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NAMBAL\Desktop\"/>
    </mc:Choice>
  </mc:AlternateContent>
  <xr:revisionPtr revIDLastSave="0" documentId="13_ncr:1_{4C4F5451-20A9-45F7-B0AD-3D26694BE63B}" xr6:coauthVersionLast="47" xr6:coauthVersionMax="47" xr10:uidLastSave="{00000000-0000-0000-0000-000000000000}"/>
  <bookViews>
    <workbookView xWindow="-108" yWindow="-108" windowWidth="23256" windowHeight="13176" activeTab="1" xr2:uid="{C88695AE-BAB4-4E3B-BA6C-6EE1FCEB6549}"/>
  </bookViews>
  <sheets>
    <sheet name="MOCK_DATA (2)" sheetId="1" r:id="rId1"/>
    <sheet name="ANSWERS_SHEET" sheetId="2" r:id="rId2"/>
    <sheet name="Sheet2" sheetId="3" r:id="rId3"/>
    <sheet name="Sheet4" sheetId="5" r:id="rId4"/>
    <sheet name="Sheet3" sheetId="7" r:id="rId5"/>
    <sheet name="Sheet5" sheetId="8" r:id="rId6"/>
  </sheets>
  <definedNames>
    <definedName name="_xlnm._FilterDatabase" localSheetId="0" hidden="1">'MOCK_DATA (2)'!$C$1:$C$1002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B18" i="2"/>
  <c r="B17" i="2"/>
  <c r="G1002" i="1"/>
  <c r="N2" i="1" a="1"/>
  <c r="N2" i="1" s="1"/>
  <c r="M2" i="1" a="1"/>
  <c r="M2" i="1" s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3" i="1"/>
  <c r="L4" i="1"/>
  <c r="L5" i="1"/>
  <c r="L6" i="1"/>
  <c r="L7" i="1"/>
  <c r="L8" i="1"/>
  <c r="L2" i="1"/>
  <c r="K2" i="1" a="1"/>
  <c r="K2" i="1" s="1"/>
  <c r="B11" i="2"/>
  <c r="B10" i="2"/>
  <c r="B9" i="2"/>
  <c r="B8" i="2"/>
  <c r="B7" i="2"/>
  <c r="B6" i="2"/>
  <c r="B5" i="2"/>
  <c r="B4" i="2"/>
  <c r="B3" i="2"/>
  <c r="B2" i="2"/>
  <c r="B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<sst xmlns="http://schemas.openxmlformats.org/spreadsheetml/2006/main" count="4319" uniqueCount="1686">
  <si>
    <t>Employee ID</t>
  </si>
  <si>
    <t>Name</t>
  </si>
  <si>
    <t>Department</t>
  </si>
  <si>
    <t>Role</t>
  </si>
  <si>
    <t>Joining Date</t>
  </si>
  <si>
    <t>Age</t>
  </si>
  <si>
    <t>Monthly Salary ($)</t>
  </si>
  <si>
    <t>Hours Worked (Weekly)</t>
  </si>
  <si>
    <t>Performance Score (%)</t>
  </si>
  <si>
    <t>Supervisor</t>
  </si>
  <si>
    <t>Gilligan Coggell</t>
  </si>
  <si>
    <t>Cost Accountant</t>
  </si>
  <si>
    <t>10/18/2020</t>
  </si>
  <si>
    <t>Heda Bovis</t>
  </si>
  <si>
    <t>Human Resources</t>
  </si>
  <si>
    <t>Administrative Assistant III</t>
  </si>
  <si>
    <t>Onfroi Alflat</t>
  </si>
  <si>
    <t>Edlin Pavlov</t>
  </si>
  <si>
    <t>Graphic Designer</t>
  </si>
  <si>
    <t>Zuzana Waylen</t>
  </si>
  <si>
    <t>Business Development</t>
  </si>
  <si>
    <t>Pharmacist</t>
  </si>
  <si>
    <t>4/21/2020</t>
  </si>
  <si>
    <t>Bruce Schimek</t>
  </si>
  <si>
    <t>Willabella Jedras</t>
  </si>
  <si>
    <t>Legal</t>
  </si>
  <si>
    <t>Engineer III</t>
  </si>
  <si>
    <t>Kym Fairhead</t>
  </si>
  <si>
    <t>Research and Development</t>
  </si>
  <si>
    <t>Social Worker</t>
  </si>
  <si>
    <t>Belvia Sargerson</t>
  </si>
  <si>
    <t>Business Systems Development Analyst</t>
  </si>
  <si>
    <t>1/15/2020</t>
  </si>
  <si>
    <t>Catlaina Shorter</t>
  </si>
  <si>
    <t>Director of Sales</t>
  </si>
  <si>
    <t>7/26/2019</t>
  </si>
  <si>
    <t>Lyle Cord</t>
  </si>
  <si>
    <t>Services</t>
  </si>
  <si>
    <t>Actuary</t>
  </si>
  <si>
    <t>2/25/2022</t>
  </si>
  <si>
    <t>Edik Baseke</t>
  </si>
  <si>
    <t>Marketing Assistant</t>
  </si>
  <si>
    <t>Alvina Northwood</t>
  </si>
  <si>
    <t>Natty Hattiff</t>
  </si>
  <si>
    <t>Accounting</t>
  </si>
  <si>
    <t>Biostatistician IV</t>
  </si>
  <si>
    <t>Amargo Jackways</t>
  </si>
  <si>
    <t>Senior Editor</t>
  </si>
  <si>
    <t>6/14/2019</t>
  </si>
  <si>
    <t>Allen Ballance</t>
  </si>
  <si>
    <t>Engineering</t>
  </si>
  <si>
    <t>Senior Developer</t>
  </si>
  <si>
    <t>1/31/2020</t>
  </si>
  <si>
    <t>Cyndie Figgs</t>
  </si>
  <si>
    <t>Marketing Manager</t>
  </si>
  <si>
    <t>Terrance Klesse</t>
  </si>
  <si>
    <t>Abby MacCallam</t>
  </si>
  <si>
    <t>7/19/2021</t>
  </si>
  <si>
    <t>Clarine Hannent</t>
  </si>
  <si>
    <t>Rollin Gravet</t>
  </si>
  <si>
    <t>Product Management</t>
  </si>
  <si>
    <t>Programmer Analyst IV</t>
  </si>
  <si>
    <t>1/29/2022</t>
  </si>
  <si>
    <t>Robyn Macura</t>
  </si>
  <si>
    <t>Marketing</t>
  </si>
  <si>
    <t>Staff Accountant II</t>
  </si>
  <si>
    <t>Linn Gartside</t>
  </si>
  <si>
    <t>Sales Representative</t>
  </si>
  <si>
    <t>4/13/2021</t>
  </si>
  <si>
    <t>Vyky Harnor</t>
  </si>
  <si>
    <t>Staff Scientist</t>
  </si>
  <si>
    <t>11/27/2018</t>
  </si>
  <si>
    <t>Tandie Pedrozzi</t>
  </si>
  <si>
    <t>1/14/2019</t>
  </si>
  <si>
    <t>Lester Lancett</t>
  </si>
  <si>
    <t>Administrative Officer</t>
  </si>
  <si>
    <t>8/20/2018</t>
  </si>
  <si>
    <t>Dana Sturgess</t>
  </si>
  <si>
    <t>Training</t>
  </si>
  <si>
    <t>Occupational Therapist</t>
  </si>
  <si>
    <t>8/18/2018</t>
  </si>
  <si>
    <t>Adler Mc Coughan</t>
  </si>
  <si>
    <t>Juliet Wainscoat</t>
  </si>
  <si>
    <t>Analyst Programmer</t>
  </si>
  <si>
    <t>Zora Nurny</t>
  </si>
  <si>
    <t>4/24/2021</t>
  </si>
  <si>
    <t>Teddy Bowbrick</t>
  </si>
  <si>
    <t>Recruiter</t>
  </si>
  <si>
    <t>1/15/2019</t>
  </si>
  <si>
    <t>Otha Selesnick</t>
  </si>
  <si>
    <t>Nicholle Skarin</t>
  </si>
  <si>
    <t>Structural Analysis Engineer</t>
  </si>
  <si>
    <t>Gasparo Oliver-Paull</t>
  </si>
  <si>
    <t>Support</t>
  </si>
  <si>
    <t>Legal Assistant</t>
  </si>
  <si>
    <t>5/28/2019</t>
  </si>
  <si>
    <t>Pavlov Pallin</t>
  </si>
  <si>
    <t>Tax Accountant</t>
  </si>
  <si>
    <t>6/15/2021</t>
  </si>
  <si>
    <t>Morty McKinless</t>
  </si>
  <si>
    <t>Software Consultant</t>
  </si>
  <si>
    <t>8/13/2019</t>
  </si>
  <si>
    <t>Agnese Gelling</t>
  </si>
  <si>
    <t>Human Resources Manager</t>
  </si>
  <si>
    <t>2/15/2022</t>
  </si>
  <si>
    <t>Konrad Corran</t>
  </si>
  <si>
    <t>Quality Control Specialist</t>
  </si>
  <si>
    <t>10/24/2020</t>
  </si>
  <si>
    <t>Arny Ringwood</t>
  </si>
  <si>
    <t>Help Desk Technician</t>
  </si>
  <si>
    <t>4/26/2019</t>
  </si>
  <si>
    <t>Emile Corselles</t>
  </si>
  <si>
    <t>Associate Professor</t>
  </si>
  <si>
    <t>11/14/2018</t>
  </si>
  <si>
    <t>Dugald Steart</t>
  </si>
  <si>
    <t>Systems Administrator I</t>
  </si>
  <si>
    <t>Inness Enticott</t>
  </si>
  <si>
    <t>Sales</t>
  </si>
  <si>
    <t>Developer IV</t>
  </si>
  <si>
    <t>2/13/2019</t>
  </si>
  <si>
    <t>Bobina Swainger</t>
  </si>
  <si>
    <t>Civil Engineer</t>
  </si>
  <si>
    <t>4/19/2021</t>
  </si>
  <si>
    <t>Stacey Housegoe</t>
  </si>
  <si>
    <t>1/25/2021</t>
  </si>
  <si>
    <t>Godwin Glanester</t>
  </si>
  <si>
    <t>Human Resources Assistant III</t>
  </si>
  <si>
    <t>Missy Antowski</t>
  </si>
  <si>
    <t>Health Coach II</t>
  </si>
  <si>
    <t>1/14/2020</t>
  </si>
  <si>
    <t>Vic Dartnall</t>
  </si>
  <si>
    <t>GIS Technical Architect</t>
  </si>
  <si>
    <t>1/23/2019</t>
  </si>
  <si>
    <t>Garwood Cozens</t>
  </si>
  <si>
    <t>12/14/2019</t>
  </si>
  <si>
    <t>Germain Ganforth</t>
  </si>
  <si>
    <t>General Manager</t>
  </si>
  <si>
    <t>Chiquita Kirkland</t>
  </si>
  <si>
    <t>1/13/2021</t>
  </si>
  <si>
    <t>Tabitha Vowells</t>
  </si>
  <si>
    <t>Help Desk Operator</t>
  </si>
  <si>
    <t>8/22/2021</t>
  </si>
  <si>
    <t>Warner Gowthrop</t>
  </si>
  <si>
    <t>Timoteo Bril</t>
  </si>
  <si>
    <t>Account Coordinator</t>
  </si>
  <si>
    <t>Tades Klulicek</t>
  </si>
  <si>
    <t>Fredric Spowart</t>
  </si>
  <si>
    <t>Research Nurse</t>
  </si>
  <si>
    <t>7/22/2021</t>
  </si>
  <si>
    <t>Stillmann Delea</t>
  </si>
  <si>
    <t>11/18/2019</t>
  </si>
  <si>
    <t>Nelia Attoe</t>
  </si>
  <si>
    <t>Chief Design Engineer</t>
  </si>
  <si>
    <t>7/18/2021</t>
  </si>
  <si>
    <t>Georgena Swettenham</t>
  </si>
  <si>
    <t>Nuclear Power Engineer</t>
  </si>
  <si>
    <t>Ced Palke</t>
  </si>
  <si>
    <t>Analog Circuit Design manager</t>
  </si>
  <si>
    <t>Jase Henningham</t>
  </si>
  <si>
    <t>Yankee Mohammed</t>
  </si>
  <si>
    <t>Assistant Manager</t>
  </si>
  <si>
    <t>Billie Hickford</t>
  </si>
  <si>
    <t>Senior Financial Analyst</t>
  </si>
  <si>
    <t>Janel Benninck</t>
  </si>
  <si>
    <t>1/18/2021</t>
  </si>
  <si>
    <t>Lenee Musto</t>
  </si>
  <si>
    <t>Nurse Practicioner</t>
  </si>
  <si>
    <t>4/16/2021</t>
  </si>
  <si>
    <t>Caron Scafe</t>
  </si>
  <si>
    <t>Engineer IV</t>
  </si>
  <si>
    <t>Ines Habben</t>
  </si>
  <si>
    <t>7/27/2019</t>
  </si>
  <si>
    <t>Britney Bearsmore</t>
  </si>
  <si>
    <t>Research Assistant III</t>
  </si>
  <si>
    <t>11/16/2021</t>
  </si>
  <si>
    <t>Laverne Owthwaite</t>
  </si>
  <si>
    <t>Office Assistant IV</t>
  </si>
  <si>
    <t>6/26/2021</t>
  </si>
  <si>
    <t>Flint Brantl</t>
  </si>
  <si>
    <t>Assistant Professor</t>
  </si>
  <si>
    <t>11/17/2018</t>
  </si>
  <si>
    <t>Auberon Kentish</t>
  </si>
  <si>
    <t>Senior Sales Associate</t>
  </si>
  <si>
    <t>11/14/2021</t>
  </si>
  <si>
    <t>Cchaddie Austwick</t>
  </si>
  <si>
    <t>Research Assistant IV</t>
  </si>
  <si>
    <t>Milicent Lidstone</t>
  </si>
  <si>
    <t>Financial Analyst</t>
  </si>
  <si>
    <t>10/21/2020</t>
  </si>
  <si>
    <t>Lynda Ducker</t>
  </si>
  <si>
    <t>Technical Writer</t>
  </si>
  <si>
    <t>Juliette Rivelin</t>
  </si>
  <si>
    <t>Professor</t>
  </si>
  <si>
    <t>7/28/2019</t>
  </si>
  <si>
    <t>Hayley Emney</t>
  </si>
  <si>
    <t>11/19/2020</t>
  </si>
  <si>
    <t>Karney McBrier</t>
  </si>
  <si>
    <t>2/27/2020</t>
  </si>
  <si>
    <t>Luella Topes</t>
  </si>
  <si>
    <t>Administrative Assistant II</t>
  </si>
  <si>
    <t>10/31/2020</t>
  </si>
  <si>
    <t>Nikolaus Darte</t>
  </si>
  <si>
    <t>7/21/2021</t>
  </si>
  <si>
    <t>Michaelina Antoniou</t>
  </si>
  <si>
    <t>9/19/2019</t>
  </si>
  <si>
    <t>Giffy Stranaghan</t>
  </si>
  <si>
    <t>8/17/2018</t>
  </si>
  <si>
    <t>Cornie O'Glessane</t>
  </si>
  <si>
    <t>Account Representative IV</t>
  </si>
  <si>
    <t>Sophi Maberley</t>
  </si>
  <si>
    <t>Donna Iacoviello</t>
  </si>
  <si>
    <t>Project Manager</t>
  </si>
  <si>
    <t>Gloria Tipling</t>
  </si>
  <si>
    <t>Human Resources Assistant I</t>
  </si>
  <si>
    <t>Aguste Bickardike</t>
  </si>
  <si>
    <t>6/19/2019</t>
  </si>
  <si>
    <t>Candis Noller</t>
  </si>
  <si>
    <t>10/22/2019</t>
  </si>
  <si>
    <t>Julius Lettson</t>
  </si>
  <si>
    <t>Senior Cost Accountant</t>
  </si>
  <si>
    <t>12/21/2021</t>
  </si>
  <si>
    <t>Darya Edel</t>
  </si>
  <si>
    <t>Physical Therapy Assistant</t>
  </si>
  <si>
    <t>1/23/2021</t>
  </si>
  <si>
    <t>Mathew Fursland</t>
  </si>
  <si>
    <t>Computer Systems Analyst II</t>
  </si>
  <si>
    <t>1/14/2021</t>
  </si>
  <si>
    <t>Melodee Fitton</t>
  </si>
  <si>
    <t>Cherise Josovich</t>
  </si>
  <si>
    <t>Executive Secretary</t>
  </si>
  <si>
    <t>Amber Willock</t>
  </si>
  <si>
    <t>Florry Trounson</t>
  </si>
  <si>
    <t>Database Administrator III</t>
  </si>
  <si>
    <t>6/26/2020</t>
  </si>
  <si>
    <t>Rosina Mation</t>
  </si>
  <si>
    <t>2/21/2019</t>
  </si>
  <si>
    <t>Waylin Romain</t>
  </si>
  <si>
    <t>11/19/2019</t>
  </si>
  <si>
    <t>Linnea Waye</t>
  </si>
  <si>
    <t>12/15/2020</t>
  </si>
  <si>
    <t>Dania Raeside</t>
  </si>
  <si>
    <t>Chemical Engineer</t>
  </si>
  <si>
    <t>12/29/2018</t>
  </si>
  <si>
    <t>Penni Santen</t>
  </si>
  <si>
    <t>1/17/2022</t>
  </si>
  <si>
    <t>Faunie Dornan</t>
  </si>
  <si>
    <t>Administrative Assistant IV</t>
  </si>
  <si>
    <t>Pembroke Freegard</t>
  </si>
  <si>
    <t>Editor</t>
  </si>
  <si>
    <t>Phillipp Shearer</t>
  </si>
  <si>
    <t>Account Executive</t>
  </si>
  <si>
    <t>6/24/2020</t>
  </si>
  <si>
    <t>Shae Abrahamsohn</t>
  </si>
  <si>
    <t>Assistant Media Planner</t>
  </si>
  <si>
    <t>Leticia Toffano</t>
  </si>
  <si>
    <t>Internal Auditor</t>
  </si>
  <si>
    <t>7/31/2019</t>
  </si>
  <si>
    <t>Cristine Columbine</t>
  </si>
  <si>
    <t>Structural Engineer</t>
  </si>
  <si>
    <t>Ainsley Vaudre</t>
  </si>
  <si>
    <t>Human Resources Assistant IV</t>
  </si>
  <si>
    <t>Nefen Cowdray</t>
  </si>
  <si>
    <t>Accounting Assistant I</t>
  </si>
  <si>
    <t>Buiron McPhee</t>
  </si>
  <si>
    <t>10/25/2019</t>
  </si>
  <si>
    <t>Buddie Knipe</t>
  </si>
  <si>
    <t>Accountant II</t>
  </si>
  <si>
    <t>1/22/2019</t>
  </si>
  <si>
    <t>Josi Gittoes</t>
  </si>
  <si>
    <t>Computer Systems Analyst IV</t>
  </si>
  <si>
    <t>7/19/2020</t>
  </si>
  <si>
    <t>Cristy D'Aguanno</t>
  </si>
  <si>
    <t>5/23/2019</t>
  </si>
  <si>
    <t>Cosimo Macari</t>
  </si>
  <si>
    <t>Environmental Tech</t>
  </si>
  <si>
    <t>Davie Jollie</t>
  </si>
  <si>
    <t>10/17/2020</t>
  </si>
  <si>
    <t>Jere Cornelisse</t>
  </si>
  <si>
    <t>Teacher</t>
  </si>
  <si>
    <t>Wells Whatley</t>
  </si>
  <si>
    <t>VP Product Management</t>
  </si>
  <si>
    <t>Burnaby Lindup</t>
  </si>
  <si>
    <t>Buddy Pengilly</t>
  </si>
  <si>
    <t>Manda Bargery</t>
  </si>
  <si>
    <t>Geologist IV</t>
  </si>
  <si>
    <t>Dorris Struthers</t>
  </si>
  <si>
    <t>Environmental Specialist</t>
  </si>
  <si>
    <t>7/24/2019</t>
  </si>
  <si>
    <t>Ed Boij</t>
  </si>
  <si>
    <t>Gram Bault</t>
  </si>
  <si>
    <t>Operator</t>
  </si>
  <si>
    <t>10/21/2021</t>
  </si>
  <si>
    <t>Chev McPheat</t>
  </si>
  <si>
    <t>4/19/2019</t>
  </si>
  <si>
    <t>Vannie Fouracres</t>
  </si>
  <si>
    <t>Accountant I</t>
  </si>
  <si>
    <t>Chester Putson</t>
  </si>
  <si>
    <t>Speech Pathologist</t>
  </si>
  <si>
    <t>5/16/2021</t>
  </si>
  <si>
    <t>Billie Petken</t>
  </si>
  <si>
    <t>Financial Advisor</t>
  </si>
  <si>
    <t>Lilian Deery</t>
  </si>
  <si>
    <t>Ashley Caltera</t>
  </si>
  <si>
    <t>3/26/2020</t>
  </si>
  <si>
    <t>Roz Bedle</t>
  </si>
  <si>
    <t>5/28/2020</t>
  </si>
  <si>
    <t>Ezmeralda Senton</t>
  </si>
  <si>
    <t>Community Outreach Specialist</t>
  </si>
  <si>
    <t>Gabriele Buttfield</t>
  </si>
  <si>
    <t>Electrical Engineer</t>
  </si>
  <si>
    <t>8/18/2019</t>
  </si>
  <si>
    <t>Ree Ferriby</t>
  </si>
  <si>
    <t>Lou McConnel</t>
  </si>
  <si>
    <t>Media Manager II</t>
  </si>
  <si>
    <t>4/28/2019</t>
  </si>
  <si>
    <t>Javier Clitheroe</t>
  </si>
  <si>
    <t>Nomi Saywell</t>
  </si>
  <si>
    <t>Research Assistant II</t>
  </si>
  <si>
    <t>2/18/2019</t>
  </si>
  <si>
    <t>Jocko Rhodes</t>
  </si>
  <si>
    <t>Health Coach III</t>
  </si>
  <si>
    <t>Marge Oglethorpe</t>
  </si>
  <si>
    <t>Staff Accountant IV</t>
  </si>
  <si>
    <t>Harmon Casse</t>
  </si>
  <si>
    <t>Registered Nurse</t>
  </si>
  <si>
    <t>2/26/2019</t>
  </si>
  <si>
    <t>Jessa Drejer</t>
  </si>
  <si>
    <t>Rayshell Wastall</t>
  </si>
  <si>
    <t>Ynez Walster</t>
  </si>
  <si>
    <t>8/13/2018</t>
  </si>
  <si>
    <t>Lyssa Coronas</t>
  </si>
  <si>
    <t>Product Engineer</t>
  </si>
  <si>
    <t>8/16/2020</t>
  </si>
  <si>
    <t>Merry Benitti</t>
  </si>
  <si>
    <t>Pail Arnoud</t>
  </si>
  <si>
    <t>Gwenore Avrahamoff</t>
  </si>
  <si>
    <t>8/21/2020</t>
  </si>
  <si>
    <t>Georgeta Goldwater</t>
  </si>
  <si>
    <t>9/23/2019</t>
  </si>
  <si>
    <t>Claus Britner</t>
  </si>
  <si>
    <t>Librarian</t>
  </si>
  <si>
    <t>Brion McVicar</t>
  </si>
  <si>
    <t>Amy Simonot</t>
  </si>
  <si>
    <t>12/20/2021</t>
  </si>
  <si>
    <t>Lanni Stavers</t>
  </si>
  <si>
    <t>12/20/2019</t>
  </si>
  <si>
    <t>Grier Currum</t>
  </si>
  <si>
    <t>Eugenia Gomes</t>
  </si>
  <si>
    <t>Bendicty Blowne</t>
  </si>
  <si>
    <t>Josie Lassen</t>
  </si>
  <si>
    <t>Human Resources Assistant II</t>
  </si>
  <si>
    <t>12/26/2021</t>
  </si>
  <si>
    <t>Catie Stiegars</t>
  </si>
  <si>
    <t>Design Engineer</t>
  </si>
  <si>
    <t>10/23/2021</t>
  </si>
  <si>
    <t>Trudie Abrahamian</t>
  </si>
  <si>
    <t>7/25/2021</t>
  </si>
  <si>
    <t>Bud Borles</t>
  </si>
  <si>
    <t>VP Marketing</t>
  </si>
  <si>
    <t>1/27/2021</t>
  </si>
  <si>
    <t>Ardra Fakes</t>
  </si>
  <si>
    <t>Safety Technician II</t>
  </si>
  <si>
    <t>Ashla Humpherston</t>
  </si>
  <si>
    <t>Ario Dymocke</t>
  </si>
  <si>
    <t>Montgomery Bartlet</t>
  </si>
  <si>
    <t>Software Test Engineer I</t>
  </si>
  <si>
    <t>11/17/2019</t>
  </si>
  <si>
    <t>Gerardo Rallin</t>
  </si>
  <si>
    <t>Desktop Support Technician</t>
  </si>
  <si>
    <t>1/28/2022</t>
  </si>
  <si>
    <t>Bronson Swainger</t>
  </si>
  <si>
    <t>Systems Administrator IV</t>
  </si>
  <si>
    <t>11/18/2018</t>
  </si>
  <si>
    <t>Chas Indruch</t>
  </si>
  <si>
    <t>Gwennie Gadson</t>
  </si>
  <si>
    <t>2/21/2021</t>
  </si>
  <si>
    <t>Janna Oade</t>
  </si>
  <si>
    <t>7/27/2021</t>
  </si>
  <si>
    <t>Levey Upchurch</t>
  </si>
  <si>
    <t>Lib Oliveira</t>
  </si>
  <si>
    <t>Junior Executive</t>
  </si>
  <si>
    <t>Joseph Rous</t>
  </si>
  <si>
    <t>Gardener Goldine</t>
  </si>
  <si>
    <t>Recruiting Manager</t>
  </si>
  <si>
    <t>Lesly Cant</t>
  </si>
  <si>
    <t>2/27/2019</t>
  </si>
  <si>
    <t>Josie Ladlow</t>
  </si>
  <si>
    <t>Selby Angeli</t>
  </si>
  <si>
    <t>1/19/2020</t>
  </si>
  <si>
    <t>Calla Kilian</t>
  </si>
  <si>
    <t>Verge Jaggs</t>
  </si>
  <si>
    <t>Research Associate</t>
  </si>
  <si>
    <t>9/13/2018</t>
  </si>
  <si>
    <t>Kelsy Scutching</t>
  </si>
  <si>
    <t>7/16/2021</t>
  </si>
  <si>
    <t>Felix Lanyon</t>
  </si>
  <si>
    <t>12/16/2020</t>
  </si>
  <si>
    <t>Bastian Stevani</t>
  </si>
  <si>
    <t>Computer Systems Analyst I</t>
  </si>
  <si>
    <t>10/14/2021</t>
  </si>
  <si>
    <t>Early Elliston</t>
  </si>
  <si>
    <t>Database Administrator II</t>
  </si>
  <si>
    <t>Gustave Worpole</t>
  </si>
  <si>
    <t>Web Developer IV</t>
  </si>
  <si>
    <t>Gae Dewey</t>
  </si>
  <si>
    <t>Software Engineer II</t>
  </si>
  <si>
    <t>Kattie Leggatt</t>
  </si>
  <si>
    <t>Devon Nuttey</t>
  </si>
  <si>
    <t>4/15/2019</t>
  </si>
  <si>
    <t>Spike Norcliff</t>
  </si>
  <si>
    <t>9/27/2020</t>
  </si>
  <si>
    <t>Erasmus Yakob</t>
  </si>
  <si>
    <t>Walsh Brantl</t>
  </si>
  <si>
    <t>Wallis Plumptre</t>
  </si>
  <si>
    <t>VP Sales</t>
  </si>
  <si>
    <t>Wilona Birts</t>
  </si>
  <si>
    <t>Accounting Assistant II</t>
  </si>
  <si>
    <t>Valera Earthfield</t>
  </si>
  <si>
    <t>Lebbie Banister</t>
  </si>
  <si>
    <t>Madelle Loverock</t>
  </si>
  <si>
    <t>5/17/2020</t>
  </si>
  <si>
    <t>Laurena Galton</t>
  </si>
  <si>
    <t>Payment Adjustment Coordinator</t>
  </si>
  <si>
    <t>12/15/2018</t>
  </si>
  <si>
    <t>Dillon Morey</t>
  </si>
  <si>
    <t>1/25/2019</t>
  </si>
  <si>
    <t>Jillana Pardi</t>
  </si>
  <si>
    <t>Karl Codrington</t>
  </si>
  <si>
    <t>3/30/2019</t>
  </si>
  <si>
    <t>Kaitlyn Wicken</t>
  </si>
  <si>
    <t>7/25/2020</t>
  </si>
  <si>
    <t>Ethelind Chumley</t>
  </si>
  <si>
    <t>Berky Gomez</t>
  </si>
  <si>
    <t>Lorenza Becaris</t>
  </si>
  <si>
    <t>Ted Flory</t>
  </si>
  <si>
    <t>Shanda Brodest</t>
  </si>
  <si>
    <t>3/25/2019</t>
  </si>
  <si>
    <t>Ceciley Coughtrey</t>
  </si>
  <si>
    <t>8/20/2020</t>
  </si>
  <si>
    <t>Simonette Goodredge</t>
  </si>
  <si>
    <t>Perl Di Dello</t>
  </si>
  <si>
    <t>5/26/2021</t>
  </si>
  <si>
    <t>Darn Fawltey</t>
  </si>
  <si>
    <t>Software Test Engineer III</t>
  </si>
  <si>
    <t>Ruddie Earwicker</t>
  </si>
  <si>
    <t>10/19/2020</t>
  </si>
  <si>
    <t>Arnoldo Grumley</t>
  </si>
  <si>
    <t>Josh Munks</t>
  </si>
  <si>
    <t>VP Accounting</t>
  </si>
  <si>
    <t>Elora Hauxby</t>
  </si>
  <si>
    <t>Geological Engineer</t>
  </si>
  <si>
    <t>1/26/2019</t>
  </si>
  <si>
    <t>Bud Stanmer</t>
  </si>
  <si>
    <t>Geologist II</t>
  </si>
  <si>
    <t>8/24/2021</t>
  </si>
  <si>
    <t>Ami Coveley</t>
  </si>
  <si>
    <t>Sarita Caddies</t>
  </si>
  <si>
    <t>Ingra Izakov</t>
  </si>
  <si>
    <t>9/15/2018</t>
  </si>
  <si>
    <t>Aurelea Rushby</t>
  </si>
  <si>
    <t>6/22/2019</t>
  </si>
  <si>
    <t>Deidre Sewill</t>
  </si>
  <si>
    <t>Programmer IV</t>
  </si>
  <si>
    <t>6/19/2020</t>
  </si>
  <si>
    <t>Doroteya McGlue</t>
  </si>
  <si>
    <t>5/21/2019</t>
  </si>
  <si>
    <t>Brucie Vondrys</t>
  </si>
  <si>
    <t>6/18/2019</t>
  </si>
  <si>
    <t>Dieter Karolewski</t>
  </si>
  <si>
    <t>Software Test Engineer II</t>
  </si>
  <si>
    <t>7/20/2020</t>
  </si>
  <si>
    <t>Nicolas Genese</t>
  </si>
  <si>
    <t>Media Manager I</t>
  </si>
  <si>
    <t>Kimmy Lyven</t>
  </si>
  <si>
    <t>VP Quality Control</t>
  </si>
  <si>
    <t>2/24/2022</t>
  </si>
  <si>
    <t>Janka Dunkerton</t>
  </si>
  <si>
    <t>Developer I</t>
  </si>
  <si>
    <t>4/18/2020</t>
  </si>
  <si>
    <t>Horten Wogden</t>
  </si>
  <si>
    <t>9/24/2019</t>
  </si>
  <si>
    <t>Sully Thewys</t>
  </si>
  <si>
    <t>Rosco Creffield</t>
  </si>
  <si>
    <t>Alissa Meindl</t>
  </si>
  <si>
    <t>12/18/2020</t>
  </si>
  <si>
    <t>Lucky Laise</t>
  </si>
  <si>
    <t>1/16/2022</t>
  </si>
  <si>
    <t>Chas Pendry</t>
  </si>
  <si>
    <t>Nurse</t>
  </si>
  <si>
    <t>12/18/2019</t>
  </si>
  <si>
    <t>Waldemar Carlucci</t>
  </si>
  <si>
    <t>Emmy Vick</t>
  </si>
  <si>
    <t>8/13/2021</t>
  </si>
  <si>
    <t>Garv Domanek</t>
  </si>
  <si>
    <t>Bartolemo Jewar</t>
  </si>
  <si>
    <t>Compensation Analyst</t>
  </si>
  <si>
    <t>8/14/2018</t>
  </si>
  <si>
    <t>Ferne Pyffe</t>
  </si>
  <si>
    <t>12/17/2020</t>
  </si>
  <si>
    <t>Frankie Huxham</t>
  </si>
  <si>
    <t>4/27/2020</t>
  </si>
  <si>
    <t>Neville Beverley</t>
  </si>
  <si>
    <t>Sales Associate</t>
  </si>
  <si>
    <t>1/18/2019</t>
  </si>
  <si>
    <t>Christoforo Bonnesen</t>
  </si>
  <si>
    <t>Nicolai Marquot</t>
  </si>
  <si>
    <t>Statistician II</t>
  </si>
  <si>
    <t>Ludovika Harbach</t>
  </si>
  <si>
    <t>Gard Starten</t>
  </si>
  <si>
    <t>6/23/2019</t>
  </si>
  <si>
    <t>Hattie Erington</t>
  </si>
  <si>
    <t>Food Chemist</t>
  </si>
  <si>
    <t>Frankie Tomasek</t>
  </si>
  <si>
    <t>8/30/2019</t>
  </si>
  <si>
    <t>Jocelyn Thomasson</t>
  </si>
  <si>
    <t>3/17/2021</t>
  </si>
  <si>
    <t>Early Grindell</t>
  </si>
  <si>
    <t>Database Administrator IV</t>
  </si>
  <si>
    <t>9/14/2018</t>
  </si>
  <si>
    <t>Danielle Sandyfirth</t>
  </si>
  <si>
    <t>Phil Stoile</t>
  </si>
  <si>
    <t>Automation Specialist II</t>
  </si>
  <si>
    <t>8/31/2018</t>
  </si>
  <si>
    <t>Biddy Jacobowits</t>
  </si>
  <si>
    <t>Mechanical Systems Engineer</t>
  </si>
  <si>
    <t>8/19/2020</t>
  </si>
  <si>
    <t>Dell Boullin</t>
  </si>
  <si>
    <t>Web Developer II</t>
  </si>
  <si>
    <t>Almeta Middiff</t>
  </si>
  <si>
    <t>Jarret Quartley</t>
  </si>
  <si>
    <t>Christoph Vaughten</t>
  </si>
  <si>
    <t>Safety Technician III</t>
  </si>
  <si>
    <t>11/30/2020</t>
  </si>
  <si>
    <t>Penny Vannuccini</t>
  </si>
  <si>
    <t>Eve Foxten</t>
  </si>
  <si>
    <t>5/19/2019</t>
  </si>
  <si>
    <t>Winnifred Earsman</t>
  </si>
  <si>
    <t>5/17/2021</t>
  </si>
  <si>
    <t>Sayre Baybutt</t>
  </si>
  <si>
    <t>9/20/2018</t>
  </si>
  <si>
    <t>Angela Wondraschek</t>
  </si>
  <si>
    <t>4/25/2020</t>
  </si>
  <si>
    <t>Nola Castangia</t>
  </si>
  <si>
    <t>Account Representative II</t>
  </si>
  <si>
    <t>11/19/2021</t>
  </si>
  <si>
    <t>Pooh Werendell</t>
  </si>
  <si>
    <t>8/27/2019</t>
  </si>
  <si>
    <t>Gene Kermode</t>
  </si>
  <si>
    <t>11/18/2020</t>
  </si>
  <si>
    <t>Dael Brashier</t>
  </si>
  <si>
    <t>Accountant III</t>
  </si>
  <si>
    <t>1/22/2020</t>
  </si>
  <si>
    <t>Kettie Butrimovich</t>
  </si>
  <si>
    <t>3/18/2019</t>
  </si>
  <si>
    <t>Corine Dupree</t>
  </si>
  <si>
    <t>1/20/2020</t>
  </si>
  <si>
    <t>Ced Brizland</t>
  </si>
  <si>
    <t>6/17/2019</t>
  </si>
  <si>
    <t>Egon Sweetenham</t>
  </si>
  <si>
    <t>6/20/2021</t>
  </si>
  <si>
    <t>Skippie Drewitt</t>
  </si>
  <si>
    <t>Office Assistant III</t>
  </si>
  <si>
    <t>Dannie Hacquoil</t>
  </si>
  <si>
    <t>2/22/2020</t>
  </si>
  <si>
    <t>Richy Sparrowhawk</t>
  </si>
  <si>
    <t>3/15/2021</t>
  </si>
  <si>
    <t>Alma McFeat</t>
  </si>
  <si>
    <t>6/28/2019</t>
  </si>
  <si>
    <t>Flemming Dowbiggin</t>
  </si>
  <si>
    <t>8/30/2021</t>
  </si>
  <si>
    <t>Tallulah Haskey</t>
  </si>
  <si>
    <t>10/28/2020</t>
  </si>
  <si>
    <t>Rafael Kitchenham</t>
  </si>
  <si>
    <t>Sherie MacCrossan</t>
  </si>
  <si>
    <t>Jefferey Partner</t>
  </si>
  <si>
    <t>Lucinda Budge</t>
  </si>
  <si>
    <t>Engineer I</t>
  </si>
  <si>
    <t>6/24/2019</t>
  </si>
  <si>
    <t>Imojean Staneland</t>
  </si>
  <si>
    <t>Jose Jahnel</t>
  </si>
  <si>
    <t>12/27/2021</t>
  </si>
  <si>
    <t>Yolanda Sponton</t>
  </si>
  <si>
    <t>Budget/Accounting Analyst I</t>
  </si>
  <si>
    <t>8/14/2019</t>
  </si>
  <si>
    <t>Betti Soigoux</t>
  </si>
  <si>
    <t>12/28/2019</t>
  </si>
  <si>
    <t>Dick Stripp</t>
  </si>
  <si>
    <t>Systems Administrator II</t>
  </si>
  <si>
    <t>Tersina Pettis</t>
  </si>
  <si>
    <t>Amanda Pettit</t>
  </si>
  <si>
    <t>8/22/2020</t>
  </si>
  <si>
    <t>Armin Cerie</t>
  </si>
  <si>
    <t>Paralegal</t>
  </si>
  <si>
    <t>Ayn Paulig</t>
  </si>
  <si>
    <t>10/20/2018</t>
  </si>
  <si>
    <t>Vanni Babidge</t>
  </si>
  <si>
    <t>Kettie Cobby</t>
  </si>
  <si>
    <t>Media Manager III</t>
  </si>
  <si>
    <t>3/29/2021</t>
  </si>
  <si>
    <t>Danella Marjanski</t>
  </si>
  <si>
    <t>9/22/2021</t>
  </si>
  <si>
    <t>Dell Delacourt</t>
  </si>
  <si>
    <t>Becki Jennaway</t>
  </si>
  <si>
    <t>5/19/2020</t>
  </si>
  <si>
    <t>Quinta Bakster</t>
  </si>
  <si>
    <t>Montgomery Storr</t>
  </si>
  <si>
    <t>Evey Jillitt</t>
  </si>
  <si>
    <t>Blakeley Currey</t>
  </si>
  <si>
    <t>2/14/2019</t>
  </si>
  <si>
    <t>Chase Swainson</t>
  </si>
  <si>
    <t>Angelle Totterdell</t>
  </si>
  <si>
    <t>Web Designer II</t>
  </si>
  <si>
    <t>9/27/2018</t>
  </si>
  <si>
    <t>Torie Spaunton</t>
  </si>
  <si>
    <t>11/15/2019</t>
  </si>
  <si>
    <t>Laryssa Harhoff</t>
  </si>
  <si>
    <t>Caterina Gronous</t>
  </si>
  <si>
    <t>4/15/2020</t>
  </si>
  <si>
    <t>Griffith Dot</t>
  </si>
  <si>
    <t>Helenelizabeth Liepins</t>
  </si>
  <si>
    <t>8/24/2020</t>
  </si>
  <si>
    <t>Darius Deignan</t>
  </si>
  <si>
    <t>Maura Friese</t>
  </si>
  <si>
    <t>Irvin Tremmel</t>
  </si>
  <si>
    <t>Reinhard Durn</t>
  </si>
  <si>
    <t>11/25/2018</t>
  </si>
  <si>
    <t>Anastasie Berthouloume</t>
  </si>
  <si>
    <t>2/18/2022</t>
  </si>
  <si>
    <t>Cozmo Ameer-Beg</t>
  </si>
  <si>
    <t>Skip Skyppe</t>
  </si>
  <si>
    <t>Johann Jodrellec</t>
  </si>
  <si>
    <t>9/22/2019</t>
  </si>
  <si>
    <t>Corena Balassi</t>
  </si>
  <si>
    <t>11/17/2020</t>
  </si>
  <si>
    <t>Felicia Aizikov</t>
  </si>
  <si>
    <t>3/29/2019</t>
  </si>
  <si>
    <t>Bernette FitzAlan</t>
  </si>
  <si>
    <t>Arthur Stredder</t>
  </si>
  <si>
    <t>11/28/2018</t>
  </si>
  <si>
    <t>Finley Musker</t>
  </si>
  <si>
    <t>Daryl Keeton</t>
  </si>
  <si>
    <t>Marcus Jouhandeau</t>
  </si>
  <si>
    <t>8/13/2020</t>
  </si>
  <si>
    <t>Mikel Birtwisle</t>
  </si>
  <si>
    <t>11/13/2021</t>
  </si>
  <si>
    <t>Jolee Jelkes</t>
  </si>
  <si>
    <t>Arturo Kerry</t>
  </si>
  <si>
    <t>Aigneis Pistol</t>
  </si>
  <si>
    <t>Karleen Roseborough</t>
  </si>
  <si>
    <t>Shalne Oakenfield</t>
  </si>
  <si>
    <t>Corene Bavage</t>
  </si>
  <si>
    <t>Clara Pitkins</t>
  </si>
  <si>
    <t>8/19/2019</t>
  </si>
  <si>
    <t>Alli Loren</t>
  </si>
  <si>
    <t>Daniela Mcasparan</t>
  </si>
  <si>
    <t>Automation Specialist I</t>
  </si>
  <si>
    <t>Zora Butner</t>
  </si>
  <si>
    <t>Rafe Gelling</t>
  </si>
  <si>
    <t>Scottie Laherty</t>
  </si>
  <si>
    <t>Glenn Cawt</t>
  </si>
  <si>
    <t>Olivero Carren</t>
  </si>
  <si>
    <t>2/13/2022</t>
  </si>
  <si>
    <t>Sylvester Maasz</t>
  </si>
  <si>
    <t>Data Coordinator</t>
  </si>
  <si>
    <t>8/30/2020</t>
  </si>
  <si>
    <t>Randi Purveys</t>
  </si>
  <si>
    <t>Statistician IV</t>
  </si>
  <si>
    <t>Rudyard Hinge</t>
  </si>
  <si>
    <t>Roscoe Drew-Clifton</t>
  </si>
  <si>
    <t>Dulcea Brassill</t>
  </si>
  <si>
    <t>Quality Engineer</t>
  </si>
  <si>
    <t>8/28/2018</t>
  </si>
  <si>
    <t>Vince Cellone</t>
  </si>
  <si>
    <t>5/31/2020</t>
  </si>
  <si>
    <t>Jammie Bellis</t>
  </si>
  <si>
    <t>Whitney Wegner</t>
  </si>
  <si>
    <t>12/29/2020</t>
  </si>
  <si>
    <t>Herbert Woolfitt</t>
  </si>
  <si>
    <t>Debbie Trusslove</t>
  </si>
  <si>
    <t>10/14/2020</t>
  </si>
  <si>
    <t>Corinna Baldacco</t>
  </si>
  <si>
    <t>Doloritas St Leger</t>
  </si>
  <si>
    <t>Diahann Skillman</t>
  </si>
  <si>
    <t>Noemi Solon</t>
  </si>
  <si>
    <t>Corine Jorgensen</t>
  </si>
  <si>
    <t>Avram De Roeck</t>
  </si>
  <si>
    <t>Zulema Spiring</t>
  </si>
  <si>
    <t>Nat Partridge</t>
  </si>
  <si>
    <t>12/22/2019</t>
  </si>
  <si>
    <t>Frances Lawday</t>
  </si>
  <si>
    <t>3/19/2021</t>
  </si>
  <si>
    <t>Wakefield Heeron</t>
  </si>
  <si>
    <t>Randie Kamiyama</t>
  </si>
  <si>
    <t>Developer III</t>
  </si>
  <si>
    <t>1/23/2020</t>
  </si>
  <si>
    <t>Brantley Ebben</t>
  </si>
  <si>
    <t>Burg Choak</t>
  </si>
  <si>
    <t>11/30/2018</t>
  </si>
  <si>
    <t>Kore Wilfinger</t>
  </si>
  <si>
    <t>8/19/2018</t>
  </si>
  <si>
    <t>Courtney Rolley</t>
  </si>
  <si>
    <t>5/14/2021</t>
  </si>
  <si>
    <t>Nert Dooland</t>
  </si>
  <si>
    <t>2/16/2021</t>
  </si>
  <si>
    <t>Florida Balazin</t>
  </si>
  <si>
    <t>Wayland Gerasch</t>
  </si>
  <si>
    <t>Janos Eymor</t>
  </si>
  <si>
    <t>2/25/2019</t>
  </si>
  <si>
    <t>Fran Faccini</t>
  </si>
  <si>
    <t>Geologist III</t>
  </si>
  <si>
    <t>9/29/2021</t>
  </si>
  <si>
    <t>Vergil Ebdon</t>
  </si>
  <si>
    <t>Denver Byng</t>
  </si>
  <si>
    <t>Wilbert Ivanovic</t>
  </si>
  <si>
    <t>6/28/2020</t>
  </si>
  <si>
    <t>Xena Cocci</t>
  </si>
  <si>
    <t>Maurene Tooker</t>
  </si>
  <si>
    <t>Web Developer III</t>
  </si>
  <si>
    <t>Kermit Hotton</t>
  </si>
  <si>
    <t>10/16/2018</t>
  </si>
  <si>
    <t>Durward Cave</t>
  </si>
  <si>
    <t>Mandy Heelis</t>
  </si>
  <si>
    <t>Jorrie Pergens</t>
  </si>
  <si>
    <t>9/14/2019</t>
  </si>
  <si>
    <t>Petronille McSweeney</t>
  </si>
  <si>
    <t>Florri Bayman</t>
  </si>
  <si>
    <t>Darrick Penketh</t>
  </si>
  <si>
    <t>Masha Lawman</t>
  </si>
  <si>
    <t>Adelaida Wapplington</t>
  </si>
  <si>
    <t>Tammie Broadberry</t>
  </si>
  <si>
    <t>Merilee Able</t>
  </si>
  <si>
    <t>10/31/2018</t>
  </si>
  <si>
    <t>Enoch Joney</t>
  </si>
  <si>
    <t>Bridget Driffield</t>
  </si>
  <si>
    <t>Michelle Gasken</t>
  </si>
  <si>
    <t>12/27/2018</t>
  </si>
  <si>
    <t>Fidelio Ellerton</t>
  </si>
  <si>
    <t>12/23/2019</t>
  </si>
  <si>
    <t>Riki Lucia</t>
  </si>
  <si>
    <t>6/29/2019</t>
  </si>
  <si>
    <t>Fifi Sealeaf</t>
  </si>
  <si>
    <t>1/17/2021</t>
  </si>
  <si>
    <t>Trix Ronan</t>
  </si>
  <si>
    <t>Nichole Moreing</t>
  </si>
  <si>
    <t>12/23/2021</t>
  </si>
  <si>
    <t>Denney Hazard</t>
  </si>
  <si>
    <t>3/23/2021</t>
  </si>
  <si>
    <t>Levon Nisard</t>
  </si>
  <si>
    <t>Sherri Feavearyear</t>
  </si>
  <si>
    <t>Clinical Specialist</t>
  </si>
  <si>
    <t>Meara Waggatt</t>
  </si>
  <si>
    <t>Automation Specialist IV</t>
  </si>
  <si>
    <t>Francine Bellenie</t>
  </si>
  <si>
    <t>Saunder Naris</t>
  </si>
  <si>
    <t>6/17/2020</t>
  </si>
  <si>
    <t>Adriana Brookesbie</t>
  </si>
  <si>
    <t>8/27/2021</t>
  </si>
  <si>
    <t>Janis Durrant</t>
  </si>
  <si>
    <t>5/23/2020</t>
  </si>
  <si>
    <t>Ilario Saura</t>
  </si>
  <si>
    <t>Janaye Kenright</t>
  </si>
  <si>
    <t>Brynna Miko</t>
  </si>
  <si>
    <t>Gibb Russen</t>
  </si>
  <si>
    <t>Dan Carrick</t>
  </si>
  <si>
    <t>1/31/2022</t>
  </si>
  <si>
    <t>Murry Ingledew</t>
  </si>
  <si>
    <t>Sibeal Barnardo</t>
  </si>
  <si>
    <t>Arlen Audry</t>
  </si>
  <si>
    <t>3/22/2020</t>
  </si>
  <si>
    <t>Remus Carreyette</t>
  </si>
  <si>
    <t>Kerk Haggerstone</t>
  </si>
  <si>
    <t>Merrile Vernazza</t>
  </si>
  <si>
    <t>Information Systems Manager</t>
  </si>
  <si>
    <t>12/25/2019</t>
  </si>
  <si>
    <t>Sid Wooldridge</t>
  </si>
  <si>
    <t>6/19/2021</t>
  </si>
  <si>
    <t>Michaelina McElwee</t>
  </si>
  <si>
    <t>Albert Vanini</t>
  </si>
  <si>
    <t>Filmore Blood</t>
  </si>
  <si>
    <t>Ciel Plevey</t>
  </si>
  <si>
    <t>Programmer II</t>
  </si>
  <si>
    <t>Fern Postill</t>
  </si>
  <si>
    <t>Fairleigh Petronis</t>
  </si>
  <si>
    <t>12/14/2020</t>
  </si>
  <si>
    <t>Darcee Swinn</t>
  </si>
  <si>
    <t>Hurlee Minichillo</t>
  </si>
  <si>
    <t>Ursuline Brosio</t>
  </si>
  <si>
    <t>Carmencita Knight</t>
  </si>
  <si>
    <t>2/23/2021</t>
  </si>
  <si>
    <t>Xever Huby</t>
  </si>
  <si>
    <t>Engineer II</t>
  </si>
  <si>
    <t>5/18/2020</t>
  </si>
  <si>
    <t>Katrinka Bunyard</t>
  </si>
  <si>
    <t>10/19/2021</t>
  </si>
  <si>
    <t>Donaugh Ketchen</t>
  </si>
  <si>
    <t>8/29/2018</t>
  </si>
  <si>
    <t>Analise Marielle</t>
  </si>
  <si>
    <t>Tootsie Try</t>
  </si>
  <si>
    <t>Dental Hygienist</t>
  </si>
  <si>
    <t>Wald Seale</t>
  </si>
  <si>
    <t>11/24/2019</t>
  </si>
  <si>
    <t>Dori Drinan</t>
  </si>
  <si>
    <t>5/17/2019</t>
  </si>
  <si>
    <t>Terrie Darben</t>
  </si>
  <si>
    <t>Wylma Shrimpling</t>
  </si>
  <si>
    <t>Hamlen Wetherald</t>
  </si>
  <si>
    <t>Janina O'Daly</t>
  </si>
  <si>
    <t>9/20/2019</t>
  </si>
  <si>
    <t>Erinn Corck</t>
  </si>
  <si>
    <t>4/20/2019</t>
  </si>
  <si>
    <t>Allan Josovich</t>
  </si>
  <si>
    <t>6/28/2021</t>
  </si>
  <si>
    <t>Aubrey Jerrim</t>
  </si>
  <si>
    <t>11/24/2021</t>
  </si>
  <si>
    <t>Hetty Cree</t>
  </si>
  <si>
    <t>Office Assistant II</t>
  </si>
  <si>
    <t>3/20/2019</t>
  </si>
  <si>
    <t>Jillie Ballantine</t>
  </si>
  <si>
    <t>9/29/2020</t>
  </si>
  <si>
    <t>Rowland Curreen</t>
  </si>
  <si>
    <t>Web Designer IV</t>
  </si>
  <si>
    <t>3/19/2019</t>
  </si>
  <si>
    <t>Farica Heatlie</t>
  </si>
  <si>
    <t>Avrit Rowsell</t>
  </si>
  <si>
    <t>10/23/2020</t>
  </si>
  <si>
    <t>Bayard Lahy</t>
  </si>
  <si>
    <t>3/21/2021</t>
  </si>
  <si>
    <t>Nicolas Breissan</t>
  </si>
  <si>
    <t>Ashleigh Redgewell</t>
  </si>
  <si>
    <t>Domini Gniewosz</t>
  </si>
  <si>
    <t>9/26/2018</t>
  </si>
  <si>
    <t>Adara Rickarsey</t>
  </si>
  <si>
    <t>Roarke Blackburn</t>
  </si>
  <si>
    <t>12/16/2018</t>
  </si>
  <si>
    <t>Elicia Chiddy</t>
  </si>
  <si>
    <t>5/22/2021</t>
  </si>
  <si>
    <t>Verge Ronisch</t>
  </si>
  <si>
    <t>12/29/2019</t>
  </si>
  <si>
    <t>Annice Helleker</t>
  </si>
  <si>
    <t>Adey Teggart</t>
  </si>
  <si>
    <t>2/19/2021</t>
  </si>
  <si>
    <t>Nicki Espadero</t>
  </si>
  <si>
    <t>9/15/2021</t>
  </si>
  <si>
    <t>Joellen Boughey</t>
  </si>
  <si>
    <t>Herbie Savidge</t>
  </si>
  <si>
    <t>6/22/2021</t>
  </si>
  <si>
    <t>Rori Ricciardo</t>
  </si>
  <si>
    <t>Safety Technician IV</t>
  </si>
  <si>
    <t>Pavlov Bealton</t>
  </si>
  <si>
    <t>Cointon Antecki</t>
  </si>
  <si>
    <t>11/14/2019</t>
  </si>
  <si>
    <t>Ellene Briston</t>
  </si>
  <si>
    <t>Bendite Balaisot</t>
  </si>
  <si>
    <t>12/27/2020</t>
  </si>
  <si>
    <t>Jamal Zuanelli</t>
  </si>
  <si>
    <t>Free Lermouth</t>
  </si>
  <si>
    <t>11/22/2019</t>
  </si>
  <si>
    <t>Pennie Selley</t>
  </si>
  <si>
    <t>2/18/2020</t>
  </si>
  <si>
    <t>Robbie Jura</t>
  </si>
  <si>
    <t>Jerald Gorstidge</t>
  </si>
  <si>
    <t>Xylia Keith</t>
  </si>
  <si>
    <t>6/21/2020</t>
  </si>
  <si>
    <t>Leigha Hartop</t>
  </si>
  <si>
    <t>9/18/2018</t>
  </si>
  <si>
    <t>Meir Lidgerton</t>
  </si>
  <si>
    <t>Fawn Sillick</t>
  </si>
  <si>
    <t>Merwin Akerman</t>
  </si>
  <si>
    <t>Alexander Ormonde</t>
  </si>
  <si>
    <t>Accounting Assistant III</t>
  </si>
  <si>
    <t>9/25/2019</t>
  </si>
  <si>
    <t>Cristy Forth</t>
  </si>
  <si>
    <t>Abdul Beldham</t>
  </si>
  <si>
    <t>9/24/2020</t>
  </si>
  <si>
    <t>Sandie Payze</t>
  </si>
  <si>
    <t>1/20/2022</t>
  </si>
  <si>
    <t>Ira Riley</t>
  </si>
  <si>
    <t>4/26/2021</t>
  </si>
  <si>
    <t>Derward Janout</t>
  </si>
  <si>
    <t>Roarke McPhelim</t>
  </si>
  <si>
    <t>Antoni Bernasek</t>
  </si>
  <si>
    <t>Lem Aylott</t>
  </si>
  <si>
    <t>Cassandra Farnfield</t>
  </si>
  <si>
    <t>1/21/2022</t>
  </si>
  <si>
    <t>Keven Draye</t>
  </si>
  <si>
    <t>Patrice Stonebridge</t>
  </si>
  <si>
    <t>Rahel Tumbelty</t>
  </si>
  <si>
    <t>Karie Vedmore</t>
  </si>
  <si>
    <t>8/26/2018</t>
  </si>
  <si>
    <t>Gussi Piggin</t>
  </si>
  <si>
    <t>12/25/2021</t>
  </si>
  <si>
    <t>Anthia Arangy</t>
  </si>
  <si>
    <t>1/16/2021</t>
  </si>
  <si>
    <t>Kesley Kach</t>
  </si>
  <si>
    <t>Booth Perrone</t>
  </si>
  <si>
    <t>2/20/2021</t>
  </si>
  <si>
    <t>Rebeka Braime</t>
  </si>
  <si>
    <t>Ellette De Meyer</t>
  </si>
  <si>
    <t>8/31/2021</t>
  </si>
  <si>
    <t>Sheela D'Agostini</t>
  </si>
  <si>
    <t>Winna Culver</t>
  </si>
  <si>
    <t>1/28/2021</t>
  </si>
  <si>
    <t>Clea Cisar</t>
  </si>
  <si>
    <t>Barnebas Mallett</t>
  </si>
  <si>
    <t>9/25/2021</t>
  </si>
  <si>
    <t>Ainsley Philliphs</t>
  </si>
  <si>
    <t>Christel Antonovic</t>
  </si>
  <si>
    <t>Emmett Rattray</t>
  </si>
  <si>
    <t>9/16/2020</t>
  </si>
  <si>
    <t>Nessy Garvagh</t>
  </si>
  <si>
    <t>Regan Canland</t>
  </si>
  <si>
    <t>3/13/2021</t>
  </si>
  <si>
    <t>Monika Hollington</t>
  </si>
  <si>
    <t>Zed Theze</t>
  </si>
  <si>
    <t>Emmanuel Arkell</t>
  </si>
  <si>
    <t>Aliza Pattillo</t>
  </si>
  <si>
    <t>Darbie Labbey</t>
  </si>
  <si>
    <t>Celesta Stanlock</t>
  </si>
  <si>
    <t>1/13/2020</t>
  </si>
  <si>
    <t>Wald Guerrazzi</t>
  </si>
  <si>
    <t>Programmer Analyst III</t>
  </si>
  <si>
    <t>Brook Claye</t>
  </si>
  <si>
    <t>Health Coach I</t>
  </si>
  <si>
    <t>Ted Stiegar</t>
  </si>
  <si>
    <t>5/28/2021</t>
  </si>
  <si>
    <t>Ferrell Fielden</t>
  </si>
  <si>
    <t>Biostatistician II</t>
  </si>
  <si>
    <t>6/13/2020</t>
  </si>
  <si>
    <t>Giacinta Synnot</t>
  </si>
  <si>
    <t>Brendis Loftin</t>
  </si>
  <si>
    <t>5/30/2020</t>
  </si>
  <si>
    <t>Dell Davidowich</t>
  </si>
  <si>
    <t>11/29/2018</t>
  </si>
  <si>
    <t>Terrie Benediktovich</t>
  </si>
  <si>
    <t>1/24/2019</t>
  </si>
  <si>
    <t>Melony Beddoe</t>
  </si>
  <si>
    <t>1/15/2022</t>
  </si>
  <si>
    <t>Manya Greatbach</t>
  </si>
  <si>
    <t>7/31/2021</t>
  </si>
  <si>
    <t>Guglielma Dailly</t>
  </si>
  <si>
    <t>Christiana Jozsika</t>
  </si>
  <si>
    <t>Cos Grocock</t>
  </si>
  <si>
    <t>6/21/2021</t>
  </si>
  <si>
    <t>Dame Comfort</t>
  </si>
  <si>
    <t>Mary Heindle</t>
  </si>
  <si>
    <t>Accountant IV</t>
  </si>
  <si>
    <t>Alfy Rosenthaler</t>
  </si>
  <si>
    <t>Marco Robert</t>
  </si>
  <si>
    <t>Niles Plumm</t>
  </si>
  <si>
    <t>Valene Eayrs</t>
  </si>
  <si>
    <t>Nollie Wadie</t>
  </si>
  <si>
    <t>12/24/2018</t>
  </si>
  <si>
    <t>Ciro Dabrowski</t>
  </si>
  <si>
    <t>Agata Caslin</t>
  </si>
  <si>
    <t>Maxy Bembrigg</t>
  </si>
  <si>
    <t>8/16/2021</t>
  </si>
  <si>
    <t>Beau Whiston</t>
  </si>
  <si>
    <t>Gun Folbigg</t>
  </si>
  <si>
    <t>9/20/2021</t>
  </si>
  <si>
    <t>Devi Stebbin</t>
  </si>
  <si>
    <t>3/28/2021</t>
  </si>
  <si>
    <t>Audy Niblett</t>
  </si>
  <si>
    <t>Peadar Cestard</t>
  </si>
  <si>
    <t>Vite Gytesham</t>
  </si>
  <si>
    <t>6/29/2020</t>
  </si>
  <si>
    <t>Moyra Eydel</t>
  </si>
  <si>
    <t>9/21/2019</t>
  </si>
  <si>
    <t>Trudey Pettinger</t>
  </si>
  <si>
    <t>Theresa Leonardi</t>
  </si>
  <si>
    <t>3/13/2019</t>
  </si>
  <si>
    <t>Stefa Clemencon</t>
  </si>
  <si>
    <t>3/21/2019</t>
  </si>
  <si>
    <t>Adelice Coonan</t>
  </si>
  <si>
    <t>5/27/2019</t>
  </si>
  <si>
    <t>Carly Gallally</t>
  </si>
  <si>
    <t>10/13/2020</t>
  </si>
  <si>
    <t>Babara Le Strange</t>
  </si>
  <si>
    <t>9/26/2021</t>
  </si>
  <si>
    <t>Marcelle McManus</t>
  </si>
  <si>
    <t>Ruperta Maudson</t>
  </si>
  <si>
    <t>Isa Linfitt</t>
  </si>
  <si>
    <t>1/15/2021</t>
  </si>
  <si>
    <t>Sherilyn Yukhnev</t>
  </si>
  <si>
    <t>Danny Salmen</t>
  </si>
  <si>
    <t>Barty Blois</t>
  </si>
  <si>
    <t>6/27/2021</t>
  </si>
  <si>
    <t>Drake Hellwing</t>
  </si>
  <si>
    <t>2/13/2020</t>
  </si>
  <si>
    <t>Friedrick MacRannell</t>
  </si>
  <si>
    <t>Administrative Assistant I</t>
  </si>
  <si>
    <t>Lionello Scaife</t>
  </si>
  <si>
    <t>6/13/2019</t>
  </si>
  <si>
    <t>Rodrigo Guidelli</t>
  </si>
  <si>
    <t>Margie Najera</t>
  </si>
  <si>
    <t>Zilvia Carcas</t>
  </si>
  <si>
    <t>2/23/2019</t>
  </si>
  <si>
    <t>Roland Benko</t>
  </si>
  <si>
    <t>5/29/2021</t>
  </si>
  <si>
    <t>Neda Ivimy</t>
  </si>
  <si>
    <t>Franny Booij</t>
  </si>
  <si>
    <t>9/21/2020</t>
  </si>
  <si>
    <t>Raffarty Aneley</t>
  </si>
  <si>
    <t>Ralina Fakeley</t>
  </si>
  <si>
    <t>12/28/2018</t>
  </si>
  <si>
    <t>Sarina Prosser</t>
  </si>
  <si>
    <t>Innis Yorston</t>
  </si>
  <si>
    <t>12/26/2019</t>
  </si>
  <si>
    <t>Hannis Hanalan</t>
  </si>
  <si>
    <t>Kayle Markovic</t>
  </si>
  <si>
    <t>Baryram D'Angeli</t>
  </si>
  <si>
    <t>Clarance Whetland</t>
  </si>
  <si>
    <t>Morley Heams</t>
  </si>
  <si>
    <t>Database Administrator I</t>
  </si>
  <si>
    <t>12/19/2018</t>
  </si>
  <si>
    <t>Elbertina Grimolbie</t>
  </si>
  <si>
    <t>3/20/2021</t>
  </si>
  <si>
    <t>Henrie Morot</t>
  </si>
  <si>
    <t>Breena Feild</t>
  </si>
  <si>
    <t>10/16/2020</t>
  </si>
  <si>
    <t>Sarette McColgan</t>
  </si>
  <si>
    <t>Alex Santos</t>
  </si>
  <si>
    <t>2/13/2021</t>
  </si>
  <si>
    <t>Eryn Wisam</t>
  </si>
  <si>
    <t>Eddy Baythorp</t>
  </si>
  <si>
    <t>Cliff Mulrooney</t>
  </si>
  <si>
    <t>Diannne Niset</t>
  </si>
  <si>
    <t>Tabor Edgecombe</t>
  </si>
  <si>
    <t>Crin Kiddie</t>
  </si>
  <si>
    <t>Hayyim Abrey</t>
  </si>
  <si>
    <t>Programmer Analyst I</t>
  </si>
  <si>
    <t>Rebecka Rowter</t>
  </si>
  <si>
    <t>1/26/2020</t>
  </si>
  <si>
    <t>Rhiamon Gooderson</t>
  </si>
  <si>
    <t>10/17/2018</t>
  </si>
  <si>
    <t>Allister Coysh</t>
  </si>
  <si>
    <t>Shawnee Alam</t>
  </si>
  <si>
    <t>Fifi Peplow</t>
  </si>
  <si>
    <t>Gena O'Hannen</t>
  </si>
  <si>
    <t>Werner Segges</t>
  </si>
  <si>
    <t>3/22/2019</t>
  </si>
  <si>
    <t>Manya Elphey</t>
  </si>
  <si>
    <t>Teirtza Sparhawk</t>
  </si>
  <si>
    <t>Byrle Ickowicz</t>
  </si>
  <si>
    <t>11/20/2021</t>
  </si>
  <si>
    <t>Garwood Orleton</t>
  </si>
  <si>
    <t>2/22/2022</t>
  </si>
  <si>
    <t>Kacey Winchcombe</t>
  </si>
  <si>
    <t>Sibby Wyer</t>
  </si>
  <si>
    <t>Obie Sweetenham</t>
  </si>
  <si>
    <t>9/13/2021</t>
  </si>
  <si>
    <t>Bartram Reinard</t>
  </si>
  <si>
    <t>Karisa Penney</t>
  </si>
  <si>
    <t>3/16/2019</t>
  </si>
  <si>
    <t>Rodolphe Peascod</t>
  </si>
  <si>
    <t>Randell Bland</t>
  </si>
  <si>
    <t>Media Manager IV</t>
  </si>
  <si>
    <t>Wye Clarabut</t>
  </si>
  <si>
    <t>Guntar Dimblebee</t>
  </si>
  <si>
    <t>Kalinda Sazio</t>
  </si>
  <si>
    <t>Office Assistant I</t>
  </si>
  <si>
    <t>Jarrett Chatenet</t>
  </si>
  <si>
    <t>3/29/2020</t>
  </si>
  <si>
    <t>Opalina Matherson</t>
  </si>
  <si>
    <t>Marty Bowcock</t>
  </si>
  <si>
    <t>Hilliary Gregoli</t>
  </si>
  <si>
    <t>11/29/2021</t>
  </si>
  <si>
    <t>Abbie Chadd</t>
  </si>
  <si>
    <t>8/18/2021</t>
  </si>
  <si>
    <t>Corinne McCory</t>
  </si>
  <si>
    <t>6/15/2020</t>
  </si>
  <si>
    <t>Jamison Jordi</t>
  </si>
  <si>
    <t>Frederick Joburn</t>
  </si>
  <si>
    <t>Grantham Ranby</t>
  </si>
  <si>
    <t>Clark Schonfeld</t>
  </si>
  <si>
    <t>Angelo Drysdale</t>
  </si>
  <si>
    <t>3/22/2021</t>
  </si>
  <si>
    <t>Alika Nani</t>
  </si>
  <si>
    <t>Austina Paszak</t>
  </si>
  <si>
    <t>Linda Iacomettii</t>
  </si>
  <si>
    <t>Erl Schiesterl</t>
  </si>
  <si>
    <t>7/16/2019</t>
  </si>
  <si>
    <t>Nobe Kempston</t>
  </si>
  <si>
    <t>Silvanus Cool</t>
  </si>
  <si>
    <t>Ricki Sanney</t>
  </si>
  <si>
    <t>Ynez Sindle</t>
  </si>
  <si>
    <t>2/15/2020</t>
  </si>
  <si>
    <t>Lory Lester</t>
  </si>
  <si>
    <t>Catherine Mangion</t>
  </si>
  <si>
    <t>10/14/2018</t>
  </si>
  <si>
    <t>Mick Amberg</t>
  </si>
  <si>
    <t>Joaquin Marti</t>
  </si>
  <si>
    <t>2/28/2022</t>
  </si>
  <si>
    <t>Worthy Tuftin</t>
  </si>
  <si>
    <t>5/16/2019</t>
  </si>
  <si>
    <t>Annaliese Buckley</t>
  </si>
  <si>
    <t>Demetre Knee</t>
  </si>
  <si>
    <t>Lin Compson</t>
  </si>
  <si>
    <t>Delphine McKellen</t>
  </si>
  <si>
    <t>Monroe Chaffey</t>
  </si>
  <si>
    <t>Kacy Gwynn</t>
  </si>
  <si>
    <t>Fayina Pietruszka</t>
  </si>
  <si>
    <t>9/20/2020</t>
  </si>
  <si>
    <t>Wash Noteyoung</t>
  </si>
  <si>
    <t>Giacobo Rolinson</t>
  </si>
  <si>
    <t>Dyann Moulsdall</t>
  </si>
  <si>
    <t>Marleah Hammerberger</t>
  </si>
  <si>
    <t>8/21/2019</t>
  </si>
  <si>
    <t>Ellette Burry</t>
  </si>
  <si>
    <t>8/16/2018</t>
  </si>
  <si>
    <t>Lindsey Regardsoe</t>
  </si>
  <si>
    <t>Marylee Guyot</t>
  </si>
  <si>
    <t>Dylan Staries</t>
  </si>
  <si>
    <t>Daffi O'Cannon</t>
  </si>
  <si>
    <t>11/28/2019</t>
  </si>
  <si>
    <t>Bay Puleque</t>
  </si>
  <si>
    <t>9/17/2019</t>
  </si>
  <si>
    <t>Cully Quene</t>
  </si>
  <si>
    <t>2/17/2019</t>
  </si>
  <si>
    <t>Chase Goldstone</t>
  </si>
  <si>
    <t>Poppy Oret</t>
  </si>
  <si>
    <t>Vitia Denslow</t>
  </si>
  <si>
    <t>4/25/2021</t>
  </si>
  <si>
    <t>Pietro Ovendon</t>
  </si>
  <si>
    <t>Lek Whittleton</t>
  </si>
  <si>
    <t>Derry Gollin</t>
  </si>
  <si>
    <t>Talia Tolcharde</t>
  </si>
  <si>
    <t>Weidar Staneland</t>
  </si>
  <si>
    <t>Nalani Matevushev</t>
  </si>
  <si>
    <t>4/15/2021</t>
  </si>
  <si>
    <t>Glynnis Pinnick</t>
  </si>
  <si>
    <t>Nixie Schurig</t>
  </si>
  <si>
    <t>Adrea Battany</t>
  </si>
  <si>
    <t>Cynde Berceros</t>
  </si>
  <si>
    <t>Accounting Assistant IV</t>
  </si>
  <si>
    <t>Roby Frantzeni</t>
  </si>
  <si>
    <t>9/14/2020</t>
  </si>
  <si>
    <t>Wolfgang Wright</t>
  </si>
  <si>
    <t>Jada Grinter</t>
  </si>
  <si>
    <t>8/21/2021</t>
  </si>
  <si>
    <t>Skelly Evett</t>
  </si>
  <si>
    <t>10/29/2019</t>
  </si>
  <si>
    <t>Ana Vannacci</t>
  </si>
  <si>
    <t>Towney Chisman</t>
  </si>
  <si>
    <t>Whitney Mourton</t>
  </si>
  <si>
    <t>9/24/2018</t>
  </si>
  <si>
    <t>Dave Silbersak</t>
  </si>
  <si>
    <t>4/22/2021</t>
  </si>
  <si>
    <t>Deedee Indge</t>
  </si>
  <si>
    <t>Jacinthe Al Hirsi</t>
  </si>
  <si>
    <t>Gil Dike</t>
  </si>
  <si>
    <t>Norrie Riddlesden</t>
  </si>
  <si>
    <t>Clea Preto</t>
  </si>
  <si>
    <t>8/22/2018</t>
  </si>
  <si>
    <t>Thorstein Voules</t>
  </si>
  <si>
    <t>Siobhan Tissier</t>
  </si>
  <si>
    <t>Cassandre Casserley</t>
  </si>
  <si>
    <t>Ximenez Riseam</t>
  </si>
  <si>
    <t>Petr Smails</t>
  </si>
  <si>
    <t>Jo Deeman</t>
  </si>
  <si>
    <t>Darill Galbreath</t>
  </si>
  <si>
    <t>Debra Treanor</t>
  </si>
  <si>
    <t>Hastie Wigan</t>
  </si>
  <si>
    <t>Betti Neligan</t>
  </si>
  <si>
    <t>Xenia Idel</t>
  </si>
  <si>
    <t>7/29/2020</t>
  </si>
  <si>
    <t>Avictor Visco</t>
  </si>
  <si>
    <t>Almeria Ridings</t>
  </si>
  <si>
    <t>Dyna Orsi</t>
  </si>
  <si>
    <t>Urbanus McGuggy</t>
  </si>
  <si>
    <t>Giff Grinham</t>
  </si>
  <si>
    <t>10/24/2021</t>
  </si>
  <si>
    <t>Alyson Privett</t>
  </si>
  <si>
    <t>Verina Antos</t>
  </si>
  <si>
    <t>6/26/2019</t>
  </si>
  <si>
    <t>Kyle Hallyburton</t>
  </si>
  <si>
    <t>1/26/2021</t>
  </si>
  <si>
    <t>Patrizia Winsbury</t>
  </si>
  <si>
    <t>12/17/2021</t>
  </si>
  <si>
    <t>Patrizia McCarl</t>
  </si>
  <si>
    <t>Programmer Analyst II</t>
  </si>
  <si>
    <t>Ethe Bayfield</t>
  </si>
  <si>
    <t>5/22/2020</t>
  </si>
  <si>
    <t>Giusto Egdal</t>
  </si>
  <si>
    <t>2/16/2019</t>
  </si>
  <si>
    <t>Justin Zealey</t>
  </si>
  <si>
    <t>5/25/2020</t>
  </si>
  <si>
    <t>Nobie Salterne</t>
  </si>
  <si>
    <t>7/26/2020</t>
  </si>
  <si>
    <t>Katya Graber</t>
  </si>
  <si>
    <t>Luciana Pallent</t>
  </si>
  <si>
    <t>10/25/2021</t>
  </si>
  <si>
    <t>Dorita Bussen</t>
  </si>
  <si>
    <t>Clywd Ehrat</t>
  </si>
  <si>
    <t>8/23/2020</t>
  </si>
  <si>
    <t>Artur Hambridge</t>
  </si>
  <si>
    <t>Sheffie Spirit</t>
  </si>
  <si>
    <t>Montgomery Grimbaldeston</t>
  </si>
  <si>
    <t>12/18/2021</t>
  </si>
  <si>
    <t>Jeanine Dibley</t>
  </si>
  <si>
    <t>1/17/2019</t>
  </si>
  <si>
    <t>Wade Kinnoch</t>
  </si>
  <si>
    <t>Lynnette Lanceley</t>
  </si>
  <si>
    <t>4/20/2020</t>
  </si>
  <si>
    <t>Joey Orring</t>
  </si>
  <si>
    <t>3/23/2020</t>
  </si>
  <si>
    <t>Mata Jancey</t>
  </si>
  <si>
    <t>Borg McLoney</t>
  </si>
  <si>
    <t>Clemmy Drowsfield</t>
  </si>
  <si>
    <t>1/20/2021</t>
  </si>
  <si>
    <t>Tyne Haster</t>
  </si>
  <si>
    <t>Fabian Clavey</t>
  </si>
  <si>
    <t>Jarib Brandin</t>
  </si>
  <si>
    <t>Bronson Layland</t>
  </si>
  <si>
    <t>Wilhelmina Sabbin</t>
  </si>
  <si>
    <t>Alvie Dwane</t>
  </si>
  <si>
    <t>Ira Dalziell</t>
  </si>
  <si>
    <t>Budget/Accounting Analyst III</t>
  </si>
  <si>
    <t>Wendi Dmytryk</t>
  </si>
  <si>
    <t>4/19/2020</t>
  </si>
  <si>
    <t>Mae Cumber</t>
  </si>
  <si>
    <t>Bettye Van Velden</t>
  </si>
  <si>
    <t>Mil Glaze</t>
  </si>
  <si>
    <t>Beitris Scattergood</t>
  </si>
  <si>
    <t>12/28/2021</t>
  </si>
  <si>
    <t>Darrelle Hicken</t>
  </si>
  <si>
    <t>Programmer I</t>
  </si>
  <si>
    <t>Wye Broomhall</t>
  </si>
  <si>
    <t>Jobie Ticksall</t>
  </si>
  <si>
    <t>Biostatistician I</t>
  </si>
  <si>
    <t>1/22/2022</t>
  </si>
  <si>
    <t>Letitia MacBean</t>
  </si>
  <si>
    <t>Leonore Selvester</t>
  </si>
  <si>
    <t>2/27/2021</t>
  </si>
  <si>
    <t>Osbourn Delacourt</t>
  </si>
  <si>
    <t>4/14/2020</t>
  </si>
  <si>
    <t>Enrika Barks</t>
  </si>
  <si>
    <t>Biron Dammarell</t>
  </si>
  <si>
    <t>Franny Fishlock</t>
  </si>
  <si>
    <t>Noelani Sprowles</t>
  </si>
  <si>
    <t>Gae Glasgow</t>
  </si>
  <si>
    <t>11/28/2021</t>
  </si>
  <si>
    <t>Gabbi Cowl</t>
  </si>
  <si>
    <t>Violante Tarren</t>
  </si>
  <si>
    <t>Doralyn Groundwater</t>
  </si>
  <si>
    <t>Caron Brushfield</t>
  </si>
  <si>
    <t>Merrielle Jantot</t>
  </si>
  <si>
    <t>6/27/2020</t>
  </si>
  <si>
    <t>Sharyl Bellocht</t>
  </si>
  <si>
    <t>11/23/2019</t>
  </si>
  <si>
    <t>Mayer Sloane</t>
  </si>
  <si>
    <t>Land Uzelli</t>
  </si>
  <si>
    <t>7/17/2021</t>
  </si>
  <si>
    <t>Pamella Cottesford</t>
  </si>
  <si>
    <t>Daloris Du Hamel</t>
  </si>
  <si>
    <t>Von Karadzas</t>
  </si>
  <si>
    <t>12/28/2020</t>
  </si>
  <si>
    <t>Mair Fetherstan</t>
  </si>
  <si>
    <t>Rand Koppen</t>
  </si>
  <si>
    <t>Kip Readhead</t>
  </si>
  <si>
    <t>Nissa Maffeo</t>
  </si>
  <si>
    <t>Pierette Stroyan</t>
  </si>
  <si>
    <t>2/19/2019</t>
  </si>
  <si>
    <t>Grazia Garstang</t>
  </si>
  <si>
    <t>Parker Colcutt</t>
  </si>
  <si>
    <t>12/26/2018</t>
  </si>
  <si>
    <t>Marco Parish</t>
  </si>
  <si>
    <t>Goldia Mynott</t>
  </si>
  <si>
    <t>Frazier O'Connor</t>
  </si>
  <si>
    <t>Millicent Glaysher</t>
  </si>
  <si>
    <t>Abelard Baglow</t>
  </si>
  <si>
    <t>Mead Tolle</t>
  </si>
  <si>
    <t>9/27/2021</t>
  </si>
  <si>
    <t>Breena Baison</t>
  </si>
  <si>
    <t>Senior Quality Engineer</t>
  </si>
  <si>
    <t>Sophia Whitmore</t>
  </si>
  <si>
    <t>Fiann Holleran</t>
  </si>
  <si>
    <t>Chrystal Edmeades</t>
  </si>
  <si>
    <t>Ivan Willment</t>
  </si>
  <si>
    <t>6/23/2020</t>
  </si>
  <si>
    <t>Rossie Rootes</t>
  </si>
  <si>
    <t>10/27/2018</t>
  </si>
  <si>
    <t>Malvina Feathersby</t>
  </si>
  <si>
    <t>Clementius Wildman</t>
  </si>
  <si>
    <t>Elena Dimmack</t>
  </si>
  <si>
    <t>9/21/2018</t>
  </si>
  <si>
    <t>Clerissa Ausher</t>
  </si>
  <si>
    <t>5/15/2019</t>
  </si>
  <si>
    <t>Leilah Collis</t>
  </si>
  <si>
    <t>5/20/2021</t>
  </si>
  <si>
    <t>Maighdiln Ioselev</t>
  </si>
  <si>
    <t>Anabelle Sturgis</t>
  </si>
  <si>
    <t>11/25/2021</t>
  </si>
  <si>
    <t>Con Frensche</t>
  </si>
  <si>
    <t>6/14/2020</t>
  </si>
  <si>
    <t>Walton Mannakee</t>
  </si>
  <si>
    <t>Statistician I</t>
  </si>
  <si>
    <t>Thorsten Bolmann</t>
  </si>
  <si>
    <t>Loralyn Daskiewicz</t>
  </si>
  <si>
    <t>Fraze Stollsteiner</t>
  </si>
  <si>
    <t>7/22/2020</t>
  </si>
  <si>
    <t>Chrissie Broderick</t>
  </si>
  <si>
    <t>Marissa Olliver</t>
  </si>
  <si>
    <t>Gaynor Grestye</t>
  </si>
  <si>
    <t>10/20/2020</t>
  </si>
  <si>
    <t>Shel Steljes</t>
  </si>
  <si>
    <t>2/18/2021</t>
  </si>
  <si>
    <t>Tabby Franzelini</t>
  </si>
  <si>
    <t>Budget/Accounting Analyst II</t>
  </si>
  <si>
    <t>Maximilianus Shoutt</t>
  </si>
  <si>
    <t>Philippe Hastin</t>
  </si>
  <si>
    <t>Vanni Hadwen</t>
  </si>
  <si>
    <t>5/25/2021</t>
  </si>
  <si>
    <t>Sidoney Disbury</t>
  </si>
  <si>
    <t>Staff Accountant III</t>
  </si>
  <si>
    <t>Yehudi Benwell</t>
  </si>
  <si>
    <t>Hiram Francillo</t>
  </si>
  <si>
    <t>Mordy Coneybeare</t>
  </si>
  <si>
    <t>Orren Athow</t>
  </si>
  <si>
    <t>Lorelei Novello</t>
  </si>
  <si>
    <t>Paton Atwood</t>
  </si>
  <si>
    <t>12/29/2021</t>
  </si>
  <si>
    <t>Charmine Pike</t>
  </si>
  <si>
    <t>Donny Longmore</t>
  </si>
  <si>
    <t>Rubi Manuelli</t>
  </si>
  <si>
    <t>Juliana Stuehmeier</t>
  </si>
  <si>
    <t>Lizzy Tulleth</t>
  </si>
  <si>
    <t>Cece Bertl</t>
  </si>
  <si>
    <t>6/23/2021</t>
  </si>
  <si>
    <t>Doretta Wells</t>
  </si>
  <si>
    <t>1/29/2019</t>
  </si>
  <si>
    <t>Consuelo Warland</t>
  </si>
  <si>
    <t>Clementius Breadon</t>
  </si>
  <si>
    <t>Olympe Orro</t>
  </si>
  <si>
    <t>Dannye MacMeeking</t>
  </si>
  <si>
    <t>Account Representative III</t>
  </si>
  <si>
    <t>Corney Grigore</t>
  </si>
  <si>
    <t>Ketti Murtell</t>
  </si>
  <si>
    <t>Ayn West-Frimley</t>
  </si>
  <si>
    <t>1/29/2020</t>
  </si>
  <si>
    <t>Burnaby Grills</t>
  </si>
  <si>
    <t>11/30/2019</t>
  </si>
  <si>
    <t>Brigida Keywood</t>
  </si>
  <si>
    <t>Josepha Griffen</t>
  </si>
  <si>
    <t>Isabella Heynen</t>
  </si>
  <si>
    <t>10/27/2020</t>
  </si>
  <si>
    <t>Becka Justis</t>
  </si>
  <si>
    <t>1/17/2020</t>
  </si>
  <si>
    <t>Ursuline Salvin</t>
  </si>
  <si>
    <t>Teddy Duthie</t>
  </si>
  <si>
    <t>Gardie Shobrook</t>
  </si>
  <si>
    <t>Zondra Lewsy</t>
  </si>
  <si>
    <t>Frank Shambroke</t>
  </si>
  <si>
    <t>7/28/2021</t>
  </si>
  <si>
    <t>Guy Lanon</t>
  </si>
  <si>
    <t>Sherlocke Passingham</t>
  </si>
  <si>
    <t>Alard Davidovsky</t>
  </si>
  <si>
    <t>Caralie Bendelow</t>
  </si>
  <si>
    <t>9/18/2021</t>
  </si>
  <si>
    <t>Adelaide Daldry</t>
  </si>
  <si>
    <t>Edan Blanchard</t>
  </si>
  <si>
    <t>Chevy Wallen</t>
  </si>
  <si>
    <t>Erhard Newey</t>
  </si>
  <si>
    <t>3/14/2019</t>
  </si>
  <si>
    <t>Ursola Schiefersten</t>
  </si>
  <si>
    <t>Meris Smallacombe</t>
  </si>
  <si>
    <t>Katleen Van Hault</t>
  </si>
  <si>
    <t>Milzie Gibbin</t>
  </si>
  <si>
    <t>Benton Mossdale</t>
  </si>
  <si>
    <t>4/28/2020</t>
  </si>
  <si>
    <t>Marguerite Pacquet</t>
  </si>
  <si>
    <t>5/24/2019</t>
  </si>
  <si>
    <t>Shelden Krimmer</t>
  </si>
  <si>
    <t>10/13/2019</t>
  </si>
  <si>
    <t>Clementina O'Brallaghan</t>
  </si>
  <si>
    <t>7/20/2021</t>
  </si>
  <si>
    <t>Maxy Pragnall</t>
  </si>
  <si>
    <t>Maridel Carder</t>
  </si>
  <si>
    <t>Gladys Pimley</t>
  </si>
  <si>
    <t>Hedwiga Bertlin</t>
  </si>
  <si>
    <t>Marlon Bedlington</t>
  </si>
  <si>
    <t>Dennis Minghi</t>
  </si>
  <si>
    <t>Chick Tremblay</t>
  </si>
  <si>
    <t>7/25/2019</t>
  </si>
  <si>
    <t>Jyoti MacRitchie</t>
  </si>
  <si>
    <t>6/17/2021</t>
  </si>
  <si>
    <t>Norbie Espinal</t>
  </si>
  <si>
    <t>Elora Davall</t>
  </si>
  <si>
    <t>1/21/2019</t>
  </si>
  <si>
    <t>Cassie Francino</t>
  </si>
  <si>
    <t>10/26/2020</t>
  </si>
  <si>
    <t>Allin Stainsby</t>
  </si>
  <si>
    <t>Geralda Gosenell</t>
  </si>
  <si>
    <t>Murray Heardman</t>
  </si>
  <si>
    <t>Gordan Hendriksen</t>
  </si>
  <si>
    <t>Philippe McClymont</t>
  </si>
  <si>
    <t>2/20/2022</t>
  </si>
  <si>
    <t>Nata Tompsett</t>
  </si>
  <si>
    <t>3/25/2020</t>
  </si>
  <si>
    <t>Madelene Hustler</t>
  </si>
  <si>
    <t>Kimberlee Waliszewski</t>
  </si>
  <si>
    <t>Normy Paten</t>
  </si>
  <si>
    <t>5/15/2020</t>
  </si>
  <si>
    <t>Edwin Satterly</t>
  </si>
  <si>
    <t>Jarrid Mardy</t>
  </si>
  <si>
    <t>Pauletta Stanyland</t>
  </si>
  <si>
    <t>Trixie Cathersides</t>
  </si>
  <si>
    <t>11/23/2018</t>
  </si>
  <si>
    <t>Brit Calkin</t>
  </si>
  <si>
    <t>Safety Technician I</t>
  </si>
  <si>
    <t>2/24/2019</t>
  </si>
  <si>
    <t>Bartolomeo Duffan</t>
  </si>
  <si>
    <t>Conny Chalkly</t>
  </si>
  <si>
    <t>9/24/2021</t>
  </si>
  <si>
    <t>Chen Rambaut</t>
  </si>
  <si>
    <t>Sheri Tynan</t>
  </si>
  <si>
    <t>Stephan Ioannou</t>
  </si>
  <si>
    <t>12/21/2018</t>
  </si>
  <si>
    <t>Misha Prynne</t>
  </si>
  <si>
    <t>Reg Harding</t>
  </si>
  <si>
    <t>12/21/2019</t>
  </si>
  <si>
    <t>Hetty Glasebrook</t>
  </si>
  <si>
    <t>Aimil Cockman</t>
  </si>
  <si>
    <t>Holly Sprake</t>
  </si>
  <si>
    <t>Hieronymus Brisley</t>
  </si>
  <si>
    <t>12/15/2019</t>
  </si>
  <si>
    <t>Garnet Mazella</t>
  </si>
  <si>
    <t>6/20/2020</t>
  </si>
  <si>
    <t>Ariela Fallowes</t>
  </si>
  <si>
    <t>Ives Felkin</t>
  </si>
  <si>
    <t>Alexio Jardein</t>
  </si>
  <si>
    <t>Maud Pepis</t>
  </si>
  <si>
    <t>Reinold Rigglesford</t>
  </si>
  <si>
    <t>Gaby Vaz</t>
  </si>
  <si>
    <t>Tait Croson</t>
  </si>
  <si>
    <t>9/30/2019</t>
  </si>
  <si>
    <t>Rance Parton</t>
  </si>
  <si>
    <t>10/30/2021</t>
  </si>
  <si>
    <t>Ammamaria Helks</t>
  </si>
  <si>
    <t>9/28/2018</t>
  </si>
  <si>
    <t>Sinclair Glandfield</t>
  </si>
  <si>
    <t>Web Developer I</t>
  </si>
  <si>
    <t>11/28/2020</t>
  </si>
  <si>
    <t>Leora Berryman</t>
  </si>
  <si>
    <t>2/22/2019</t>
  </si>
  <si>
    <t>Andres Ludovico</t>
  </si>
  <si>
    <t>10/28/2019</t>
  </si>
  <si>
    <t>Mozelle Jeavons</t>
  </si>
  <si>
    <t>5/29/2020</t>
  </si>
  <si>
    <t>Foster Fawssett</t>
  </si>
  <si>
    <t>Martyn Wing</t>
  </si>
  <si>
    <t>Amity Rignold</t>
  </si>
  <si>
    <t>Antonia Dymock</t>
  </si>
  <si>
    <t>Cleveland Bartolomieu</t>
  </si>
  <si>
    <t>8/26/2020</t>
  </si>
  <si>
    <t>Katie Manderson</t>
  </si>
  <si>
    <t>Jordan Pedrozzi</t>
  </si>
  <si>
    <t>Lavinie Martschke</t>
  </si>
  <si>
    <t>Christoper Cockell</t>
  </si>
  <si>
    <t>Tommi Bartoszinski</t>
  </si>
  <si>
    <t>Systems Administrator III</t>
  </si>
  <si>
    <t>Emelda Crallan</t>
  </si>
  <si>
    <t>Itch MacAlinden</t>
  </si>
  <si>
    <t>9/16/2019</t>
  </si>
  <si>
    <t>Henrie Ordidge</t>
  </si>
  <si>
    <t>Amargo Getsham</t>
  </si>
  <si>
    <t>Gwenette Andreix</t>
  </si>
  <si>
    <t>9/21/2021</t>
  </si>
  <si>
    <t>Nola Beevens</t>
  </si>
  <si>
    <t>5/27/2020</t>
  </si>
  <si>
    <t>Conny Espy</t>
  </si>
  <si>
    <t>1/14/2022</t>
  </si>
  <si>
    <t>Vilhelmina Wicher</t>
  </si>
  <si>
    <t>Noll Dary</t>
  </si>
  <si>
    <t>Vicky Degnen</t>
  </si>
  <si>
    <t>3/27/2020</t>
  </si>
  <si>
    <t>Huntington Baversor</t>
  </si>
  <si>
    <t>11/22/2018</t>
  </si>
  <si>
    <t>Tracie Dearness</t>
  </si>
  <si>
    <t>Napoleon Scafe</t>
  </si>
  <si>
    <t>Eddy Carlile</t>
  </si>
  <si>
    <t>8/15/2018</t>
  </si>
  <si>
    <t>Cary Duxbury</t>
  </si>
  <si>
    <t>4/24/2019</t>
  </si>
  <si>
    <t>Jamey Roxburch</t>
  </si>
  <si>
    <t>Terrill Pedwell</t>
  </si>
  <si>
    <t>Georgine Ivankov</t>
  </si>
  <si>
    <t>5/21/2020</t>
  </si>
  <si>
    <t>Sofie Downey</t>
  </si>
  <si>
    <t>Ariela Cattel</t>
  </si>
  <si>
    <t>7/14/2019</t>
  </si>
  <si>
    <t>Alyda Olyunin</t>
  </si>
  <si>
    <t>Denny Costerd</t>
  </si>
  <si>
    <t>Bayard Wapples</t>
  </si>
  <si>
    <t>8/14/2021</t>
  </si>
  <si>
    <t>Shaw Hartland</t>
  </si>
  <si>
    <t>2/26/2020</t>
  </si>
  <si>
    <t>Demetris Drews</t>
  </si>
  <si>
    <t>Charmian Darcey</t>
  </si>
  <si>
    <t>Automation Specialist III</t>
  </si>
  <si>
    <t>12/24/2021</t>
  </si>
  <si>
    <t>Sullivan Leckey</t>
  </si>
  <si>
    <t>Florri Bore</t>
  </si>
  <si>
    <t>Wake Geffinger</t>
  </si>
  <si>
    <t>Gerianne Parsonage</t>
  </si>
  <si>
    <t>Gael Biaggelli</t>
  </si>
  <si>
    <t>7/28/2020</t>
  </si>
  <si>
    <t>Archibald Bramble</t>
  </si>
  <si>
    <t>Russ Schimonek</t>
  </si>
  <si>
    <t>Manda Ashburne</t>
  </si>
  <si>
    <t>11/14/2020</t>
  </si>
  <si>
    <t>Amye Smaile</t>
  </si>
  <si>
    <t>Mable Fozzard</t>
  </si>
  <si>
    <t>8/17/2021</t>
  </si>
  <si>
    <t>Nannie Sharper</t>
  </si>
  <si>
    <t>Tricia Balston</t>
  </si>
  <si>
    <t>Joe Wickling</t>
  </si>
  <si>
    <t>11/25/2020</t>
  </si>
  <si>
    <t>Charmane Sabati</t>
  </si>
  <si>
    <t>Blake Bendix</t>
  </si>
  <si>
    <t>Templeton McCathay</t>
  </si>
  <si>
    <t>8/29/2021</t>
  </si>
  <si>
    <t>Cynthie Gildea</t>
  </si>
  <si>
    <t>9/29/2018</t>
  </si>
  <si>
    <t>Karilynn Fawthorpe</t>
  </si>
  <si>
    <t>Tammi Mountain</t>
  </si>
  <si>
    <t>10/17/2021</t>
  </si>
  <si>
    <t>Celinka Fain</t>
  </si>
  <si>
    <t>1/13/2019</t>
  </si>
  <si>
    <t>Felicity Oxenford</t>
  </si>
  <si>
    <t>3/23/2019</t>
  </si>
  <si>
    <t>Elsbeth Bellelli</t>
  </si>
  <si>
    <t>Karil Longdon</t>
  </si>
  <si>
    <t>Arlana Iglesia</t>
  </si>
  <si>
    <t>Marika Turfus</t>
  </si>
  <si>
    <t>7/21/2020</t>
  </si>
  <si>
    <t>Florette Iglesias</t>
  </si>
  <si>
    <t>Statistician III</t>
  </si>
  <si>
    <t>Danella Trench</t>
  </si>
  <si>
    <t>1/24/2020</t>
  </si>
  <si>
    <t>Bord Reed</t>
  </si>
  <si>
    <t>Elisha Winks</t>
  </si>
  <si>
    <t>Zacharias Huertas</t>
  </si>
  <si>
    <t>Erika Iban</t>
  </si>
  <si>
    <t>4/13/2019</t>
  </si>
  <si>
    <t>Buddie Titley</t>
  </si>
  <si>
    <t>7/13/2021</t>
  </si>
  <si>
    <t>Yves Orae</t>
  </si>
  <si>
    <t>6/24/2021</t>
  </si>
  <si>
    <t>Isac Greig</t>
  </si>
  <si>
    <t>Orv Sales</t>
  </si>
  <si>
    <t>Hailey Sale</t>
  </si>
  <si>
    <t>Hendrick Cattenach</t>
  </si>
  <si>
    <t>Evelyn Cason</t>
  </si>
  <si>
    <t>Computer Systems Analyst III</t>
  </si>
  <si>
    <t>Francisca Spurrett</t>
  </si>
  <si>
    <t>11/25/2019</t>
  </si>
  <si>
    <t>Fenelia Walkington</t>
  </si>
  <si>
    <t>Alex Davinet</t>
  </si>
  <si>
    <t>10/26/2019</t>
  </si>
  <si>
    <t>Moshe Katz</t>
  </si>
  <si>
    <t>Clemmie Martinec</t>
  </si>
  <si>
    <t>3/13/2020</t>
  </si>
  <si>
    <t>Staford Brewin</t>
  </si>
  <si>
    <t>10/17/2019</t>
  </si>
  <si>
    <t>Olia Usborn</t>
  </si>
  <si>
    <t>12/31/2019</t>
  </si>
  <si>
    <t>Gregg Costock</t>
  </si>
  <si>
    <t>Cicely Gave</t>
  </si>
  <si>
    <t>Ruby MacNess</t>
  </si>
  <si>
    <t>Xylia Hinzer</t>
  </si>
  <si>
    <t>Maryl Delgado</t>
  </si>
  <si>
    <t>4/26/2020</t>
  </si>
  <si>
    <t>Arly Jearum</t>
  </si>
  <si>
    <t>Elita Cisco</t>
  </si>
  <si>
    <t>10/30/2018</t>
  </si>
  <si>
    <t>Ezmeralda Arnull</t>
  </si>
  <si>
    <t>Ari Bullas</t>
  </si>
  <si>
    <t>2/14/2020</t>
  </si>
  <si>
    <t>Teodor Cockayne</t>
  </si>
  <si>
    <t>Minna Crowe</t>
  </si>
  <si>
    <t>1/16/2020</t>
  </si>
  <si>
    <t>Prudence Osboldstone</t>
  </si>
  <si>
    <t>Shayla Hamblyn</t>
  </si>
  <si>
    <t>Bordy Mitkcov</t>
  </si>
  <si>
    <t>2/28/2020</t>
  </si>
  <si>
    <t>Kath Sommerland</t>
  </si>
  <si>
    <t>2/17/2022</t>
  </si>
  <si>
    <t>Farrell Edmand</t>
  </si>
  <si>
    <t>Software Test Engineer IV</t>
  </si>
  <si>
    <t>Christal Swinden</t>
  </si>
  <si>
    <t>Nana Dominy</t>
  </si>
  <si>
    <t>7/21/2019</t>
  </si>
  <si>
    <t>Herby Outibridge</t>
  </si>
  <si>
    <t>Hilde Eilers</t>
  </si>
  <si>
    <t>Noe Renouf</t>
  </si>
  <si>
    <t>Horten Dytham</t>
  </si>
  <si>
    <t>Geologist I</t>
  </si>
  <si>
    <t>Marion Kirby</t>
  </si>
  <si>
    <t>Alfy Isworth</t>
  </si>
  <si>
    <t>Noach Matyugin</t>
  </si>
  <si>
    <t>Darius Scuffham</t>
  </si>
  <si>
    <t>Addie Duiged</t>
  </si>
  <si>
    <t>Wyndham Belderfield</t>
  </si>
  <si>
    <t>Camilla Livezley</t>
  </si>
  <si>
    <t>Berna Tonna</t>
  </si>
  <si>
    <t>Kaitlynn Spedding</t>
  </si>
  <si>
    <t>Ester Scholl</t>
  </si>
  <si>
    <t>Tildie Cobbin</t>
  </si>
  <si>
    <t>10/31/2019</t>
  </si>
  <si>
    <t>Rand Piscopello</t>
  </si>
  <si>
    <t>Staff Accountant I</t>
  </si>
  <si>
    <t>Sofie Awmack</t>
  </si>
  <si>
    <t>3/24/2021</t>
  </si>
  <si>
    <t>Hillary Forbes</t>
  </si>
  <si>
    <t>Orran Gumey</t>
  </si>
  <si>
    <t>Saw Jagg</t>
  </si>
  <si>
    <t>Ellary Rucklesse</t>
  </si>
  <si>
    <t>7/19/2019</t>
  </si>
  <si>
    <t>Boyd Perkinson</t>
  </si>
  <si>
    <t>12/30/2019</t>
  </si>
  <si>
    <t>Wood Chard</t>
  </si>
  <si>
    <t>Jamie Preston</t>
  </si>
  <si>
    <t>Anneliese Hebron</t>
  </si>
  <si>
    <t>12/25/2020</t>
  </si>
  <si>
    <t>Orazio McWard</t>
  </si>
  <si>
    <t>Alysia Suff</t>
  </si>
  <si>
    <t>Gerardo Bricksey</t>
  </si>
  <si>
    <t>Zebulon Trenam</t>
  </si>
  <si>
    <t>Software Engineer IV</t>
  </si>
  <si>
    <t>Ada Tanti</t>
  </si>
  <si>
    <t>11/29/2019</t>
  </si>
  <si>
    <t>Conni Vaszoly</t>
  </si>
  <si>
    <t>Ludwig O'Kieran</t>
  </si>
  <si>
    <t>Rosita Vowells</t>
  </si>
  <si>
    <t>Ibrahim McKeaveney</t>
  </si>
  <si>
    <t>10/20/2019</t>
  </si>
  <si>
    <t>Guntar Guiness</t>
  </si>
  <si>
    <t>1/16/2019</t>
  </si>
  <si>
    <t>Theadora Tuhy</t>
  </si>
  <si>
    <t>Ado Rolance</t>
  </si>
  <si>
    <t>Jaymee Sheryne</t>
  </si>
  <si>
    <t>Justinn Gautrey</t>
  </si>
  <si>
    <t>Stearne Evreux</t>
  </si>
  <si>
    <t>Lolly Baudasso</t>
  </si>
  <si>
    <t>Renaldo Kerby</t>
  </si>
  <si>
    <t>10/15/2020</t>
  </si>
  <si>
    <t>Erena Lydiatt</t>
  </si>
  <si>
    <t>Davin Pollen</t>
  </si>
  <si>
    <t>Software Engineer I</t>
  </si>
  <si>
    <t>Gran Castellini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</si>
  <si>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Calculate the total Monthly Salary of all employees.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</si>
  <si>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Find the total Hours Worked (Weekly) by all employees.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</si>
  <si>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Determine the average Monthly Salary of employees.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</si>
  <si>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Calculate the average Performance Score (%).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</si>
  <si>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Compute the average number of Hours Worked (Weekly).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</si>
  <si>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Count the total number of employees in the dataset.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</si>
  <si>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Count the number of employees in the IT department.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</si>
  <si>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Identify the highest Monthly Salary ($) in the dataset.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</si>
  <si>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Find the maximum Performance Score (%) achieved by any employee.</t>
    </r>
  </si>
  <si>
    <r>
      <t>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Find the lowest Monthly Salary ($) in the dataset.</t>
    </r>
  </si>
  <si>
    <r>
      <t>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Identify the minimum number of Hours Worked (Weekly).</t>
    </r>
  </si>
  <si>
    <r>
      <t>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Round the Monthly Salary ($) of each employee to the nearest whole number.</t>
    </r>
  </si>
  <si>
    <r>
      <t>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Round the Performance Score (%) to one decimal place.</t>
    </r>
  </si>
  <si>
    <r>
      <t>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Round up the Monthly Salary ($) of each employee to the nearest whole number.</t>
    </r>
  </si>
  <si>
    <r>
      <t>15.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Calculate the total salary expense using Monthly Salary ($) and the number of employees in each department.</t>
    </r>
  </si>
  <si>
    <r>
      <t>16.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Compute the grand total of all Monthly Salaries ($) for employees.</t>
    </r>
  </si>
  <si>
    <r>
      <t>17.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Determine the standard deviation of the Monthly Salary ($).</t>
    </r>
  </si>
  <si>
    <r>
      <t>18.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Calculate the variance of the Monthly Salary ($).</t>
    </r>
  </si>
  <si>
    <r>
      <t>19.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List all unique Departments in the dataset.</t>
    </r>
  </si>
  <si>
    <r>
      <t>20.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Filter the dataset to show employees in the HR department.</t>
    </r>
  </si>
  <si>
    <r>
      <t>21.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>Sort the dataset by Monthly Salary ($) in descending order.</t>
    </r>
  </si>
  <si>
    <t>MOCKDATA COL K</t>
  </si>
  <si>
    <t>MOCKDATA COL M</t>
  </si>
  <si>
    <t>ROUND SAL</t>
  </si>
  <si>
    <t>SCORE</t>
  </si>
  <si>
    <t>ROUNDUP SCORE</t>
  </si>
  <si>
    <t>MOCKDATA COL N</t>
  </si>
  <si>
    <t>ROUNDUP SAL</t>
  </si>
  <si>
    <t>COL  G TOTAL</t>
  </si>
  <si>
    <t>Row Labels</t>
  </si>
  <si>
    <t>(blank)</t>
  </si>
  <si>
    <t>Grand Total</t>
  </si>
  <si>
    <t>SHEET2</t>
  </si>
  <si>
    <t>SHEET1</t>
  </si>
  <si>
    <t>sheet 5</t>
  </si>
  <si>
    <t>Sum of Monthly Salary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</si>
</sst>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left" vertical="center" wrapText="1" indent="2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5" fontId="0" fillId="0" borderId="0" xfId="0" applyNumberFormat="1"/>
    <xf numFmtId="164" fontId="6" fillId="2" borderId="0" xfId="6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 indent="7"/>
    </xf>
    <xf numFmtId="14" fontId="0" fillId="0" borderId="0" xfId="0" applyNumberFormat="1" applyAlignment="1">
      <alignment horizontal="left" indent="3"/>
    </xf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RNAMBAL" refreshedDate="45683.922583564818" createdVersion="8" refreshedVersion="8" minRefreshableVersion="3" recordCount="1001" xr:uid="{572D0980-D692-49A2-8151-73298C78598F}">
  <cacheSource type="worksheet">
    <worksheetSource ref="A1:N1002" sheet="MOCK_DATA (2)"/>
  </cacheSource>
  <cacheFields count="14">
    <cacheField name="Employee ID" numFmtId="0">
      <sharedItems containsString="0" containsBlank="1" containsNumber="1" containsInteger="1" minValue="1" maxValue="1000" count="10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m/>
      </sharedItems>
    </cacheField>
    <cacheField name="Name" numFmtId="0">
      <sharedItems containsBlank="1" count="1001">
        <s v="Gilligan Coggell"/>
        <s v="Heda Bovis"/>
        <s v="Edlin Pavlov"/>
        <s v="Zuzana Waylen"/>
        <s v="Willabella Jedras"/>
        <s v="Kym Fairhead"/>
        <s v="Belvia Sargerson"/>
        <s v="Catlaina Shorter"/>
        <s v="Lyle Cord"/>
        <s v="Edik Baseke"/>
        <s v="Natty Hattiff"/>
        <s v="Amargo Jackways"/>
        <s v="Allen Ballance"/>
        <s v="Cyndie Figgs"/>
        <s v="Terrance Klesse"/>
        <s v="Abby MacCallam"/>
        <s v="Rollin Gravet"/>
        <s v="Robyn Macura"/>
        <s v="Linn Gartside"/>
        <s v="Vyky Harnor"/>
        <s v="Tandie Pedrozzi"/>
        <s v="Lester Lancett"/>
        <s v="Dana Sturgess"/>
        <s v="Juliet Wainscoat"/>
        <s v="Zora Nurny"/>
        <s v="Teddy Bowbrick"/>
        <s v="Otha Selesnick"/>
        <s v="Nicholle Skarin"/>
        <s v="Gasparo Oliver-Paull"/>
        <s v="Pavlov Pallin"/>
        <s v="Morty McKinless"/>
        <s v="Agnese Gelling"/>
        <s v="Konrad Corran"/>
        <s v="Arny Ringwood"/>
        <s v="Emile Corselles"/>
        <s v="Dugald Steart"/>
        <s v="Inness Enticott"/>
        <s v="Bobina Swainger"/>
        <s v="Stacey Housegoe"/>
        <s v="Godwin Glanester"/>
        <s v="Missy Antowski"/>
        <s v="Vic Dartnall"/>
        <s v="Garwood Cozens"/>
        <s v="Germain Ganforth"/>
        <s v="Chiquita Kirkland"/>
        <s v="Tabitha Vowells"/>
        <s v="Warner Gowthrop"/>
        <s v="Timoteo Bril"/>
        <s v="Tades Klulicek"/>
        <s v="Fredric Spowart"/>
        <s v="Stillmann Delea"/>
        <s v="Nelia Attoe"/>
        <s v="Georgena Swettenham"/>
        <s v="Ced Palke"/>
        <s v="Jase Henningham"/>
        <s v="Yankee Mohammed"/>
        <s v="Billie Hickford"/>
        <s v="Janel Benninck"/>
        <s v="Lenee Musto"/>
        <s v="Caron Scafe"/>
        <s v="Ines Habben"/>
        <s v="Britney Bearsmore"/>
        <s v="Laverne Owthwaite"/>
        <s v="Flint Brantl"/>
        <s v="Auberon Kentish"/>
        <s v="Cchaddie Austwick"/>
        <s v="Milicent Lidstone"/>
        <s v="Lynda Ducker"/>
        <s v="Juliette Rivelin"/>
        <s v="Hayley Emney"/>
        <s v="Karney McBrier"/>
        <s v="Luella Topes"/>
        <s v="Nikolaus Darte"/>
        <s v="Michaelina Antoniou"/>
        <s v="Giffy Stranaghan"/>
        <s v="Cornie O'Glessane"/>
        <s v="Sophi Maberley"/>
        <s v="Donna Iacoviello"/>
        <s v="Gloria Tipling"/>
        <s v="Aguste Bickardike"/>
        <s v="Candis Noller"/>
        <s v="Julius Lettson"/>
        <s v="Darya Edel"/>
        <s v="Mathew Fursland"/>
        <s v="Melodee Fitton"/>
        <s v="Cherise Josovich"/>
        <s v="Amber Willock"/>
        <s v="Florry Trounson"/>
        <s v="Rosina Mation"/>
        <s v="Waylin Romain"/>
        <s v="Linnea Waye"/>
        <s v="Dania Raeside"/>
        <s v="Penni Santen"/>
        <s v="Faunie Dornan"/>
        <s v="Pembroke Freegard"/>
        <s v="Phillipp Shearer"/>
        <s v="Shae Abrahamsohn"/>
        <s v="Leticia Toffano"/>
        <s v="Cristine Columbine"/>
        <s v="Ainsley Vaudre"/>
        <s v="Nefen Cowdray"/>
        <s v="Buiron McPhee"/>
        <s v="Buddie Knipe"/>
        <s v="Josi Gittoes"/>
        <s v="Cristy D'Aguanno"/>
        <s v="Cosimo Macari"/>
        <s v="Davie Jollie"/>
        <s v="Jere Cornelisse"/>
        <s v="Wells Whatley"/>
        <s v="Burnaby Lindup"/>
        <s v="Buddy Pengilly"/>
        <s v="Manda Bargery"/>
        <s v="Dorris Struthers"/>
        <s v="Ed Boij"/>
        <s v="Gram Bault"/>
        <s v="Chev McPheat"/>
        <s v="Vannie Fouracres"/>
        <s v="Chester Putson"/>
        <s v="Billie Petken"/>
        <s v="Lilian Deery"/>
        <s v="Ashley Caltera"/>
        <s v="Roz Bedle"/>
        <s v="Ezmeralda Senton"/>
        <s v="Gabriele Buttfield"/>
        <s v="Ree Ferriby"/>
        <s v="Lou McConnel"/>
        <s v="Javier Clitheroe"/>
        <s v="Nomi Saywell"/>
        <s v="Jocko Rhodes"/>
        <s v="Marge Oglethorpe"/>
        <s v="Harmon Casse"/>
        <s v="Jessa Drejer"/>
        <s v="Rayshell Wastall"/>
        <s v="Ynez Walster"/>
        <s v="Lyssa Coronas"/>
        <s v="Merry Benitti"/>
        <s v="Pail Arnoud"/>
        <s v="Gwenore Avrahamoff"/>
        <s v="Georgeta Goldwater"/>
        <s v="Claus Britner"/>
        <s v="Brion McVicar"/>
        <s v="Amy Simonot"/>
        <s v="Lanni Stavers"/>
        <s v="Grier Currum"/>
        <s v="Eugenia Gomes"/>
        <s v="Bendicty Blowne"/>
        <s v="Josie Lassen"/>
        <s v="Catie Stiegars"/>
        <s v="Trudie Abrahamian"/>
        <s v="Bud Borles"/>
        <s v="Ardra Fakes"/>
        <s v="Ashla Humpherston"/>
        <s v="Ario Dymocke"/>
        <s v="Montgomery Bartlet"/>
        <s v="Gerardo Rallin"/>
        <s v="Bronson Swainger"/>
        <s v="Chas Indruch"/>
        <s v="Gwennie Gadson"/>
        <s v="Janna Oade"/>
        <s v="Levey Upchurch"/>
        <s v="Lib Oliveira"/>
        <s v="Joseph Rous"/>
        <s v="Gardener Goldine"/>
        <s v="Lesly Cant"/>
        <s v="Josie Ladlow"/>
        <s v="Selby Angeli"/>
        <s v="Calla Kilian"/>
        <s v="Verge Jaggs"/>
        <s v="Kelsy Scutching"/>
        <s v="Felix Lanyon"/>
        <s v="Bastian Stevani"/>
        <s v="Early Elliston"/>
        <s v="Gustave Worpole"/>
        <s v="Gae Dewey"/>
        <s v="Kattie Leggatt"/>
        <s v="Devon Nuttey"/>
        <s v="Spike Norcliff"/>
        <s v="Erasmus Yakob"/>
        <s v="Walsh Brantl"/>
        <s v="Wallis Plumptre"/>
        <s v="Wilona Birts"/>
        <s v="Valera Earthfield"/>
        <s v="Lebbie Banister"/>
        <s v="Madelle Loverock"/>
        <s v="Laurena Galton"/>
        <s v="Dillon Morey"/>
        <s v="Jillana Pardi"/>
        <s v="Karl Codrington"/>
        <s v="Kaitlyn Wicken"/>
        <s v="Ethelind Chumley"/>
        <s v="Berky Gomez"/>
        <s v="Lorenza Becaris"/>
        <s v="Ted Flory"/>
        <s v="Shanda Brodest"/>
        <s v="Ceciley Coughtrey"/>
        <s v="Simonette Goodredge"/>
        <s v="Perl Di Dello"/>
        <s v="Darn Fawltey"/>
        <s v="Ruddie Earwicker"/>
        <s v="Arnoldo Grumley"/>
        <s v="Josh Munks"/>
        <s v="Elora Hauxby"/>
        <s v="Bud Stanmer"/>
        <s v="Ami Coveley"/>
        <s v="Sarita Caddies"/>
        <s v="Ingra Izakov"/>
        <s v="Aurelea Rushby"/>
        <s v="Deidre Sewill"/>
        <s v="Doroteya McGlue"/>
        <s v="Brucie Vondrys"/>
        <s v="Dieter Karolewski"/>
        <s v="Nicolas Genese"/>
        <s v="Kimmy Lyven"/>
        <s v="Janka Dunkerton"/>
        <s v="Horten Wogden"/>
        <s v="Sully Thewys"/>
        <s v="Rosco Creffield"/>
        <s v="Alissa Meindl"/>
        <s v="Lucky Laise"/>
        <s v="Chas Pendry"/>
        <s v="Waldemar Carlucci"/>
        <s v="Emmy Vick"/>
        <s v="Garv Domanek"/>
        <s v="Bartolemo Jewar"/>
        <s v="Ferne Pyffe"/>
        <s v="Frankie Huxham"/>
        <s v="Neville Beverley"/>
        <s v="Christoforo Bonnesen"/>
        <s v="Nicolai Marquot"/>
        <s v="Ludovika Harbach"/>
        <s v="Gard Starten"/>
        <s v="Hattie Erington"/>
        <s v="Frankie Tomasek"/>
        <s v="Jocelyn Thomasson"/>
        <s v="Early Grindell"/>
        <s v="Danielle Sandyfirth"/>
        <s v="Phil Stoile"/>
        <s v="Biddy Jacobowits"/>
        <s v="Dell Boullin"/>
        <s v="Almeta Middiff"/>
        <s v="Jarret Quartley"/>
        <s v="Christoph Vaughten"/>
        <s v="Penny Vannuccini"/>
        <s v="Eve Foxten"/>
        <s v="Winnifred Earsman"/>
        <s v="Sayre Baybutt"/>
        <s v="Angela Wondraschek"/>
        <s v="Nola Castangia"/>
        <s v="Pooh Werendell"/>
        <s v="Gene Kermode"/>
        <s v="Dael Brashier"/>
        <s v="Kettie Butrimovich"/>
        <s v="Corine Dupree"/>
        <s v="Ced Brizland"/>
        <s v="Egon Sweetenham"/>
        <s v="Skippie Drewitt"/>
        <s v="Dannie Hacquoil"/>
        <s v="Richy Sparrowhawk"/>
        <s v="Alma McFeat"/>
        <s v="Flemming Dowbiggin"/>
        <s v="Tallulah Haskey"/>
        <s v="Rafael Kitchenham"/>
        <s v="Sherie MacCrossan"/>
        <s v="Jefferey Partner"/>
        <s v="Lucinda Budge"/>
        <s v="Imojean Staneland"/>
        <s v="Jose Jahnel"/>
        <s v="Yolanda Sponton"/>
        <s v="Betti Soigoux"/>
        <s v="Dick Stripp"/>
        <s v="Tersina Pettis"/>
        <s v="Amanda Pettit"/>
        <s v="Armin Cerie"/>
        <s v="Ayn Paulig"/>
        <s v="Vanni Babidge"/>
        <s v="Kettie Cobby"/>
        <s v="Danella Marjanski"/>
        <s v="Dell Delacourt"/>
        <s v="Becki Jennaway"/>
        <s v="Quinta Bakster"/>
        <s v="Montgomery Storr"/>
        <s v="Evey Jillitt"/>
        <s v="Blakeley Currey"/>
        <s v="Chase Swainson"/>
        <s v="Angelle Totterdell"/>
        <s v="Torie Spaunton"/>
        <s v="Laryssa Harhoff"/>
        <s v="Caterina Gronous"/>
        <s v="Griffith Dot"/>
        <s v="Helenelizabeth Liepins"/>
        <s v="Darius Deignan"/>
        <s v="Maura Friese"/>
        <s v="Irvin Tremmel"/>
        <s v="Reinhard Durn"/>
        <s v="Anastasie Berthouloume"/>
        <s v="Cozmo Ameer-Beg"/>
        <s v="Skip Skyppe"/>
        <s v="Johann Jodrellec"/>
        <s v="Corena Balassi"/>
        <s v="Felicia Aizikov"/>
        <s v="Bernette FitzAlan"/>
        <s v="Arthur Stredder"/>
        <s v="Finley Musker"/>
        <s v="Daryl Keeton"/>
        <s v="Marcus Jouhandeau"/>
        <s v="Mikel Birtwisle"/>
        <s v="Jolee Jelkes"/>
        <s v="Arturo Kerry"/>
        <s v="Aigneis Pistol"/>
        <s v="Karleen Roseborough"/>
        <s v="Shalne Oakenfield"/>
        <s v="Corene Bavage"/>
        <s v="Clara Pitkins"/>
        <s v="Alli Loren"/>
        <s v="Daniela Mcasparan"/>
        <s v="Zora Butner"/>
        <s v="Rafe Gelling"/>
        <s v="Scottie Laherty"/>
        <s v="Glenn Cawt"/>
        <s v="Olivero Carren"/>
        <s v="Sylvester Maasz"/>
        <s v="Randi Purveys"/>
        <s v="Rudyard Hinge"/>
        <s v="Roscoe Drew-Clifton"/>
        <s v="Dulcea Brassill"/>
        <s v="Vince Cellone"/>
        <s v="Jammie Bellis"/>
        <s v="Whitney Wegner"/>
        <s v="Herbert Woolfitt"/>
        <s v="Debbie Trusslove"/>
        <s v="Corinna Baldacco"/>
        <s v="Doloritas St Leger"/>
        <s v="Diahann Skillman"/>
        <s v="Noemi Solon"/>
        <s v="Corine Jorgensen"/>
        <s v="Avram De Roeck"/>
        <s v="Zulema Spiring"/>
        <s v="Nat Partridge"/>
        <s v="Frances Lawday"/>
        <s v="Wakefield Heeron"/>
        <s v="Randie Kamiyama"/>
        <s v="Brantley Ebben"/>
        <s v="Burg Choak"/>
        <s v="Kore Wilfinger"/>
        <s v="Courtney Rolley"/>
        <s v="Nert Dooland"/>
        <s v="Florida Balazin"/>
        <s v="Wayland Gerasch"/>
        <s v="Janos Eymor"/>
        <s v="Fran Faccini"/>
        <s v="Vergil Ebdon"/>
        <s v="Denver Byng"/>
        <s v="Wilbert Ivanovic"/>
        <s v="Xena Cocci"/>
        <s v="Maurene Tooker"/>
        <s v="Kermit Hotton"/>
        <s v="Durward Cave"/>
        <s v="Mandy Heelis"/>
        <s v="Jorrie Pergens"/>
        <s v="Petronille McSweeney"/>
        <s v="Florri Bayman"/>
        <s v="Darrick Penketh"/>
        <s v="Masha Lawman"/>
        <s v="Adelaida Wapplington"/>
        <s v="Tammie Broadberry"/>
        <s v="Merilee Able"/>
        <s v="Enoch Joney"/>
        <s v="Bridget Driffield"/>
        <s v="Michelle Gasken"/>
        <s v="Fidelio Ellerton"/>
        <s v="Riki Lucia"/>
        <s v="Fifi Sealeaf"/>
        <s v="Trix Ronan"/>
        <s v="Nichole Moreing"/>
        <s v="Denney Hazard"/>
        <s v="Levon Nisard"/>
        <s v="Sherri Feavearyear"/>
        <s v="Meara Waggatt"/>
        <s v="Francine Bellenie"/>
        <s v="Saunder Naris"/>
        <s v="Adriana Brookesbie"/>
        <s v="Janis Durrant"/>
        <s v="Ilario Saura"/>
        <s v="Janaye Kenright"/>
        <s v="Brynna Miko"/>
        <s v="Gibb Russen"/>
        <s v="Dan Carrick"/>
        <s v="Murry Ingledew"/>
        <s v="Sibeal Barnardo"/>
        <s v="Arlen Audry"/>
        <s v="Remus Carreyette"/>
        <s v="Kerk Haggerstone"/>
        <s v="Merrile Vernazza"/>
        <s v="Sid Wooldridge"/>
        <s v="Michaelina McElwee"/>
        <s v="Albert Vanini"/>
        <s v="Filmore Blood"/>
        <s v="Ciel Plevey"/>
        <s v="Fern Postill"/>
        <s v="Fairleigh Petronis"/>
        <s v="Darcee Swinn"/>
        <s v="Hurlee Minichillo"/>
        <s v="Ursuline Brosio"/>
        <s v="Carmencita Knight"/>
        <s v="Xever Huby"/>
        <s v="Katrinka Bunyard"/>
        <s v="Donaugh Ketchen"/>
        <s v="Analise Marielle"/>
        <s v="Tootsie Try"/>
        <s v="Wald Seale"/>
        <s v="Dori Drinan"/>
        <s v="Terrie Darben"/>
        <s v="Wylma Shrimpling"/>
        <s v="Hamlen Wetherald"/>
        <s v="Janina O'Daly"/>
        <s v="Erinn Corck"/>
        <s v="Allan Josovich"/>
        <s v="Aubrey Jerrim"/>
        <s v="Hetty Cree"/>
        <s v="Jillie Ballantine"/>
        <s v="Rowland Curreen"/>
        <s v="Farica Heatlie"/>
        <s v="Avrit Rowsell"/>
        <s v="Bayard Lahy"/>
        <s v="Nicolas Breissan"/>
        <s v="Ashleigh Redgewell"/>
        <s v="Domini Gniewosz"/>
        <s v="Adara Rickarsey"/>
        <s v="Roarke Blackburn"/>
        <s v="Elicia Chiddy"/>
        <s v="Verge Ronisch"/>
        <s v="Annice Helleker"/>
        <s v="Adey Teggart"/>
        <s v="Nicki Espadero"/>
        <s v="Joellen Boughey"/>
        <s v="Herbie Savidge"/>
        <s v="Rori Ricciardo"/>
        <s v="Pavlov Bealton"/>
        <s v="Cointon Antecki"/>
        <s v="Ellene Briston"/>
        <s v="Bendite Balaisot"/>
        <s v="Jamal Zuanelli"/>
        <s v="Free Lermouth"/>
        <s v="Pennie Selley"/>
        <s v="Robbie Jura"/>
        <s v="Jerald Gorstidge"/>
        <s v="Xylia Keith"/>
        <s v="Leigha Hartop"/>
        <s v="Meir Lidgerton"/>
        <s v="Fawn Sillick"/>
        <s v="Merwin Akerman"/>
        <s v="Alexander Ormonde"/>
        <s v="Cristy Forth"/>
        <s v="Abdul Beldham"/>
        <s v="Sandie Payze"/>
        <s v="Ira Riley"/>
        <s v="Derward Janout"/>
        <s v="Roarke McPhelim"/>
        <s v="Antoni Bernasek"/>
        <s v="Lem Aylott"/>
        <s v="Cassandra Farnfield"/>
        <s v="Keven Draye"/>
        <s v="Patrice Stonebridge"/>
        <s v="Rahel Tumbelty"/>
        <s v="Karie Vedmore"/>
        <s v="Gussi Piggin"/>
        <s v="Anthia Arangy"/>
        <s v="Kesley Kach"/>
        <s v="Booth Perrone"/>
        <s v="Rebeka Braime"/>
        <s v="Ellette De Meyer"/>
        <s v="Sheela D'Agostini"/>
        <s v="Winna Culver"/>
        <s v="Clea Cisar"/>
        <s v="Barnebas Mallett"/>
        <s v="Ainsley Philliphs"/>
        <s v="Christel Antonovic"/>
        <s v="Emmett Rattray"/>
        <s v="Nessy Garvagh"/>
        <s v="Regan Canland"/>
        <s v="Monika Hollington"/>
        <s v="Zed Theze"/>
        <s v="Emmanuel Arkell"/>
        <s v="Aliza Pattillo"/>
        <s v="Darbie Labbey"/>
        <s v="Celesta Stanlock"/>
        <s v="Wald Guerrazzi"/>
        <s v="Brook Claye"/>
        <s v="Ted Stiegar"/>
        <s v="Ferrell Fielden"/>
        <s v="Giacinta Synnot"/>
        <s v="Brendis Loftin"/>
        <s v="Dell Davidowich"/>
        <s v="Terrie Benediktovich"/>
        <s v="Melony Beddoe"/>
        <s v="Manya Greatbach"/>
        <s v="Guglielma Dailly"/>
        <s v="Christiana Jozsika"/>
        <s v="Cos Grocock"/>
        <s v="Dame Comfort"/>
        <s v="Mary Heindle"/>
        <s v="Alfy Rosenthaler"/>
        <s v="Marco Robert"/>
        <s v="Niles Plumm"/>
        <s v="Valene Eayrs"/>
        <s v="Nollie Wadie"/>
        <s v="Ciro Dabrowski"/>
        <s v="Agata Caslin"/>
        <s v="Maxy Bembrigg"/>
        <s v="Beau Whiston"/>
        <s v="Gun Folbigg"/>
        <s v="Devi Stebbin"/>
        <s v="Audy Niblett"/>
        <s v="Peadar Cestard"/>
        <s v="Vite Gytesham"/>
        <s v="Moyra Eydel"/>
        <s v="Trudey Pettinger"/>
        <s v="Theresa Leonardi"/>
        <s v="Stefa Clemencon"/>
        <s v="Adelice Coonan"/>
        <s v="Carly Gallally"/>
        <s v="Babara Le Strange"/>
        <s v="Marcelle McManus"/>
        <s v="Ruperta Maudson"/>
        <s v="Isa Linfitt"/>
        <s v="Sherilyn Yukhnev"/>
        <s v="Danny Salmen"/>
        <s v="Barty Blois"/>
        <s v="Drake Hellwing"/>
        <s v="Friedrick MacRannell"/>
        <s v="Lionello Scaife"/>
        <s v="Rodrigo Guidelli"/>
        <s v="Margie Najera"/>
        <s v="Zilvia Carcas"/>
        <s v="Roland Benko"/>
        <s v="Neda Ivimy"/>
        <s v="Franny Booij"/>
        <s v="Raffarty Aneley"/>
        <s v="Ralina Fakeley"/>
        <s v="Sarina Prosser"/>
        <s v="Innis Yorston"/>
        <s v="Hannis Hanalan"/>
        <s v="Kayle Markovic"/>
        <s v="Baryram D'Angeli"/>
        <s v="Clarance Whetland"/>
        <s v="Morley Heams"/>
        <s v="Elbertina Grimolbie"/>
        <s v="Henrie Morot"/>
        <s v="Breena Feild"/>
        <s v="Sarette McColgan"/>
        <s v="Alex Santos"/>
        <s v="Eryn Wisam"/>
        <s v="Eddy Baythorp"/>
        <s v="Cliff Mulrooney"/>
        <s v="Diannne Niset"/>
        <s v="Tabor Edgecombe"/>
        <s v="Crin Kiddie"/>
        <s v="Hayyim Abrey"/>
        <s v="Rebecka Rowter"/>
        <s v="Rhiamon Gooderson"/>
        <s v="Allister Coysh"/>
        <s v="Shawnee Alam"/>
        <s v="Fifi Peplow"/>
        <s v="Gena O'Hannen"/>
        <s v="Werner Segges"/>
        <s v="Manya Elphey"/>
        <s v="Teirtza Sparhawk"/>
        <s v="Byrle Ickowicz"/>
        <s v="Garwood Orleton"/>
        <s v="Kacey Winchcombe"/>
        <s v="Sibby Wyer"/>
        <s v="Obie Sweetenham"/>
        <s v="Bartram Reinard"/>
        <s v="Karisa Penney"/>
        <s v="Rodolphe Peascod"/>
        <s v="Randell Bland"/>
        <s v="Wye Clarabut"/>
        <s v="Guntar Dimblebee"/>
        <s v="Kalinda Sazio"/>
        <s v="Jarrett Chatenet"/>
        <s v="Opalina Matherson"/>
        <s v="Marty Bowcock"/>
        <s v="Hilliary Gregoli"/>
        <s v="Abbie Chadd"/>
        <s v="Corinne McCory"/>
        <s v="Jamison Jordi"/>
        <s v="Frederick Joburn"/>
        <s v="Grantham Ranby"/>
        <s v="Clark Schonfeld"/>
        <s v="Angelo Drysdale"/>
        <s v="Alika Nani"/>
        <s v="Austina Paszak"/>
        <s v="Linda Iacomettii"/>
        <s v="Erl Schiesterl"/>
        <s v="Nobe Kempston"/>
        <s v="Silvanus Cool"/>
        <s v="Ricki Sanney"/>
        <s v="Ynez Sindle"/>
        <s v="Lory Lester"/>
        <s v="Catherine Mangion"/>
        <s v="Mick Amberg"/>
        <s v="Joaquin Marti"/>
        <s v="Worthy Tuftin"/>
        <s v="Annaliese Buckley"/>
        <s v="Demetre Knee"/>
        <s v="Lin Compson"/>
        <s v="Delphine McKellen"/>
        <s v="Monroe Chaffey"/>
        <s v="Kacy Gwynn"/>
        <s v="Fayina Pietruszka"/>
        <s v="Wash Noteyoung"/>
        <s v="Giacobo Rolinson"/>
        <s v="Dyann Moulsdall"/>
        <s v="Marleah Hammerberger"/>
        <s v="Ellette Burry"/>
        <s v="Lindsey Regardsoe"/>
        <s v="Marylee Guyot"/>
        <s v="Dylan Staries"/>
        <s v="Daffi O'Cannon"/>
        <s v="Bay Puleque"/>
        <s v="Cully Quene"/>
        <s v="Chase Goldstone"/>
        <s v="Poppy Oret"/>
        <s v="Vitia Denslow"/>
        <s v="Pietro Ovendon"/>
        <s v="Lek Whittleton"/>
        <s v="Derry Gollin"/>
        <s v="Talia Tolcharde"/>
        <s v="Weidar Staneland"/>
        <s v="Nalani Matevushev"/>
        <s v="Glynnis Pinnick"/>
        <s v="Nixie Schurig"/>
        <s v="Adrea Battany"/>
        <s v="Cynde Berceros"/>
        <s v="Roby Frantzeni"/>
        <s v="Wolfgang Wright"/>
        <s v="Jada Grinter"/>
        <s v="Skelly Evett"/>
        <s v="Ana Vannacci"/>
        <s v="Towney Chisman"/>
        <s v="Whitney Mourton"/>
        <s v="Dave Silbersak"/>
        <s v="Deedee Indge"/>
        <s v="Jacinthe Al Hirsi"/>
        <s v="Gil Dike"/>
        <s v="Norrie Riddlesden"/>
        <s v="Clea Preto"/>
        <s v="Thorstein Voules"/>
        <s v="Siobhan Tissier"/>
        <s v="Cassandre Casserley"/>
        <s v="Ximenez Riseam"/>
        <s v="Petr Smails"/>
        <s v="Jo Deeman"/>
        <s v="Darill Galbreath"/>
        <s v="Debra Treanor"/>
        <s v="Hastie Wigan"/>
        <s v="Betti Neligan"/>
        <s v="Xenia Idel"/>
        <s v="Avictor Visco"/>
        <s v="Almeria Ridings"/>
        <s v="Dyna Orsi"/>
        <s v="Urbanus McGuggy"/>
        <s v="Giff Grinham"/>
        <s v="Alyson Privett"/>
        <s v="Verina Antos"/>
        <s v="Kyle Hallyburton"/>
        <s v="Patrizia Winsbury"/>
        <s v="Patrizia McCarl"/>
        <s v="Ethe Bayfield"/>
        <s v="Giusto Egdal"/>
        <s v="Justin Zealey"/>
        <s v="Nobie Salterne"/>
        <s v="Katya Graber"/>
        <s v="Luciana Pallent"/>
        <s v="Dorita Bussen"/>
        <s v="Clywd Ehrat"/>
        <s v="Artur Hambridge"/>
        <s v="Sheffie Spirit"/>
        <s v="Montgomery Grimbaldeston"/>
        <s v="Jeanine Dibley"/>
        <s v="Wade Kinnoch"/>
        <s v="Lynnette Lanceley"/>
        <s v="Joey Orring"/>
        <s v="Mata Jancey"/>
        <s v="Borg McLoney"/>
        <s v="Clemmy Drowsfield"/>
        <s v="Tyne Haster"/>
        <s v="Fabian Clavey"/>
        <s v="Jarib Brandin"/>
        <s v="Bronson Layland"/>
        <s v="Wilhelmina Sabbin"/>
        <s v="Alvie Dwane"/>
        <s v="Ira Dalziell"/>
        <s v="Wendi Dmytryk"/>
        <s v="Mae Cumber"/>
        <s v="Bettye Van Velden"/>
        <s v="Mil Glaze"/>
        <s v="Beitris Scattergood"/>
        <s v="Darrelle Hicken"/>
        <s v="Wye Broomhall"/>
        <s v="Jobie Ticksall"/>
        <s v="Letitia MacBean"/>
        <s v="Leonore Selvester"/>
        <s v="Osbourn Delacourt"/>
        <s v="Enrika Barks"/>
        <s v="Biron Dammarell"/>
        <s v="Franny Fishlock"/>
        <s v="Noelani Sprowles"/>
        <s v="Gae Glasgow"/>
        <s v="Gabbi Cowl"/>
        <s v="Violante Tarren"/>
        <s v="Doralyn Groundwater"/>
        <s v="Caron Brushfield"/>
        <s v="Merrielle Jantot"/>
        <s v="Sharyl Bellocht"/>
        <s v="Mayer Sloane"/>
        <s v="Land Uzelli"/>
        <s v="Pamella Cottesford"/>
        <s v="Daloris Du Hamel"/>
        <s v="Von Karadzas"/>
        <s v="Mair Fetherstan"/>
        <s v="Rand Koppen"/>
        <s v="Kip Readhead"/>
        <s v="Nissa Maffeo"/>
        <s v="Pierette Stroyan"/>
        <s v="Grazia Garstang"/>
        <s v="Parker Colcutt"/>
        <s v="Marco Parish"/>
        <s v="Goldia Mynott"/>
        <s v="Frazier O'Connor"/>
        <s v="Millicent Glaysher"/>
        <s v="Abelard Baglow"/>
        <s v="Mead Tolle"/>
        <s v="Breena Baison"/>
        <s v="Sophia Whitmore"/>
        <s v="Fiann Holleran"/>
        <s v="Chrystal Edmeades"/>
        <s v="Ivan Willment"/>
        <s v="Rossie Rootes"/>
        <s v="Malvina Feathersby"/>
        <s v="Clementius Wildman"/>
        <s v="Elena Dimmack"/>
        <s v="Clerissa Ausher"/>
        <s v="Leilah Collis"/>
        <s v="Maighdiln Ioselev"/>
        <s v="Anabelle Sturgis"/>
        <s v="Con Frensche"/>
        <s v="Walton Mannakee"/>
        <s v="Thorsten Bolmann"/>
        <s v="Loralyn Daskiewicz"/>
        <s v="Fraze Stollsteiner"/>
        <s v="Chrissie Broderick"/>
        <s v="Marissa Olliver"/>
        <s v="Gaynor Grestye"/>
        <s v="Shel Steljes"/>
        <s v="Tabby Franzelini"/>
        <s v="Maximilianus Shoutt"/>
        <s v="Philippe Hastin"/>
        <s v="Vanni Hadwen"/>
        <s v="Sidoney Disbury"/>
        <s v="Yehudi Benwell"/>
        <s v="Hiram Francillo"/>
        <s v="Mordy Coneybeare"/>
        <s v="Orren Athow"/>
        <s v="Lorelei Novello"/>
        <s v="Paton Atwood"/>
        <s v="Charmine Pike"/>
        <s v="Donny Longmore"/>
        <s v="Rubi Manuelli"/>
        <s v="Juliana Stuehmeier"/>
        <s v="Lizzy Tulleth"/>
        <s v="Cece Bertl"/>
        <s v="Doretta Wells"/>
        <s v="Consuelo Warland"/>
        <s v="Clementius Breadon"/>
        <s v="Olympe Orro"/>
        <s v="Dannye MacMeeking"/>
        <s v="Corney Grigore"/>
        <s v="Ketti Murtell"/>
        <s v="Ayn West-Frimley"/>
        <s v="Burnaby Grills"/>
        <s v="Brigida Keywood"/>
        <s v="Josepha Griffen"/>
        <s v="Isabella Heynen"/>
        <s v="Becka Justis"/>
        <s v="Ursuline Salvin"/>
        <s v="Teddy Duthie"/>
        <s v="Gardie Shobrook"/>
        <s v="Zondra Lewsy"/>
        <s v="Frank Shambroke"/>
        <s v="Guy Lanon"/>
        <s v="Sherlocke Passingham"/>
        <s v="Alard Davidovsky"/>
        <s v="Caralie Bendelow"/>
        <s v="Adelaide Daldry"/>
        <s v="Edan Blanchard"/>
        <s v="Chevy Wallen"/>
        <s v="Erhard Newey"/>
        <s v="Ursola Schiefersten"/>
        <s v="Meris Smallacombe"/>
        <s v="Katleen Van Hault"/>
        <s v="Milzie Gibbin"/>
        <s v="Benton Mossdale"/>
        <s v="Marguerite Pacquet"/>
        <s v="Shelden Krimmer"/>
        <s v="Clementina O'Brallaghan"/>
        <s v="Maxy Pragnall"/>
        <s v="Maridel Carder"/>
        <s v="Gladys Pimley"/>
        <s v="Hedwiga Bertlin"/>
        <s v="Marlon Bedlington"/>
        <s v="Dennis Minghi"/>
        <s v="Chick Tremblay"/>
        <s v="Jyoti MacRitchie"/>
        <s v="Norbie Espinal"/>
        <s v="Elora Davall"/>
        <s v="Cassie Francino"/>
        <s v="Allin Stainsby"/>
        <s v="Geralda Gosenell"/>
        <s v="Murray Heardman"/>
        <s v="Gordan Hendriksen"/>
        <s v="Philippe McClymont"/>
        <s v="Nata Tompsett"/>
        <s v="Madelene Hustler"/>
        <s v="Kimberlee Waliszewski"/>
        <s v="Normy Paten"/>
        <s v="Edwin Satterly"/>
        <s v="Jarrid Mardy"/>
        <s v="Pauletta Stanyland"/>
        <s v="Trixie Cathersides"/>
        <s v="Brit Calkin"/>
        <s v="Bartolomeo Duffan"/>
        <s v="Conny Chalkly"/>
        <s v="Chen Rambaut"/>
        <s v="Sheri Tynan"/>
        <s v="Stephan Ioannou"/>
        <s v="Misha Prynne"/>
        <s v="Reg Harding"/>
        <s v="Hetty Glasebrook"/>
        <s v="Aimil Cockman"/>
        <s v="Holly Sprake"/>
        <s v="Hieronymus Brisley"/>
        <s v="Garnet Mazella"/>
        <s v="Ariela Fallowes"/>
        <s v="Ives Felkin"/>
        <s v="Alexio Jardein"/>
        <s v="Maud Pepis"/>
        <s v="Reinold Rigglesford"/>
        <s v="Gaby Vaz"/>
        <s v="Tait Croson"/>
        <s v="Rance Parton"/>
        <s v="Ammamaria Helks"/>
        <s v="Sinclair Glandfield"/>
        <s v="Leora Berryman"/>
        <s v="Andres Ludovico"/>
        <s v="Mozelle Jeavons"/>
        <s v="Foster Fawssett"/>
        <s v="Martyn Wing"/>
        <s v="Amity Rignold"/>
        <s v="Antonia Dymock"/>
        <s v="Cleveland Bartolomieu"/>
        <s v="Katie Manderson"/>
        <s v="Jordan Pedrozzi"/>
        <s v="Lavinie Martschke"/>
        <s v="Christoper Cockell"/>
        <s v="Tommi Bartoszinski"/>
        <s v="Emelda Crallan"/>
        <s v="Itch MacAlinden"/>
        <s v="Henrie Ordidge"/>
        <s v="Amargo Getsham"/>
        <s v="Gwenette Andreix"/>
        <s v="Nola Beevens"/>
        <s v="Conny Espy"/>
        <s v="Vilhelmina Wicher"/>
        <s v="Noll Dary"/>
        <s v="Vicky Degnen"/>
        <s v="Huntington Baversor"/>
        <s v="Tracie Dearness"/>
        <s v="Napoleon Scafe"/>
        <s v="Eddy Carlile"/>
        <s v="Cary Duxbury"/>
        <s v="Jamey Roxburch"/>
        <s v="Terrill Pedwell"/>
        <s v="Georgine Ivankov"/>
        <s v="Sofie Downey"/>
        <s v="Ariela Cattel"/>
        <s v="Alyda Olyunin"/>
        <s v="Denny Costerd"/>
        <s v="Bayard Wapples"/>
        <s v="Shaw Hartland"/>
        <s v="Demetris Drews"/>
        <s v="Charmian Darcey"/>
        <s v="Sullivan Leckey"/>
        <s v="Florri Bore"/>
        <s v="Wake Geffinger"/>
        <s v="Gerianne Parsonage"/>
        <s v="Gael Biaggelli"/>
        <s v="Archibald Bramble"/>
        <s v="Russ Schimonek"/>
        <s v="Manda Ashburne"/>
        <s v="Amye Smaile"/>
        <s v="Mable Fozzard"/>
        <s v="Nannie Sharper"/>
        <s v="Tricia Balston"/>
        <s v="Joe Wickling"/>
        <s v="Charmane Sabati"/>
        <s v="Blake Bendix"/>
        <s v="Templeton McCathay"/>
        <s v="Cynthie Gildea"/>
        <s v="Karilynn Fawthorpe"/>
        <s v="Tammi Mountain"/>
        <s v="Celinka Fain"/>
        <s v="Felicity Oxenford"/>
        <s v="Elsbeth Bellelli"/>
        <s v="Karil Longdon"/>
        <s v="Arlana Iglesia"/>
        <s v="Marika Turfus"/>
        <s v="Florette Iglesias"/>
        <s v="Danella Trench"/>
        <s v="Bord Reed"/>
        <s v="Elisha Winks"/>
        <s v="Zacharias Huertas"/>
        <s v="Erika Iban"/>
        <s v="Buddie Titley"/>
        <s v="Yves Orae"/>
        <s v="Isac Greig"/>
        <s v="Orv Sales"/>
        <s v="Hailey Sale"/>
        <s v="Hendrick Cattenach"/>
        <s v="Evelyn Cason"/>
        <s v="Francisca Spurrett"/>
        <s v="Fenelia Walkington"/>
        <s v="Alex Davinet"/>
        <s v="Moshe Katz"/>
        <s v="Clemmie Martinec"/>
        <s v="Staford Brewin"/>
        <s v="Olia Usborn"/>
        <s v="Gregg Costock"/>
        <s v="Cicely Gave"/>
        <s v="Ruby MacNess"/>
        <s v="Xylia Hinzer"/>
        <s v="Maryl Delgado"/>
        <s v="Arly Jearum"/>
        <s v="Elita Cisco"/>
        <s v="Ezmeralda Arnull"/>
        <s v="Ari Bullas"/>
        <s v="Teodor Cockayne"/>
        <s v="Minna Crowe"/>
        <s v="Prudence Osboldstone"/>
        <s v="Shayla Hamblyn"/>
        <s v="Bordy Mitkcov"/>
        <s v="Kath Sommerland"/>
        <s v="Farrell Edmand"/>
        <s v="Christal Swinden"/>
        <s v="Nana Dominy"/>
        <s v="Herby Outibridge"/>
        <s v="Hilde Eilers"/>
        <s v="Noe Renouf"/>
        <s v="Horten Dytham"/>
        <s v="Marion Kirby"/>
        <s v="Alfy Isworth"/>
        <s v="Noach Matyugin"/>
        <s v="Darius Scuffham"/>
        <s v="Addie Duiged"/>
        <s v="Wyndham Belderfield"/>
        <s v="Camilla Livezley"/>
        <s v="Berna Tonna"/>
        <s v="Kaitlynn Spedding"/>
        <s v="Ester Scholl"/>
        <s v="Tildie Cobbin"/>
        <s v="Rand Piscopello"/>
        <s v="Sofie Awmack"/>
        <s v="Hillary Forbes"/>
        <s v="Orran Gumey"/>
        <s v="Saw Jagg"/>
        <s v="Ellary Rucklesse"/>
        <s v="Boyd Perkinson"/>
        <s v="Wood Chard"/>
        <s v="Jamie Preston"/>
        <s v="Anneliese Hebron"/>
        <s v="Orazio McWard"/>
        <s v="Alysia Suff"/>
        <s v="Gerardo Bricksey"/>
        <s v="Zebulon Trenam"/>
        <s v="Ada Tanti"/>
        <s v="Conni Vaszoly"/>
        <s v="Ludwig O'Kieran"/>
        <s v="Rosita Vowells"/>
        <s v="Ibrahim McKeaveney"/>
        <s v="Guntar Guiness"/>
        <s v="Theadora Tuhy"/>
        <s v="Ado Rolance"/>
        <s v="Jaymee Sheryne"/>
        <s v="Justinn Gautrey"/>
        <s v="Stearne Evreux"/>
        <s v="Lolly Baudasso"/>
        <s v="Renaldo Kerby"/>
        <s v="Erena Lydiatt"/>
        <s v="Davin Pollen"/>
        <s v="Gran Castellini"/>
        <m/>
      </sharedItems>
    </cacheField>
    <cacheField name="Department" numFmtId="0">
      <sharedItems containsBlank="1" count="13">
        <m/>
        <s v="Human Resources"/>
        <s v="Business Development"/>
        <s v="Legal"/>
        <s v="Research and Development"/>
        <s v="Services"/>
        <s v="Accounting"/>
        <s v="Engineering"/>
        <s v="Product Management"/>
        <s v="Marketing"/>
        <s v="Training"/>
        <s v="Support"/>
        <s v="Sales"/>
      </sharedItems>
    </cacheField>
    <cacheField name="Role" numFmtId="0">
      <sharedItems containsBlank="1" count="186">
        <s v="Cost Accountant"/>
        <s v="Administrative Assistant III"/>
        <s v="Graphic Designer"/>
        <s v="Pharmacist"/>
        <s v="Engineer III"/>
        <s v="Social Worker"/>
        <s v="Business Systems Development Analyst"/>
        <s v="Director of Sales"/>
        <s v="Actuary"/>
        <s v="Marketing Assistant"/>
        <s v="Biostatistician IV"/>
        <s v="Senior Editor"/>
        <s v="Senior Developer"/>
        <s v="Marketing Manager"/>
        <m/>
        <s v="Programmer Analyst IV"/>
        <s v="Staff Accountant II"/>
        <s v="Sales Representative"/>
        <s v="Staff Scientist"/>
        <s v="Administrative Officer"/>
        <s v="Occupational Therapist"/>
        <s v="Analyst Programmer"/>
        <s v="Recruiter"/>
        <s v="Structural Analysis Engineer"/>
        <s v="Legal Assistant"/>
        <s v="Tax Accountant"/>
        <s v="Software Consultant"/>
        <s v="Human Resources Manager"/>
        <s v="Quality Control Specialist"/>
        <s v="Help Desk Technician"/>
        <s v="Associate Professor"/>
        <s v="Systems Administrator I"/>
        <s v="Developer IV"/>
        <s v="Civil Engineer"/>
        <s v="Human Resources Assistant III"/>
        <s v="Health Coach II"/>
        <s v="GIS Technical Architect"/>
        <s v="General Manager"/>
        <s v="Help Desk Operator"/>
        <s v="Account Coordinator"/>
        <s v="Research Nurse"/>
        <s v="Chief Design Engineer"/>
        <s v="Nuclear Power Engineer"/>
        <s v="Analog Circuit Design manager"/>
        <s v="Assistant Manager"/>
        <s v="Senior Financial Analyst"/>
        <s v="Nurse Practicioner"/>
        <s v="Engineer IV"/>
        <s v="Research Assistant III"/>
        <s v="Office Assistant IV"/>
        <s v="Assistant Professor"/>
        <s v="Senior Sales Associate"/>
        <s v="Research Assistant IV"/>
        <s v="Financial Analyst"/>
        <s v="Technical Writer"/>
        <s v="Professor"/>
        <s v="Administrative Assistant II"/>
        <s v="Account Representative IV"/>
        <s v="Project Manager"/>
        <s v="Human Resources Assistant I"/>
        <s v="Senior Cost Accountant"/>
        <s v="Physical Therapy Assistant"/>
        <s v="Computer Systems Analyst II"/>
        <s v="Executive Secretary"/>
        <s v="Database Administrator III"/>
        <s v="Chemical Engineer"/>
        <s v="Administrative Assistant IV"/>
        <s v="Editor"/>
        <s v="Account Executive"/>
        <s v="Assistant Media Planner"/>
        <s v="Internal Auditor"/>
        <s v="Structural Engineer"/>
        <s v="Human Resources Assistant IV"/>
        <s v="Accounting Assistant I"/>
        <s v="Accountant II"/>
        <s v="Computer Systems Analyst IV"/>
        <s v="Environmental Tech"/>
        <s v="Teacher"/>
        <s v="VP Product Management"/>
        <s v="Geologist IV"/>
        <s v="Environmental Specialist"/>
        <s v="Operator"/>
        <s v="Accountant I"/>
        <s v="Speech Pathologist"/>
        <s v="Financial Advisor"/>
        <s v="Community Outreach Specialist"/>
        <s v="Electrical Engineer"/>
        <s v="Media Manager II"/>
        <s v="Research Assistant II"/>
        <s v="Health Coach III"/>
        <s v="Staff Accountant IV"/>
        <s v="Registered Nurse"/>
        <s v="Product Engineer"/>
        <s v="Librarian"/>
        <s v="Human Resources Assistant II"/>
        <s v="Design Engineer"/>
        <s v="VP Marketing"/>
        <s v="Safety Technician II"/>
        <s v="Software Test Engineer I"/>
        <s v="Desktop Support Technician"/>
        <s v="Systems Administrator IV"/>
        <s v="Junior Executive"/>
        <s v="Recruiting Manager"/>
        <s v="Research Associate"/>
        <s v="Computer Systems Analyst I"/>
        <s v="Database Administrator II"/>
        <s v="Web Developer IV"/>
        <s v="Software Engineer II"/>
        <s v="VP Sales"/>
        <s v="Accounting Assistant II"/>
        <s v="Payment Adjustment Coordinator"/>
        <s v="Software Test Engineer III"/>
        <s v="VP Accounting"/>
        <s v="Geological Engineer"/>
        <s v="Geologist II"/>
        <s v="Programmer IV"/>
        <s v="Software Test Engineer II"/>
        <s v="Media Manager I"/>
        <s v="VP Quality Control"/>
        <s v="Developer I"/>
        <s v="Nurse"/>
        <s v="Compensation Analyst"/>
        <s v="Sales Associate"/>
        <s v="Statistician II"/>
        <s v="Food Chemist"/>
        <s v="Database Administrator IV"/>
        <s v="Automation Specialist II"/>
        <s v="Mechanical Systems Engineer"/>
        <s v="Web Developer II"/>
        <s v="Safety Technician III"/>
        <s v="Account Representative II"/>
        <s v="Accountant III"/>
        <s v="Office Assistant III"/>
        <s v="Engineer I"/>
        <s v="Budget/Accounting Analyst I"/>
        <s v="Systems Administrator II"/>
        <s v="Paralegal"/>
        <s v="Media Manager III"/>
        <s v="Web Designer II"/>
        <s v="Automation Specialist I"/>
        <s v="Data Coordinator"/>
        <s v="Statistician IV"/>
        <s v="Quality Engineer"/>
        <s v="Developer III"/>
        <s v="Geologist III"/>
        <s v="Web Developer III"/>
        <s v="Clinical Specialist"/>
        <s v="Automation Specialist IV"/>
        <s v="Information Systems Manager"/>
        <s v="Programmer II"/>
        <s v="Engineer II"/>
        <s v="Dental Hygienist"/>
        <s v="Office Assistant II"/>
        <s v="Web Designer IV"/>
        <s v="Safety Technician IV"/>
        <s v="Accounting Assistant III"/>
        <s v="Programmer Analyst III"/>
        <s v="Health Coach I"/>
        <s v="Biostatistician II"/>
        <s v="Accountant IV"/>
        <s v="Administrative Assistant I"/>
        <s v="Database Administrator I"/>
        <s v="Programmer Analyst I"/>
        <s v="Media Manager IV"/>
        <s v="Office Assistant I"/>
        <s v="Accounting Assistant IV"/>
        <s v="Programmer Analyst II"/>
        <s v="Budget/Accounting Analyst III"/>
        <s v="Programmer I"/>
        <s v="Biostatistician I"/>
        <s v="Senior Quality Engineer"/>
        <s v="Statistician I"/>
        <s v="Budget/Accounting Analyst II"/>
        <s v="Staff Accountant III"/>
        <s v="Account Representative III"/>
        <s v="Safety Technician I"/>
        <s v="Web Developer I"/>
        <s v="Systems Administrator III"/>
        <s v="Automation Specialist III"/>
        <s v="Statistician III"/>
        <s v="Computer Systems Analyst III"/>
        <s v="Software Test Engineer IV"/>
        <s v="Geologist I"/>
        <s v="Staff Accountant I"/>
        <s v="Software Engineer IV"/>
        <s v="Software Engineer I"/>
      </sharedItems>
    </cacheField>
    <cacheField name="Joining Date" numFmtId="14">
      <sharedItems containsDate="1" containsBlank="1" containsMixedTypes="1" minDate="2018-01-10T00:00:00" maxDate="2022-12-04T00:00:00" count="717">
        <s v="10/18/2020"/>
        <d v="2020-02-09T00:00:00"/>
        <d v="2020-06-09T00:00:00"/>
        <s v="4/21/2020"/>
        <d v="2019-10-11T00:00:00"/>
        <d v="2021-03-07T00:00:00"/>
        <s v="1/15/2020"/>
        <s v="7/26/2019"/>
        <s v="2/25/2022"/>
        <d v="2018-10-09T00:00:00"/>
        <d v="2018-11-09T00:00:00"/>
        <s v="6/14/2019"/>
        <s v="1/31/2020"/>
        <d v="2022-04-03T00:00:00"/>
        <d v="2019-01-05T00:00:00"/>
        <s v="7/19/2021"/>
        <s v="1/29/2022"/>
        <d v="2021-10-03T00:00:00"/>
        <s v="4/13/2021"/>
        <s v="11/27/2018"/>
        <s v="1/14/2019"/>
        <s v="8/20/2018"/>
        <s v="8/18/2018"/>
        <d v="2020-09-08T00:00:00"/>
        <s v="4/24/2021"/>
        <s v="1/15/2019"/>
        <d v="2019-05-01T00:00:00"/>
        <d v="2018-10-08T00:00:00"/>
        <s v="5/28/2019"/>
        <s v="6/15/2021"/>
        <s v="8/13/2019"/>
        <s v="2/15/2022"/>
        <s v="10/24/2020"/>
        <s v="4/26/2019"/>
        <s v="11/14/2018"/>
        <d v="2018-02-11T00:00:00"/>
        <s v="2/13/2019"/>
        <s v="4/19/2021"/>
        <s v="1/25/2021"/>
        <d v="2021-07-07T00:00:00"/>
        <s v="1/14/2020"/>
        <s v="1/23/2019"/>
        <s v="12/14/2019"/>
        <d v="2019-10-12T00:00:00"/>
        <s v="1/13/2021"/>
        <s v="8/22/2021"/>
        <d v="2021-10-02T00:00:00"/>
        <d v="2019-07-08T00:00:00"/>
        <d v="2020-04-07T00:00:00"/>
        <s v="7/22/2021"/>
        <s v="11/18/2019"/>
        <s v="7/18/2021"/>
        <d v="2020-10-04T00:00:00"/>
        <d v="2019-08-08T00:00:00"/>
        <d v="2021-09-06T00:00:00"/>
        <d v="2020-07-01T00:00:00"/>
        <d v="2019-10-02T00:00:00"/>
        <s v="1/18/2021"/>
        <s v="4/16/2021"/>
        <d v="2020-11-06T00:00:00"/>
        <s v="7/27/2019"/>
        <s v="11/16/2021"/>
        <s v="6/26/2021"/>
        <s v="11/17/2018"/>
        <s v="11/14/2021"/>
        <d v="2021-09-10T00:00:00"/>
        <s v="10/21/2020"/>
        <s v="7/28/2019"/>
        <s v="11/19/2020"/>
        <s v="2/27/2020"/>
        <s v="10/31/2020"/>
        <s v="7/21/2021"/>
        <s v="9/19/2019"/>
        <s v="8/17/2018"/>
        <d v="2021-06-04T00:00:00"/>
        <d v="2018-12-10T00:00:00"/>
        <d v="2018-03-08T00:00:00"/>
        <d v="2021-03-02T00:00:00"/>
        <s v="6/19/2019"/>
        <s v="10/22/2019"/>
        <s v="12/21/2021"/>
        <s v="1/23/2021"/>
        <s v="1/14/2021"/>
        <d v="2021-02-03T00:00:00"/>
        <d v="2020-10-08T00:00:00"/>
        <d v="2018-10-11T00:00:00"/>
        <s v="6/26/2020"/>
        <s v="2/21/2019"/>
        <s v="11/19/2019"/>
        <s v="12/15/2020"/>
        <s v="12/29/2018"/>
        <s v="1/17/2022"/>
        <d v="2018-06-09T00:00:00"/>
        <d v="2019-03-07T00:00:00"/>
        <s v="6/24/2020"/>
        <d v="2020-10-02T00:00:00"/>
        <s v="7/31/2019"/>
        <d v="2021-11-08T00:00:00"/>
        <d v="2022-10-02T00:00:00"/>
        <s v="10/25/2019"/>
        <s v="1/22/2019"/>
        <s v="7/19/2020"/>
        <s v="5/23/2019"/>
        <d v="2021-09-01T00:00:00"/>
        <s v="10/17/2020"/>
        <d v="2022-12-03T00:00:00"/>
        <d v="2019-08-06T00:00:00"/>
        <d v="2021-01-07T00:00:00"/>
        <s v="7/24/2019"/>
        <s v="10/21/2021"/>
        <s v="4/19/2019"/>
        <d v="2021-09-05T00:00:00"/>
        <s v="5/16/2021"/>
        <d v="2021-07-05T00:00:00"/>
        <d v="2021-06-05T00:00:00"/>
        <s v="3/26/2020"/>
        <s v="5/28/2020"/>
        <s v="8/18/2019"/>
        <d v="2020-01-09T00:00:00"/>
        <s v="4/28/2019"/>
        <d v="2021-12-11T00:00:00"/>
        <s v="2/18/2019"/>
        <d v="2020-11-01T00:00:00"/>
        <d v="2021-01-09T00:00:00"/>
        <s v="2/26/2019"/>
        <d v="2019-06-08T00:00:00"/>
        <s v="8/13/2018"/>
        <s v="8/16/2020"/>
        <d v="2021-06-12T00:00:00"/>
        <s v="8/21/2020"/>
        <s v="9/23/2019"/>
        <d v="2020-07-03T00:00:00"/>
        <d v="2020-04-05T00:00:00"/>
        <s v="12/20/2021"/>
        <s v="12/20/2019"/>
        <d v="2019-04-04T00:00:00"/>
        <d v="2021-04-10T00:00:00"/>
        <d v="2021-04-12T00:00:00"/>
        <s v="12/26/2021"/>
        <s v="10/23/2021"/>
        <s v="7/25/2021"/>
        <s v="1/27/2021"/>
        <d v="2021-01-10T00:00:00"/>
        <d v="2019-05-07T00:00:00"/>
        <s v="11/17/2019"/>
        <s v="1/28/2022"/>
        <s v="11/18/2018"/>
        <d v="2021-01-12T00:00:00"/>
        <s v="2/21/2021"/>
        <s v="7/27/2021"/>
        <d v="2020-11-10T00:00:00"/>
        <s v="2/27/2019"/>
        <s v="1/19/2020"/>
        <d v="2019-08-05T00:00:00"/>
        <s v="9/13/2018"/>
        <s v="7/16/2021"/>
        <s v="12/16/2020"/>
        <s v="10/14/2021"/>
        <d v="2018-08-12T00:00:00"/>
        <d v="2021-03-12T00:00:00"/>
        <s v="4/15/2019"/>
        <s v="9/27/2020"/>
        <d v="2018-06-12T00:00:00"/>
        <d v="2019-07-02T00:00:00"/>
        <d v="2018-05-12T00:00:00"/>
        <d v="2020-12-07T00:00:00"/>
        <s v="5/17/2020"/>
        <s v="12/15/2018"/>
        <s v="1/25/2019"/>
        <d v="2021-12-02T00:00:00"/>
        <s v="3/30/2019"/>
        <s v="7/25/2020"/>
        <d v="2020-08-09T00:00:00"/>
        <d v="2021-12-01T00:00:00"/>
        <d v="2018-02-10T00:00:00"/>
        <d v="2022-01-03T00:00:00"/>
        <s v="3/25/2019"/>
        <s v="8/20/2020"/>
        <s v="5/26/2021"/>
        <d v="2018-12-09T00:00:00"/>
        <s v="10/19/2020"/>
        <d v="2019-05-10T00:00:00"/>
        <s v="1/26/2019"/>
        <s v="8/24/2021"/>
        <s v="9/15/2018"/>
        <s v="6/22/2019"/>
        <s v="6/19/2020"/>
        <s v="5/21/2019"/>
        <s v="6/18/2019"/>
        <s v="7/20/2020"/>
        <d v="2022-10-03T00:00:00"/>
        <s v="2/24/2022"/>
        <s v="4/18/2020"/>
        <s v="9/24/2019"/>
        <d v="2018-10-10T00:00:00"/>
        <s v="12/18/2020"/>
        <s v="1/16/2022"/>
        <s v="12/18/2019"/>
        <d v="2018-06-08T00:00:00"/>
        <s v="8/13/2021"/>
        <d v="2020-06-02T00:00:00"/>
        <s v="8/14/2018"/>
        <s v="12/17/2020"/>
        <s v="4/27/2020"/>
        <s v="1/18/2019"/>
        <d v="2019-11-11T00:00:00"/>
        <s v="6/23/2019"/>
        <d v="2020-03-09T00:00:00"/>
        <s v="8/30/2019"/>
        <s v="3/17/2021"/>
        <s v="9/14/2018"/>
        <s v="8/31/2018"/>
        <s v="8/19/2020"/>
        <d v="2019-03-05T00:00:00"/>
        <d v="2021-01-05T00:00:00"/>
        <s v="11/30/2020"/>
        <s v="5/19/2019"/>
        <s v="5/17/2021"/>
        <s v="9/20/2018"/>
        <s v="4/25/2020"/>
        <s v="11/19/2021"/>
        <s v="8/27/2019"/>
        <s v="11/18/2020"/>
        <s v="1/22/2020"/>
        <s v="3/18/2019"/>
        <s v="1/20/2020"/>
        <s v="6/17/2019"/>
        <s v="6/20/2021"/>
        <d v="2020-03-06T00:00:00"/>
        <s v="2/22/2020"/>
        <s v="3/15/2021"/>
        <s v="6/28/2019"/>
        <s v="8/30/2021"/>
        <s v="10/28/2020"/>
        <d v="2019-03-09T00:00:00"/>
        <d v="2022-03-02T00:00:00"/>
        <s v="6/24/2019"/>
        <s v="12/27/2021"/>
        <s v="8/14/2019"/>
        <s v="12/28/2019"/>
        <d v="2021-04-05T00:00:00"/>
        <d v="2022-08-01T00:00:00"/>
        <s v="8/22/2020"/>
        <s v="10/20/2018"/>
        <s v="3/29/2021"/>
        <s v="9/22/2021"/>
        <d v="2019-02-05T00:00:00"/>
        <s v="5/19/2020"/>
        <d v="2019-09-02T00:00:00"/>
        <s v="2/14/2019"/>
        <s v="9/27/2018"/>
        <s v="11/15/2019"/>
        <d v="2022-04-01T00:00:00"/>
        <s v="4/15/2020"/>
        <d v="2020-03-08T00:00:00"/>
        <s v="8/24/2020"/>
        <d v="2019-11-08T00:00:00"/>
        <d v="2020-02-08T00:00:00"/>
        <s v="11/25/2018"/>
        <s v="2/18/2022"/>
        <d v="2019-05-12T00:00:00"/>
        <d v="2019-06-10T00:00:00"/>
        <s v="9/22/2019"/>
        <s v="11/17/2020"/>
        <s v="3/29/2019"/>
        <d v="2020-07-12T00:00:00"/>
        <s v="11/28/2018"/>
        <d v="2020-10-05T00:00:00"/>
        <s v="8/13/2020"/>
        <s v="11/13/2021"/>
        <d v="2018-06-10T00:00:00"/>
        <d v="2018-04-10T00:00:00"/>
        <d v="2019-06-03T00:00:00"/>
        <d v="2021-10-06T00:00:00"/>
        <s v="8/19/2019"/>
        <d v="2022-03-03T00:00:00"/>
        <d v="2021-08-08T00:00:00"/>
        <s v="2/13/2022"/>
        <s v="8/30/2020"/>
        <d v="2020-09-07T00:00:00"/>
        <d v="2020-09-12T00:00:00"/>
        <s v="8/28/2018"/>
        <s v="5/31/2020"/>
        <s v="12/29/2020"/>
        <d v="2022-12-01T00:00:00"/>
        <s v="10/14/2020"/>
        <d v="2019-11-09T00:00:00"/>
        <d v="2022-09-02T00:00:00"/>
        <d v="2019-07-06T00:00:00"/>
        <d v="2020-09-05T00:00:00"/>
        <d v="2020-01-08T00:00:00"/>
        <s v="12/22/2019"/>
        <s v="3/19/2021"/>
        <d v="2021-03-01T00:00:00"/>
        <s v="1/23/2020"/>
        <d v="2020-02-06T00:00:00"/>
        <s v="11/30/2018"/>
        <s v="8/19/2018"/>
        <s v="5/14/2021"/>
        <s v="2/16/2021"/>
        <d v="2021-02-01T00:00:00"/>
        <s v="2/25/2019"/>
        <s v="9/29/2021"/>
        <d v="2020-06-01T00:00:00"/>
        <s v="6/28/2020"/>
        <d v="2020-07-02T00:00:00"/>
        <s v="10/16/2018"/>
        <d v="2020-11-07T00:00:00"/>
        <d v="2020-10-06T00:00:00"/>
        <s v="9/14/2019"/>
        <d v="2020-06-07T00:00:00"/>
        <s v="10/31/2018"/>
        <d v="2019-10-01T00:00:00"/>
        <d v="2020-11-02T00:00:00"/>
        <s v="12/27/2018"/>
        <s v="12/23/2019"/>
        <s v="6/29/2019"/>
        <s v="1/17/2021"/>
        <d v="2021-12-10T00:00:00"/>
        <s v="12/23/2021"/>
        <s v="3/23/2021"/>
        <d v="2020-12-10T00:00:00"/>
        <d v="2020-07-10T00:00:00"/>
        <d v="2021-07-09T00:00:00"/>
        <s v="6/17/2020"/>
        <s v="8/27/2021"/>
        <s v="5/23/2020"/>
        <d v="2021-07-08T00:00:00"/>
        <d v="2020-03-01T00:00:00"/>
        <s v="1/31/2022"/>
        <d v="2019-08-11T00:00:00"/>
        <d v="2018-02-08T00:00:00"/>
        <s v="3/22/2020"/>
        <s v="12/25/2019"/>
        <s v="6/19/2021"/>
        <d v="2019-05-11T00:00:00"/>
        <d v="2021-05-03T00:00:00"/>
        <d v="2021-11-04T00:00:00"/>
        <d v="2019-03-06T00:00:00"/>
        <s v="12/14/2020"/>
        <d v="2018-08-08T00:00:00"/>
        <d v="2021-06-06T00:00:00"/>
        <s v="2/23/2021"/>
        <s v="5/18/2020"/>
        <s v="10/19/2021"/>
        <s v="8/29/2018"/>
        <d v="2021-09-03T00:00:00"/>
        <d v="2020-08-08T00:00:00"/>
        <s v="11/24/2019"/>
        <s v="5/17/2019"/>
        <s v="9/20/2019"/>
        <s v="4/20/2019"/>
        <s v="6/28/2021"/>
        <s v="11/24/2021"/>
        <s v="3/20/2019"/>
        <s v="9/29/2020"/>
        <s v="3/19/2019"/>
        <s v="10/23/2020"/>
        <s v="3/21/2021"/>
        <d v="2020-12-04T00:00:00"/>
        <s v="9/26/2018"/>
        <d v="2019-09-08T00:00:00"/>
        <s v="12/16/2018"/>
        <s v="5/22/2021"/>
        <s v="12/29/2019"/>
        <s v="2/19/2021"/>
        <s v="9/15/2021"/>
        <d v="2019-11-12T00:00:00"/>
        <s v="6/22/2021"/>
        <d v="2021-05-09T00:00:00"/>
        <s v="11/14/2019"/>
        <s v="12/27/2020"/>
        <d v="2020-12-09T00:00:00"/>
        <s v="11/22/2019"/>
        <s v="2/18/2020"/>
        <d v="2020-06-12T00:00:00"/>
        <d v="2018-10-12T00:00:00"/>
        <s v="6/21/2020"/>
        <s v="9/18/2018"/>
        <d v="2019-10-07T00:00:00"/>
        <d v="2019-02-11T00:00:00"/>
        <d v="2021-06-09T00:00:00"/>
        <s v="9/25/2019"/>
        <s v="9/24/2020"/>
        <s v="1/20/2022"/>
        <s v="4/26/2021"/>
        <d v="2019-03-10T00:00:00"/>
        <d v="2018-01-10T00:00:00"/>
        <s v="1/21/2022"/>
        <d v="2019-01-06T00:00:00"/>
        <s v="8/26/2018"/>
        <s v="12/25/2021"/>
        <s v="1/16/2021"/>
        <d v="2020-12-12T00:00:00"/>
        <s v="2/20/2021"/>
        <d v="2019-11-01T00:00:00"/>
        <s v="8/31/2021"/>
        <s v="1/28/2021"/>
        <s v="9/25/2021"/>
        <d v="2020-09-04T00:00:00"/>
        <s v="9/16/2020"/>
        <d v="2018-05-10T00:00:00"/>
        <s v="3/13/2021"/>
        <d v="2019-04-01T00:00:00"/>
        <d v="2021-02-08T00:00:00"/>
        <d v="2019-08-01T00:00:00"/>
        <s v="1/13/2020"/>
        <d v="2019-02-01T00:00:00"/>
        <d v="2020-04-06T00:00:00"/>
        <s v="5/28/2021"/>
        <s v="6/13/2020"/>
        <d v="2022-03-01T00:00:00"/>
        <s v="5/30/2020"/>
        <s v="11/29/2018"/>
        <s v="1/24/2019"/>
        <s v="1/15/2022"/>
        <s v="7/31/2021"/>
        <s v="6/21/2021"/>
        <d v="2019-01-02T00:00:00"/>
        <d v="2019-12-11T00:00:00"/>
        <s v="12/24/2018"/>
        <s v="8/16/2021"/>
        <s v="9/20/2021"/>
        <s v="3/28/2021"/>
        <d v="2019-04-05T00:00:00"/>
        <s v="6/29/2020"/>
        <s v="9/21/2019"/>
        <d v="2022-11-01T00:00:00"/>
        <s v="3/13/2019"/>
        <s v="3/21/2019"/>
        <s v="5/27/2019"/>
        <s v="10/13/2020"/>
        <s v="9/26/2021"/>
        <s v="1/15/2021"/>
        <s v="6/27/2021"/>
        <s v="2/13/2020"/>
        <d v="2021-12-12T00:00:00"/>
        <s v="6/13/2019"/>
        <d v="2021-02-10T00:00:00"/>
        <s v="2/23/2019"/>
        <s v="5/29/2021"/>
        <d v="2020-08-10T00:00:00"/>
        <s v="9/21/2020"/>
        <d v="2022-05-02T00:00:00"/>
        <s v="12/28/2018"/>
        <d v="2021-10-07T00:00:00"/>
        <s v="12/26/2019"/>
        <d v="2019-03-04T00:00:00"/>
        <d v="2020-11-11T00:00:00"/>
        <s v="12/19/2018"/>
        <s v="3/20/2021"/>
        <d v="2021-02-09T00:00:00"/>
        <s v="10/16/2020"/>
        <d v="2022-07-02T00:00:00"/>
        <s v="2/13/2021"/>
        <d v="2021-07-06T00:00:00"/>
        <d v="2020-03-05T00:00:00"/>
        <d v="2021-05-02T00:00:00"/>
        <s v="1/26/2020"/>
        <s v="10/17/2018"/>
        <d v="2018-06-11T00:00:00"/>
        <d v="2021-08-09T00:00:00"/>
        <d v="2019-02-08T00:00:00"/>
        <s v="3/22/2019"/>
        <d v="2021-06-08T00:00:00"/>
        <s v="11/20/2021"/>
        <s v="2/22/2022"/>
        <d v="2020-08-12T00:00:00"/>
        <d v="2018-11-10T00:00:00"/>
        <s v="9/13/2021"/>
        <s v="3/16/2019"/>
        <d v="2021-09-04T00:00:00"/>
        <d v="2019-01-10T00:00:00"/>
        <d v="2020-06-08T00:00:00"/>
        <d v="2019-06-07T00:00:00"/>
        <d v="2022-06-03T00:00:00"/>
        <s v="3/29/2020"/>
        <d v="2021-05-04T00:00:00"/>
        <d v="2019-07-07T00:00:00"/>
        <s v="11/29/2021"/>
        <s v="8/18/2021"/>
        <s v="6/15/2020"/>
        <d v="2019-06-09T00:00:00"/>
        <s v="3/22/2021"/>
        <d v="2019-08-02T00:00:00"/>
        <d v="2021-11-12T00:00:00"/>
        <s v="7/16/2019"/>
        <s v="2/15/2020"/>
        <s v="10/14/2018"/>
        <s v="2/28/2022"/>
        <s v="5/16/2019"/>
        <d v="2018-12-08T00:00:00"/>
        <d v="2019-12-08T00:00:00"/>
        <s v="9/20/2020"/>
        <d v="2019-12-05T00:00:00"/>
        <s v="8/21/2019"/>
        <s v="8/16/2018"/>
        <d v="2020-04-10T00:00:00"/>
        <d v="2020-02-07T00:00:00"/>
        <s v="11/28/2019"/>
        <s v="9/17/2019"/>
        <s v="2/17/2019"/>
        <d v="2021-08-12T00:00:00"/>
        <s v="4/25/2021"/>
        <d v="2019-12-07T00:00:00"/>
        <s v="4/15/2021"/>
        <d v="2020-03-11T00:00:00"/>
        <d v="2019-12-10T00:00:00"/>
        <s v="9/14/2020"/>
        <s v="8/21/2021"/>
        <s v="10/29/2019"/>
        <s v="9/24/2018"/>
        <s v="4/22/2021"/>
        <d v="2020-10-12T00:00:00"/>
        <s v="8/22/2018"/>
        <d v="2021-05-08T00:00:00"/>
        <d v="2021-10-01T00:00:00"/>
        <d v="2019-05-02T00:00:00"/>
        <s v="7/29/2020"/>
        <d v="2018-01-12T00:00:00"/>
        <s v="10/24/2021"/>
        <d v="2021-07-03T00:00:00"/>
        <s v="6/26/2019"/>
        <s v="1/26/2021"/>
        <s v="12/17/2021"/>
        <s v="5/22/2020"/>
        <s v="2/16/2019"/>
        <s v="5/25/2020"/>
        <s v="7/26/2020"/>
        <d v="2019-11-07T00:00:00"/>
        <s v="10/25/2021"/>
        <s v="8/23/2020"/>
        <d v="2020-05-01T00:00:00"/>
        <d v="2018-07-09T00:00:00"/>
        <s v="12/18/2021"/>
        <s v="1/17/2019"/>
        <d v="2021-05-05T00:00:00"/>
        <s v="4/20/2020"/>
        <s v="3/23/2020"/>
        <s v="1/20/2021"/>
        <s v="4/19/2020"/>
        <d v="2018-03-10T00:00:00"/>
        <d v="2020-11-08T00:00:00"/>
        <s v="12/28/2021"/>
        <d v="2019-10-08T00:00:00"/>
        <d v="2018-08-09T00:00:00"/>
        <s v="1/22/2022"/>
        <s v="2/27/2021"/>
        <s v="4/14/2020"/>
        <d v="2021-03-06T00:00:00"/>
        <s v="11/28/2021"/>
        <d v="2021-11-01T00:00:00"/>
        <d v="2021-02-04T00:00:00"/>
        <s v="6/27/2020"/>
        <s v="11/23/2019"/>
        <d v="2020-01-03T00:00:00"/>
        <s v="7/17/2021"/>
        <d v="2021-08-10T00:00:00"/>
        <d v="2020-04-09T00:00:00"/>
        <s v="12/28/2020"/>
        <d v="2021-08-04T00:00:00"/>
        <s v="2/19/2019"/>
        <d v="2022-05-01T00:00:00"/>
        <s v="12/26/2018"/>
        <s v="9/27/2021"/>
        <d v="2020-09-02T00:00:00"/>
        <d v="2022-01-02T00:00:00"/>
        <s v="6/23/2020"/>
        <s v="10/27/2018"/>
        <d v="2019-07-09T00:00:00"/>
        <s v="9/21/2018"/>
        <s v="5/15/2019"/>
        <s v="5/20/2021"/>
        <s v="11/25/2021"/>
        <s v="6/14/2020"/>
        <s v="7/22/2020"/>
        <s v="10/20/2020"/>
        <s v="2/18/2021"/>
        <d v="2021-12-08T00:00:00"/>
        <d v="2021-01-03T00:00:00"/>
        <d v="2021-01-06T00:00:00"/>
        <s v="5/25/2021"/>
        <d v="2021-10-12T00:00:00"/>
        <d v="2020-02-05T00:00:00"/>
        <d v="2021-07-02T00:00:00"/>
        <s v="12/29/2021"/>
        <d v="2018-12-12T00:00:00"/>
        <s v="6/23/2021"/>
        <s v="1/29/2019"/>
        <d v="2020-04-02T00:00:00"/>
        <s v="1/29/2020"/>
        <s v="11/30/2019"/>
        <s v="10/27/2020"/>
        <s v="1/17/2020"/>
        <d v="2020-01-12T00:00:00"/>
        <d v="2018-02-09T00:00:00"/>
        <s v="7/28/2021"/>
        <s v="9/18/2021"/>
        <s v="3/14/2019"/>
        <d v="2018-09-09T00:00:00"/>
        <s v="4/28/2020"/>
        <s v="5/24/2019"/>
        <s v="10/13/2019"/>
        <s v="7/20/2021"/>
        <d v="2020-09-06T00:00:00"/>
        <d v="2021-10-11T00:00:00"/>
        <s v="7/25/2019"/>
        <s v="6/17/2021"/>
        <s v="1/21/2019"/>
        <s v="10/26/2020"/>
        <s v="2/20/2022"/>
        <s v="3/25/2020"/>
        <d v="2019-09-09T00:00:00"/>
        <s v="5/15/2020"/>
        <d v="2022-11-02T00:00:00"/>
        <d v="2020-09-10T00:00:00"/>
        <s v="11/23/2018"/>
        <s v="2/24/2019"/>
        <s v="9/24/2021"/>
        <d v="2020-04-03T00:00:00"/>
        <d v="2022-02-02T00:00:00"/>
        <s v="12/21/2018"/>
        <d v="2021-12-07T00:00:00"/>
        <s v="12/21/2019"/>
        <d v="2019-09-03T00:00:00"/>
        <s v="12/15/2019"/>
        <s v="6/20/2020"/>
        <d v="2018-07-11T00:00:00"/>
        <d v="2020-08-07T00:00:00"/>
        <d v="2021-05-10T00:00:00"/>
        <s v="9/30/2019"/>
        <s v="10/30/2021"/>
        <s v="9/28/2018"/>
        <s v="11/28/2020"/>
        <s v="2/22/2019"/>
        <s v="10/28/2019"/>
        <s v="5/29/2020"/>
        <d v="2021-08-03T00:00:00"/>
        <d v="2021-04-09T00:00:00"/>
        <s v="8/26/2020"/>
        <d v="2021-08-01T00:00:00"/>
        <d v="2021-04-08T00:00:00"/>
        <s v="9/16/2019"/>
        <s v="9/21/2021"/>
        <s v="5/27/2020"/>
        <s v="1/14/2022"/>
        <d v="2020-07-11T00:00:00"/>
        <s v="3/27/2020"/>
        <s v="11/22/2018"/>
        <d v="2021-08-06T00:00:00"/>
        <s v="8/15/2018"/>
        <s v="4/24/2019"/>
        <s v="5/21/2020"/>
        <s v="7/14/2019"/>
        <d v="2020-04-08T00:00:00"/>
        <s v="8/14/2021"/>
        <s v="2/26/2020"/>
        <s v="12/24/2021"/>
        <s v="7/28/2020"/>
        <d v="2018-05-09T00:00:00"/>
        <s v="11/14/2020"/>
        <s v="8/17/2021"/>
        <d v="2021-06-10T00:00:00"/>
        <s v="11/25/2020"/>
        <s v="8/29/2021"/>
        <s v="9/29/2018"/>
        <s v="10/17/2021"/>
        <s v="1/13/2019"/>
        <s v="3/23/2019"/>
        <d v="2020-04-12T00:00:00"/>
        <s v="7/21/2020"/>
        <s v="1/24/2020"/>
        <d v="2020-07-05T00:00:00"/>
        <d v="2019-01-07T00:00:00"/>
        <s v="4/13/2019"/>
        <s v="7/13/2021"/>
        <s v="6/24/2021"/>
        <d v="2019-11-10T00:00:00"/>
        <d v="2020-05-11T00:00:00"/>
        <s v="11/25/2019"/>
        <s v="10/26/2019"/>
        <s v="3/13/2020"/>
        <s v="10/17/2019"/>
        <s v="12/31/2019"/>
        <s v="4/26/2020"/>
        <s v="10/30/2018"/>
        <d v="2019-07-10T00:00:00"/>
        <s v="2/14/2020"/>
        <s v="1/16/2020"/>
        <d v="2020-12-08T00:00:00"/>
        <d v="2020-02-04T00:00:00"/>
        <s v="2/28/2020"/>
        <s v="2/17/2022"/>
        <d v="2019-11-04T00:00:00"/>
        <s v="7/21/2019"/>
        <d v="2019-05-06T00:00:00"/>
        <d v="2019-02-06T00:00:00"/>
        <d v="2019-04-02T00:00:00"/>
        <d v="2019-02-02T00:00:00"/>
        <s v="10/31/2019"/>
        <s v="3/24/2021"/>
        <d v="2021-05-01T00:00:00"/>
        <d v="2021-06-03T00:00:00"/>
        <d v="2021-08-05T00:00:00"/>
        <s v="7/19/2019"/>
        <s v="12/30/2019"/>
        <d v="2020-12-03T00:00:00"/>
        <d v="2021-12-05T00:00:00"/>
        <s v="12/25/2020"/>
        <d v="2019-12-03T00:00:00"/>
        <d v="2021-03-04T00:00:00"/>
        <s v="11/29/2019"/>
        <s v="10/20/2019"/>
        <s v="1/16/2019"/>
        <s v="10/15/2020"/>
        <d v="2021-11-07T00:00:00"/>
        <m/>
      </sharedItems>
    </cacheField>
    <cacheField name="Age" numFmtId="0">
      <sharedItems containsString="0" containsBlank="1" containsNumber="1" containsInteger="1" minValue="25" maxValue="55" count="32">
        <m/>
        <n v="26"/>
        <n v="48"/>
        <n v="42"/>
        <n v="30"/>
        <n v="43"/>
        <n v="40"/>
        <n v="34"/>
        <n v="31"/>
        <n v="44"/>
        <n v="52"/>
        <n v="35"/>
        <n v="49"/>
        <n v="39"/>
        <n v="54"/>
        <n v="29"/>
        <n v="55"/>
        <n v="32"/>
        <n v="50"/>
        <n v="47"/>
        <n v="28"/>
        <n v="46"/>
        <n v="36"/>
        <n v="53"/>
        <n v="51"/>
        <n v="27"/>
        <n v="37"/>
        <n v="38"/>
        <n v="25"/>
        <n v="41"/>
        <n v="45"/>
        <n v="33"/>
      </sharedItems>
    </cacheField>
    <cacheField name="Monthly Salary ($)" numFmtId="164">
      <sharedItems containsSemiMixedTypes="0" containsString="0" containsNumber="1" minValue="13.38" maxValue="4971235.67" count="1001">
        <n v="2836.78"/>
        <n v="7240.93"/>
        <n v="8067.09"/>
        <n v="2871.59"/>
        <n v="3742.83"/>
        <n v="2651.45"/>
        <n v="8700.44"/>
        <n v="1837.87"/>
        <n v="9158.8799999999992"/>
        <n v="4336.99"/>
        <n v="547.15"/>
        <n v="2959.28"/>
        <n v="3997.47"/>
        <n v="5882.97"/>
        <n v="9028.9599999999991"/>
        <n v="1323.92"/>
        <n v="5353.95"/>
        <n v="7010.44"/>
        <n v="858.76"/>
        <n v="8590.68"/>
        <n v="9065.2199999999993"/>
        <n v="3733.09"/>
        <n v="2590.88"/>
        <n v="7919.79"/>
        <n v="415.44"/>
        <n v="9942.91"/>
        <n v="3028.14"/>
        <n v="8613.85"/>
        <n v="1414.15"/>
        <n v="8727.16"/>
        <n v="3940.39"/>
        <n v="8957.81"/>
        <n v="9763.91"/>
        <n v="292.45"/>
        <n v="8288.85"/>
        <n v="300.69"/>
        <n v="5903.56"/>
        <n v="4908.99"/>
        <n v="5020.79"/>
        <n v="6209.45"/>
        <n v="7588.81"/>
        <n v="7576.67"/>
        <n v="8159.97"/>
        <n v="2295.25"/>
        <n v="2979.43"/>
        <n v="9791.15"/>
        <n v="7510.53"/>
        <n v="1465.06"/>
        <n v="6140.79"/>
        <n v="2470.83"/>
        <n v="6924.38"/>
        <n v="7468.48"/>
        <n v="5878.86"/>
        <n v="4375.68"/>
        <n v="1683.79"/>
        <n v="9591.58"/>
        <n v="7659.55"/>
        <n v="6437.86"/>
        <n v="6616.53"/>
        <n v="2660.08"/>
        <n v="4722.38"/>
        <n v="4833.7700000000004"/>
        <n v="5944.2"/>
        <n v="1851.81"/>
        <n v="278.81"/>
        <n v="9710.41"/>
        <n v="8005.86"/>
        <n v="4360.33"/>
        <n v="8759.6200000000008"/>
        <n v="2197.16"/>
        <n v="1440.69"/>
        <n v="733.72"/>
        <n v="2647.3"/>
        <n v="9950.06"/>
        <n v="2097.13"/>
        <n v="4913.3"/>
        <n v="3119.46"/>
        <n v="851.82"/>
        <n v="8010.03"/>
        <n v="6895.62"/>
        <n v="1356.41"/>
        <n v="257.83"/>
        <n v="1814.8"/>
        <n v="7543.01"/>
        <n v="2660.7"/>
        <n v="2734.54"/>
        <n v="1604.17"/>
        <n v="8641.15"/>
        <n v="1854.96"/>
        <n v="2915.45"/>
        <n v="2837.09"/>
        <n v="1456.67"/>
        <n v="3352.89"/>
        <n v="625.16999999999996"/>
        <n v="228.94"/>
        <n v="4967.01"/>
        <n v="6084.46"/>
        <n v="5120.2700000000004"/>
        <n v="6890.14"/>
        <n v="5507.64"/>
        <n v="7080.08"/>
        <n v="4334.3599999999997"/>
        <n v="8045.57"/>
        <n v="6169.57"/>
        <n v="5330.72"/>
        <n v="9609.0499999999993"/>
        <n v="5250.87"/>
        <n v="7626.5"/>
        <n v="3380.36"/>
        <n v="2750.53"/>
        <n v="8380.6299999999992"/>
        <n v="6462.08"/>
        <n v="4273.6400000000003"/>
        <n v="4299.0600000000004"/>
        <n v="8836.56"/>
        <n v="6654.82"/>
        <n v="5648.12"/>
        <n v="5711.39"/>
        <n v="7004.25"/>
        <n v="4867.2299999999996"/>
        <n v="2719.4"/>
        <n v="8319.15"/>
        <n v="936.49"/>
        <n v="727.55"/>
        <n v="2837.55"/>
        <n v="20.8"/>
        <n v="5331.39"/>
        <n v="3965.56"/>
        <n v="8854.5499999999993"/>
        <n v="9225.56"/>
        <n v="6772.52"/>
        <n v="6752.81"/>
        <n v="4041.32"/>
        <n v="2568.56"/>
        <n v="9084.35"/>
        <n v="3224.98"/>
        <n v="4294.59"/>
        <n v="9449.75"/>
        <n v="4276.8999999999996"/>
        <n v="7806.55"/>
        <n v="2786.01"/>
        <n v="3926.05"/>
        <n v="3241.46"/>
        <n v="54.66"/>
        <n v="7339.04"/>
        <n v="1298.57"/>
        <n v="911.52"/>
        <n v="9918.18"/>
        <n v="9545.06"/>
        <n v="5471.21"/>
        <n v="2115.85"/>
        <n v="84.58"/>
        <n v="7199.38"/>
        <n v="6259.49"/>
        <n v="3503.83"/>
        <n v="4359.25"/>
        <n v="847.04"/>
        <n v="4105.04"/>
        <n v="3960.07"/>
        <n v="4481.8999999999996"/>
        <n v="846.72"/>
        <n v="9552.93"/>
        <n v="2998.36"/>
        <n v="9946.41"/>
        <n v="3925.85"/>
        <n v="2051.77"/>
        <n v="7214.04"/>
        <n v="1165.57"/>
        <n v="685.82"/>
        <n v="2937.1"/>
        <n v="3873.62"/>
        <n v="9499.85"/>
        <n v="9006.31"/>
        <n v="1152.3399999999999"/>
        <n v="4306.17"/>
        <n v="1148.7"/>
        <n v="3554.76"/>
        <n v="823.67"/>
        <n v="2450.48"/>
        <n v="6528.43"/>
        <n v="5593"/>
        <n v="2893.16"/>
        <n v="2281.39"/>
        <n v="5429.37"/>
        <n v="3655.86"/>
        <n v="5788.34"/>
        <n v="530.65"/>
        <n v="1020.92"/>
        <n v="9418.26"/>
        <n v="9528.32"/>
        <n v="9280.61"/>
        <n v="250.79"/>
        <n v="1360.27"/>
        <n v="3180.74"/>
        <n v="8346.27"/>
        <n v="7335.9"/>
        <n v="3887.54"/>
        <n v="2824.67"/>
        <n v="2484.69"/>
        <n v="1900.75"/>
        <n v="8770.26"/>
        <n v="3213.14"/>
        <n v="2815.65"/>
        <n v="3807.06"/>
        <n v="459.46"/>
        <n v="713.07"/>
        <n v="8879.7900000000009"/>
        <n v="6819.5"/>
        <n v="1967.86"/>
        <n v="947.06"/>
        <n v="8140.26"/>
        <n v="4445.95"/>
        <n v="6654.22"/>
        <n v="7346.23"/>
        <n v="3147.83"/>
        <n v="5419.34"/>
        <n v="5572.77"/>
        <n v="298.43"/>
        <n v="5290.9"/>
        <n v="5046.6499999999996"/>
        <n v="9017.1299999999992"/>
        <n v="3219.89"/>
        <n v="5283.12"/>
        <n v="6596.82"/>
        <n v="782.64"/>
        <n v="1309.3499999999999"/>
        <n v="6959.43"/>
        <n v="8792.24"/>
        <n v="4455.29"/>
        <n v="3177.15"/>
        <n v="3700.27"/>
        <n v="5585.43"/>
        <n v="6113.26"/>
        <n v="7317.56"/>
        <n v="3408.08"/>
        <n v="3135.33"/>
        <n v="2799.9"/>
        <n v="2855.86"/>
        <n v="3196.69"/>
        <n v="2197.54"/>
        <n v="7986.59"/>
        <n v="3397.36"/>
        <n v="5409.16"/>
        <n v="8539.75"/>
        <n v="8400.86"/>
        <n v="3967.37"/>
        <n v="6267.67"/>
        <n v="1695.97"/>
        <n v="180.97"/>
        <n v="8264.2199999999993"/>
        <n v="9760.82"/>
        <n v="5509.5"/>
        <n v="3638.05"/>
        <n v="9818.76"/>
        <n v="7666.13"/>
        <n v="6518.43"/>
        <n v="4051.63"/>
        <n v="2870.94"/>
        <n v="9622.11"/>
        <n v="900.2"/>
        <n v="8801.33"/>
        <n v="4565.43"/>
        <n v="7942.27"/>
        <n v="6623.22"/>
        <n v="6421.11"/>
        <n v="5318.9"/>
        <n v="1626.59"/>
        <n v="6279.28"/>
        <n v="3917.74"/>
        <n v="1742.03"/>
        <n v="6642.69"/>
        <n v="4507.8500000000004"/>
        <n v="6067.66"/>
        <n v="4747.62"/>
        <n v="2127.5300000000002"/>
        <n v="8874.9"/>
        <n v="2899.9"/>
        <n v="4314.8599999999997"/>
        <n v="3053.4"/>
        <n v="6219.8"/>
        <n v="4152.57"/>
        <n v="814.64"/>
        <n v="314.42"/>
        <n v="8545.7999999999993"/>
        <n v="6067.42"/>
        <n v="5485.29"/>
        <n v="4006.88"/>
        <n v="1615.3"/>
        <n v="3232.14"/>
        <n v="5749.93"/>
        <n v="8028.3"/>
        <n v="5495.87"/>
        <n v="2404.9699999999998"/>
        <n v="6512.39"/>
        <n v="6171.79"/>
        <n v="8330.1"/>
        <n v="7271.37"/>
        <n v="9503.18"/>
        <n v="377.16"/>
        <n v="9621.3700000000008"/>
        <n v="3450.5"/>
        <n v="7933.29"/>
        <n v="965.85"/>
        <n v="7380.01"/>
        <n v="1684.85"/>
        <n v="8667.36"/>
        <n v="1068.69"/>
        <n v="5735.93"/>
        <n v="686.38"/>
        <n v="7501.82"/>
        <n v="7694.56"/>
        <n v="4693.8500000000004"/>
        <n v="3822.4"/>
        <n v="3982.01"/>
        <n v="9418.19"/>
        <n v="5800.25"/>
        <n v="3547.97"/>
        <n v="4701.18"/>
        <n v="9173.24"/>
        <n v="588.89"/>
        <n v="3992.58"/>
        <n v="9815.5499999999993"/>
        <n v="3857.15"/>
        <n v="6247.59"/>
        <n v="4842.83"/>
        <n v="6633.8"/>
        <n v="4466.5200000000004"/>
        <n v="7719.3"/>
        <n v="9000.7199999999993"/>
        <n v="2889.91"/>
        <n v="5862.7"/>
        <n v="1668.25"/>
        <n v="4789.96"/>
        <n v="8273.2000000000007"/>
        <n v="556.01"/>
        <n v="2918.59"/>
        <n v="7464.05"/>
        <n v="8797.33"/>
        <n v="8348.6299999999992"/>
        <n v="7107.2"/>
        <n v="8811.2999999999993"/>
        <n v="4113.55"/>
        <n v="2305.67"/>
        <n v="7803.76"/>
        <n v="8818.2099999999991"/>
        <n v="583.61"/>
        <n v="9074.14"/>
        <n v="8497.52"/>
        <n v="6868.68"/>
        <n v="2921.5"/>
        <n v="3308.65"/>
        <n v="4706.93"/>
        <n v="2645.23"/>
        <n v="5069.22"/>
        <n v="3532.47"/>
        <n v="6355.16"/>
        <n v="7527.93"/>
        <n v="2276.04"/>
        <n v="8704.75"/>
        <n v="6739.67"/>
        <n v="4919.32"/>
        <n v="854.75"/>
        <n v="7154.69"/>
        <n v="6425.49"/>
        <n v="459.65"/>
        <n v="5745.87"/>
        <n v="7726.51"/>
        <n v="531.95000000000005"/>
        <n v="2784.19"/>
        <n v="8425.43"/>
        <n v="2090.66"/>
        <n v="7364.76"/>
        <n v="7169.2"/>
        <n v="7818.15"/>
        <n v="1343.95"/>
        <n v="1622.91"/>
        <n v="4042.24"/>
        <n v="7650.62"/>
        <n v="1919.56"/>
        <n v="8173.89"/>
        <n v="743.48"/>
        <n v="8685.17"/>
        <n v="8303.02"/>
        <n v="6091.7"/>
        <n v="7393.71"/>
        <n v="5195.4399999999996"/>
        <n v="9979.08"/>
        <n v="7739.92"/>
        <n v="2180.8200000000002"/>
        <n v="1985.7"/>
        <n v="3005.14"/>
        <n v="9289.06"/>
        <n v="7235.36"/>
        <n v="5271.7"/>
        <n v="7318.18"/>
        <n v="7636.35"/>
        <n v="3533.11"/>
        <n v="601.09"/>
        <n v="2276.06"/>
        <n v="3210.15"/>
        <n v="4789.13"/>
        <n v="965.81"/>
        <n v="3718.69"/>
        <n v="496.28"/>
        <n v="555.28"/>
        <n v="1941.52"/>
        <n v="8922.2999999999993"/>
        <n v="5807.01"/>
        <n v="3366.28"/>
        <n v="5208.3500000000004"/>
        <n v="5233.6000000000004"/>
        <n v="1244"/>
        <n v="7099.23"/>
        <n v="8707.32"/>
        <n v="201.89"/>
        <n v="6489.64"/>
        <n v="6952.57"/>
        <n v="8667.34"/>
        <n v="7067.26"/>
        <n v="9656.35"/>
        <n v="9840.48"/>
        <n v="5757.84"/>
        <n v="3575.86"/>
        <n v="4870.67"/>
        <n v="9446.86"/>
        <n v="4115.2299999999996"/>
        <n v="1839.38"/>
        <n v="8561.85"/>
        <n v="8042.64"/>
        <n v="8757.35"/>
        <n v="1952.66"/>
        <n v="9300.15"/>
        <n v="7835.22"/>
        <n v="4782.05"/>
        <n v="3332.68"/>
        <n v="9299.98"/>
        <n v="6333.41"/>
        <n v="4638.84"/>
        <n v="9850.69"/>
        <n v="882.57"/>
        <n v="1539.4"/>
        <n v="9050.06"/>
        <n v="2966.08"/>
        <n v="2695.29"/>
        <n v="9778.67"/>
        <n v="1511.03"/>
        <n v="2537.9499999999998"/>
        <n v="148.47999999999999"/>
        <n v="7860.29"/>
        <n v="9168.7199999999993"/>
        <n v="1423.71"/>
        <n v="3905.62"/>
        <n v="666.97"/>
        <n v="6745.19"/>
        <n v="8112.06"/>
        <n v="9456.74"/>
        <n v="224.83"/>
        <n v="8375.5"/>
        <n v="7459.73"/>
        <n v="4288.83"/>
        <n v="5516.93"/>
        <n v="8014.13"/>
        <n v="2488.5300000000002"/>
        <n v="3345.06"/>
        <n v="3865.67"/>
        <n v="7883.36"/>
        <n v="3821.42"/>
        <n v="994.12"/>
        <n v="3218.16"/>
        <n v="3494.73"/>
        <n v="2338.52"/>
        <n v="3587.64"/>
        <n v="7353.02"/>
        <n v="3768.76"/>
        <n v="8787.2999999999993"/>
        <n v="9012.2800000000007"/>
        <n v="3870.3"/>
        <n v="3796.93"/>
        <n v="3725.06"/>
        <n v="3529.45"/>
        <n v="8938.58"/>
        <n v="1883.38"/>
        <n v="6632.35"/>
        <n v="9808.42"/>
        <n v="8060.67"/>
        <n v="1706.11"/>
        <n v="5233.79"/>
        <n v="3916.49"/>
        <n v="575.42999999999995"/>
        <n v="5826.14"/>
        <n v="3658.65"/>
        <n v="9284.09"/>
        <n v="5268.88"/>
        <n v="6583.9"/>
        <n v="9943.9699999999993"/>
        <n v="3076.71"/>
        <n v="6043.35"/>
        <n v="6404.54"/>
        <n v="1531.08"/>
        <n v="4947.3"/>
        <n v="9211.4"/>
        <n v="5996.36"/>
        <n v="13.38"/>
        <n v="9828.3799999999992"/>
        <n v="7282.85"/>
        <n v="4090.56"/>
        <n v="3691.45"/>
        <n v="5434.62"/>
        <n v="9376.16"/>
        <n v="3572.08"/>
        <n v="9613.3799999999992"/>
        <n v="35.93"/>
        <n v="6211.9"/>
        <n v="437.97"/>
        <n v="8046.96"/>
        <n v="8322.2000000000007"/>
        <n v="117.18"/>
        <n v="802.21"/>
        <n v="9364.18"/>
        <n v="2721.94"/>
        <n v="701.91"/>
        <n v="7415.86"/>
        <n v="6298.37"/>
        <n v="524.84"/>
        <n v="5846.92"/>
        <n v="3277.34"/>
        <n v="3081.51"/>
        <n v="8965.31"/>
        <n v="3607.84"/>
        <n v="842.42"/>
        <n v="5803.97"/>
        <n v="998.34"/>
        <n v="6237.1"/>
        <n v="312.98"/>
        <n v="214.51"/>
        <n v="4817.03"/>
        <n v="7222.59"/>
        <n v="493.59"/>
        <n v="6658.36"/>
        <n v="3513.45"/>
        <n v="1763.7"/>
        <n v="8615.3700000000008"/>
        <n v="2915.58"/>
        <n v="1024.6500000000001"/>
        <n v="3355.6"/>
        <n v="1634.39"/>
        <n v="1832.99"/>
        <n v="7678.56"/>
        <n v="1796.91"/>
        <n v="8990.7099999999991"/>
        <n v="3299.85"/>
        <n v="4133.1000000000004"/>
        <n v="9054.26"/>
        <n v="5379.02"/>
        <n v="7763.55"/>
        <n v="9453.85"/>
        <n v="6411.82"/>
        <n v="1172.48"/>
        <n v="669.25"/>
        <n v="5899.38"/>
        <n v="8022.54"/>
        <n v="2779.07"/>
        <n v="9054.4599999999991"/>
        <n v="3159.91"/>
        <n v="387.68"/>
        <n v="7634.19"/>
        <n v="4908.18"/>
        <n v="612.91999999999996"/>
        <n v="7845.57"/>
        <n v="1429.24"/>
        <n v="5608.72"/>
        <n v="1565.91"/>
        <n v="9963.5400000000009"/>
        <n v="5475.91"/>
        <n v="1473.07"/>
        <n v="7246.44"/>
        <n v="4570.96"/>
        <n v="9265.41"/>
        <n v="2485.9"/>
        <n v="8358.8799999999992"/>
        <n v="3184.13"/>
        <n v="7003.8"/>
        <n v="9437.92"/>
        <n v="7744.34"/>
        <n v="264.17"/>
        <n v="1844.6"/>
        <n v="2909.9"/>
        <n v="7955.31"/>
        <n v="4751.05"/>
        <n v="6548.05"/>
        <n v="3684.51"/>
        <n v="8585"/>
        <n v="7415.77"/>
        <n v="8658.4500000000007"/>
        <n v="2497.87"/>
        <n v="287.97000000000003"/>
        <n v="9640.48"/>
        <n v="2697.46"/>
        <n v="6829.5"/>
        <n v="4172.8599999999997"/>
        <n v="1693.37"/>
        <n v="9408.91"/>
        <n v="9753.66"/>
        <n v="6582.01"/>
        <n v="1808.71"/>
        <n v="951.59"/>
        <n v="5228.9799999999996"/>
        <n v="5370.92"/>
        <n v="311.02"/>
        <n v="4467.13"/>
        <n v="895.12"/>
        <n v="3264.38"/>
        <n v="3669.94"/>
        <n v="7454.1"/>
        <n v="2945.79"/>
        <n v="485.07"/>
        <n v="6490.37"/>
        <n v="3330.23"/>
        <n v="2767.86"/>
        <n v="2071.96"/>
        <n v="7582.84"/>
        <n v="7441.08"/>
        <n v="1190.42"/>
        <n v="5697.72"/>
        <n v="2596.23"/>
        <n v="400.66"/>
        <n v="9366.52"/>
        <n v="4108.13"/>
        <n v="697.85"/>
        <n v="2516.83"/>
        <n v="1624.14"/>
        <n v="3825.72"/>
        <n v="5409.11"/>
        <n v="2757.12"/>
        <n v="5129.96"/>
        <n v="1305.92"/>
        <n v="3530.6"/>
        <n v="9410.64"/>
        <n v="926.35"/>
        <n v="4676.3"/>
        <n v="2945.8"/>
        <n v="2648.05"/>
        <n v="7975.89"/>
        <n v="1126.5999999999999"/>
        <n v="4001.81"/>
        <n v="617.48"/>
        <n v="1136.33"/>
        <n v="2730.44"/>
        <n v="3738.75"/>
        <n v="8324.5400000000009"/>
        <n v="2473.91"/>
        <n v="8565.9500000000007"/>
        <n v="3367.39"/>
        <n v="9359.24"/>
        <n v="1257.6400000000001"/>
        <n v="4100.6099999999997"/>
        <n v="7698.44"/>
        <n v="6853.6"/>
        <n v="9970.9599999999991"/>
        <n v="8796.6200000000008"/>
        <n v="1388.14"/>
        <n v="8598.1200000000008"/>
        <n v="3800.15"/>
        <n v="3080.18"/>
        <n v="9283.7099999999991"/>
        <n v="6899.66"/>
        <n v="4571.88"/>
        <n v="3030.64"/>
        <n v="5500.68"/>
        <n v="2062.9299999999998"/>
        <n v="2719.21"/>
        <n v="6277.28"/>
        <n v="7937.38"/>
        <n v="9822.58"/>
        <n v="4808.68"/>
        <n v="4971.22"/>
        <n v="8407.2000000000007"/>
        <n v="2534.0100000000002"/>
        <n v="9383.9500000000007"/>
        <n v="6701.35"/>
        <n v="7323.02"/>
        <n v="5130.3"/>
        <n v="6266.49"/>
        <n v="9768.84"/>
        <n v="6863.05"/>
        <n v="8152.59"/>
        <n v="9015.17"/>
        <n v="1530.85"/>
        <n v="9862.91"/>
        <n v="9760.14"/>
        <n v="5861.49"/>
        <n v="2028.85"/>
        <n v="3177.88"/>
        <n v="2221.1799999999998"/>
        <n v="7284.06"/>
        <n v="9817.2800000000007"/>
        <n v="3378.77"/>
        <n v="2285.98"/>
        <n v="3739.83"/>
        <n v="7001.27"/>
        <n v="9299.85"/>
        <n v="3931.14"/>
        <n v="76.989999999999995"/>
        <n v="8205.07"/>
        <n v="9562.34"/>
        <n v="2380.65"/>
        <n v="2290.41"/>
        <n v="9464.2999999999993"/>
        <n v="7573.6"/>
        <n v="5292.12"/>
        <n v="5960.65"/>
        <n v="230.36"/>
        <n v="236.03"/>
        <n v="6185.02"/>
        <n v="9850.7800000000007"/>
        <n v="5822.32"/>
        <n v="3174.67"/>
        <n v="7471.65"/>
        <n v="277.76"/>
        <n v="3313.64"/>
        <n v="1553.21"/>
        <n v="6433.49"/>
        <n v="9899.07"/>
        <n v="196.98"/>
        <n v="1657.16"/>
        <n v="3233.57"/>
        <n v="8886.76"/>
        <n v="7345.94"/>
        <n v="5261.34"/>
        <n v="7794.2"/>
        <n v="3646.44"/>
        <n v="2113.9299999999998"/>
        <n v="2102.0300000000002"/>
        <n v="3101.74"/>
        <n v="3524.13"/>
        <n v="1679.47"/>
        <n v="4107.57"/>
        <n v="6512.01"/>
        <n v="2841.12"/>
        <n v="2672.67"/>
        <n v="2364.44"/>
        <n v="8065.43"/>
        <n v="3271.29"/>
        <n v="2753.93"/>
        <n v="9300.48"/>
        <n v="4314.9399999999996"/>
        <n v="9887.2099999999991"/>
        <n v="6945.39"/>
        <n v="8659.1200000000008"/>
        <n v="6790.67"/>
        <n v="261.70999999999998"/>
        <n v="3704.61"/>
        <n v="1336.84"/>
        <n v="5394.31"/>
        <n v="8652.02"/>
        <n v="3155.01"/>
        <n v="5199.47"/>
        <n v="1475.96"/>
        <n v="8239.81"/>
        <n v="4262.57"/>
        <n v="967.94"/>
        <n v="342.63"/>
        <n v="4535.91"/>
        <n v="6652.8"/>
        <n v="5284.9"/>
        <n v="1330.81"/>
        <n v="6368.98"/>
        <n v="4416.6899999999996"/>
        <n v="2780.53"/>
        <n v="7014.34"/>
        <n v="9276.56"/>
        <n v="5267.75"/>
        <n v="8281.4"/>
        <n v="6362.15"/>
        <n v="5546.62"/>
        <n v="4320.74"/>
        <n v="5061.1099999999997"/>
        <n v="5661.83"/>
        <n v="1040.8900000000001"/>
        <n v="627.45000000000005"/>
        <n v="4767.82"/>
        <n v="8955.42"/>
        <n v="8965.5300000000007"/>
        <n v="8428.39"/>
        <n v="5818.11"/>
        <n v="6776.56"/>
        <n v="625.36"/>
        <n v="9747.19"/>
        <n v="3730.19"/>
        <n v="6785.94"/>
        <n v="9231.41"/>
        <n v="2928.86"/>
        <n v="7440.25"/>
        <n v="2920.01"/>
        <n v="4942.08"/>
        <n v="3146.3"/>
        <n v="7982.59"/>
        <n v="5352.39"/>
        <n v="4633.84"/>
        <n v="3170.55"/>
        <n v="9680.18"/>
        <n v="5920.36"/>
        <n v="7515.47"/>
        <n v="84.78"/>
        <n v="5761.3"/>
        <n v="9693.25"/>
        <n v="6681.76"/>
        <n v="8314.68"/>
        <n v="8234.7900000000009"/>
        <n v="967.93"/>
        <n v="6311.91"/>
        <n v="8729.2999999999993"/>
        <n v="582.03"/>
        <n v="4527.68"/>
        <n v="5791.87"/>
        <n v="1561.35"/>
        <n v="2501.67"/>
        <n v="7957.91"/>
        <n v="7881.96"/>
        <n v="6134.28"/>
        <n v="70.8"/>
        <n v="345.76"/>
        <n v="6238.34"/>
        <n v="9934.92"/>
        <n v="9781.26"/>
        <n v="1490.08"/>
        <n v="9893.06"/>
        <n v="1877.43"/>
        <n v="3639.58"/>
        <n v="7880.99"/>
        <n v="5320.66"/>
        <n v="5659.98"/>
        <n v="5324.52"/>
        <n v="9446.5400000000009"/>
        <n v="4804.53"/>
        <n v="5888.92"/>
        <n v="5221.8500000000004"/>
        <n v="9858.3799999999992"/>
        <n v="7835.52"/>
        <n v="786.01"/>
        <n v="5912.77"/>
        <n v="2553.88"/>
        <n v="9187.98"/>
        <n v="5515.56"/>
        <n v="826.29"/>
        <n v="5933.45"/>
        <n v="4089.12"/>
        <n v="6643.59"/>
        <n v="7200.43"/>
        <n v="4817.4399999999996"/>
        <n v="7339.15"/>
        <n v="2440.6"/>
        <n v="4154.55"/>
        <n v="5575.45"/>
        <n v="5733.08"/>
        <n v="9349.8700000000008"/>
        <n v="4085.37"/>
        <n v="9177.4500000000007"/>
        <n v="1791.9"/>
        <n v="8803.24"/>
        <n v="5446.05"/>
        <n v="9000.5300000000007"/>
        <n v="573.45000000000005"/>
        <n v="6633.63"/>
        <n v="3199.29"/>
        <n v="6017.49"/>
        <n v="8851.4699999999993"/>
        <n v="263.39999999999998"/>
        <n v="2065.7399999999998"/>
        <n v="4282.03"/>
        <n v="2243.4699999999998"/>
        <n v="7504.86"/>
        <n v="7237.51"/>
        <n v="6904.46"/>
        <n v="9433.57"/>
        <n v="5577.25"/>
        <n v="8632.7000000000007"/>
        <n v="470.9"/>
        <n v="509.87"/>
        <n v="2967.11"/>
        <n v="1601.01"/>
        <n v="4367.6400000000003"/>
        <n v="7719.7"/>
        <n v="7118.58"/>
        <n v="7187.49"/>
        <n v="1713.31"/>
        <n v="9053.75"/>
        <n v="1949.41"/>
        <n v="4536.8100000000004"/>
        <n v="3553.77"/>
        <n v="6682.18"/>
        <n v="4052.06"/>
        <n v="4233.8999999999996"/>
        <n v="5851.19"/>
        <n v="54.65"/>
        <n v="78.23"/>
        <n v="4126.71"/>
        <n v="6337.93"/>
        <n v="3216.75"/>
        <n v="2118.02"/>
        <n v="3683.27"/>
        <n v="5774.21"/>
        <n v="1027.96"/>
        <n v="1346.29"/>
        <n v="7015.15"/>
        <n v="4869.4799999999996"/>
        <n v="1634.64"/>
        <n v="52.17"/>
        <n v="77.97"/>
        <n v="235.62"/>
        <n v="3243.77"/>
        <n v="8569.16"/>
        <n v="4473.4799999999996"/>
        <n v="8648.44"/>
        <n v="575.61"/>
        <n v="3315.31"/>
        <n v="8361.6"/>
        <n v="3321.92"/>
        <n v="2945.16"/>
        <n v="9989.89"/>
        <n v="7497.3"/>
        <n v="4885.3"/>
        <n v="2943.04"/>
        <n v="784.61"/>
        <n v="4809.5600000000004"/>
        <n v="7902.37"/>
        <n v="7768.14"/>
        <n v="62.55"/>
        <n v="286.95"/>
        <n v="2149.59"/>
        <n v="1609.48"/>
        <n v="6534.65"/>
        <n v="4898.87"/>
        <n v="6292.02"/>
        <n v="1368.9"/>
        <n v="9754.73"/>
        <n v="4085.05"/>
        <n v="9425.51"/>
        <n v="8991.35"/>
        <n v="6993.04"/>
        <n v="5486.08"/>
        <n v="1326.98"/>
        <n v="4893.5"/>
        <n v="4311.78"/>
        <n v="8511.4599999999991"/>
        <n v="2221.5700000000002"/>
        <n v="6700.62"/>
        <n v="3348.71"/>
        <n v="3952.93"/>
        <n v="2680.28"/>
        <n v="5111.71"/>
        <n v="9979.27"/>
        <n v="7309.13"/>
        <n v="7962.12"/>
        <n v="654.54"/>
        <n v="7709.49"/>
        <n v="6800.29"/>
        <n v="3909.36"/>
        <n v="5915.4"/>
        <n v="36.630000000000003"/>
        <n v="7833.46"/>
        <n v="7259.74"/>
        <n v="5399.71"/>
        <n v="804.08"/>
        <n v="3435.74"/>
        <n v="7548.58"/>
        <n v="1304.18"/>
        <n v="7705.65"/>
        <n v="4617.25"/>
        <n v="6933.93"/>
        <n v="9503.4500000000007"/>
        <n v="6921.55"/>
        <n v="7963.27"/>
        <n v="2592.35"/>
        <n v="401.18"/>
        <n v="1378.42"/>
        <n v="699.2"/>
        <n v="7934.87"/>
        <n v="8021.34"/>
        <n v="6474.26"/>
        <n v="5819.5"/>
        <n v="2991.82"/>
        <n v="7449.97"/>
        <n v="7995.64"/>
        <n v="432.96"/>
        <n v="931"/>
        <n v="9132.39"/>
        <n v="9888.93"/>
        <n v="4813.66"/>
        <n v="1449.55"/>
        <n v="7219.21"/>
        <n v="904.6"/>
        <n v="9686.66"/>
        <n v="2191.5"/>
        <n v="902.56"/>
        <n v="9725.7999999999993"/>
        <n v="7494.54"/>
        <n v="114.66"/>
        <n v="415.57"/>
        <n v="9030"/>
        <n v="4971235.67"/>
      </sharedItems>
    </cacheField>
    <cacheField name="Hours Worked (Weekly)" numFmtId="0">
      <sharedItems containsString="0" containsBlank="1" containsNumber="1" containsInteger="1" minValue="38" maxValue="45" count="9">
        <n v="45"/>
        <n v="41"/>
        <n v="44"/>
        <n v="43"/>
        <n v="40"/>
        <n v="39"/>
        <n v="38"/>
        <n v="42"/>
        <m/>
      </sharedItems>
    </cacheField>
    <cacheField name="Performance Score (%)" numFmtId="0">
      <sharedItems containsString="0" containsBlank="1" containsNumber="1" containsInteger="1" minValue="50" maxValue="92" count="44">
        <n v="84"/>
        <n v="56"/>
        <n v="67"/>
        <n v="89"/>
        <n v="75"/>
        <n v="70"/>
        <n v="83"/>
        <n v="86"/>
        <n v="79"/>
        <n v="65"/>
        <n v="72"/>
        <n v="74"/>
        <n v="62"/>
        <n v="58"/>
        <n v="61"/>
        <n v="78"/>
        <n v="52"/>
        <n v="50"/>
        <n v="90"/>
        <n v="82"/>
        <n v="55"/>
        <n v="71"/>
        <n v="59"/>
        <n v="68"/>
        <n v="85"/>
        <n v="69"/>
        <n v="73"/>
        <n v="92"/>
        <n v="63"/>
        <n v="53"/>
        <n v="66"/>
        <n v="88"/>
        <n v="51"/>
        <n v="91"/>
        <n v="76"/>
        <n v="54"/>
        <n v="60"/>
        <n v="57"/>
        <n v="87"/>
        <n v="64"/>
        <n v="77"/>
        <n v="80"/>
        <n v="81"/>
        <m/>
      </sharedItems>
    </cacheField>
    <cacheField name="Supervisor" numFmtId="0">
      <sharedItems containsBlank="1"/>
    </cacheField>
    <cacheField name="ROUND SAL" numFmtId="0">
      <sharedItems containsString="0" containsBlank="1" containsNumber="1" containsInteger="1" minValue="13" maxValue="9990"/>
    </cacheField>
    <cacheField name="SCORE" numFmtId="0">
      <sharedItems containsString="0" containsBlank="1" containsNumber="1" minValue="0.5" maxValue="0.92"/>
    </cacheField>
    <cacheField name="ROUNDUP SCORE" numFmtId="0">
      <sharedItems containsString="0" containsBlank="1" containsNumber="1" minValue="0.5" maxValue="1"/>
    </cacheField>
    <cacheField name="ROUNDUP SAL" numFmtId="0">
      <sharedItems containsString="0" containsBlank="1" containsNumber="1" containsInteger="1" minValue="14" maxValue="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RNAMBAL" refreshedDate="45684.503532175928" createdVersion="8" refreshedVersion="8" minRefreshableVersion="3" recordCount="1002" xr:uid="{3F892013-7245-43DE-A37F-C2FE3F731FF4}">
  <cacheSource type="worksheet">
    <worksheetSource ref="A1:N1048576" sheet="MOCK_DATA (2)"/>
  </cacheSource>
  <cacheFields count="14">
    <cacheField name="Employee ID" numFmtId="0">
      <sharedItems containsString="0" containsBlank="1" containsNumber="1" containsInteger="1" minValue="1" maxValue="1000"/>
    </cacheField>
    <cacheField name="Name" numFmtId="0">
      <sharedItems containsBlank="1"/>
    </cacheField>
    <cacheField name="Department" numFmtId="0">
      <sharedItems containsBlank="1" count="13">
        <m/>
        <s v="Human Resources"/>
        <s v="Business Development"/>
        <s v="Legal"/>
        <s v="Research and Development"/>
        <s v="Services"/>
        <s v="Accounting"/>
        <s v="Engineering"/>
        <s v="Product Management"/>
        <s v="Marketing"/>
        <s v="Training"/>
        <s v="Support"/>
        <s v="Sales"/>
      </sharedItems>
    </cacheField>
    <cacheField name="Role" numFmtId="0">
      <sharedItems containsBlank="1"/>
    </cacheField>
    <cacheField name="Joining Date" numFmtId="14">
      <sharedItems containsDate="1" containsBlank="1" containsMixedTypes="1" minDate="2018-01-10T00:00:00" maxDate="2022-12-04T00:00:00"/>
    </cacheField>
    <cacheField name="Age" numFmtId="0">
      <sharedItems containsString="0" containsBlank="1" containsNumber="1" containsInteger="1" minValue="25" maxValue="55"/>
    </cacheField>
    <cacheField name="Monthly Salary ($)" numFmtId="164">
      <sharedItems containsString="0" containsBlank="1" containsNumber="1" minValue="13.38" maxValue="4971235.67" count="1002">
        <n v="2836.78"/>
        <n v="7240.93"/>
        <n v="8067.09"/>
        <n v="2871.59"/>
        <n v="3742.83"/>
        <n v="2651.45"/>
        <n v="8700.44"/>
        <n v="1837.87"/>
        <n v="9158.8799999999992"/>
        <n v="4336.99"/>
        <n v="547.15"/>
        <n v="2959.28"/>
        <n v="3997.47"/>
        <n v="5882.97"/>
        <n v="9028.9599999999991"/>
        <n v="1323.92"/>
        <n v="5353.95"/>
        <n v="7010.44"/>
        <n v="858.76"/>
        <n v="8590.68"/>
        <n v="9065.2199999999993"/>
        <n v="3733.09"/>
        <n v="2590.88"/>
        <n v="7919.79"/>
        <n v="415.44"/>
        <n v="9942.91"/>
        <n v="3028.14"/>
        <n v="8613.85"/>
        <n v="1414.15"/>
        <n v="8727.16"/>
        <n v="3940.39"/>
        <n v="8957.81"/>
        <n v="9763.91"/>
        <n v="292.45"/>
        <n v="8288.85"/>
        <n v="300.69"/>
        <n v="5903.56"/>
        <n v="4908.99"/>
        <n v="5020.79"/>
        <n v="6209.45"/>
        <n v="7588.81"/>
        <n v="7576.67"/>
        <n v="8159.97"/>
        <n v="2295.25"/>
        <n v="2979.43"/>
        <n v="9791.15"/>
        <n v="7510.53"/>
        <n v="1465.06"/>
        <n v="6140.79"/>
        <n v="2470.83"/>
        <n v="6924.38"/>
        <n v="7468.48"/>
        <n v="5878.86"/>
        <n v="4375.68"/>
        <n v="1683.79"/>
        <n v="9591.58"/>
        <n v="7659.55"/>
        <n v="6437.86"/>
        <n v="6616.53"/>
        <n v="2660.08"/>
        <n v="4722.38"/>
        <n v="4833.7700000000004"/>
        <n v="5944.2"/>
        <n v="1851.81"/>
        <n v="278.81"/>
        <n v="9710.41"/>
        <n v="8005.86"/>
        <n v="4360.33"/>
        <n v="8759.6200000000008"/>
        <n v="2197.16"/>
        <n v="1440.69"/>
        <n v="733.72"/>
        <n v="2647.3"/>
        <n v="9950.06"/>
        <n v="2097.13"/>
        <n v="4913.3"/>
        <n v="3119.46"/>
        <n v="851.82"/>
        <n v="8010.03"/>
        <n v="6895.62"/>
        <n v="1356.41"/>
        <n v="257.83"/>
        <n v="1814.8"/>
        <n v="7543.01"/>
        <n v="2660.7"/>
        <n v="2734.54"/>
        <n v="1604.17"/>
        <n v="8641.15"/>
        <n v="1854.96"/>
        <n v="2915.45"/>
        <n v="2837.09"/>
        <n v="1456.67"/>
        <n v="3352.89"/>
        <n v="625.16999999999996"/>
        <n v="228.94"/>
        <n v="4967.01"/>
        <n v="6084.46"/>
        <n v="5120.2700000000004"/>
        <n v="6890.14"/>
        <n v="5507.64"/>
        <n v="7080.08"/>
        <n v="4334.3599999999997"/>
        <n v="8045.57"/>
        <n v="6169.57"/>
        <n v="5330.72"/>
        <n v="9609.0499999999993"/>
        <n v="5250.87"/>
        <n v="7626.5"/>
        <n v="3380.36"/>
        <n v="2750.53"/>
        <n v="8380.6299999999992"/>
        <n v="6462.08"/>
        <n v="4273.6400000000003"/>
        <n v="4299.0600000000004"/>
        <n v="8836.56"/>
        <n v="6654.82"/>
        <n v="5648.12"/>
        <n v="5711.39"/>
        <n v="7004.25"/>
        <n v="4867.2299999999996"/>
        <n v="2719.4"/>
        <n v="8319.15"/>
        <n v="936.49"/>
        <n v="727.55"/>
        <n v="2837.55"/>
        <n v="20.8"/>
        <n v="5331.39"/>
        <n v="3965.56"/>
        <n v="8854.5499999999993"/>
        <n v="9225.56"/>
        <n v="6772.52"/>
        <n v="6752.81"/>
        <n v="4041.32"/>
        <n v="2568.56"/>
        <n v="9084.35"/>
        <n v="3224.98"/>
        <n v="4294.59"/>
        <n v="9449.75"/>
        <n v="4276.8999999999996"/>
        <n v="7806.55"/>
        <n v="2786.01"/>
        <n v="3926.05"/>
        <n v="3241.46"/>
        <n v="54.66"/>
        <n v="7339.04"/>
        <n v="1298.57"/>
        <n v="911.52"/>
        <n v="9918.18"/>
        <n v="9545.06"/>
        <n v="5471.21"/>
        <n v="2115.85"/>
        <n v="84.58"/>
        <n v="7199.38"/>
        <n v="6259.49"/>
        <n v="3503.83"/>
        <n v="4359.25"/>
        <n v="847.04"/>
        <n v="4105.04"/>
        <n v="3960.07"/>
        <n v="4481.8999999999996"/>
        <n v="846.72"/>
        <n v="9552.93"/>
        <n v="2998.36"/>
        <n v="9946.41"/>
        <n v="3925.85"/>
        <n v="2051.77"/>
        <n v="7214.04"/>
        <n v="1165.57"/>
        <n v="685.82"/>
        <n v="2937.1"/>
        <n v="3873.62"/>
        <n v="9499.85"/>
        <n v="9006.31"/>
        <n v="1152.3399999999999"/>
        <n v="4306.17"/>
        <n v="1148.7"/>
        <n v="3554.76"/>
        <n v="823.67"/>
        <n v="2450.48"/>
        <n v="6528.43"/>
        <n v="5593"/>
        <n v="2893.16"/>
        <n v="2281.39"/>
        <n v="5429.37"/>
        <n v="3655.86"/>
        <n v="5788.34"/>
        <n v="530.65"/>
        <n v="1020.92"/>
        <n v="9418.26"/>
        <n v="9528.32"/>
        <n v="9280.61"/>
        <n v="250.79"/>
        <n v="1360.27"/>
        <n v="3180.74"/>
        <n v="8346.27"/>
        <n v="7335.9"/>
        <n v="3887.54"/>
        <n v="2824.67"/>
        <n v="2484.69"/>
        <n v="1900.75"/>
        <n v="8770.26"/>
        <n v="3213.14"/>
        <n v="2815.65"/>
        <n v="3807.06"/>
        <n v="459.46"/>
        <n v="713.07"/>
        <n v="8879.7900000000009"/>
        <n v="6819.5"/>
        <n v="1967.86"/>
        <n v="947.06"/>
        <n v="8140.26"/>
        <n v="4445.95"/>
        <n v="6654.22"/>
        <n v="7346.23"/>
        <n v="3147.83"/>
        <n v="5419.34"/>
        <n v="5572.77"/>
        <n v="298.43"/>
        <n v="5290.9"/>
        <n v="5046.6499999999996"/>
        <n v="9017.1299999999992"/>
        <n v="3219.89"/>
        <n v="5283.12"/>
        <n v="6596.82"/>
        <n v="782.64"/>
        <n v="1309.3499999999999"/>
        <n v="6959.43"/>
        <n v="8792.24"/>
        <n v="4455.29"/>
        <n v="3177.15"/>
        <n v="3700.27"/>
        <n v="5585.43"/>
        <n v="6113.26"/>
        <n v="7317.56"/>
        <n v="3408.08"/>
        <n v="3135.33"/>
        <n v="2799.9"/>
        <n v="2855.86"/>
        <n v="3196.69"/>
        <n v="2197.54"/>
        <n v="7986.59"/>
        <n v="3397.36"/>
        <n v="5409.16"/>
        <n v="8539.75"/>
        <n v="8400.86"/>
        <n v="3967.37"/>
        <n v="6267.67"/>
        <n v="1695.97"/>
        <n v="180.97"/>
        <n v="8264.2199999999993"/>
        <n v="9760.82"/>
        <n v="5509.5"/>
        <n v="3638.05"/>
        <n v="9818.76"/>
        <n v="7666.13"/>
        <n v="6518.43"/>
        <n v="4051.63"/>
        <n v="2870.94"/>
        <n v="9622.11"/>
        <n v="900.2"/>
        <n v="8801.33"/>
        <n v="4565.43"/>
        <n v="7942.27"/>
        <n v="6623.22"/>
        <n v="6421.11"/>
        <n v="5318.9"/>
        <n v="1626.59"/>
        <n v="6279.28"/>
        <n v="3917.74"/>
        <n v="1742.03"/>
        <n v="6642.69"/>
        <n v="4507.8500000000004"/>
        <n v="6067.66"/>
        <n v="4747.62"/>
        <n v="2127.5300000000002"/>
        <n v="8874.9"/>
        <n v="2899.9"/>
        <n v="4314.8599999999997"/>
        <n v="3053.4"/>
        <n v="6219.8"/>
        <n v="4152.57"/>
        <n v="814.64"/>
        <n v="314.42"/>
        <n v="8545.7999999999993"/>
        <n v="6067.42"/>
        <n v="5485.29"/>
        <n v="4006.88"/>
        <n v="1615.3"/>
        <n v="3232.14"/>
        <n v="5749.93"/>
        <n v="8028.3"/>
        <n v="5495.87"/>
        <n v="2404.9699999999998"/>
        <n v="6512.39"/>
        <n v="6171.79"/>
        <n v="8330.1"/>
        <n v="7271.37"/>
        <n v="9503.18"/>
        <n v="377.16"/>
        <n v="9621.3700000000008"/>
        <n v="3450.5"/>
        <n v="7933.29"/>
        <n v="965.85"/>
        <n v="7380.01"/>
        <n v="1684.85"/>
        <n v="8667.36"/>
        <n v="1068.69"/>
        <n v="5735.93"/>
        <n v="686.38"/>
        <n v="7501.82"/>
        <n v="7694.56"/>
        <n v="4693.8500000000004"/>
        <n v="3822.4"/>
        <n v="3982.01"/>
        <n v="9418.19"/>
        <n v="5800.25"/>
        <n v="3547.97"/>
        <n v="4701.18"/>
        <n v="9173.24"/>
        <n v="588.89"/>
        <n v="3992.58"/>
        <n v="9815.5499999999993"/>
        <n v="3857.15"/>
        <n v="6247.59"/>
        <n v="4842.83"/>
        <n v="6633.8"/>
        <n v="4466.5200000000004"/>
        <n v="7719.3"/>
        <n v="9000.7199999999993"/>
        <n v="2889.91"/>
        <n v="5862.7"/>
        <n v="1668.25"/>
        <n v="4789.96"/>
        <n v="8273.2000000000007"/>
        <n v="556.01"/>
        <n v="2918.59"/>
        <n v="7464.05"/>
        <n v="8797.33"/>
        <n v="8348.6299999999992"/>
        <n v="7107.2"/>
        <n v="8811.2999999999993"/>
        <n v="4113.55"/>
        <n v="2305.67"/>
        <n v="7803.76"/>
        <n v="8818.2099999999991"/>
        <n v="583.61"/>
        <n v="9074.14"/>
        <n v="8497.52"/>
        <n v="6868.68"/>
        <n v="2921.5"/>
        <n v="3308.65"/>
        <n v="4706.93"/>
        <n v="2645.23"/>
        <n v="5069.22"/>
        <n v="3532.47"/>
        <n v="6355.16"/>
        <n v="7527.93"/>
        <n v="2276.04"/>
        <n v="8704.75"/>
        <n v="6739.67"/>
        <n v="4919.32"/>
        <n v="854.75"/>
        <n v="7154.69"/>
        <n v="6425.49"/>
        <n v="459.65"/>
        <n v="5745.87"/>
        <n v="7726.51"/>
        <n v="531.95000000000005"/>
        <n v="2784.19"/>
        <n v="8425.43"/>
        <n v="2090.66"/>
        <n v="7364.76"/>
        <n v="7169.2"/>
        <n v="7818.15"/>
        <n v="1343.95"/>
        <n v="1622.91"/>
        <n v="4042.24"/>
        <n v="7650.62"/>
        <n v="1919.56"/>
        <n v="8173.89"/>
        <n v="743.48"/>
        <n v="8685.17"/>
        <n v="8303.02"/>
        <n v="6091.7"/>
        <n v="7393.71"/>
        <n v="5195.4399999999996"/>
        <n v="9979.08"/>
        <n v="7739.92"/>
        <n v="2180.8200000000002"/>
        <n v="1985.7"/>
        <n v="3005.14"/>
        <n v="9289.06"/>
        <n v="7235.36"/>
        <n v="5271.7"/>
        <n v="7318.18"/>
        <n v="7636.35"/>
        <n v="3533.11"/>
        <n v="601.09"/>
        <n v="2276.06"/>
        <n v="3210.15"/>
        <n v="4789.13"/>
        <n v="965.81"/>
        <n v="3718.69"/>
        <n v="496.28"/>
        <n v="555.28"/>
        <n v="1941.52"/>
        <n v="8922.2999999999993"/>
        <n v="5807.01"/>
        <n v="3366.28"/>
        <n v="5208.3500000000004"/>
        <n v="5233.6000000000004"/>
        <n v="1244"/>
        <n v="7099.23"/>
        <n v="8707.32"/>
        <n v="201.89"/>
        <n v="6489.64"/>
        <n v="6952.57"/>
        <n v="8667.34"/>
        <n v="7067.26"/>
        <n v="9656.35"/>
        <n v="9840.48"/>
        <n v="5757.84"/>
        <n v="3575.86"/>
        <n v="4870.67"/>
        <n v="9446.86"/>
        <n v="4115.2299999999996"/>
        <n v="1839.38"/>
        <n v="8561.85"/>
        <n v="8042.64"/>
        <n v="8757.35"/>
        <n v="1952.66"/>
        <n v="9300.15"/>
        <n v="7835.22"/>
        <n v="4782.05"/>
        <n v="3332.68"/>
        <n v="9299.98"/>
        <n v="6333.41"/>
        <n v="4638.84"/>
        <n v="9850.69"/>
        <n v="882.57"/>
        <n v="1539.4"/>
        <n v="9050.06"/>
        <n v="2966.08"/>
        <n v="2695.29"/>
        <n v="9778.67"/>
        <n v="1511.03"/>
        <n v="2537.9499999999998"/>
        <n v="148.47999999999999"/>
        <n v="7860.29"/>
        <n v="9168.7199999999993"/>
        <n v="1423.71"/>
        <n v="3905.62"/>
        <n v="666.97"/>
        <n v="6745.19"/>
        <n v="8112.06"/>
        <n v="9456.74"/>
        <n v="224.83"/>
        <n v="8375.5"/>
        <n v="7459.73"/>
        <n v="4288.83"/>
        <n v="5516.93"/>
        <n v="8014.13"/>
        <n v="2488.5300000000002"/>
        <n v="3345.06"/>
        <n v="3865.67"/>
        <n v="7883.36"/>
        <n v="3821.42"/>
        <n v="994.12"/>
        <n v="3218.16"/>
        <n v="3494.73"/>
        <n v="2338.52"/>
        <n v="3587.64"/>
        <n v="7353.02"/>
        <n v="3768.76"/>
        <n v="8787.2999999999993"/>
        <n v="9012.2800000000007"/>
        <n v="3870.3"/>
        <n v="3796.93"/>
        <n v="3725.06"/>
        <n v="3529.45"/>
        <n v="8938.58"/>
        <n v="1883.38"/>
        <n v="6632.35"/>
        <n v="9808.42"/>
        <n v="8060.67"/>
        <n v="1706.11"/>
        <n v="5233.79"/>
        <n v="3916.49"/>
        <n v="575.42999999999995"/>
        <n v="5826.14"/>
        <n v="3658.65"/>
        <n v="9284.09"/>
        <n v="5268.88"/>
        <n v="6583.9"/>
        <n v="9943.9699999999993"/>
        <n v="3076.71"/>
        <n v="6043.35"/>
        <n v="6404.54"/>
        <n v="1531.08"/>
        <n v="4947.3"/>
        <n v="9211.4"/>
        <n v="5996.36"/>
        <n v="13.38"/>
        <n v="9828.3799999999992"/>
        <n v="7282.85"/>
        <n v="4090.56"/>
        <n v="3691.45"/>
        <n v="5434.62"/>
        <n v="9376.16"/>
        <n v="3572.08"/>
        <n v="9613.3799999999992"/>
        <n v="35.93"/>
        <n v="6211.9"/>
        <n v="437.97"/>
        <n v="8046.96"/>
        <n v="8322.2000000000007"/>
        <n v="117.18"/>
        <n v="802.21"/>
        <n v="9364.18"/>
        <n v="2721.94"/>
        <n v="701.91"/>
        <n v="7415.86"/>
        <n v="6298.37"/>
        <n v="524.84"/>
        <n v="5846.92"/>
        <n v="3277.34"/>
        <n v="3081.51"/>
        <n v="8965.31"/>
        <n v="3607.84"/>
        <n v="842.42"/>
        <n v="5803.97"/>
        <n v="998.34"/>
        <n v="6237.1"/>
        <n v="312.98"/>
        <n v="214.51"/>
        <n v="4817.03"/>
        <n v="7222.59"/>
        <n v="493.59"/>
        <n v="6658.36"/>
        <n v="3513.45"/>
        <n v="1763.7"/>
        <n v="8615.3700000000008"/>
        <n v="2915.58"/>
        <n v="1024.6500000000001"/>
        <n v="3355.6"/>
        <n v="1634.39"/>
        <n v="1832.99"/>
        <n v="7678.56"/>
        <n v="1796.91"/>
        <n v="8990.7099999999991"/>
        <n v="3299.85"/>
        <n v="4133.1000000000004"/>
        <n v="9054.26"/>
        <n v="5379.02"/>
        <n v="7763.55"/>
        <n v="9453.85"/>
        <n v="6411.82"/>
        <n v="1172.48"/>
        <n v="669.25"/>
        <n v="5899.38"/>
        <n v="8022.54"/>
        <n v="2779.07"/>
        <n v="9054.4599999999991"/>
        <n v="3159.91"/>
        <n v="387.68"/>
        <n v="7634.19"/>
        <n v="4908.18"/>
        <n v="612.91999999999996"/>
        <n v="7845.57"/>
        <n v="1429.24"/>
        <n v="5608.72"/>
        <n v="1565.91"/>
        <n v="9963.5400000000009"/>
        <n v="5475.91"/>
        <n v="1473.07"/>
        <n v="7246.44"/>
        <n v="4570.96"/>
        <n v="9265.41"/>
        <n v="2485.9"/>
        <n v="8358.8799999999992"/>
        <n v="3184.13"/>
        <n v="7003.8"/>
        <n v="9437.92"/>
        <n v="7744.34"/>
        <n v="264.17"/>
        <n v="1844.6"/>
        <n v="2909.9"/>
        <n v="7955.31"/>
        <n v="4751.05"/>
        <n v="6548.05"/>
        <n v="3684.51"/>
        <n v="8585"/>
        <n v="7415.77"/>
        <n v="8658.4500000000007"/>
        <n v="2497.87"/>
        <n v="287.97000000000003"/>
        <n v="9640.48"/>
        <n v="2697.46"/>
        <n v="6829.5"/>
        <n v="4172.8599999999997"/>
        <n v="1693.37"/>
        <n v="9408.91"/>
        <n v="9753.66"/>
        <n v="6582.01"/>
        <n v="1808.71"/>
        <n v="951.59"/>
        <n v="5228.9799999999996"/>
        <n v="5370.92"/>
        <n v="311.02"/>
        <n v="4467.13"/>
        <n v="895.12"/>
        <n v="3264.38"/>
        <n v="3669.94"/>
        <n v="7454.1"/>
        <n v="2945.79"/>
        <n v="485.07"/>
        <n v="6490.37"/>
        <n v="3330.23"/>
        <n v="2767.86"/>
        <n v="2071.96"/>
        <n v="7582.84"/>
        <n v="7441.08"/>
        <n v="1190.42"/>
        <n v="5697.72"/>
        <n v="2596.23"/>
        <n v="400.66"/>
        <n v="9366.52"/>
        <n v="4108.13"/>
        <n v="697.85"/>
        <n v="2516.83"/>
        <n v="1624.14"/>
        <n v="3825.72"/>
        <n v="5409.11"/>
        <n v="2757.12"/>
        <n v="5129.96"/>
        <n v="1305.92"/>
        <n v="3530.6"/>
        <n v="9410.64"/>
        <n v="926.35"/>
        <n v="4676.3"/>
        <n v="2945.8"/>
        <n v="2648.05"/>
        <n v="7975.89"/>
        <n v="1126.5999999999999"/>
        <n v="4001.81"/>
        <n v="617.48"/>
        <n v="1136.33"/>
        <n v="2730.44"/>
        <n v="3738.75"/>
        <n v="8324.5400000000009"/>
        <n v="2473.91"/>
        <n v="8565.9500000000007"/>
        <n v="3367.39"/>
        <n v="9359.24"/>
        <n v="1257.6400000000001"/>
        <n v="4100.6099999999997"/>
        <n v="7698.44"/>
        <n v="6853.6"/>
        <n v="9970.9599999999991"/>
        <n v="8796.6200000000008"/>
        <n v="1388.14"/>
        <n v="8598.1200000000008"/>
        <n v="3800.15"/>
        <n v="3080.18"/>
        <n v="9283.7099999999991"/>
        <n v="6899.66"/>
        <n v="4571.88"/>
        <n v="3030.64"/>
        <n v="5500.68"/>
        <n v="2062.9299999999998"/>
        <n v="2719.21"/>
        <n v="6277.28"/>
        <n v="7937.38"/>
        <n v="9822.58"/>
        <n v="4808.68"/>
        <n v="4971.22"/>
        <n v="8407.2000000000007"/>
        <n v="2534.0100000000002"/>
        <n v="9383.9500000000007"/>
        <n v="6701.35"/>
        <n v="7323.02"/>
        <n v="5130.3"/>
        <n v="6266.49"/>
        <n v="9768.84"/>
        <n v="6863.05"/>
        <n v="8152.59"/>
        <n v="9015.17"/>
        <n v="1530.85"/>
        <n v="9862.91"/>
        <n v="9760.14"/>
        <n v="5861.49"/>
        <n v="2028.85"/>
        <n v="3177.88"/>
        <n v="2221.1799999999998"/>
        <n v="7284.06"/>
        <n v="9817.2800000000007"/>
        <n v="3378.77"/>
        <n v="2285.98"/>
        <n v="3739.83"/>
        <n v="7001.27"/>
        <n v="9299.85"/>
        <n v="3931.14"/>
        <n v="76.989999999999995"/>
        <n v="8205.07"/>
        <n v="9562.34"/>
        <n v="2380.65"/>
        <n v="2290.41"/>
        <n v="9464.2999999999993"/>
        <n v="7573.6"/>
        <n v="5292.12"/>
        <n v="5960.65"/>
        <n v="230.36"/>
        <n v="236.03"/>
        <n v="6185.02"/>
        <n v="9850.7800000000007"/>
        <n v="5822.32"/>
        <n v="3174.67"/>
        <n v="7471.65"/>
        <n v="277.76"/>
        <n v="3313.64"/>
        <n v="1553.21"/>
        <n v="6433.49"/>
        <n v="9899.07"/>
        <n v="196.98"/>
        <n v="1657.16"/>
        <n v="3233.57"/>
        <n v="8886.76"/>
        <n v="7345.94"/>
        <n v="5261.34"/>
        <n v="7794.2"/>
        <n v="3646.44"/>
        <n v="2113.9299999999998"/>
        <n v="2102.0300000000002"/>
        <n v="3101.74"/>
        <n v="3524.13"/>
        <n v="1679.47"/>
        <n v="4107.57"/>
        <n v="6512.01"/>
        <n v="2841.12"/>
        <n v="2672.67"/>
        <n v="2364.44"/>
        <n v="8065.43"/>
        <n v="3271.29"/>
        <n v="2753.93"/>
        <n v="9300.48"/>
        <n v="4314.9399999999996"/>
        <n v="9887.2099999999991"/>
        <n v="6945.39"/>
        <n v="8659.1200000000008"/>
        <n v="6790.67"/>
        <n v="261.70999999999998"/>
        <n v="3704.61"/>
        <n v="1336.84"/>
        <n v="5394.31"/>
        <n v="8652.02"/>
        <n v="3155.01"/>
        <n v="5199.47"/>
        <n v="1475.96"/>
        <n v="8239.81"/>
        <n v="4262.57"/>
        <n v="967.94"/>
        <n v="342.63"/>
        <n v="4535.91"/>
        <n v="6652.8"/>
        <n v="5284.9"/>
        <n v="1330.81"/>
        <n v="6368.98"/>
        <n v="4416.6899999999996"/>
        <n v="2780.53"/>
        <n v="7014.34"/>
        <n v="9276.56"/>
        <n v="5267.75"/>
        <n v="8281.4"/>
        <n v="6362.15"/>
        <n v="5546.62"/>
        <n v="4320.74"/>
        <n v="5061.1099999999997"/>
        <n v="5661.83"/>
        <n v="1040.8900000000001"/>
        <n v="627.45000000000005"/>
        <n v="4767.82"/>
        <n v="8955.42"/>
        <n v="8965.5300000000007"/>
        <n v="8428.39"/>
        <n v="5818.11"/>
        <n v="6776.56"/>
        <n v="625.36"/>
        <n v="9747.19"/>
        <n v="3730.19"/>
        <n v="6785.94"/>
        <n v="9231.41"/>
        <n v="2928.86"/>
        <n v="7440.25"/>
        <n v="2920.01"/>
        <n v="4942.08"/>
        <n v="3146.3"/>
        <n v="7982.59"/>
        <n v="5352.39"/>
        <n v="4633.84"/>
        <n v="3170.55"/>
        <n v="9680.18"/>
        <n v="5920.36"/>
        <n v="7515.47"/>
        <n v="84.78"/>
        <n v="5761.3"/>
        <n v="9693.25"/>
        <n v="6681.76"/>
        <n v="8314.68"/>
        <n v="8234.7900000000009"/>
        <n v="967.93"/>
        <n v="6311.91"/>
        <n v="8729.2999999999993"/>
        <n v="582.03"/>
        <n v="4527.68"/>
        <n v="5791.87"/>
        <n v="1561.35"/>
        <n v="2501.67"/>
        <n v="7957.91"/>
        <n v="7881.96"/>
        <n v="6134.28"/>
        <n v="70.8"/>
        <n v="345.76"/>
        <n v="6238.34"/>
        <n v="9934.92"/>
        <n v="9781.26"/>
        <n v="1490.08"/>
        <n v="9893.06"/>
        <n v="1877.43"/>
        <n v="3639.58"/>
        <n v="7880.99"/>
        <n v="5320.66"/>
        <n v="5659.98"/>
        <n v="5324.52"/>
        <n v="9446.5400000000009"/>
        <n v="4804.53"/>
        <n v="5888.92"/>
        <n v="5221.8500000000004"/>
        <n v="9858.3799999999992"/>
        <n v="7835.52"/>
        <n v="786.01"/>
        <n v="5912.77"/>
        <n v="2553.88"/>
        <n v="9187.98"/>
        <n v="5515.56"/>
        <n v="826.29"/>
        <n v="5933.45"/>
        <n v="4089.12"/>
        <n v="6643.59"/>
        <n v="7200.43"/>
        <n v="4817.4399999999996"/>
        <n v="7339.15"/>
        <n v="2440.6"/>
        <n v="4154.55"/>
        <n v="5575.45"/>
        <n v="5733.08"/>
        <n v="9349.8700000000008"/>
        <n v="4085.37"/>
        <n v="9177.4500000000007"/>
        <n v="1791.9"/>
        <n v="8803.24"/>
        <n v="5446.05"/>
        <n v="9000.5300000000007"/>
        <n v="573.45000000000005"/>
        <n v="6633.63"/>
        <n v="3199.29"/>
        <n v="6017.49"/>
        <n v="8851.4699999999993"/>
        <n v="263.39999999999998"/>
        <n v="2065.7399999999998"/>
        <n v="4282.03"/>
        <n v="2243.4699999999998"/>
        <n v="7504.86"/>
        <n v="7237.51"/>
        <n v="6904.46"/>
        <n v="9433.57"/>
        <n v="5577.25"/>
        <n v="8632.7000000000007"/>
        <n v="470.9"/>
        <n v="509.87"/>
        <n v="2967.11"/>
        <n v="1601.01"/>
        <n v="4367.6400000000003"/>
        <n v="7719.7"/>
        <n v="7118.58"/>
        <n v="7187.49"/>
        <n v="1713.31"/>
        <n v="9053.75"/>
        <n v="1949.41"/>
        <n v="4536.8100000000004"/>
        <n v="3553.77"/>
        <n v="6682.18"/>
        <n v="4052.06"/>
        <n v="4233.8999999999996"/>
        <n v="5851.19"/>
        <n v="54.65"/>
        <n v="78.23"/>
        <n v="4126.71"/>
        <n v="6337.93"/>
        <n v="3216.75"/>
        <n v="2118.02"/>
        <n v="3683.27"/>
        <n v="5774.21"/>
        <n v="1027.96"/>
        <n v="1346.29"/>
        <n v="7015.15"/>
        <n v="4869.4799999999996"/>
        <n v="1634.64"/>
        <n v="52.17"/>
        <n v="77.97"/>
        <n v="235.62"/>
        <n v="3243.77"/>
        <n v="8569.16"/>
        <n v="4473.4799999999996"/>
        <n v="8648.44"/>
        <n v="575.61"/>
        <n v="3315.31"/>
        <n v="8361.6"/>
        <n v="3321.92"/>
        <n v="2945.16"/>
        <n v="9989.89"/>
        <n v="7497.3"/>
        <n v="4885.3"/>
        <n v="2943.04"/>
        <n v="784.61"/>
        <n v="4809.5600000000004"/>
        <n v="7902.37"/>
        <n v="7768.14"/>
        <n v="62.55"/>
        <n v="286.95"/>
        <n v="2149.59"/>
        <n v="1609.48"/>
        <n v="6534.65"/>
        <n v="4898.87"/>
        <n v="6292.02"/>
        <n v="1368.9"/>
        <n v="9754.73"/>
        <n v="4085.05"/>
        <n v="9425.51"/>
        <n v="8991.35"/>
        <n v="6993.04"/>
        <n v="5486.08"/>
        <n v="1326.98"/>
        <n v="4893.5"/>
        <n v="4311.78"/>
        <n v="8511.4599999999991"/>
        <n v="2221.5700000000002"/>
        <n v="6700.62"/>
        <n v="3348.71"/>
        <n v="3952.93"/>
        <n v="2680.28"/>
        <n v="5111.71"/>
        <n v="9979.27"/>
        <n v="7309.13"/>
        <n v="7962.12"/>
        <n v="654.54"/>
        <n v="7709.49"/>
        <n v="6800.29"/>
        <n v="3909.36"/>
        <n v="5915.4"/>
        <n v="36.630000000000003"/>
        <n v="7833.46"/>
        <n v="7259.74"/>
        <n v="5399.71"/>
        <n v="804.08"/>
        <n v="3435.74"/>
        <n v="7548.58"/>
        <n v="1304.18"/>
        <n v="7705.65"/>
        <n v="4617.25"/>
        <n v="6933.93"/>
        <n v="9503.4500000000007"/>
        <n v="6921.55"/>
        <n v="7963.27"/>
        <n v="2592.35"/>
        <n v="401.18"/>
        <n v="1378.42"/>
        <n v="699.2"/>
        <n v="7934.87"/>
        <n v="8021.34"/>
        <n v="6474.26"/>
        <n v="5819.5"/>
        <n v="2991.82"/>
        <n v="7449.97"/>
        <n v="7995.64"/>
        <n v="432.96"/>
        <n v="931"/>
        <n v="9132.39"/>
        <n v="9888.93"/>
        <n v="4813.66"/>
        <n v="1449.55"/>
        <n v="7219.21"/>
        <n v="904.6"/>
        <n v="9686.66"/>
        <n v="2191.5"/>
        <n v="902.56"/>
        <n v="9725.7999999999993"/>
        <n v="7494.54"/>
        <n v="114.66"/>
        <n v="415.57"/>
        <n v="9030"/>
        <n v="4971235.67"/>
        <m/>
      </sharedItems>
    </cacheField>
    <cacheField name="Hours Worked (Weekly)" numFmtId="0">
      <sharedItems containsString="0" containsBlank="1" containsNumber="1" containsInteger="1" minValue="38" maxValue="45"/>
    </cacheField>
    <cacheField name="Performance Score (%)" numFmtId="0">
      <sharedItems containsString="0" containsBlank="1" containsNumber="1" containsInteger="1" minValue="50" maxValue="92"/>
    </cacheField>
    <cacheField name="Supervisor" numFmtId="0">
      <sharedItems containsBlank="1"/>
    </cacheField>
    <cacheField name="ROUND SAL" numFmtId="0">
      <sharedItems containsString="0" containsBlank="1" containsNumber="1" containsInteger="1" minValue="13" maxValue="9990"/>
    </cacheField>
    <cacheField name="SCORE" numFmtId="0">
      <sharedItems containsString="0" containsBlank="1" containsNumber="1" minValue="0.5" maxValue="0.92"/>
    </cacheField>
    <cacheField name="ROUNDUP SCORE" numFmtId="0">
      <sharedItems containsString="0" containsBlank="1" containsNumber="1" minValue="0.5" maxValue="1"/>
    </cacheField>
    <cacheField name="ROUNDUP SAL" numFmtId="0">
      <sharedItems containsString="0" containsBlank="1" containsNumber="1" containsInteger="1" minValue="14" maxValue="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x v="0"/>
    <x v="0"/>
    <x v="0"/>
    <x v="0"/>
    <x v="0"/>
    <x v="0"/>
    <m/>
    <n v="2837"/>
    <n v="0.84"/>
    <n v="0.9"/>
    <n v="2837"/>
  </r>
  <r>
    <x v="1"/>
    <x v="1"/>
    <x v="1"/>
    <x v="1"/>
    <x v="1"/>
    <x v="1"/>
    <x v="1"/>
    <x v="0"/>
    <x v="1"/>
    <s v="Onfroi Alflat"/>
    <n v="7241"/>
    <n v="0.56000000000000005"/>
    <n v="0.6"/>
    <n v="7241"/>
  </r>
  <r>
    <x v="2"/>
    <x v="2"/>
    <x v="0"/>
    <x v="2"/>
    <x v="2"/>
    <x v="2"/>
    <x v="2"/>
    <x v="1"/>
    <x v="2"/>
    <m/>
    <n v="8067"/>
    <n v="0.67"/>
    <n v="0.7"/>
    <n v="8068"/>
  </r>
  <r>
    <x v="3"/>
    <x v="3"/>
    <x v="2"/>
    <x v="3"/>
    <x v="3"/>
    <x v="3"/>
    <x v="3"/>
    <x v="2"/>
    <x v="3"/>
    <s v="Bruce Schimek"/>
    <n v="2872"/>
    <n v="0.89"/>
    <n v="0.9"/>
    <n v="2872"/>
  </r>
  <r>
    <x v="4"/>
    <x v="4"/>
    <x v="3"/>
    <x v="4"/>
    <x v="4"/>
    <x v="0"/>
    <x v="4"/>
    <x v="3"/>
    <x v="4"/>
    <s v="Bruce Schimek"/>
    <n v="3743"/>
    <n v="0.75"/>
    <n v="0.79999999999999993"/>
    <n v="3743"/>
  </r>
  <r>
    <x v="5"/>
    <x v="5"/>
    <x v="4"/>
    <x v="5"/>
    <x v="5"/>
    <x v="0"/>
    <x v="5"/>
    <x v="4"/>
    <x v="5"/>
    <m/>
    <n v="2651"/>
    <n v="0.7"/>
    <n v="0.7"/>
    <n v="2652"/>
  </r>
  <r>
    <x v="6"/>
    <x v="6"/>
    <x v="0"/>
    <x v="6"/>
    <x v="6"/>
    <x v="0"/>
    <x v="6"/>
    <x v="0"/>
    <x v="6"/>
    <s v="Bruce Schimek"/>
    <n v="8700"/>
    <n v="0.83"/>
    <n v="0.9"/>
    <n v="8701"/>
  </r>
  <r>
    <x v="7"/>
    <x v="7"/>
    <x v="0"/>
    <x v="7"/>
    <x v="7"/>
    <x v="0"/>
    <x v="7"/>
    <x v="5"/>
    <x v="7"/>
    <m/>
    <n v="1838"/>
    <n v="0.86"/>
    <n v="0.9"/>
    <n v="1838"/>
  </r>
  <r>
    <x v="8"/>
    <x v="8"/>
    <x v="5"/>
    <x v="8"/>
    <x v="8"/>
    <x v="4"/>
    <x v="8"/>
    <x v="1"/>
    <x v="8"/>
    <s v="Bruce Schimek"/>
    <n v="9159"/>
    <n v="0.79"/>
    <n v="0.79999999999999993"/>
    <n v="9159"/>
  </r>
  <r>
    <x v="9"/>
    <x v="9"/>
    <x v="3"/>
    <x v="9"/>
    <x v="9"/>
    <x v="0"/>
    <x v="9"/>
    <x v="0"/>
    <x v="9"/>
    <s v="Alvina Northwood"/>
    <n v="4337"/>
    <n v="0.65"/>
    <n v="0.7"/>
    <n v="4337"/>
  </r>
  <r>
    <x v="10"/>
    <x v="10"/>
    <x v="6"/>
    <x v="10"/>
    <x v="10"/>
    <x v="0"/>
    <x v="10"/>
    <x v="1"/>
    <x v="10"/>
    <s v="Bruce Schimek"/>
    <n v="547"/>
    <n v="0.72"/>
    <n v="0.79999999999999993"/>
    <n v="548"/>
  </r>
  <r>
    <x v="11"/>
    <x v="11"/>
    <x v="6"/>
    <x v="11"/>
    <x v="11"/>
    <x v="0"/>
    <x v="11"/>
    <x v="6"/>
    <x v="4"/>
    <m/>
    <n v="2959"/>
    <n v="0.75"/>
    <n v="0.79999999999999993"/>
    <n v="2960"/>
  </r>
  <r>
    <x v="12"/>
    <x v="12"/>
    <x v="7"/>
    <x v="12"/>
    <x v="12"/>
    <x v="0"/>
    <x v="12"/>
    <x v="5"/>
    <x v="2"/>
    <s v="Alvina Northwood"/>
    <n v="3997"/>
    <n v="0.67"/>
    <n v="0.7"/>
    <n v="3998"/>
  </r>
  <r>
    <x v="13"/>
    <x v="13"/>
    <x v="3"/>
    <x v="13"/>
    <x v="13"/>
    <x v="0"/>
    <x v="13"/>
    <x v="0"/>
    <x v="9"/>
    <s v="Alvina Northwood"/>
    <n v="5883"/>
    <n v="0.65"/>
    <n v="0.7"/>
    <n v="5883"/>
  </r>
  <r>
    <x v="14"/>
    <x v="14"/>
    <x v="7"/>
    <x v="14"/>
    <x v="14"/>
    <x v="5"/>
    <x v="14"/>
    <x v="3"/>
    <x v="11"/>
    <s v="Onfroi Alflat"/>
    <n v="9029"/>
    <n v="0.74"/>
    <n v="0.79999999999999993"/>
    <n v="9029"/>
  </r>
  <r>
    <x v="15"/>
    <x v="15"/>
    <x v="0"/>
    <x v="7"/>
    <x v="15"/>
    <x v="0"/>
    <x v="15"/>
    <x v="3"/>
    <x v="12"/>
    <s v="Clarine Hannent"/>
    <n v="1324"/>
    <n v="0.62"/>
    <n v="0.7"/>
    <n v="1324"/>
  </r>
  <r>
    <x v="16"/>
    <x v="16"/>
    <x v="8"/>
    <x v="15"/>
    <x v="16"/>
    <x v="0"/>
    <x v="16"/>
    <x v="6"/>
    <x v="13"/>
    <s v="Onfroi Alflat"/>
    <n v="5354"/>
    <n v="0.57999999999999996"/>
    <n v="0.6"/>
    <n v="5354"/>
  </r>
  <r>
    <x v="17"/>
    <x v="17"/>
    <x v="9"/>
    <x v="16"/>
    <x v="17"/>
    <x v="0"/>
    <x v="17"/>
    <x v="2"/>
    <x v="14"/>
    <s v="Onfroi Alflat"/>
    <n v="7010"/>
    <n v="0.61"/>
    <n v="0.7"/>
    <n v="7011"/>
  </r>
  <r>
    <x v="18"/>
    <x v="18"/>
    <x v="7"/>
    <x v="17"/>
    <x v="18"/>
    <x v="0"/>
    <x v="18"/>
    <x v="1"/>
    <x v="15"/>
    <s v="Bruce Schimek"/>
    <n v="859"/>
    <n v="0.78"/>
    <n v="0.79999999999999993"/>
    <n v="859"/>
  </r>
  <r>
    <x v="19"/>
    <x v="19"/>
    <x v="1"/>
    <x v="18"/>
    <x v="19"/>
    <x v="0"/>
    <x v="19"/>
    <x v="7"/>
    <x v="16"/>
    <s v="Bruce Schimek"/>
    <n v="8591"/>
    <n v="0.52"/>
    <n v="0.6"/>
    <n v="8591"/>
  </r>
  <r>
    <x v="20"/>
    <x v="20"/>
    <x v="0"/>
    <x v="16"/>
    <x v="20"/>
    <x v="6"/>
    <x v="20"/>
    <x v="4"/>
    <x v="2"/>
    <m/>
    <n v="9065"/>
    <n v="0.67"/>
    <n v="0.7"/>
    <n v="9066"/>
  </r>
  <r>
    <x v="21"/>
    <x v="21"/>
    <x v="0"/>
    <x v="19"/>
    <x v="21"/>
    <x v="0"/>
    <x v="21"/>
    <x v="2"/>
    <x v="17"/>
    <s v="Alvina Northwood"/>
    <n v="3733"/>
    <n v="0.5"/>
    <n v="0.5"/>
    <n v="3734"/>
  </r>
  <r>
    <x v="22"/>
    <x v="22"/>
    <x v="10"/>
    <x v="20"/>
    <x v="22"/>
    <x v="0"/>
    <x v="22"/>
    <x v="3"/>
    <x v="18"/>
    <s v="Adler Mc Coughan"/>
    <n v="2591"/>
    <n v="0.9"/>
    <n v="0.9"/>
    <n v="2591"/>
  </r>
  <r>
    <x v="23"/>
    <x v="23"/>
    <x v="4"/>
    <x v="21"/>
    <x v="23"/>
    <x v="0"/>
    <x v="23"/>
    <x v="4"/>
    <x v="19"/>
    <m/>
    <n v="7920"/>
    <n v="0.82"/>
    <n v="0.9"/>
    <n v="7920"/>
  </r>
  <r>
    <x v="24"/>
    <x v="24"/>
    <x v="0"/>
    <x v="6"/>
    <x v="24"/>
    <x v="0"/>
    <x v="24"/>
    <x v="4"/>
    <x v="20"/>
    <s v="Bruce Schimek"/>
    <n v="415"/>
    <n v="0.55000000000000004"/>
    <n v="0.6"/>
    <n v="416"/>
  </r>
  <r>
    <x v="25"/>
    <x v="25"/>
    <x v="6"/>
    <x v="22"/>
    <x v="25"/>
    <x v="0"/>
    <x v="25"/>
    <x v="3"/>
    <x v="2"/>
    <s v="Bruce Schimek"/>
    <n v="9943"/>
    <n v="0.67"/>
    <n v="0.7"/>
    <n v="9943"/>
  </r>
  <r>
    <x v="26"/>
    <x v="26"/>
    <x v="5"/>
    <x v="2"/>
    <x v="26"/>
    <x v="0"/>
    <x v="26"/>
    <x v="2"/>
    <x v="21"/>
    <s v="Bruce Schimek"/>
    <n v="3028"/>
    <n v="0.71"/>
    <n v="0.79999999999999993"/>
    <n v="3029"/>
  </r>
  <r>
    <x v="27"/>
    <x v="27"/>
    <x v="2"/>
    <x v="23"/>
    <x v="27"/>
    <x v="0"/>
    <x v="27"/>
    <x v="1"/>
    <x v="13"/>
    <s v="Adler Mc Coughan"/>
    <n v="8614"/>
    <n v="0.57999999999999996"/>
    <n v="0.6"/>
    <n v="8614"/>
  </r>
  <r>
    <x v="28"/>
    <x v="28"/>
    <x v="11"/>
    <x v="24"/>
    <x v="28"/>
    <x v="0"/>
    <x v="28"/>
    <x v="2"/>
    <x v="22"/>
    <s v="Onfroi Alflat"/>
    <n v="1414"/>
    <n v="0.59"/>
    <n v="0.6"/>
    <n v="1415"/>
  </r>
  <r>
    <x v="29"/>
    <x v="29"/>
    <x v="6"/>
    <x v="25"/>
    <x v="29"/>
    <x v="0"/>
    <x v="29"/>
    <x v="2"/>
    <x v="13"/>
    <m/>
    <n v="8727"/>
    <n v="0.57999999999999996"/>
    <n v="0.6"/>
    <n v="8728"/>
  </r>
  <r>
    <x v="30"/>
    <x v="30"/>
    <x v="4"/>
    <x v="26"/>
    <x v="30"/>
    <x v="7"/>
    <x v="30"/>
    <x v="1"/>
    <x v="23"/>
    <s v="Onfroi Alflat"/>
    <n v="3940"/>
    <n v="0.68"/>
    <n v="0.7"/>
    <n v="3941"/>
  </r>
  <r>
    <x v="31"/>
    <x v="31"/>
    <x v="2"/>
    <x v="27"/>
    <x v="31"/>
    <x v="8"/>
    <x v="31"/>
    <x v="1"/>
    <x v="24"/>
    <s v="Adler Mc Coughan"/>
    <n v="8958"/>
    <n v="0.85"/>
    <n v="0.9"/>
    <n v="8958"/>
  </r>
  <r>
    <x v="32"/>
    <x v="32"/>
    <x v="6"/>
    <x v="28"/>
    <x v="32"/>
    <x v="5"/>
    <x v="32"/>
    <x v="2"/>
    <x v="22"/>
    <m/>
    <n v="9764"/>
    <n v="0.59"/>
    <n v="0.6"/>
    <n v="9764"/>
  </r>
  <r>
    <x v="33"/>
    <x v="33"/>
    <x v="0"/>
    <x v="29"/>
    <x v="33"/>
    <x v="0"/>
    <x v="33"/>
    <x v="1"/>
    <x v="5"/>
    <m/>
    <n v="292"/>
    <n v="0.7"/>
    <n v="0.7"/>
    <n v="293"/>
  </r>
  <r>
    <x v="34"/>
    <x v="34"/>
    <x v="8"/>
    <x v="30"/>
    <x v="34"/>
    <x v="0"/>
    <x v="34"/>
    <x v="1"/>
    <x v="20"/>
    <s v="Bruce Schimek"/>
    <n v="8289"/>
    <n v="0.55000000000000004"/>
    <n v="0.6"/>
    <n v="8289"/>
  </r>
  <r>
    <x v="35"/>
    <x v="35"/>
    <x v="11"/>
    <x v="31"/>
    <x v="35"/>
    <x v="9"/>
    <x v="35"/>
    <x v="2"/>
    <x v="3"/>
    <s v="Bruce Schimek"/>
    <n v="301"/>
    <n v="0.89"/>
    <n v="0.9"/>
    <n v="301"/>
  </r>
  <r>
    <x v="36"/>
    <x v="36"/>
    <x v="12"/>
    <x v="32"/>
    <x v="36"/>
    <x v="0"/>
    <x v="36"/>
    <x v="6"/>
    <x v="1"/>
    <s v="Alvina Northwood"/>
    <n v="5904"/>
    <n v="0.56000000000000005"/>
    <n v="0.6"/>
    <n v="5904"/>
  </r>
  <r>
    <x v="37"/>
    <x v="37"/>
    <x v="0"/>
    <x v="33"/>
    <x v="37"/>
    <x v="0"/>
    <x v="37"/>
    <x v="7"/>
    <x v="25"/>
    <s v="Alvina Northwood"/>
    <n v="4909"/>
    <n v="0.69"/>
    <n v="0.7"/>
    <n v="4909"/>
  </r>
  <r>
    <x v="38"/>
    <x v="38"/>
    <x v="8"/>
    <x v="3"/>
    <x v="38"/>
    <x v="0"/>
    <x v="38"/>
    <x v="5"/>
    <x v="17"/>
    <s v="Clarine Hannent"/>
    <n v="5021"/>
    <n v="0.5"/>
    <n v="0.5"/>
    <n v="5021"/>
  </r>
  <r>
    <x v="39"/>
    <x v="39"/>
    <x v="0"/>
    <x v="34"/>
    <x v="39"/>
    <x v="0"/>
    <x v="39"/>
    <x v="5"/>
    <x v="17"/>
    <s v="Alvina Northwood"/>
    <n v="6209"/>
    <n v="0.5"/>
    <n v="0.5"/>
    <n v="6210"/>
  </r>
  <r>
    <x v="40"/>
    <x v="40"/>
    <x v="1"/>
    <x v="35"/>
    <x v="40"/>
    <x v="0"/>
    <x v="40"/>
    <x v="1"/>
    <x v="16"/>
    <s v="Alvina Northwood"/>
    <n v="7589"/>
    <n v="0.52"/>
    <n v="0.6"/>
    <n v="7589"/>
  </r>
  <r>
    <x v="41"/>
    <x v="41"/>
    <x v="0"/>
    <x v="36"/>
    <x v="41"/>
    <x v="0"/>
    <x v="41"/>
    <x v="6"/>
    <x v="26"/>
    <s v="Bruce Schimek"/>
    <n v="7577"/>
    <n v="0.73"/>
    <n v="0.79999999999999993"/>
    <n v="7577"/>
  </r>
  <r>
    <x v="42"/>
    <x v="42"/>
    <x v="0"/>
    <x v="28"/>
    <x v="42"/>
    <x v="10"/>
    <x v="42"/>
    <x v="3"/>
    <x v="26"/>
    <s v="Onfroi Alflat"/>
    <n v="8160"/>
    <n v="0.73"/>
    <n v="0.79999999999999993"/>
    <n v="8160"/>
  </r>
  <r>
    <x v="43"/>
    <x v="43"/>
    <x v="2"/>
    <x v="37"/>
    <x v="43"/>
    <x v="11"/>
    <x v="43"/>
    <x v="4"/>
    <x v="15"/>
    <s v="Onfroi Alflat"/>
    <n v="2295"/>
    <n v="0.78"/>
    <n v="0.79999999999999993"/>
    <n v="2296"/>
  </r>
  <r>
    <x v="44"/>
    <x v="44"/>
    <x v="6"/>
    <x v="9"/>
    <x v="44"/>
    <x v="0"/>
    <x v="44"/>
    <x v="7"/>
    <x v="27"/>
    <m/>
    <n v="2979"/>
    <n v="0.92"/>
    <n v="1"/>
    <n v="2980"/>
  </r>
  <r>
    <x v="45"/>
    <x v="45"/>
    <x v="0"/>
    <x v="38"/>
    <x v="45"/>
    <x v="0"/>
    <x v="45"/>
    <x v="7"/>
    <x v="1"/>
    <m/>
    <n v="9791"/>
    <n v="0.56000000000000005"/>
    <n v="0.6"/>
    <n v="9792"/>
  </r>
  <r>
    <x v="46"/>
    <x v="46"/>
    <x v="0"/>
    <x v="1"/>
    <x v="46"/>
    <x v="0"/>
    <x v="46"/>
    <x v="1"/>
    <x v="13"/>
    <s v="Onfroi Alflat"/>
    <n v="7511"/>
    <n v="0.57999999999999996"/>
    <n v="0.6"/>
    <n v="7511"/>
  </r>
  <r>
    <x v="47"/>
    <x v="47"/>
    <x v="7"/>
    <x v="39"/>
    <x v="47"/>
    <x v="5"/>
    <x v="47"/>
    <x v="6"/>
    <x v="28"/>
    <s v="Alvina Northwood"/>
    <n v="1465"/>
    <n v="0.63"/>
    <n v="0.7"/>
    <n v="1466"/>
  </r>
  <r>
    <x v="48"/>
    <x v="48"/>
    <x v="3"/>
    <x v="6"/>
    <x v="48"/>
    <x v="12"/>
    <x v="48"/>
    <x v="3"/>
    <x v="9"/>
    <s v="Adler Mc Coughan"/>
    <n v="6141"/>
    <n v="0.65"/>
    <n v="0.7"/>
    <n v="6141"/>
  </r>
  <r>
    <x v="49"/>
    <x v="49"/>
    <x v="0"/>
    <x v="40"/>
    <x v="49"/>
    <x v="0"/>
    <x v="49"/>
    <x v="7"/>
    <x v="8"/>
    <m/>
    <n v="2471"/>
    <n v="0.79"/>
    <n v="0.79999999999999993"/>
    <n v="2471"/>
  </r>
  <r>
    <x v="50"/>
    <x v="50"/>
    <x v="2"/>
    <x v="7"/>
    <x v="50"/>
    <x v="0"/>
    <x v="50"/>
    <x v="0"/>
    <x v="6"/>
    <s v="Adler Mc Coughan"/>
    <n v="6924"/>
    <n v="0.83"/>
    <n v="0.9"/>
    <n v="6925"/>
  </r>
  <r>
    <x v="51"/>
    <x v="51"/>
    <x v="4"/>
    <x v="41"/>
    <x v="51"/>
    <x v="0"/>
    <x v="51"/>
    <x v="6"/>
    <x v="2"/>
    <s v="Clarine Hannent"/>
    <n v="7468"/>
    <n v="0.67"/>
    <n v="0.7"/>
    <n v="7469"/>
  </r>
  <r>
    <x v="52"/>
    <x v="52"/>
    <x v="0"/>
    <x v="42"/>
    <x v="52"/>
    <x v="0"/>
    <x v="52"/>
    <x v="1"/>
    <x v="29"/>
    <s v="Alvina Northwood"/>
    <n v="5879"/>
    <n v="0.53"/>
    <n v="0.6"/>
    <n v="5879"/>
  </r>
  <r>
    <x v="53"/>
    <x v="53"/>
    <x v="4"/>
    <x v="43"/>
    <x v="53"/>
    <x v="3"/>
    <x v="53"/>
    <x v="0"/>
    <x v="8"/>
    <s v="Onfroi Alflat"/>
    <n v="4376"/>
    <n v="0.79"/>
    <n v="0.79999999999999993"/>
    <n v="4376"/>
  </r>
  <r>
    <x v="54"/>
    <x v="54"/>
    <x v="0"/>
    <x v="33"/>
    <x v="54"/>
    <x v="0"/>
    <x v="54"/>
    <x v="3"/>
    <x v="14"/>
    <s v="Onfroi Alflat"/>
    <n v="1684"/>
    <n v="0.61"/>
    <n v="0.7"/>
    <n v="1684"/>
  </r>
  <r>
    <x v="55"/>
    <x v="55"/>
    <x v="2"/>
    <x v="44"/>
    <x v="55"/>
    <x v="0"/>
    <x v="55"/>
    <x v="3"/>
    <x v="2"/>
    <s v="Onfroi Alflat"/>
    <n v="9592"/>
    <n v="0.67"/>
    <n v="0.7"/>
    <n v="9592"/>
  </r>
  <r>
    <x v="56"/>
    <x v="56"/>
    <x v="11"/>
    <x v="45"/>
    <x v="56"/>
    <x v="10"/>
    <x v="56"/>
    <x v="3"/>
    <x v="30"/>
    <m/>
    <n v="7660"/>
    <n v="0.66"/>
    <n v="0.7"/>
    <n v="7660"/>
  </r>
  <r>
    <x v="57"/>
    <x v="57"/>
    <x v="0"/>
    <x v="25"/>
    <x v="57"/>
    <x v="0"/>
    <x v="57"/>
    <x v="1"/>
    <x v="30"/>
    <s v="Clarine Hannent"/>
    <n v="6438"/>
    <n v="0.66"/>
    <n v="0.7"/>
    <n v="6438"/>
  </r>
  <r>
    <x v="58"/>
    <x v="58"/>
    <x v="0"/>
    <x v="46"/>
    <x v="58"/>
    <x v="0"/>
    <x v="58"/>
    <x v="5"/>
    <x v="20"/>
    <s v="Adler Mc Coughan"/>
    <n v="6617"/>
    <n v="0.55000000000000004"/>
    <n v="0.6"/>
    <n v="6617"/>
  </r>
  <r>
    <x v="59"/>
    <x v="59"/>
    <x v="5"/>
    <x v="47"/>
    <x v="59"/>
    <x v="5"/>
    <x v="59"/>
    <x v="1"/>
    <x v="31"/>
    <s v="Alvina Northwood"/>
    <n v="2660"/>
    <n v="0.88"/>
    <n v="0.9"/>
    <n v="2661"/>
  </r>
  <r>
    <x v="60"/>
    <x v="60"/>
    <x v="0"/>
    <x v="25"/>
    <x v="60"/>
    <x v="0"/>
    <x v="60"/>
    <x v="1"/>
    <x v="32"/>
    <s v="Adler Mc Coughan"/>
    <n v="4722"/>
    <n v="0.51"/>
    <n v="0.6"/>
    <n v="4723"/>
  </r>
  <r>
    <x v="61"/>
    <x v="61"/>
    <x v="0"/>
    <x v="48"/>
    <x v="61"/>
    <x v="0"/>
    <x v="61"/>
    <x v="5"/>
    <x v="13"/>
    <m/>
    <n v="4834"/>
    <n v="0.57999999999999996"/>
    <n v="0.6"/>
    <n v="4834"/>
  </r>
  <r>
    <x v="62"/>
    <x v="62"/>
    <x v="8"/>
    <x v="49"/>
    <x v="62"/>
    <x v="13"/>
    <x v="62"/>
    <x v="5"/>
    <x v="33"/>
    <m/>
    <n v="5944"/>
    <n v="0.91"/>
    <n v="1"/>
    <n v="5945"/>
  </r>
  <r>
    <x v="63"/>
    <x v="63"/>
    <x v="8"/>
    <x v="50"/>
    <x v="63"/>
    <x v="0"/>
    <x v="63"/>
    <x v="1"/>
    <x v="19"/>
    <s v="Adler Mc Coughan"/>
    <n v="1852"/>
    <n v="0.82"/>
    <n v="0.9"/>
    <n v="1852"/>
  </r>
  <r>
    <x v="64"/>
    <x v="64"/>
    <x v="11"/>
    <x v="51"/>
    <x v="64"/>
    <x v="0"/>
    <x v="64"/>
    <x v="3"/>
    <x v="34"/>
    <s v="Bruce Schimek"/>
    <n v="279"/>
    <n v="0.76"/>
    <n v="0.79999999999999993"/>
    <n v="279"/>
  </r>
  <r>
    <x v="65"/>
    <x v="65"/>
    <x v="9"/>
    <x v="52"/>
    <x v="65"/>
    <x v="14"/>
    <x v="65"/>
    <x v="0"/>
    <x v="26"/>
    <s v="Adler Mc Coughan"/>
    <n v="9710"/>
    <n v="0.73"/>
    <n v="0.79999999999999993"/>
    <n v="9711"/>
  </r>
  <r>
    <x v="66"/>
    <x v="66"/>
    <x v="0"/>
    <x v="53"/>
    <x v="66"/>
    <x v="0"/>
    <x v="66"/>
    <x v="1"/>
    <x v="17"/>
    <s v="Bruce Schimek"/>
    <n v="8006"/>
    <n v="0.5"/>
    <n v="0.5"/>
    <n v="8006"/>
  </r>
  <r>
    <x v="67"/>
    <x v="67"/>
    <x v="0"/>
    <x v="54"/>
    <x v="50"/>
    <x v="0"/>
    <x v="67"/>
    <x v="6"/>
    <x v="31"/>
    <m/>
    <n v="4360"/>
    <n v="0.88"/>
    <n v="0.9"/>
    <n v="4361"/>
  </r>
  <r>
    <x v="68"/>
    <x v="68"/>
    <x v="0"/>
    <x v="55"/>
    <x v="67"/>
    <x v="0"/>
    <x v="68"/>
    <x v="4"/>
    <x v="11"/>
    <s v="Adler Mc Coughan"/>
    <n v="8760"/>
    <n v="0.74"/>
    <n v="0.79999999999999993"/>
    <n v="8760"/>
  </r>
  <r>
    <x v="69"/>
    <x v="69"/>
    <x v="10"/>
    <x v="40"/>
    <x v="68"/>
    <x v="0"/>
    <x v="69"/>
    <x v="1"/>
    <x v="5"/>
    <s v="Alvina Northwood"/>
    <n v="2197"/>
    <n v="0.7"/>
    <n v="0.7"/>
    <n v="2198"/>
  </r>
  <r>
    <x v="70"/>
    <x v="70"/>
    <x v="0"/>
    <x v="29"/>
    <x v="69"/>
    <x v="15"/>
    <x v="70"/>
    <x v="2"/>
    <x v="16"/>
    <m/>
    <n v="1441"/>
    <n v="0.52"/>
    <n v="0.6"/>
    <n v="1441"/>
  </r>
  <r>
    <x v="71"/>
    <x v="71"/>
    <x v="9"/>
    <x v="56"/>
    <x v="70"/>
    <x v="0"/>
    <x v="71"/>
    <x v="5"/>
    <x v="35"/>
    <s v="Bruce Schimek"/>
    <n v="734"/>
    <n v="0.54"/>
    <n v="0.6"/>
    <n v="734"/>
  </r>
  <r>
    <x v="72"/>
    <x v="72"/>
    <x v="11"/>
    <x v="19"/>
    <x v="71"/>
    <x v="0"/>
    <x v="72"/>
    <x v="4"/>
    <x v="12"/>
    <s v="Alvina Northwood"/>
    <n v="2647"/>
    <n v="0.62"/>
    <n v="0.7"/>
    <n v="2648"/>
  </r>
  <r>
    <x v="73"/>
    <x v="73"/>
    <x v="0"/>
    <x v="46"/>
    <x v="72"/>
    <x v="0"/>
    <x v="73"/>
    <x v="1"/>
    <x v="25"/>
    <s v="Adler Mc Coughan"/>
    <n v="9950"/>
    <n v="0.69"/>
    <n v="0.7"/>
    <n v="9951"/>
  </r>
  <r>
    <x v="74"/>
    <x v="74"/>
    <x v="2"/>
    <x v="25"/>
    <x v="73"/>
    <x v="0"/>
    <x v="74"/>
    <x v="0"/>
    <x v="36"/>
    <m/>
    <n v="2097"/>
    <n v="0.6"/>
    <n v="0.6"/>
    <n v="2098"/>
  </r>
  <r>
    <x v="75"/>
    <x v="75"/>
    <x v="8"/>
    <x v="57"/>
    <x v="74"/>
    <x v="0"/>
    <x v="75"/>
    <x v="2"/>
    <x v="37"/>
    <s v="Adler Mc Coughan"/>
    <n v="4913"/>
    <n v="0.56999999999999995"/>
    <n v="0.6"/>
    <n v="4914"/>
  </r>
  <r>
    <x v="76"/>
    <x v="76"/>
    <x v="11"/>
    <x v="0"/>
    <x v="75"/>
    <x v="0"/>
    <x v="76"/>
    <x v="2"/>
    <x v="27"/>
    <s v="Adler Mc Coughan"/>
    <n v="3119"/>
    <n v="0.92"/>
    <n v="1"/>
    <n v="3120"/>
  </r>
  <r>
    <x v="77"/>
    <x v="77"/>
    <x v="10"/>
    <x v="58"/>
    <x v="76"/>
    <x v="0"/>
    <x v="77"/>
    <x v="6"/>
    <x v="25"/>
    <s v="Onfroi Alflat"/>
    <n v="852"/>
    <n v="0.69"/>
    <n v="0.7"/>
    <n v="852"/>
  </r>
  <r>
    <x v="78"/>
    <x v="78"/>
    <x v="9"/>
    <x v="59"/>
    <x v="77"/>
    <x v="0"/>
    <x v="78"/>
    <x v="6"/>
    <x v="6"/>
    <m/>
    <n v="8010"/>
    <n v="0.83"/>
    <n v="0.9"/>
    <n v="8011"/>
  </r>
  <r>
    <x v="79"/>
    <x v="79"/>
    <x v="3"/>
    <x v="22"/>
    <x v="78"/>
    <x v="15"/>
    <x v="79"/>
    <x v="3"/>
    <x v="26"/>
    <m/>
    <n v="6896"/>
    <n v="0.73"/>
    <n v="0.79999999999999993"/>
    <n v="6896"/>
  </r>
  <r>
    <x v="80"/>
    <x v="80"/>
    <x v="0"/>
    <x v="11"/>
    <x v="79"/>
    <x v="0"/>
    <x v="80"/>
    <x v="0"/>
    <x v="32"/>
    <s v="Alvina Northwood"/>
    <n v="1356"/>
    <n v="0.51"/>
    <n v="0.6"/>
    <n v="1357"/>
  </r>
  <r>
    <x v="81"/>
    <x v="81"/>
    <x v="9"/>
    <x v="60"/>
    <x v="80"/>
    <x v="0"/>
    <x v="81"/>
    <x v="7"/>
    <x v="19"/>
    <m/>
    <n v="258"/>
    <n v="0.82"/>
    <n v="0.9"/>
    <n v="258"/>
  </r>
  <r>
    <x v="82"/>
    <x v="82"/>
    <x v="1"/>
    <x v="61"/>
    <x v="81"/>
    <x v="0"/>
    <x v="82"/>
    <x v="6"/>
    <x v="5"/>
    <s v="Bruce Schimek"/>
    <n v="1815"/>
    <n v="0.7"/>
    <n v="0.7"/>
    <n v="1815"/>
  </r>
  <r>
    <x v="83"/>
    <x v="83"/>
    <x v="2"/>
    <x v="62"/>
    <x v="82"/>
    <x v="16"/>
    <x v="83"/>
    <x v="6"/>
    <x v="38"/>
    <s v="Bruce Schimek"/>
    <n v="7543"/>
    <n v="0.87"/>
    <n v="0.9"/>
    <n v="7544"/>
  </r>
  <r>
    <x v="84"/>
    <x v="84"/>
    <x v="0"/>
    <x v="5"/>
    <x v="83"/>
    <x v="17"/>
    <x v="84"/>
    <x v="7"/>
    <x v="2"/>
    <m/>
    <n v="2661"/>
    <n v="0.67"/>
    <n v="0.7"/>
    <n v="2661"/>
  </r>
  <r>
    <x v="85"/>
    <x v="85"/>
    <x v="3"/>
    <x v="63"/>
    <x v="84"/>
    <x v="0"/>
    <x v="85"/>
    <x v="2"/>
    <x v="35"/>
    <s v="Clarine Hannent"/>
    <n v="2735"/>
    <n v="0.54"/>
    <n v="0.6"/>
    <n v="2735"/>
  </r>
  <r>
    <x v="86"/>
    <x v="86"/>
    <x v="3"/>
    <x v="30"/>
    <x v="85"/>
    <x v="8"/>
    <x v="86"/>
    <x v="4"/>
    <x v="4"/>
    <m/>
    <n v="1604"/>
    <n v="0.75"/>
    <n v="0.79999999999999993"/>
    <n v="1605"/>
  </r>
  <r>
    <x v="87"/>
    <x v="87"/>
    <x v="0"/>
    <x v="64"/>
    <x v="86"/>
    <x v="18"/>
    <x v="87"/>
    <x v="3"/>
    <x v="5"/>
    <s v="Bruce Schimek"/>
    <n v="8641"/>
    <n v="0.7"/>
    <n v="0.7"/>
    <n v="8642"/>
  </r>
  <r>
    <x v="88"/>
    <x v="88"/>
    <x v="3"/>
    <x v="0"/>
    <x v="87"/>
    <x v="0"/>
    <x v="88"/>
    <x v="0"/>
    <x v="27"/>
    <s v="Onfroi Alflat"/>
    <n v="1855"/>
    <n v="0.92"/>
    <n v="1"/>
    <n v="1855"/>
  </r>
  <r>
    <x v="89"/>
    <x v="89"/>
    <x v="1"/>
    <x v="6"/>
    <x v="88"/>
    <x v="0"/>
    <x v="89"/>
    <x v="1"/>
    <x v="5"/>
    <s v="Adler Mc Coughan"/>
    <n v="2915"/>
    <n v="0.7"/>
    <n v="0.7"/>
    <n v="2916"/>
  </r>
  <r>
    <x v="90"/>
    <x v="90"/>
    <x v="0"/>
    <x v="55"/>
    <x v="89"/>
    <x v="0"/>
    <x v="90"/>
    <x v="6"/>
    <x v="1"/>
    <s v="Alvina Northwood"/>
    <n v="2837"/>
    <n v="0.56000000000000005"/>
    <n v="0.6"/>
    <n v="2838"/>
  </r>
  <r>
    <x v="91"/>
    <x v="91"/>
    <x v="12"/>
    <x v="65"/>
    <x v="90"/>
    <x v="0"/>
    <x v="91"/>
    <x v="5"/>
    <x v="9"/>
    <m/>
    <n v="1457"/>
    <n v="0.65"/>
    <n v="0.7"/>
    <n v="1457"/>
  </r>
  <r>
    <x v="92"/>
    <x v="92"/>
    <x v="10"/>
    <x v="5"/>
    <x v="91"/>
    <x v="0"/>
    <x v="92"/>
    <x v="3"/>
    <x v="23"/>
    <m/>
    <n v="3353"/>
    <n v="0.68"/>
    <n v="0.7"/>
    <n v="3353"/>
  </r>
  <r>
    <x v="93"/>
    <x v="93"/>
    <x v="0"/>
    <x v="66"/>
    <x v="92"/>
    <x v="0"/>
    <x v="93"/>
    <x v="5"/>
    <x v="16"/>
    <s v="Onfroi Alflat"/>
    <n v="625"/>
    <n v="0.52"/>
    <n v="0.6"/>
    <n v="626"/>
  </r>
  <r>
    <x v="94"/>
    <x v="94"/>
    <x v="0"/>
    <x v="67"/>
    <x v="93"/>
    <x v="0"/>
    <x v="94"/>
    <x v="7"/>
    <x v="38"/>
    <m/>
    <n v="229"/>
    <n v="0.87"/>
    <n v="0.9"/>
    <n v="229"/>
  </r>
  <r>
    <x v="95"/>
    <x v="95"/>
    <x v="4"/>
    <x v="68"/>
    <x v="94"/>
    <x v="0"/>
    <x v="95"/>
    <x v="6"/>
    <x v="13"/>
    <s v="Onfroi Alflat"/>
    <n v="4967"/>
    <n v="0.57999999999999996"/>
    <n v="0.6"/>
    <n v="4968"/>
  </r>
  <r>
    <x v="96"/>
    <x v="96"/>
    <x v="0"/>
    <x v="69"/>
    <x v="95"/>
    <x v="19"/>
    <x v="96"/>
    <x v="5"/>
    <x v="0"/>
    <s v="Alvina Northwood"/>
    <n v="6084"/>
    <n v="0.84"/>
    <n v="0.9"/>
    <n v="6085"/>
  </r>
  <r>
    <x v="97"/>
    <x v="97"/>
    <x v="9"/>
    <x v="70"/>
    <x v="96"/>
    <x v="19"/>
    <x v="97"/>
    <x v="2"/>
    <x v="35"/>
    <m/>
    <n v="5120"/>
    <n v="0.54"/>
    <n v="0.6"/>
    <n v="5121"/>
  </r>
  <r>
    <x v="98"/>
    <x v="98"/>
    <x v="11"/>
    <x v="71"/>
    <x v="97"/>
    <x v="19"/>
    <x v="98"/>
    <x v="4"/>
    <x v="27"/>
    <s v="Clarine Hannent"/>
    <n v="6890"/>
    <n v="0.92"/>
    <n v="1"/>
    <n v="6891"/>
  </r>
  <r>
    <x v="99"/>
    <x v="99"/>
    <x v="8"/>
    <x v="72"/>
    <x v="98"/>
    <x v="0"/>
    <x v="99"/>
    <x v="6"/>
    <x v="39"/>
    <s v="Adler Mc Coughan"/>
    <n v="5508"/>
    <n v="0.64"/>
    <n v="0.7"/>
    <n v="5508"/>
  </r>
  <r>
    <x v="100"/>
    <x v="100"/>
    <x v="10"/>
    <x v="73"/>
    <x v="32"/>
    <x v="0"/>
    <x v="100"/>
    <x v="1"/>
    <x v="34"/>
    <s v="Onfroi Alflat"/>
    <n v="7080"/>
    <n v="0.76"/>
    <n v="0.79999999999999993"/>
    <n v="7081"/>
  </r>
  <r>
    <x v="101"/>
    <x v="101"/>
    <x v="8"/>
    <x v="8"/>
    <x v="99"/>
    <x v="0"/>
    <x v="101"/>
    <x v="4"/>
    <x v="24"/>
    <s v="Onfroi Alflat"/>
    <n v="4334"/>
    <n v="0.85"/>
    <n v="0.9"/>
    <n v="4335"/>
  </r>
  <r>
    <x v="102"/>
    <x v="102"/>
    <x v="5"/>
    <x v="74"/>
    <x v="100"/>
    <x v="0"/>
    <x v="102"/>
    <x v="7"/>
    <x v="26"/>
    <s v="Adler Mc Coughan"/>
    <n v="8046"/>
    <n v="0.73"/>
    <n v="0.79999999999999993"/>
    <n v="8046"/>
  </r>
  <r>
    <x v="103"/>
    <x v="103"/>
    <x v="4"/>
    <x v="75"/>
    <x v="101"/>
    <x v="18"/>
    <x v="103"/>
    <x v="1"/>
    <x v="18"/>
    <s v="Clarine Hannent"/>
    <n v="6170"/>
    <n v="0.9"/>
    <n v="0.9"/>
    <n v="6170"/>
  </r>
  <r>
    <x v="104"/>
    <x v="104"/>
    <x v="4"/>
    <x v="13"/>
    <x v="102"/>
    <x v="0"/>
    <x v="104"/>
    <x v="6"/>
    <x v="17"/>
    <s v="Onfroi Alflat"/>
    <n v="5331"/>
    <n v="0.5"/>
    <n v="0.5"/>
    <n v="5331"/>
  </r>
  <r>
    <x v="105"/>
    <x v="105"/>
    <x v="6"/>
    <x v="76"/>
    <x v="103"/>
    <x v="0"/>
    <x v="105"/>
    <x v="6"/>
    <x v="27"/>
    <m/>
    <n v="9609"/>
    <n v="0.92"/>
    <n v="1"/>
    <n v="9610"/>
  </r>
  <r>
    <x v="106"/>
    <x v="106"/>
    <x v="0"/>
    <x v="76"/>
    <x v="104"/>
    <x v="0"/>
    <x v="106"/>
    <x v="5"/>
    <x v="33"/>
    <m/>
    <n v="5251"/>
    <n v="0.91"/>
    <n v="1"/>
    <n v="5251"/>
  </r>
  <r>
    <x v="107"/>
    <x v="107"/>
    <x v="0"/>
    <x v="77"/>
    <x v="69"/>
    <x v="0"/>
    <x v="107"/>
    <x v="0"/>
    <x v="8"/>
    <s v="Alvina Northwood"/>
    <n v="7627"/>
    <n v="0.79"/>
    <n v="0.79999999999999993"/>
    <n v="7627"/>
  </r>
  <r>
    <x v="108"/>
    <x v="108"/>
    <x v="12"/>
    <x v="78"/>
    <x v="105"/>
    <x v="0"/>
    <x v="108"/>
    <x v="5"/>
    <x v="34"/>
    <s v="Onfroi Alflat"/>
    <n v="3380"/>
    <n v="0.76"/>
    <n v="0.79999999999999993"/>
    <n v="3381"/>
  </r>
  <r>
    <x v="109"/>
    <x v="109"/>
    <x v="0"/>
    <x v="68"/>
    <x v="106"/>
    <x v="0"/>
    <x v="109"/>
    <x v="2"/>
    <x v="12"/>
    <s v="Clarine Hannent"/>
    <n v="2751"/>
    <n v="0.62"/>
    <n v="0.7"/>
    <n v="2751"/>
  </r>
  <r>
    <x v="110"/>
    <x v="110"/>
    <x v="0"/>
    <x v="50"/>
    <x v="107"/>
    <x v="0"/>
    <x v="110"/>
    <x v="4"/>
    <x v="16"/>
    <s v="Bruce Schimek"/>
    <n v="8381"/>
    <n v="0.52"/>
    <n v="0.6"/>
    <n v="8381"/>
  </r>
  <r>
    <x v="111"/>
    <x v="111"/>
    <x v="3"/>
    <x v="79"/>
    <x v="23"/>
    <x v="0"/>
    <x v="111"/>
    <x v="0"/>
    <x v="38"/>
    <m/>
    <n v="6462"/>
    <n v="0.87"/>
    <n v="0.9"/>
    <n v="6463"/>
  </r>
  <r>
    <x v="112"/>
    <x v="112"/>
    <x v="0"/>
    <x v="80"/>
    <x v="108"/>
    <x v="0"/>
    <x v="112"/>
    <x v="3"/>
    <x v="0"/>
    <s v="Adler Mc Coughan"/>
    <n v="4274"/>
    <n v="0.84"/>
    <n v="0.9"/>
    <n v="4274"/>
  </r>
  <r>
    <x v="113"/>
    <x v="113"/>
    <x v="0"/>
    <x v="72"/>
    <x v="40"/>
    <x v="0"/>
    <x v="113"/>
    <x v="1"/>
    <x v="33"/>
    <m/>
    <n v="4299"/>
    <n v="0.91"/>
    <n v="1"/>
    <n v="4300"/>
  </r>
  <r>
    <x v="114"/>
    <x v="114"/>
    <x v="8"/>
    <x v="81"/>
    <x v="109"/>
    <x v="0"/>
    <x v="114"/>
    <x v="0"/>
    <x v="30"/>
    <s v="Clarine Hannent"/>
    <n v="8837"/>
    <n v="0.66"/>
    <n v="0.7"/>
    <n v="8837"/>
  </r>
  <r>
    <x v="115"/>
    <x v="115"/>
    <x v="0"/>
    <x v="63"/>
    <x v="110"/>
    <x v="0"/>
    <x v="115"/>
    <x v="2"/>
    <x v="3"/>
    <m/>
    <n v="6655"/>
    <n v="0.89"/>
    <n v="0.9"/>
    <n v="6655"/>
  </r>
  <r>
    <x v="116"/>
    <x v="116"/>
    <x v="0"/>
    <x v="82"/>
    <x v="111"/>
    <x v="0"/>
    <x v="116"/>
    <x v="5"/>
    <x v="5"/>
    <m/>
    <n v="5648"/>
    <n v="0.7"/>
    <n v="0.7"/>
    <n v="5649"/>
  </r>
  <r>
    <x v="117"/>
    <x v="117"/>
    <x v="9"/>
    <x v="83"/>
    <x v="112"/>
    <x v="20"/>
    <x v="117"/>
    <x v="4"/>
    <x v="29"/>
    <s v="Onfroi Alflat"/>
    <n v="5711"/>
    <n v="0.53"/>
    <n v="0.6"/>
    <n v="5712"/>
  </r>
  <r>
    <x v="118"/>
    <x v="118"/>
    <x v="9"/>
    <x v="84"/>
    <x v="113"/>
    <x v="21"/>
    <x v="118"/>
    <x v="3"/>
    <x v="27"/>
    <s v="Alvina Northwood"/>
    <n v="7004"/>
    <n v="0.92"/>
    <n v="1"/>
    <n v="7005"/>
  </r>
  <r>
    <x v="119"/>
    <x v="119"/>
    <x v="12"/>
    <x v="17"/>
    <x v="114"/>
    <x v="0"/>
    <x v="119"/>
    <x v="3"/>
    <x v="7"/>
    <s v="Adler Mc Coughan"/>
    <n v="4867"/>
    <n v="0.86"/>
    <n v="0.9"/>
    <n v="4868"/>
  </r>
  <r>
    <x v="120"/>
    <x v="120"/>
    <x v="0"/>
    <x v="51"/>
    <x v="115"/>
    <x v="0"/>
    <x v="120"/>
    <x v="7"/>
    <x v="27"/>
    <m/>
    <n v="2719"/>
    <n v="0.92"/>
    <n v="1"/>
    <n v="2720"/>
  </r>
  <r>
    <x v="121"/>
    <x v="121"/>
    <x v="0"/>
    <x v="22"/>
    <x v="116"/>
    <x v="0"/>
    <x v="121"/>
    <x v="7"/>
    <x v="10"/>
    <m/>
    <n v="8319"/>
    <n v="0.72"/>
    <n v="0.79999999999999993"/>
    <n v="8320"/>
  </r>
  <r>
    <x v="122"/>
    <x v="122"/>
    <x v="0"/>
    <x v="85"/>
    <x v="73"/>
    <x v="0"/>
    <x v="122"/>
    <x v="2"/>
    <x v="13"/>
    <s v="Clarine Hannent"/>
    <n v="936"/>
    <n v="0.57999999999999996"/>
    <n v="0.6"/>
    <n v="937"/>
  </r>
  <r>
    <x v="123"/>
    <x v="123"/>
    <x v="1"/>
    <x v="86"/>
    <x v="117"/>
    <x v="0"/>
    <x v="123"/>
    <x v="1"/>
    <x v="14"/>
    <s v="Alvina Northwood"/>
    <n v="728"/>
    <n v="0.61"/>
    <n v="0.7"/>
    <n v="728"/>
  </r>
  <r>
    <x v="124"/>
    <x v="124"/>
    <x v="3"/>
    <x v="42"/>
    <x v="118"/>
    <x v="0"/>
    <x v="124"/>
    <x v="7"/>
    <x v="14"/>
    <m/>
    <n v="2838"/>
    <n v="0.61"/>
    <n v="0.7"/>
    <n v="2838"/>
  </r>
  <r>
    <x v="125"/>
    <x v="125"/>
    <x v="6"/>
    <x v="87"/>
    <x v="119"/>
    <x v="22"/>
    <x v="125"/>
    <x v="4"/>
    <x v="17"/>
    <s v="Onfroi Alflat"/>
    <n v="21"/>
    <n v="0.5"/>
    <n v="0.5"/>
    <n v="21"/>
  </r>
  <r>
    <x v="126"/>
    <x v="126"/>
    <x v="2"/>
    <x v="17"/>
    <x v="120"/>
    <x v="0"/>
    <x v="126"/>
    <x v="6"/>
    <x v="30"/>
    <s v="Adler Mc Coughan"/>
    <n v="5331"/>
    <n v="0.66"/>
    <n v="0.7"/>
    <n v="5332"/>
  </r>
  <r>
    <x v="127"/>
    <x v="127"/>
    <x v="0"/>
    <x v="88"/>
    <x v="121"/>
    <x v="0"/>
    <x v="127"/>
    <x v="5"/>
    <x v="13"/>
    <s v="Clarine Hannent"/>
    <n v="3966"/>
    <n v="0.57999999999999996"/>
    <n v="0.6"/>
    <n v="3966"/>
  </r>
  <r>
    <x v="128"/>
    <x v="128"/>
    <x v="7"/>
    <x v="89"/>
    <x v="122"/>
    <x v="0"/>
    <x v="128"/>
    <x v="6"/>
    <x v="28"/>
    <s v="Bruce Schimek"/>
    <n v="8855"/>
    <n v="0.63"/>
    <n v="0.7"/>
    <n v="8855"/>
  </r>
  <r>
    <x v="129"/>
    <x v="129"/>
    <x v="6"/>
    <x v="90"/>
    <x v="123"/>
    <x v="0"/>
    <x v="129"/>
    <x v="2"/>
    <x v="4"/>
    <s v="Clarine Hannent"/>
    <n v="9226"/>
    <n v="0.75"/>
    <n v="0.79999999999999993"/>
    <n v="9226"/>
  </r>
  <r>
    <x v="130"/>
    <x v="130"/>
    <x v="0"/>
    <x v="91"/>
    <x v="124"/>
    <x v="0"/>
    <x v="130"/>
    <x v="0"/>
    <x v="4"/>
    <m/>
    <n v="6773"/>
    <n v="0.75"/>
    <n v="0.79999999999999993"/>
    <n v="6773"/>
  </r>
  <r>
    <x v="131"/>
    <x v="131"/>
    <x v="0"/>
    <x v="54"/>
    <x v="125"/>
    <x v="0"/>
    <x v="131"/>
    <x v="5"/>
    <x v="8"/>
    <m/>
    <n v="6753"/>
    <n v="0.79"/>
    <n v="0.79999999999999993"/>
    <n v="6753"/>
  </r>
  <r>
    <x v="132"/>
    <x v="132"/>
    <x v="0"/>
    <x v="67"/>
    <x v="96"/>
    <x v="0"/>
    <x v="132"/>
    <x v="1"/>
    <x v="7"/>
    <m/>
    <n v="4041"/>
    <n v="0.86"/>
    <n v="0.9"/>
    <n v="4042"/>
  </r>
  <r>
    <x v="133"/>
    <x v="133"/>
    <x v="0"/>
    <x v="2"/>
    <x v="126"/>
    <x v="0"/>
    <x v="133"/>
    <x v="5"/>
    <x v="0"/>
    <s v="Alvina Northwood"/>
    <n v="2569"/>
    <n v="0.84"/>
    <n v="0.9"/>
    <n v="2569"/>
  </r>
  <r>
    <x v="134"/>
    <x v="134"/>
    <x v="10"/>
    <x v="92"/>
    <x v="127"/>
    <x v="0"/>
    <x v="134"/>
    <x v="6"/>
    <x v="22"/>
    <m/>
    <n v="9084"/>
    <n v="0.59"/>
    <n v="0.6"/>
    <n v="9085"/>
  </r>
  <r>
    <x v="135"/>
    <x v="135"/>
    <x v="3"/>
    <x v="20"/>
    <x v="128"/>
    <x v="22"/>
    <x v="135"/>
    <x v="5"/>
    <x v="28"/>
    <s v="Onfroi Alflat"/>
    <n v="3225"/>
    <n v="0.63"/>
    <n v="0.7"/>
    <n v="3225"/>
  </r>
  <r>
    <x v="136"/>
    <x v="136"/>
    <x v="1"/>
    <x v="5"/>
    <x v="38"/>
    <x v="0"/>
    <x v="136"/>
    <x v="6"/>
    <x v="24"/>
    <s v="Clarine Hannent"/>
    <n v="4295"/>
    <n v="0.85"/>
    <n v="0.9"/>
    <n v="4295"/>
  </r>
  <r>
    <x v="137"/>
    <x v="137"/>
    <x v="0"/>
    <x v="29"/>
    <x v="129"/>
    <x v="0"/>
    <x v="137"/>
    <x v="1"/>
    <x v="35"/>
    <s v="Adler Mc Coughan"/>
    <n v="9450"/>
    <n v="0.54"/>
    <n v="0.6"/>
    <n v="9450"/>
  </r>
  <r>
    <x v="138"/>
    <x v="138"/>
    <x v="11"/>
    <x v="69"/>
    <x v="130"/>
    <x v="0"/>
    <x v="138"/>
    <x v="1"/>
    <x v="25"/>
    <s v="Adler Mc Coughan"/>
    <n v="4277"/>
    <n v="0.69"/>
    <n v="0.7"/>
    <n v="4277"/>
  </r>
  <r>
    <x v="139"/>
    <x v="139"/>
    <x v="0"/>
    <x v="93"/>
    <x v="131"/>
    <x v="0"/>
    <x v="139"/>
    <x v="2"/>
    <x v="8"/>
    <s v="Adler Mc Coughan"/>
    <n v="7807"/>
    <n v="0.79"/>
    <n v="0.79999999999999993"/>
    <n v="7807"/>
  </r>
  <r>
    <x v="140"/>
    <x v="140"/>
    <x v="11"/>
    <x v="45"/>
    <x v="132"/>
    <x v="0"/>
    <x v="140"/>
    <x v="6"/>
    <x v="5"/>
    <s v="Alvina Northwood"/>
    <n v="2786"/>
    <n v="0.7"/>
    <n v="0.7"/>
    <n v="2787"/>
  </r>
  <r>
    <x v="141"/>
    <x v="141"/>
    <x v="0"/>
    <x v="61"/>
    <x v="133"/>
    <x v="12"/>
    <x v="141"/>
    <x v="6"/>
    <x v="16"/>
    <m/>
    <n v="3926"/>
    <n v="0.52"/>
    <n v="0.6"/>
    <n v="3927"/>
  </r>
  <r>
    <x v="142"/>
    <x v="142"/>
    <x v="0"/>
    <x v="13"/>
    <x v="134"/>
    <x v="0"/>
    <x v="142"/>
    <x v="3"/>
    <x v="10"/>
    <s v="Bruce Schimek"/>
    <n v="3241"/>
    <n v="0.72"/>
    <n v="0.79999999999999993"/>
    <n v="3242"/>
  </r>
  <r>
    <x v="143"/>
    <x v="143"/>
    <x v="7"/>
    <x v="2"/>
    <x v="135"/>
    <x v="0"/>
    <x v="143"/>
    <x v="7"/>
    <x v="23"/>
    <s v="Onfroi Alflat"/>
    <n v="55"/>
    <n v="0.68"/>
    <n v="0.7"/>
    <n v="55"/>
  </r>
  <r>
    <x v="144"/>
    <x v="144"/>
    <x v="0"/>
    <x v="29"/>
    <x v="136"/>
    <x v="0"/>
    <x v="144"/>
    <x v="0"/>
    <x v="4"/>
    <s v="Adler Mc Coughan"/>
    <n v="7339"/>
    <n v="0.75"/>
    <n v="0.79999999999999993"/>
    <n v="7340"/>
  </r>
  <r>
    <x v="145"/>
    <x v="145"/>
    <x v="0"/>
    <x v="21"/>
    <x v="137"/>
    <x v="23"/>
    <x v="145"/>
    <x v="3"/>
    <x v="14"/>
    <m/>
    <n v="1299"/>
    <n v="0.61"/>
    <n v="0.7"/>
    <n v="1299"/>
  </r>
  <r>
    <x v="146"/>
    <x v="146"/>
    <x v="1"/>
    <x v="94"/>
    <x v="138"/>
    <x v="0"/>
    <x v="146"/>
    <x v="4"/>
    <x v="38"/>
    <s v="Adler Mc Coughan"/>
    <n v="912"/>
    <n v="0.87"/>
    <n v="0.9"/>
    <n v="912"/>
  </r>
  <r>
    <x v="147"/>
    <x v="147"/>
    <x v="0"/>
    <x v="95"/>
    <x v="139"/>
    <x v="0"/>
    <x v="147"/>
    <x v="0"/>
    <x v="40"/>
    <s v="Bruce Schimek"/>
    <n v="9918"/>
    <n v="0.77"/>
    <n v="0.79999999999999993"/>
    <n v="9919"/>
  </r>
  <r>
    <x v="148"/>
    <x v="148"/>
    <x v="0"/>
    <x v="27"/>
    <x v="140"/>
    <x v="0"/>
    <x v="148"/>
    <x v="5"/>
    <x v="18"/>
    <m/>
    <n v="9545"/>
    <n v="0.9"/>
    <n v="0.9"/>
    <n v="9546"/>
  </r>
  <r>
    <x v="149"/>
    <x v="149"/>
    <x v="12"/>
    <x v="96"/>
    <x v="141"/>
    <x v="0"/>
    <x v="149"/>
    <x v="7"/>
    <x v="10"/>
    <s v="Bruce Schimek"/>
    <n v="5471"/>
    <n v="0.72"/>
    <n v="0.79999999999999993"/>
    <n v="5472"/>
  </r>
  <r>
    <x v="150"/>
    <x v="150"/>
    <x v="4"/>
    <x v="97"/>
    <x v="142"/>
    <x v="0"/>
    <x v="150"/>
    <x v="3"/>
    <x v="16"/>
    <s v="Adler Mc Coughan"/>
    <n v="2116"/>
    <n v="0.52"/>
    <n v="0.6"/>
    <n v="2116"/>
  </r>
  <r>
    <x v="151"/>
    <x v="151"/>
    <x v="0"/>
    <x v="26"/>
    <x v="143"/>
    <x v="0"/>
    <x v="151"/>
    <x v="1"/>
    <x v="39"/>
    <s v="Adler Mc Coughan"/>
    <n v="85"/>
    <n v="0.64"/>
    <n v="0.7"/>
    <n v="85"/>
  </r>
  <r>
    <x v="152"/>
    <x v="152"/>
    <x v="4"/>
    <x v="19"/>
    <x v="69"/>
    <x v="7"/>
    <x v="152"/>
    <x v="5"/>
    <x v="34"/>
    <s v="Bruce Schimek"/>
    <n v="7199"/>
    <n v="0.76"/>
    <n v="0.79999999999999993"/>
    <n v="7200"/>
  </r>
  <r>
    <x v="153"/>
    <x v="153"/>
    <x v="0"/>
    <x v="98"/>
    <x v="144"/>
    <x v="0"/>
    <x v="153"/>
    <x v="2"/>
    <x v="18"/>
    <s v="Adler Mc Coughan"/>
    <n v="6259"/>
    <n v="0.9"/>
    <n v="0.9"/>
    <n v="6260"/>
  </r>
  <r>
    <x v="154"/>
    <x v="154"/>
    <x v="0"/>
    <x v="99"/>
    <x v="145"/>
    <x v="0"/>
    <x v="154"/>
    <x v="7"/>
    <x v="40"/>
    <m/>
    <n v="3504"/>
    <n v="0.77"/>
    <n v="0.79999999999999993"/>
    <n v="3504"/>
  </r>
  <r>
    <x v="155"/>
    <x v="155"/>
    <x v="0"/>
    <x v="100"/>
    <x v="146"/>
    <x v="0"/>
    <x v="155"/>
    <x v="3"/>
    <x v="40"/>
    <m/>
    <n v="4359"/>
    <n v="0.77"/>
    <n v="0.79999999999999993"/>
    <n v="4360"/>
  </r>
  <r>
    <x v="156"/>
    <x v="156"/>
    <x v="0"/>
    <x v="76"/>
    <x v="147"/>
    <x v="17"/>
    <x v="156"/>
    <x v="4"/>
    <x v="24"/>
    <m/>
    <n v="847"/>
    <n v="0.85"/>
    <n v="0.9"/>
    <n v="848"/>
  </r>
  <r>
    <x v="157"/>
    <x v="157"/>
    <x v="3"/>
    <x v="29"/>
    <x v="148"/>
    <x v="0"/>
    <x v="157"/>
    <x v="6"/>
    <x v="16"/>
    <s v="Alvina Northwood"/>
    <n v="4105"/>
    <n v="0.52"/>
    <n v="0.6"/>
    <n v="4106"/>
  </r>
  <r>
    <x v="158"/>
    <x v="158"/>
    <x v="8"/>
    <x v="49"/>
    <x v="149"/>
    <x v="0"/>
    <x v="158"/>
    <x v="2"/>
    <x v="36"/>
    <s v="Clarine Hannent"/>
    <n v="3960"/>
    <n v="0.6"/>
    <n v="0.6"/>
    <n v="3961"/>
  </r>
  <r>
    <x v="159"/>
    <x v="159"/>
    <x v="0"/>
    <x v="29"/>
    <x v="142"/>
    <x v="1"/>
    <x v="159"/>
    <x v="4"/>
    <x v="21"/>
    <s v="Bruce Schimek"/>
    <n v="4482"/>
    <n v="0.71"/>
    <n v="0.79999999999999993"/>
    <n v="4482"/>
  </r>
  <r>
    <x v="160"/>
    <x v="160"/>
    <x v="10"/>
    <x v="101"/>
    <x v="105"/>
    <x v="0"/>
    <x v="160"/>
    <x v="2"/>
    <x v="14"/>
    <s v="Bruce Schimek"/>
    <n v="847"/>
    <n v="0.61"/>
    <n v="0.7"/>
    <n v="847"/>
  </r>
  <r>
    <x v="161"/>
    <x v="161"/>
    <x v="7"/>
    <x v="81"/>
    <x v="150"/>
    <x v="18"/>
    <x v="161"/>
    <x v="1"/>
    <x v="36"/>
    <s v="Alvina Northwood"/>
    <n v="9553"/>
    <n v="0.6"/>
    <n v="0.6"/>
    <n v="9553"/>
  </r>
  <r>
    <x v="162"/>
    <x v="162"/>
    <x v="12"/>
    <x v="102"/>
    <x v="30"/>
    <x v="0"/>
    <x v="162"/>
    <x v="6"/>
    <x v="29"/>
    <s v="Alvina Northwood"/>
    <n v="2998"/>
    <n v="0.53"/>
    <n v="0.6"/>
    <n v="2999"/>
  </r>
  <r>
    <x v="163"/>
    <x v="163"/>
    <x v="0"/>
    <x v="45"/>
    <x v="151"/>
    <x v="0"/>
    <x v="163"/>
    <x v="1"/>
    <x v="25"/>
    <s v="Clarine Hannent"/>
    <n v="9946"/>
    <n v="0.69"/>
    <n v="0.7"/>
    <n v="9947"/>
  </r>
  <r>
    <x v="164"/>
    <x v="164"/>
    <x v="7"/>
    <x v="85"/>
    <x v="95"/>
    <x v="24"/>
    <x v="164"/>
    <x v="1"/>
    <x v="23"/>
    <m/>
    <n v="3926"/>
    <n v="0.68"/>
    <n v="0.7"/>
    <n v="3926"/>
  </r>
  <r>
    <x v="165"/>
    <x v="165"/>
    <x v="0"/>
    <x v="90"/>
    <x v="152"/>
    <x v="0"/>
    <x v="165"/>
    <x v="6"/>
    <x v="19"/>
    <m/>
    <n v="2052"/>
    <n v="0.82"/>
    <n v="0.9"/>
    <n v="2052"/>
  </r>
  <r>
    <x v="166"/>
    <x v="166"/>
    <x v="11"/>
    <x v="92"/>
    <x v="153"/>
    <x v="0"/>
    <x v="166"/>
    <x v="5"/>
    <x v="7"/>
    <s v="Onfroi Alflat"/>
    <n v="7214"/>
    <n v="0.86"/>
    <n v="0.9"/>
    <n v="7215"/>
  </r>
  <r>
    <x v="167"/>
    <x v="167"/>
    <x v="6"/>
    <x v="103"/>
    <x v="154"/>
    <x v="0"/>
    <x v="167"/>
    <x v="1"/>
    <x v="31"/>
    <s v="Bruce Schimek"/>
    <n v="1166"/>
    <n v="0.88"/>
    <n v="0.9"/>
    <n v="1166"/>
  </r>
  <r>
    <x v="168"/>
    <x v="168"/>
    <x v="10"/>
    <x v="81"/>
    <x v="155"/>
    <x v="0"/>
    <x v="168"/>
    <x v="4"/>
    <x v="31"/>
    <s v="Clarine Hannent"/>
    <n v="686"/>
    <n v="0.88"/>
    <n v="0.9"/>
    <n v="686"/>
  </r>
  <r>
    <x v="169"/>
    <x v="169"/>
    <x v="0"/>
    <x v="76"/>
    <x v="156"/>
    <x v="0"/>
    <x v="169"/>
    <x v="4"/>
    <x v="12"/>
    <s v="Onfroi Alflat"/>
    <n v="2937"/>
    <n v="0.62"/>
    <n v="0.7"/>
    <n v="2938"/>
  </r>
  <r>
    <x v="170"/>
    <x v="170"/>
    <x v="5"/>
    <x v="104"/>
    <x v="157"/>
    <x v="0"/>
    <x v="170"/>
    <x v="3"/>
    <x v="12"/>
    <m/>
    <n v="3874"/>
    <n v="0.62"/>
    <n v="0.7"/>
    <n v="3874"/>
  </r>
  <r>
    <x v="171"/>
    <x v="171"/>
    <x v="0"/>
    <x v="105"/>
    <x v="54"/>
    <x v="0"/>
    <x v="171"/>
    <x v="1"/>
    <x v="39"/>
    <s v="Bruce Schimek"/>
    <n v="9500"/>
    <n v="0.64"/>
    <n v="0.7"/>
    <n v="9500"/>
  </r>
  <r>
    <x v="172"/>
    <x v="172"/>
    <x v="0"/>
    <x v="106"/>
    <x v="11"/>
    <x v="0"/>
    <x v="172"/>
    <x v="0"/>
    <x v="22"/>
    <s v="Adler Mc Coughan"/>
    <n v="9006"/>
    <n v="0.59"/>
    <n v="0.6"/>
    <n v="9007"/>
  </r>
  <r>
    <x v="173"/>
    <x v="173"/>
    <x v="8"/>
    <x v="107"/>
    <x v="158"/>
    <x v="9"/>
    <x v="173"/>
    <x v="2"/>
    <x v="39"/>
    <s v="Bruce Schimek"/>
    <n v="1152"/>
    <n v="0.64"/>
    <n v="0.7"/>
    <n v="1153"/>
  </r>
  <r>
    <x v="174"/>
    <x v="174"/>
    <x v="5"/>
    <x v="67"/>
    <x v="159"/>
    <x v="0"/>
    <x v="174"/>
    <x v="4"/>
    <x v="30"/>
    <s v="Adler Mc Coughan"/>
    <n v="4306"/>
    <n v="0.66"/>
    <n v="0.7"/>
    <n v="4307"/>
  </r>
  <r>
    <x v="175"/>
    <x v="175"/>
    <x v="10"/>
    <x v="84"/>
    <x v="160"/>
    <x v="0"/>
    <x v="175"/>
    <x v="1"/>
    <x v="17"/>
    <s v="Adler Mc Coughan"/>
    <n v="1149"/>
    <n v="0.5"/>
    <n v="0.5"/>
    <n v="1149"/>
  </r>
  <r>
    <x v="176"/>
    <x v="176"/>
    <x v="0"/>
    <x v="55"/>
    <x v="161"/>
    <x v="0"/>
    <x v="176"/>
    <x v="1"/>
    <x v="16"/>
    <s v="Alvina Northwood"/>
    <n v="3555"/>
    <n v="0.52"/>
    <n v="0.6"/>
    <n v="3555"/>
  </r>
  <r>
    <x v="177"/>
    <x v="177"/>
    <x v="8"/>
    <x v="45"/>
    <x v="57"/>
    <x v="0"/>
    <x v="177"/>
    <x v="3"/>
    <x v="38"/>
    <s v="Clarine Hannent"/>
    <n v="824"/>
    <n v="0.87"/>
    <n v="0.9"/>
    <n v="824"/>
  </r>
  <r>
    <x v="178"/>
    <x v="178"/>
    <x v="0"/>
    <x v="0"/>
    <x v="162"/>
    <x v="0"/>
    <x v="178"/>
    <x v="3"/>
    <x v="16"/>
    <s v="Clarine Hannent"/>
    <n v="2450"/>
    <n v="0.52"/>
    <n v="0.6"/>
    <n v="2451"/>
  </r>
  <r>
    <x v="179"/>
    <x v="179"/>
    <x v="9"/>
    <x v="108"/>
    <x v="163"/>
    <x v="0"/>
    <x v="179"/>
    <x v="3"/>
    <x v="29"/>
    <s v="Onfroi Alflat"/>
    <n v="6528"/>
    <n v="0.53"/>
    <n v="0.6"/>
    <n v="6529"/>
  </r>
  <r>
    <x v="180"/>
    <x v="180"/>
    <x v="8"/>
    <x v="109"/>
    <x v="164"/>
    <x v="0"/>
    <x v="180"/>
    <x v="0"/>
    <x v="34"/>
    <s v="Onfroi Alflat"/>
    <n v="5593"/>
    <n v="0.76"/>
    <n v="0.79999999999999993"/>
    <n v="5593"/>
  </r>
  <r>
    <x v="181"/>
    <x v="181"/>
    <x v="2"/>
    <x v="104"/>
    <x v="23"/>
    <x v="0"/>
    <x v="181"/>
    <x v="6"/>
    <x v="6"/>
    <s v="Bruce Schimek"/>
    <n v="2893"/>
    <n v="0.83"/>
    <n v="0.9"/>
    <n v="2894"/>
  </r>
  <r>
    <x v="182"/>
    <x v="182"/>
    <x v="0"/>
    <x v="83"/>
    <x v="165"/>
    <x v="0"/>
    <x v="182"/>
    <x v="4"/>
    <x v="32"/>
    <s v="Onfroi Alflat"/>
    <n v="2281"/>
    <n v="0.51"/>
    <n v="0.6"/>
    <n v="2282"/>
  </r>
  <r>
    <x v="183"/>
    <x v="183"/>
    <x v="0"/>
    <x v="12"/>
    <x v="166"/>
    <x v="0"/>
    <x v="183"/>
    <x v="4"/>
    <x v="23"/>
    <m/>
    <n v="5429"/>
    <n v="0.68"/>
    <n v="0.7"/>
    <n v="5430"/>
  </r>
  <r>
    <x v="184"/>
    <x v="184"/>
    <x v="7"/>
    <x v="110"/>
    <x v="167"/>
    <x v="0"/>
    <x v="184"/>
    <x v="0"/>
    <x v="29"/>
    <m/>
    <n v="3656"/>
    <n v="0.53"/>
    <n v="0.6"/>
    <n v="3656"/>
  </r>
  <r>
    <x v="185"/>
    <x v="185"/>
    <x v="0"/>
    <x v="62"/>
    <x v="168"/>
    <x v="0"/>
    <x v="185"/>
    <x v="5"/>
    <x v="18"/>
    <m/>
    <n v="5788"/>
    <n v="0.9"/>
    <n v="0.9"/>
    <n v="5789"/>
  </r>
  <r>
    <x v="186"/>
    <x v="186"/>
    <x v="1"/>
    <x v="101"/>
    <x v="169"/>
    <x v="0"/>
    <x v="186"/>
    <x v="7"/>
    <x v="0"/>
    <s v="Bruce Schimek"/>
    <n v="531"/>
    <n v="0.84"/>
    <n v="0.9"/>
    <n v="531"/>
  </r>
  <r>
    <x v="187"/>
    <x v="187"/>
    <x v="9"/>
    <x v="83"/>
    <x v="170"/>
    <x v="0"/>
    <x v="187"/>
    <x v="6"/>
    <x v="13"/>
    <m/>
    <n v="1021"/>
    <n v="0.57999999999999996"/>
    <n v="0.6"/>
    <n v="1021"/>
  </r>
  <r>
    <x v="188"/>
    <x v="188"/>
    <x v="7"/>
    <x v="36"/>
    <x v="171"/>
    <x v="0"/>
    <x v="188"/>
    <x v="1"/>
    <x v="21"/>
    <m/>
    <n v="9418"/>
    <n v="0.71"/>
    <n v="0.79999999999999993"/>
    <n v="9419"/>
  </r>
  <r>
    <x v="189"/>
    <x v="189"/>
    <x v="12"/>
    <x v="22"/>
    <x v="172"/>
    <x v="3"/>
    <x v="189"/>
    <x v="7"/>
    <x v="2"/>
    <m/>
    <n v="9528"/>
    <n v="0.67"/>
    <n v="0.7"/>
    <n v="9529"/>
  </r>
  <r>
    <x v="190"/>
    <x v="190"/>
    <x v="6"/>
    <x v="40"/>
    <x v="173"/>
    <x v="0"/>
    <x v="190"/>
    <x v="5"/>
    <x v="13"/>
    <s v="Onfroi Alflat"/>
    <n v="9281"/>
    <n v="0.57999999999999996"/>
    <n v="0.6"/>
    <n v="9281"/>
  </r>
  <r>
    <x v="191"/>
    <x v="191"/>
    <x v="5"/>
    <x v="68"/>
    <x v="174"/>
    <x v="0"/>
    <x v="191"/>
    <x v="5"/>
    <x v="13"/>
    <m/>
    <n v="251"/>
    <n v="0.57999999999999996"/>
    <n v="0.6"/>
    <n v="251"/>
  </r>
  <r>
    <x v="192"/>
    <x v="192"/>
    <x v="2"/>
    <x v="63"/>
    <x v="175"/>
    <x v="0"/>
    <x v="192"/>
    <x v="0"/>
    <x v="37"/>
    <s v="Onfroi Alflat"/>
    <n v="1360"/>
    <n v="0.56999999999999995"/>
    <n v="0.6"/>
    <n v="1361"/>
  </r>
  <r>
    <x v="193"/>
    <x v="193"/>
    <x v="0"/>
    <x v="84"/>
    <x v="176"/>
    <x v="25"/>
    <x v="193"/>
    <x v="0"/>
    <x v="31"/>
    <m/>
    <n v="3181"/>
    <n v="0.88"/>
    <n v="0.9"/>
    <n v="3181"/>
  </r>
  <r>
    <x v="194"/>
    <x v="194"/>
    <x v="7"/>
    <x v="68"/>
    <x v="177"/>
    <x v="0"/>
    <x v="194"/>
    <x v="4"/>
    <x v="40"/>
    <s v="Clarine Hannent"/>
    <n v="8346"/>
    <n v="0.77"/>
    <n v="0.79999999999999993"/>
    <n v="8347"/>
  </r>
  <r>
    <x v="195"/>
    <x v="195"/>
    <x v="10"/>
    <x v="26"/>
    <x v="87"/>
    <x v="0"/>
    <x v="195"/>
    <x v="0"/>
    <x v="39"/>
    <m/>
    <n v="7336"/>
    <n v="0.64"/>
    <n v="0.7"/>
    <n v="7336"/>
  </r>
  <r>
    <x v="196"/>
    <x v="196"/>
    <x v="0"/>
    <x v="102"/>
    <x v="178"/>
    <x v="23"/>
    <x v="196"/>
    <x v="1"/>
    <x v="28"/>
    <s v="Bruce Schimek"/>
    <n v="3888"/>
    <n v="0.63"/>
    <n v="0.7"/>
    <n v="3888"/>
  </r>
  <r>
    <x v="197"/>
    <x v="197"/>
    <x v="0"/>
    <x v="111"/>
    <x v="179"/>
    <x v="16"/>
    <x v="197"/>
    <x v="4"/>
    <x v="8"/>
    <s v="Bruce Schimek"/>
    <n v="2825"/>
    <n v="0.79"/>
    <n v="0.79999999999999993"/>
    <n v="2825"/>
  </r>
  <r>
    <x v="198"/>
    <x v="198"/>
    <x v="5"/>
    <x v="63"/>
    <x v="180"/>
    <x v="0"/>
    <x v="198"/>
    <x v="2"/>
    <x v="25"/>
    <s v="Alvina Northwood"/>
    <n v="2485"/>
    <n v="0.69"/>
    <n v="0.7"/>
    <n v="2485"/>
  </r>
  <r>
    <x v="199"/>
    <x v="199"/>
    <x v="2"/>
    <x v="44"/>
    <x v="145"/>
    <x v="0"/>
    <x v="199"/>
    <x v="4"/>
    <x v="33"/>
    <s v="Onfroi Alflat"/>
    <n v="1901"/>
    <n v="0.91"/>
    <n v="1"/>
    <n v="1901"/>
  </r>
  <r>
    <x v="200"/>
    <x v="200"/>
    <x v="3"/>
    <x v="112"/>
    <x v="181"/>
    <x v="0"/>
    <x v="200"/>
    <x v="6"/>
    <x v="41"/>
    <s v="Adler Mc Coughan"/>
    <n v="8770"/>
    <n v="0.8"/>
    <n v="0.8"/>
    <n v="8771"/>
  </r>
  <r>
    <x v="201"/>
    <x v="201"/>
    <x v="0"/>
    <x v="113"/>
    <x v="182"/>
    <x v="0"/>
    <x v="201"/>
    <x v="6"/>
    <x v="37"/>
    <s v="Bruce Schimek"/>
    <n v="3213"/>
    <n v="0.56999999999999995"/>
    <n v="0.6"/>
    <n v="3214"/>
  </r>
  <r>
    <x v="202"/>
    <x v="202"/>
    <x v="8"/>
    <x v="114"/>
    <x v="183"/>
    <x v="0"/>
    <x v="202"/>
    <x v="2"/>
    <x v="42"/>
    <s v="Onfroi Alflat"/>
    <n v="2816"/>
    <n v="0.81"/>
    <n v="0.9"/>
    <n v="2816"/>
  </r>
  <r>
    <x v="203"/>
    <x v="203"/>
    <x v="8"/>
    <x v="101"/>
    <x v="165"/>
    <x v="0"/>
    <x v="203"/>
    <x v="1"/>
    <x v="8"/>
    <s v="Clarine Hannent"/>
    <n v="3807"/>
    <n v="0.79"/>
    <n v="0.79999999999999993"/>
    <n v="3808"/>
  </r>
  <r>
    <x v="204"/>
    <x v="204"/>
    <x v="8"/>
    <x v="65"/>
    <x v="128"/>
    <x v="0"/>
    <x v="204"/>
    <x v="7"/>
    <x v="9"/>
    <s v="Onfroi Alflat"/>
    <n v="459"/>
    <n v="0.65"/>
    <n v="0.7"/>
    <n v="460"/>
  </r>
  <r>
    <x v="205"/>
    <x v="205"/>
    <x v="10"/>
    <x v="108"/>
    <x v="184"/>
    <x v="7"/>
    <x v="205"/>
    <x v="7"/>
    <x v="38"/>
    <s v="Clarine Hannent"/>
    <n v="713"/>
    <n v="0.87"/>
    <n v="0.9"/>
    <n v="714"/>
  </r>
  <r>
    <x v="206"/>
    <x v="206"/>
    <x v="12"/>
    <x v="51"/>
    <x v="185"/>
    <x v="0"/>
    <x v="206"/>
    <x v="0"/>
    <x v="4"/>
    <s v="Alvina Northwood"/>
    <n v="8880"/>
    <n v="0.75"/>
    <n v="0.79999999999999993"/>
    <n v="8880"/>
  </r>
  <r>
    <x v="207"/>
    <x v="207"/>
    <x v="0"/>
    <x v="115"/>
    <x v="186"/>
    <x v="0"/>
    <x v="207"/>
    <x v="2"/>
    <x v="34"/>
    <s v="Clarine Hannent"/>
    <n v="6820"/>
    <n v="0.76"/>
    <n v="0.79999999999999993"/>
    <n v="6820"/>
  </r>
  <r>
    <x v="208"/>
    <x v="208"/>
    <x v="0"/>
    <x v="108"/>
    <x v="187"/>
    <x v="0"/>
    <x v="208"/>
    <x v="2"/>
    <x v="14"/>
    <s v="Clarine Hannent"/>
    <n v="1968"/>
    <n v="0.61"/>
    <n v="0.7"/>
    <n v="1968"/>
  </r>
  <r>
    <x v="209"/>
    <x v="209"/>
    <x v="10"/>
    <x v="41"/>
    <x v="188"/>
    <x v="24"/>
    <x v="209"/>
    <x v="0"/>
    <x v="11"/>
    <s v="Alvina Northwood"/>
    <n v="947"/>
    <n v="0.74"/>
    <n v="0.79999999999999993"/>
    <n v="948"/>
  </r>
  <r>
    <x v="210"/>
    <x v="210"/>
    <x v="0"/>
    <x v="116"/>
    <x v="189"/>
    <x v="0"/>
    <x v="210"/>
    <x v="5"/>
    <x v="19"/>
    <s v="Adler Mc Coughan"/>
    <n v="8140"/>
    <n v="0.82"/>
    <n v="0.9"/>
    <n v="8141"/>
  </r>
  <r>
    <x v="211"/>
    <x v="211"/>
    <x v="8"/>
    <x v="117"/>
    <x v="190"/>
    <x v="0"/>
    <x v="211"/>
    <x v="2"/>
    <x v="38"/>
    <m/>
    <n v="4446"/>
    <n v="0.87"/>
    <n v="0.9"/>
    <n v="4446"/>
  </r>
  <r>
    <x v="212"/>
    <x v="212"/>
    <x v="8"/>
    <x v="118"/>
    <x v="191"/>
    <x v="0"/>
    <x v="212"/>
    <x v="4"/>
    <x v="33"/>
    <s v="Alvina Northwood"/>
    <n v="6654"/>
    <n v="0.91"/>
    <n v="1"/>
    <n v="6655"/>
  </r>
  <r>
    <x v="213"/>
    <x v="213"/>
    <x v="5"/>
    <x v="119"/>
    <x v="192"/>
    <x v="0"/>
    <x v="213"/>
    <x v="6"/>
    <x v="36"/>
    <m/>
    <n v="7346"/>
    <n v="0.6"/>
    <n v="0.6"/>
    <n v="7347"/>
  </r>
  <r>
    <x v="214"/>
    <x v="214"/>
    <x v="0"/>
    <x v="67"/>
    <x v="193"/>
    <x v="0"/>
    <x v="214"/>
    <x v="4"/>
    <x v="9"/>
    <s v="Onfroi Alflat"/>
    <n v="3148"/>
    <n v="0.65"/>
    <n v="0.7"/>
    <n v="3148"/>
  </r>
  <r>
    <x v="215"/>
    <x v="215"/>
    <x v="12"/>
    <x v="83"/>
    <x v="101"/>
    <x v="23"/>
    <x v="215"/>
    <x v="4"/>
    <x v="2"/>
    <s v="Onfroi Alflat"/>
    <n v="5419"/>
    <n v="0.67"/>
    <n v="0.7"/>
    <n v="5420"/>
  </r>
  <r>
    <x v="216"/>
    <x v="216"/>
    <x v="9"/>
    <x v="85"/>
    <x v="194"/>
    <x v="0"/>
    <x v="216"/>
    <x v="4"/>
    <x v="6"/>
    <m/>
    <n v="5573"/>
    <n v="0.83"/>
    <n v="0.9"/>
    <n v="5573"/>
  </r>
  <r>
    <x v="217"/>
    <x v="217"/>
    <x v="11"/>
    <x v="8"/>
    <x v="195"/>
    <x v="0"/>
    <x v="217"/>
    <x v="2"/>
    <x v="34"/>
    <s v="Clarine Hannent"/>
    <n v="298"/>
    <n v="0.76"/>
    <n v="0.79999999999999993"/>
    <n v="299"/>
  </r>
  <r>
    <x v="218"/>
    <x v="218"/>
    <x v="0"/>
    <x v="94"/>
    <x v="196"/>
    <x v="0"/>
    <x v="218"/>
    <x v="2"/>
    <x v="42"/>
    <m/>
    <n v="5291"/>
    <n v="0.81"/>
    <n v="0.9"/>
    <n v="5291"/>
  </r>
  <r>
    <x v="219"/>
    <x v="219"/>
    <x v="0"/>
    <x v="120"/>
    <x v="197"/>
    <x v="0"/>
    <x v="219"/>
    <x v="3"/>
    <x v="32"/>
    <s v="Onfroi Alflat"/>
    <n v="5047"/>
    <n v="0.51"/>
    <n v="0.6"/>
    <n v="5047"/>
  </r>
  <r>
    <x v="220"/>
    <x v="220"/>
    <x v="0"/>
    <x v="118"/>
    <x v="198"/>
    <x v="0"/>
    <x v="220"/>
    <x v="6"/>
    <x v="2"/>
    <s v="Adler Mc Coughan"/>
    <n v="9017"/>
    <n v="0.67"/>
    <n v="0.7"/>
    <n v="9018"/>
  </r>
  <r>
    <x v="221"/>
    <x v="221"/>
    <x v="0"/>
    <x v="0"/>
    <x v="199"/>
    <x v="0"/>
    <x v="221"/>
    <x v="6"/>
    <x v="38"/>
    <s v="Alvina Northwood"/>
    <n v="3220"/>
    <n v="0.87"/>
    <n v="0.9"/>
    <n v="3220"/>
  </r>
  <r>
    <x v="222"/>
    <x v="222"/>
    <x v="0"/>
    <x v="5"/>
    <x v="200"/>
    <x v="0"/>
    <x v="222"/>
    <x v="1"/>
    <x v="41"/>
    <s v="Bruce Schimek"/>
    <n v="5283"/>
    <n v="0.8"/>
    <n v="0.8"/>
    <n v="5284"/>
  </r>
  <r>
    <x v="223"/>
    <x v="223"/>
    <x v="11"/>
    <x v="121"/>
    <x v="201"/>
    <x v="0"/>
    <x v="223"/>
    <x v="5"/>
    <x v="41"/>
    <s v="Adler Mc Coughan"/>
    <n v="6597"/>
    <n v="0.8"/>
    <n v="0.8"/>
    <n v="6597"/>
  </r>
  <r>
    <x v="224"/>
    <x v="224"/>
    <x v="7"/>
    <x v="39"/>
    <x v="202"/>
    <x v="6"/>
    <x v="224"/>
    <x v="7"/>
    <x v="9"/>
    <s v="Bruce Schimek"/>
    <n v="783"/>
    <n v="0.65"/>
    <n v="0.7"/>
    <n v="783"/>
  </r>
  <r>
    <x v="225"/>
    <x v="225"/>
    <x v="11"/>
    <x v="22"/>
    <x v="203"/>
    <x v="0"/>
    <x v="225"/>
    <x v="0"/>
    <x v="16"/>
    <m/>
    <n v="1309"/>
    <n v="0.52"/>
    <n v="0.6"/>
    <n v="1310"/>
  </r>
  <r>
    <x v="226"/>
    <x v="226"/>
    <x v="7"/>
    <x v="122"/>
    <x v="204"/>
    <x v="0"/>
    <x v="226"/>
    <x v="1"/>
    <x v="24"/>
    <m/>
    <n v="6959"/>
    <n v="0.85"/>
    <n v="0.9"/>
    <n v="6960"/>
  </r>
  <r>
    <x v="227"/>
    <x v="227"/>
    <x v="5"/>
    <x v="35"/>
    <x v="121"/>
    <x v="0"/>
    <x v="227"/>
    <x v="3"/>
    <x v="0"/>
    <s v="Bruce Schimek"/>
    <n v="8792"/>
    <n v="0.84"/>
    <n v="0.9"/>
    <n v="8793"/>
  </r>
  <r>
    <x v="228"/>
    <x v="228"/>
    <x v="7"/>
    <x v="123"/>
    <x v="33"/>
    <x v="0"/>
    <x v="228"/>
    <x v="4"/>
    <x v="38"/>
    <s v="Onfroi Alflat"/>
    <n v="4455"/>
    <n v="0.87"/>
    <n v="0.9"/>
    <n v="4456"/>
  </r>
  <r>
    <x v="229"/>
    <x v="229"/>
    <x v="6"/>
    <x v="2"/>
    <x v="205"/>
    <x v="0"/>
    <x v="229"/>
    <x v="0"/>
    <x v="21"/>
    <m/>
    <n v="3177"/>
    <n v="0.71"/>
    <n v="0.79999999999999993"/>
    <n v="3178"/>
  </r>
  <r>
    <x v="230"/>
    <x v="230"/>
    <x v="0"/>
    <x v="64"/>
    <x v="206"/>
    <x v="0"/>
    <x v="230"/>
    <x v="2"/>
    <x v="41"/>
    <s v="Onfroi Alflat"/>
    <n v="3700"/>
    <n v="0.8"/>
    <n v="0.8"/>
    <n v="3701"/>
  </r>
  <r>
    <x v="231"/>
    <x v="231"/>
    <x v="0"/>
    <x v="124"/>
    <x v="207"/>
    <x v="0"/>
    <x v="231"/>
    <x v="7"/>
    <x v="24"/>
    <s v="Bruce Schimek"/>
    <n v="5585"/>
    <n v="0.85"/>
    <n v="0.9"/>
    <n v="5586"/>
  </r>
  <r>
    <x v="232"/>
    <x v="232"/>
    <x v="6"/>
    <x v="20"/>
    <x v="208"/>
    <x v="0"/>
    <x v="232"/>
    <x v="7"/>
    <x v="8"/>
    <m/>
    <n v="6113"/>
    <n v="0.79"/>
    <n v="0.79999999999999993"/>
    <n v="6114"/>
  </r>
  <r>
    <x v="233"/>
    <x v="233"/>
    <x v="5"/>
    <x v="121"/>
    <x v="209"/>
    <x v="0"/>
    <x v="233"/>
    <x v="3"/>
    <x v="13"/>
    <s v="Adler Mc Coughan"/>
    <n v="7318"/>
    <n v="0.57999999999999996"/>
    <n v="0.6"/>
    <n v="7318"/>
  </r>
  <r>
    <x v="234"/>
    <x v="234"/>
    <x v="5"/>
    <x v="125"/>
    <x v="210"/>
    <x v="0"/>
    <x v="234"/>
    <x v="3"/>
    <x v="21"/>
    <s v="Alvina Northwood"/>
    <n v="3408"/>
    <n v="0.71"/>
    <n v="0.79999999999999993"/>
    <n v="3409"/>
  </r>
  <r>
    <x v="235"/>
    <x v="235"/>
    <x v="5"/>
    <x v="65"/>
    <x v="86"/>
    <x v="0"/>
    <x v="235"/>
    <x v="2"/>
    <x v="12"/>
    <s v="Onfroi Alflat"/>
    <n v="3135"/>
    <n v="0.62"/>
    <n v="0.7"/>
    <n v="3136"/>
  </r>
  <r>
    <x v="236"/>
    <x v="236"/>
    <x v="3"/>
    <x v="126"/>
    <x v="211"/>
    <x v="0"/>
    <x v="236"/>
    <x v="7"/>
    <x v="6"/>
    <s v="Clarine Hannent"/>
    <n v="2800"/>
    <n v="0.83"/>
    <n v="0.9"/>
    <n v="2800"/>
  </r>
  <r>
    <x v="237"/>
    <x v="237"/>
    <x v="6"/>
    <x v="127"/>
    <x v="212"/>
    <x v="12"/>
    <x v="237"/>
    <x v="1"/>
    <x v="29"/>
    <s v="Clarine Hannent"/>
    <n v="2856"/>
    <n v="0.53"/>
    <n v="0.6"/>
    <n v="2856"/>
  </r>
  <r>
    <x v="238"/>
    <x v="238"/>
    <x v="12"/>
    <x v="128"/>
    <x v="131"/>
    <x v="0"/>
    <x v="238"/>
    <x v="7"/>
    <x v="35"/>
    <m/>
    <n v="3197"/>
    <n v="0.54"/>
    <n v="0.6"/>
    <n v="3197"/>
  </r>
  <r>
    <x v="239"/>
    <x v="239"/>
    <x v="10"/>
    <x v="59"/>
    <x v="213"/>
    <x v="0"/>
    <x v="239"/>
    <x v="5"/>
    <x v="22"/>
    <s v="Alvina Northwood"/>
    <n v="2198"/>
    <n v="0.59"/>
    <n v="0.6"/>
    <n v="2198"/>
  </r>
  <r>
    <x v="240"/>
    <x v="240"/>
    <x v="0"/>
    <x v="51"/>
    <x v="214"/>
    <x v="0"/>
    <x v="240"/>
    <x v="5"/>
    <x v="36"/>
    <s v="Alvina Northwood"/>
    <n v="7987"/>
    <n v="0.6"/>
    <n v="0.6"/>
    <n v="7987"/>
  </r>
  <r>
    <x v="241"/>
    <x v="241"/>
    <x v="5"/>
    <x v="129"/>
    <x v="215"/>
    <x v="0"/>
    <x v="241"/>
    <x v="4"/>
    <x v="0"/>
    <s v="Onfroi Alflat"/>
    <n v="3397"/>
    <n v="0.84"/>
    <n v="0.9"/>
    <n v="3398"/>
  </r>
  <r>
    <x v="242"/>
    <x v="242"/>
    <x v="2"/>
    <x v="50"/>
    <x v="79"/>
    <x v="0"/>
    <x v="242"/>
    <x v="6"/>
    <x v="5"/>
    <s v="Onfroi Alflat"/>
    <n v="5409"/>
    <n v="0.7"/>
    <n v="0.7"/>
    <n v="5410"/>
  </r>
  <r>
    <x v="243"/>
    <x v="243"/>
    <x v="0"/>
    <x v="76"/>
    <x v="216"/>
    <x v="0"/>
    <x v="243"/>
    <x v="1"/>
    <x v="4"/>
    <s v="Clarine Hannent"/>
    <n v="8540"/>
    <n v="0.75"/>
    <n v="0.79999999999999993"/>
    <n v="8540"/>
  </r>
  <r>
    <x v="244"/>
    <x v="244"/>
    <x v="4"/>
    <x v="38"/>
    <x v="217"/>
    <x v="0"/>
    <x v="244"/>
    <x v="4"/>
    <x v="13"/>
    <s v="Alvina Northwood"/>
    <n v="8401"/>
    <n v="0.57999999999999996"/>
    <n v="0.6"/>
    <n v="8401"/>
  </r>
  <r>
    <x v="245"/>
    <x v="245"/>
    <x v="7"/>
    <x v="31"/>
    <x v="218"/>
    <x v="0"/>
    <x v="245"/>
    <x v="2"/>
    <x v="16"/>
    <s v="Bruce Schimek"/>
    <n v="3967"/>
    <n v="0.52"/>
    <n v="0.6"/>
    <n v="3968"/>
  </r>
  <r>
    <x v="246"/>
    <x v="246"/>
    <x v="3"/>
    <x v="24"/>
    <x v="219"/>
    <x v="0"/>
    <x v="246"/>
    <x v="2"/>
    <x v="12"/>
    <s v="Adler Mc Coughan"/>
    <n v="6268"/>
    <n v="0.62"/>
    <n v="0.7"/>
    <n v="6268"/>
  </r>
  <r>
    <x v="247"/>
    <x v="247"/>
    <x v="9"/>
    <x v="130"/>
    <x v="220"/>
    <x v="0"/>
    <x v="247"/>
    <x v="1"/>
    <x v="29"/>
    <m/>
    <n v="1696"/>
    <n v="0.53"/>
    <n v="0.6"/>
    <n v="1696"/>
  </r>
  <r>
    <x v="248"/>
    <x v="248"/>
    <x v="0"/>
    <x v="24"/>
    <x v="221"/>
    <x v="0"/>
    <x v="248"/>
    <x v="7"/>
    <x v="6"/>
    <m/>
    <n v="181"/>
    <n v="0.83"/>
    <n v="0.9"/>
    <n v="181"/>
  </r>
  <r>
    <x v="249"/>
    <x v="249"/>
    <x v="10"/>
    <x v="65"/>
    <x v="222"/>
    <x v="9"/>
    <x v="249"/>
    <x v="7"/>
    <x v="20"/>
    <s v="Onfroi Alflat"/>
    <n v="8264"/>
    <n v="0.55000000000000004"/>
    <n v="0.6"/>
    <n v="8265"/>
  </r>
  <r>
    <x v="250"/>
    <x v="250"/>
    <x v="0"/>
    <x v="131"/>
    <x v="223"/>
    <x v="0"/>
    <x v="250"/>
    <x v="3"/>
    <x v="20"/>
    <s v="Bruce Schimek"/>
    <n v="9761"/>
    <n v="0.55000000000000004"/>
    <n v="0.6"/>
    <n v="9761"/>
  </r>
  <r>
    <x v="251"/>
    <x v="251"/>
    <x v="10"/>
    <x v="78"/>
    <x v="224"/>
    <x v="0"/>
    <x v="251"/>
    <x v="3"/>
    <x v="31"/>
    <s v="Onfroi Alflat"/>
    <n v="5510"/>
    <n v="0.88"/>
    <n v="0.9"/>
    <n v="5510"/>
  </r>
  <r>
    <x v="252"/>
    <x v="252"/>
    <x v="1"/>
    <x v="118"/>
    <x v="225"/>
    <x v="19"/>
    <x v="252"/>
    <x v="1"/>
    <x v="28"/>
    <s v="Bruce Schimek"/>
    <n v="3638"/>
    <n v="0.63"/>
    <n v="0.7"/>
    <n v="3639"/>
  </r>
  <r>
    <x v="253"/>
    <x v="253"/>
    <x v="0"/>
    <x v="70"/>
    <x v="226"/>
    <x v="12"/>
    <x v="253"/>
    <x v="6"/>
    <x v="8"/>
    <s v="Onfroi Alflat"/>
    <n v="9819"/>
    <n v="0.79"/>
    <n v="0.79999999999999993"/>
    <n v="9819"/>
  </r>
  <r>
    <x v="254"/>
    <x v="254"/>
    <x v="0"/>
    <x v="99"/>
    <x v="227"/>
    <x v="0"/>
    <x v="254"/>
    <x v="6"/>
    <x v="0"/>
    <s v="Alvina Northwood"/>
    <n v="7666"/>
    <n v="0.84"/>
    <n v="0.9"/>
    <n v="7667"/>
  </r>
  <r>
    <x v="255"/>
    <x v="255"/>
    <x v="10"/>
    <x v="132"/>
    <x v="228"/>
    <x v="0"/>
    <x v="255"/>
    <x v="5"/>
    <x v="19"/>
    <s v="Clarine Hannent"/>
    <n v="6518"/>
    <n v="0.82"/>
    <n v="0.9"/>
    <n v="6519"/>
  </r>
  <r>
    <x v="256"/>
    <x v="256"/>
    <x v="0"/>
    <x v="110"/>
    <x v="229"/>
    <x v="0"/>
    <x v="256"/>
    <x v="5"/>
    <x v="5"/>
    <s v="Bruce Schimek"/>
    <n v="4052"/>
    <n v="0.7"/>
    <n v="0.7"/>
    <n v="4052"/>
  </r>
  <r>
    <x v="257"/>
    <x v="257"/>
    <x v="4"/>
    <x v="61"/>
    <x v="230"/>
    <x v="0"/>
    <x v="257"/>
    <x v="7"/>
    <x v="24"/>
    <m/>
    <n v="2871"/>
    <n v="0.85"/>
    <n v="0.9"/>
    <n v="2871"/>
  </r>
  <r>
    <x v="258"/>
    <x v="258"/>
    <x v="0"/>
    <x v="12"/>
    <x v="231"/>
    <x v="0"/>
    <x v="258"/>
    <x v="3"/>
    <x v="36"/>
    <s v="Adler Mc Coughan"/>
    <n v="9622"/>
    <n v="0.6"/>
    <n v="0.6"/>
    <n v="9623"/>
  </r>
  <r>
    <x v="259"/>
    <x v="259"/>
    <x v="0"/>
    <x v="53"/>
    <x v="232"/>
    <x v="0"/>
    <x v="259"/>
    <x v="1"/>
    <x v="25"/>
    <m/>
    <n v="900"/>
    <n v="0.69"/>
    <n v="0.7"/>
    <n v="901"/>
  </r>
  <r>
    <x v="260"/>
    <x v="260"/>
    <x v="0"/>
    <x v="65"/>
    <x v="233"/>
    <x v="21"/>
    <x v="260"/>
    <x v="5"/>
    <x v="39"/>
    <m/>
    <n v="8801"/>
    <n v="0.64"/>
    <n v="0.7"/>
    <n v="8802"/>
  </r>
  <r>
    <x v="261"/>
    <x v="261"/>
    <x v="8"/>
    <x v="89"/>
    <x v="234"/>
    <x v="0"/>
    <x v="261"/>
    <x v="4"/>
    <x v="20"/>
    <m/>
    <n v="4565"/>
    <n v="0.55000000000000004"/>
    <n v="0.6"/>
    <n v="4566"/>
  </r>
  <r>
    <x v="262"/>
    <x v="262"/>
    <x v="0"/>
    <x v="110"/>
    <x v="235"/>
    <x v="0"/>
    <x v="262"/>
    <x v="1"/>
    <x v="40"/>
    <s v="Clarine Hannent"/>
    <n v="7942"/>
    <n v="0.77"/>
    <n v="0.79999999999999993"/>
    <n v="7943"/>
  </r>
  <r>
    <x v="263"/>
    <x v="263"/>
    <x v="0"/>
    <x v="3"/>
    <x v="111"/>
    <x v="0"/>
    <x v="263"/>
    <x v="7"/>
    <x v="40"/>
    <s v="Alvina Northwood"/>
    <n v="6623"/>
    <n v="0.77"/>
    <n v="0.79999999999999993"/>
    <n v="6624"/>
  </r>
  <r>
    <x v="264"/>
    <x v="264"/>
    <x v="0"/>
    <x v="133"/>
    <x v="236"/>
    <x v="10"/>
    <x v="264"/>
    <x v="1"/>
    <x v="30"/>
    <s v="Alvina Northwood"/>
    <n v="6421"/>
    <n v="0.66"/>
    <n v="0.7"/>
    <n v="6422"/>
  </r>
  <r>
    <x v="265"/>
    <x v="265"/>
    <x v="0"/>
    <x v="26"/>
    <x v="232"/>
    <x v="16"/>
    <x v="265"/>
    <x v="5"/>
    <x v="31"/>
    <s v="Clarine Hannent"/>
    <n v="5319"/>
    <n v="0.88"/>
    <n v="0.9"/>
    <n v="5319"/>
  </r>
  <r>
    <x v="266"/>
    <x v="266"/>
    <x v="0"/>
    <x v="28"/>
    <x v="237"/>
    <x v="0"/>
    <x v="266"/>
    <x v="2"/>
    <x v="32"/>
    <m/>
    <n v="1627"/>
    <n v="0.51"/>
    <n v="0.6"/>
    <n v="1627"/>
  </r>
  <r>
    <x v="267"/>
    <x v="267"/>
    <x v="0"/>
    <x v="134"/>
    <x v="238"/>
    <x v="20"/>
    <x v="267"/>
    <x v="2"/>
    <x v="35"/>
    <s v="Adler Mc Coughan"/>
    <n v="6279"/>
    <n v="0.54"/>
    <n v="0.6"/>
    <n v="6280"/>
  </r>
  <r>
    <x v="268"/>
    <x v="268"/>
    <x v="11"/>
    <x v="27"/>
    <x v="239"/>
    <x v="0"/>
    <x v="268"/>
    <x v="4"/>
    <x v="38"/>
    <s v="Alvina Northwood"/>
    <n v="3918"/>
    <n v="0.87"/>
    <n v="0.9"/>
    <n v="3918"/>
  </r>
  <r>
    <x v="269"/>
    <x v="269"/>
    <x v="11"/>
    <x v="135"/>
    <x v="240"/>
    <x v="0"/>
    <x v="269"/>
    <x v="5"/>
    <x v="28"/>
    <s v="Clarine Hannent"/>
    <n v="1742"/>
    <n v="0.63"/>
    <n v="0.7"/>
    <n v="1743"/>
  </r>
  <r>
    <x v="270"/>
    <x v="270"/>
    <x v="10"/>
    <x v="83"/>
    <x v="241"/>
    <x v="26"/>
    <x v="270"/>
    <x v="5"/>
    <x v="12"/>
    <s v="Clarine Hannent"/>
    <n v="6643"/>
    <n v="0.62"/>
    <n v="0.7"/>
    <n v="6643"/>
  </r>
  <r>
    <x v="271"/>
    <x v="271"/>
    <x v="2"/>
    <x v="120"/>
    <x v="242"/>
    <x v="3"/>
    <x v="271"/>
    <x v="0"/>
    <x v="42"/>
    <s v="Adler Mc Coughan"/>
    <n v="4508"/>
    <n v="0.81"/>
    <n v="0.9"/>
    <n v="4508"/>
  </r>
  <r>
    <x v="272"/>
    <x v="272"/>
    <x v="0"/>
    <x v="136"/>
    <x v="223"/>
    <x v="5"/>
    <x v="272"/>
    <x v="0"/>
    <x v="1"/>
    <m/>
    <n v="6068"/>
    <n v="0.56000000000000005"/>
    <n v="0.6"/>
    <n v="6068"/>
  </r>
  <r>
    <x v="273"/>
    <x v="273"/>
    <x v="0"/>
    <x v="8"/>
    <x v="243"/>
    <x v="0"/>
    <x v="273"/>
    <x v="0"/>
    <x v="16"/>
    <m/>
    <n v="4748"/>
    <n v="0.52"/>
    <n v="0.6"/>
    <n v="4748"/>
  </r>
  <r>
    <x v="274"/>
    <x v="274"/>
    <x v="1"/>
    <x v="29"/>
    <x v="241"/>
    <x v="0"/>
    <x v="274"/>
    <x v="2"/>
    <x v="33"/>
    <s v="Adler Mc Coughan"/>
    <n v="2128"/>
    <n v="0.91"/>
    <n v="1"/>
    <n v="2128"/>
  </r>
  <r>
    <x v="275"/>
    <x v="275"/>
    <x v="12"/>
    <x v="137"/>
    <x v="244"/>
    <x v="0"/>
    <x v="275"/>
    <x v="4"/>
    <x v="36"/>
    <s v="Onfroi Alflat"/>
    <n v="8875"/>
    <n v="0.6"/>
    <n v="0.6"/>
    <n v="8875"/>
  </r>
  <r>
    <x v="276"/>
    <x v="276"/>
    <x v="0"/>
    <x v="53"/>
    <x v="245"/>
    <x v="0"/>
    <x v="276"/>
    <x v="6"/>
    <x v="19"/>
    <s v="Onfroi Alflat"/>
    <n v="2900"/>
    <n v="0.82"/>
    <n v="0.9"/>
    <n v="2900"/>
  </r>
  <r>
    <x v="277"/>
    <x v="277"/>
    <x v="12"/>
    <x v="121"/>
    <x v="246"/>
    <x v="0"/>
    <x v="277"/>
    <x v="7"/>
    <x v="34"/>
    <m/>
    <n v="4315"/>
    <n v="0.76"/>
    <n v="0.79999999999999993"/>
    <n v="4315"/>
  </r>
  <r>
    <x v="278"/>
    <x v="278"/>
    <x v="1"/>
    <x v="53"/>
    <x v="247"/>
    <x v="0"/>
    <x v="278"/>
    <x v="6"/>
    <x v="15"/>
    <s v="Adler Mc Coughan"/>
    <n v="3053"/>
    <n v="0.78"/>
    <n v="0.79999999999999993"/>
    <n v="3054"/>
  </r>
  <r>
    <x v="279"/>
    <x v="279"/>
    <x v="6"/>
    <x v="69"/>
    <x v="26"/>
    <x v="10"/>
    <x v="279"/>
    <x v="5"/>
    <x v="8"/>
    <m/>
    <n v="6220"/>
    <n v="0.79"/>
    <n v="0.79999999999999993"/>
    <n v="6220"/>
  </r>
  <r>
    <x v="280"/>
    <x v="280"/>
    <x v="7"/>
    <x v="126"/>
    <x v="248"/>
    <x v="0"/>
    <x v="280"/>
    <x v="7"/>
    <x v="18"/>
    <s v="Bruce Schimek"/>
    <n v="4153"/>
    <n v="0.9"/>
    <n v="0.9"/>
    <n v="4153"/>
  </r>
  <r>
    <x v="281"/>
    <x v="281"/>
    <x v="8"/>
    <x v="113"/>
    <x v="195"/>
    <x v="0"/>
    <x v="281"/>
    <x v="3"/>
    <x v="25"/>
    <s v="Onfroi Alflat"/>
    <n v="815"/>
    <n v="0.69"/>
    <n v="0.7"/>
    <n v="815"/>
  </r>
  <r>
    <x v="282"/>
    <x v="282"/>
    <x v="0"/>
    <x v="36"/>
    <x v="249"/>
    <x v="0"/>
    <x v="282"/>
    <x v="5"/>
    <x v="14"/>
    <s v="Adler Mc Coughan"/>
    <n v="314"/>
    <n v="0.61"/>
    <n v="0.7"/>
    <n v="315"/>
  </r>
  <r>
    <x v="283"/>
    <x v="283"/>
    <x v="5"/>
    <x v="9"/>
    <x v="149"/>
    <x v="0"/>
    <x v="283"/>
    <x v="6"/>
    <x v="37"/>
    <s v="Onfroi Alflat"/>
    <n v="8546"/>
    <n v="0.56999999999999995"/>
    <n v="0.6"/>
    <n v="8546"/>
  </r>
  <r>
    <x v="284"/>
    <x v="284"/>
    <x v="2"/>
    <x v="138"/>
    <x v="250"/>
    <x v="0"/>
    <x v="284"/>
    <x v="1"/>
    <x v="19"/>
    <s v="Clarine Hannent"/>
    <n v="6067"/>
    <n v="0.82"/>
    <n v="0.9"/>
    <n v="6068"/>
  </r>
  <r>
    <x v="285"/>
    <x v="285"/>
    <x v="5"/>
    <x v="56"/>
    <x v="251"/>
    <x v="0"/>
    <x v="285"/>
    <x v="0"/>
    <x v="10"/>
    <s v="Clarine Hannent"/>
    <n v="5485"/>
    <n v="0.72"/>
    <n v="0.79999999999999993"/>
    <n v="5486"/>
  </r>
  <r>
    <x v="286"/>
    <x v="286"/>
    <x v="5"/>
    <x v="134"/>
    <x v="252"/>
    <x v="3"/>
    <x v="286"/>
    <x v="5"/>
    <x v="29"/>
    <s v="Onfroi Alflat"/>
    <n v="4007"/>
    <n v="0.53"/>
    <n v="0.6"/>
    <n v="4007"/>
  </r>
  <r>
    <x v="287"/>
    <x v="287"/>
    <x v="0"/>
    <x v="96"/>
    <x v="253"/>
    <x v="0"/>
    <x v="287"/>
    <x v="2"/>
    <x v="6"/>
    <s v="Bruce Schimek"/>
    <n v="1615"/>
    <n v="0.83"/>
    <n v="0.9"/>
    <n v="1616"/>
  </r>
  <r>
    <x v="288"/>
    <x v="288"/>
    <x v="3"/>
    <x v="68"/>
    <x v="254"/>
    <x v="0"/>
    <x v="288"/>
    <x v="4"/>
    <x v="35"/>
    <s v="Alvina Northwood"/>
    <n v="3232"/>
    <n v="0.54"/>
    <n v="0.6"/>
    <n v="3233"/>
  </r>
  <r>
    <x v="289"/>
    <x v="289"/>
    <x v="0"/>
    <x v="76"/>
    <x v="255"/>
    <x v="0"/>
    <x v="289"/>
    <x v="6"/>
    <x v="42"/>
    <s v="Bruce Schimek"/>
    <n v="5750"/>
    <n v="0.81"/>
    <n v="0.9"/>
    <n v="5750"/>
  </r>
  <r>
    <x v="290"/>
    <x v="290"/>
    <x v="8"/>
    <x v="57"/>
    <x v="256"/>
    <x v="0"/>
    <x v="290"/>
    <x v="0"/>
    <x v="37"/>
    <m/>
    <n v="8028"/>
    <n v="0.56999999999999995"/>
    <n v="0.6"/>
    <n v="8029"/>
  </r>
  <r>
    <x v="291"/>
    <x v="291"/>
    <x v="1"/>
    <x v="13"/>
    <x v="257"/>
    <x v="2"/>
    <x v="291"/>
    <x v="3"/>
    <x v="27"/>
    <m/>
    <n v="5496"/>
    <n v="0.92"/>
    <n v="1"/>
    <n v="5496"/>
  </r>
  <r>
    <x v="292"/>
    <x v="292"/>
    <x v="0"/>
    <x v="119"/>
    <x v="173"/>
    <x v="0"/>
    <x v="292"/>
    <x v="7"/>
    <x v="40"/>
    <s v="Onfroi Alflat"/>
    <n v="2405"/>
    <n v="0.77"/>
    <n v="0.79999999999999993"/>
    <n v="2405"/>
  </r>
  <r>
    <x v="293"/>
    <x v="293"/>
    <x v="2"/>
    <x v="101"/>
    <x v="258"/>
    <x v="0"/>
    <x v="293"/>
    <x v="5"/>
    <x v="30"/>
    <s v="Adler Mc Coughan"/>
    <n v="6512"/>
    <n v="0.66"/>
    <n v="0.7"/>
    <n v="6513"/>
  </r>
  <r>
    <x v="294"/>
    <x v="294"/>
    <x v="3"/>
    <x v="12"/>
    <x v="259"/>
    <x v="0"/>
    <x v="294"/>
    <x v="5"/>
    <x v="37"/>
    <s v="Adler Mc Coughan"/>
    <n v="6172"/>
    <n v="0.56999999999999995"/>
    <n v="0.6"/>
    <n v="6172"/>
  </r>
  <r>
    <x v="295"/>
    <x v="295"/>
    <x v="0"/>
    <x v="70"/>
    <x v="260"/>
    <x v="0"/>
    <x v="295"/>
    <x v="1"/>
    <x v="17"/>
    <s v="Clarine Hannent"/>
    <n v="8330"/>
    <n v="0.5"/>
    <n v="0.5"/>
    <n v="8331"/>
  </r>
  <r>
    <x v="296"/>
    <x v="296"/>
    <x v="4"/>
    <x v="6"/>
    <x v="261"/>
    <x v="0"/>
    <x v="296"/>
    <x v="6"/>
    <x v="8"/>
    <s v="Clarine Hannent"/>
    <n v="7271"/>
    <n v="0.79"/>
    <n v="0.79999999999999993"/>
    <n v="7272"/>
  </r>
  <r>
    <x v="297"/>
    <x v="297"/>
    <x v="12"/>
    <x v="11"/>
    <x v="262"/>
    <x v="0"/>
    <x v="297"/>
    <x v="0"/>
    <x v="29"/>
    <s v="Adler Mc Coughan"/>
    <n v="9503"/>
    <n v="0.53"/>
    <n v="0.6"/>
    <n v="9504"/>
  </r>
  <r>
    <x v="298"/>
    <x v="298"/>
    <x v="3"/>
    <x v="12"/>
    <x v="263"/>
    <x v="0"/>
    <x v="298"/>
    <x v="7"/>
    <x v="3"/>
    <s v="Alvina Northwood"/>
    <n v="377"/>
    <n v="0.89"/>
    <n v="0.9"/>
    <n v="378"/>
  </r>
  <r>
    <x v="299"/>
    <x v="299"/>
    <x v="0"/>
    <x v="26"/>
    <x v="264"/>
    <x v="0"/>
    <x v="299"/>
    <x v="0"/>
    <x v="3"/>
    <s v="Bruce Schimek"/>
    <n v="9621"/>
    <n v="0.89"/>
    <n v="0.9"/>
    <n v="9622"/>
  </r>
  <r>
    <x v="300"/>
    <x v="300"/>
    <x v="3"/>
    <x v="60"/>
    <x v="265"/>
    <x v="0"/>
    <x v="300"/>
    <x v="6"/>
    <x v="14"/>
    <m/>
    <n v="3451"/>
    <n v="0.61"/>
    <n v="0.7"/>
    <n v="3451"/>
  </r>
  <r>
    <x v="301"/>
    <x v="301"/>
    <x v="0"/>
    <x v="27"/>
    <x v="266"/>
    <x v="0"/>
    <x v="301"/>
    <x v="6"/>
    <x v="2"/>
    <s v="Alvina Northwood"/>
    <n v="7933"/>
    <n v="0.67"/>
    <n v="0.7"/>
    <n v="7934"/>
  </r>
  <r>
    <x v="302"/>
    <x v="302"/>
    <x v="0"/>
    <x v="29"/>
    <x v="267"/>
    <x v="0"/>
    <x v="302"/>
    <x v="7"/>
    <x v="24"/>
    <s v="Adler Mc Coughan"/>
    <n v="966"/>
    <n v="0.85"/>
    <n v="0.9"/>
    <n v="966"/>
  </r>
  <r>
    <x v="303"/>
    <x v="303"/>
    <x v="12"/>
    <x v="21"/>
    <x v="30"/>
    <x v="0"/>
    <x v="303"/>
    <x v="4"/>
    <x v="19"/>
    <s v="Bruce Schimek"/>
    <n v="7380"/>
    <n v="0.82"/>
    <n v="0.9"/>
    <n v="7381"/>
  </r>
  <r>
    <x v="304"/>
    <x v="304"/>
    <x v="0"/>
    <x v="63"/>
    <x v="268"/>
    <x v="0"/>
    <x v="304"/>
    <x v="0"/>
    <x v="39"/>
    <s v="Alvina Northwood"/>
    <n v="1685"/>
    <n v="0.64"/>
    <n v="0.7"/>
    <n v="1685"/>
  </r>
  <r>
    <x v="305"/>
    <x v="305"/>
    <x v="8"/>
    <x v="22"/>
    <x v="269"/>
    <x v="0"/>
    <x v="305"/>
    <x v="3"/>
    <x v="13"/>
    <s v="Adler Mc Coughan"/>
    <n v="8667"/>
    <n v="0.57999999999999996"/>
    <n v="0.6"/>
    <n v="8668"/>
  </r>
  <r>
    <x v="306"/>
    <x v="306"/>
    <x v="2"/>
    <x v="81"/>
    <x v="201"/>
    <x v="25"/>
    <x v="306"/>
    <x v="5"/>
    <x v="6"/>
    <s v="Alvina Northwood"/>
    <n v="1069"/>
    <n v="0.83"/>
    <n v="0.9"/>
    <n v="1069"/>
  </r>
  <r>
    <x v="307"/>
    <x v="307"/>
    <x v="1"/>
    <x v="99"/>
    <x v="270"/>
    <x v="8"/>
    <x v="307"/>
    <x v="6"/>
    <x v="24"/>
    <s v="Bruce Schimek"/>
    <n v="5736"/>
    <n v="0.85"/>
    <n v="0.9"/>
    <n v="5736"/>
  </r>
  <r>
    <x v="308"/>
    <x v="308"/>
    <x v="0"/>
    <x v="39"/>
    <x v="141"/>
    <x v="0"/>
    <x v="308"/>
    <x v="4"/>
    <x v="28"/>
    <s v="Onfroi Alflat"/>
    <n v="686"/>
    <n v="0.63"/>
    <n v="0.7"/>
    <n v="687"/>
  </r>
  <r>
    <x v="309"/>
    <x v="309"/>
    <x v="12"/>
    <x v="91"/>
    <x v="271"/>
    <x v="13"/>
    <x v="309"/>
    <x v="5"/>
    <x v="4"/>
    <s v="Clarine Hannent"/>
    <n v="7502"/>
    <n v="0.75"/>
    <n v="0.79999999999999993"/>
    <n v="7502"/>
  </r>
  <r>
    <x v="310"/>
    <x v="310"/>
    <x v="9"/>
    <x v="44"/>
    <x v="272"/>
    <x v="0"/>
    <x v="310"/>
    <x v="2"/>
    <x v="34"/>
    <m/>
    <n v="7695"/>
    <n v="0.76"/>
    <n v="0.79999999999999993"/>
    <n v="7695"/>
  </r>
  <r>
    <x v="311"/>
    <x v="311"/>
    <x v="0"/>
    <x v="56"/>
    <x v="273"/>
    <x v="0"/>
    <x v="311"/>
    <x v="2"/>
    <x v="40"/>
    <m/>
    <n v="4694"/>
    <n v="0.77"/>
    <n v="0.79999999999999993"/>
    <n v="4694"/>
  </r>
  <r>
    <x v="312"/>
    <x v="312"/>
    <x v="0"/>
    <x v="122"/>
    <x v="274"/>
    <x v="0"/>
    <x v="312"/>
    <x v="3"/>
    <x v="4"/>
    <m/>
    <n v="3822"/>
    <n v="0.75"/>
    <n v="0.79999999999999993"/>
    <n v="3823"/>
  </r>
  <r>
    <x v="313"/>
    <x v="313"/>
    <x v="6"/>
    <x v="134"/>
    <x v="275"/>
    <x v="0"/>
    <x v="313"/>
    <x v="6"/>
    <x v="28"/>
    <s v="Onfroi Alflat"/>
    <n v="3982"/>
    <n v="0.63"/>
    <n v="0.7"/>
    <n v="3983"/>
  </r>
  <r>
    <x v="314"/>
    <x v="314"/>
    <x v="12"/>
    <x v="139"/>
    <x v="84"/>
    <x v="0"/>
    <x v="314"/>
    <x v="5"/>
    <x v="38"/>
    <s v="Bruce Schimek"/>
    <n v="9418"/>
    <n v="0.87"/>
    <n v="0.9"/>
    <n v="9419"/>
  </r>
  <r>
    <x v="315"/>
    <x v="315"/>
    <x v="0"/>
    <x v="85"/>
    <x v="207"/>
    <x v="21"/>
    <x v="315"/>
    <x v="5"/>
    <x v="28"/>
    <s v="Bruce Schimek"/>
    <n v="5800"/>
    <n v="0.63"/>
    <n v="0.7"/>
    <n v="5801"/>
  </r>
  <r>
    <x v="316"/>
    <x v="316"/>
    <x v="10"/>
    <x v="71"/>
    <x v="155"/>
    <x v="0"/>
    <x v="316"/>
    <x v="2"/>
    <x v="34"/>
    <m/>
    <n v="3548"/>
    <n v="0.76"/>
    <n v="0.79999999999999993"/>
    <n v="3548"/>
  </r>
  <r>
    <x v="317"/>
    <x v="317"/>
    <x v="0"/>
    <x v="122"/>
    <x v="276"/>
    <x v="0"/>
    <x v="317"/>
    <x v="2"/>
    <x v="22"/>
    <s v="Adler Mc Coughan"/>
    <n v="4701"/>
    <n v="0.59"/>
    <n v="0.6"/>
    <n v="4702"/>
  </r>
  <r>
    <x v="318"/>
    <x v="318"/>
    <x v="3"/>
    <x v="120"/>
    <x v="11"/>
    <x v="0"/>
    <x v="318"/>
    <x v="6"/>
    <x v="40"/>
    <m/>
    <n v="9173"/>
    <n v="0.77"/>
    <n v="0.79999999999999993"/>
    <n v="9174"/>
  </r>
  <r>
    <x v="319"/>
    <x v="319"/>
    <x v="5"/>
    <x v="20"/>
    <x v="277"/>
    <x v="0"/>
    <x v="319"/>
    <x v="7"/>
    <x v="30"/>
    <s v="Alvina Northwood"/>
    <n v="589"/>
    <n v="0.66"/>
    <n v="0.7"/>
    <n v="589"/>
  </r>
  <r>
    <x v="320"/>
    <x v="320"/>
    <x v="0"/>
    <x v="140"/>
    <x v="278"/>
    <x v="0"/>
    <x v="320"/>
    <x v="4"/>
    <x v="7"/>
    <m/>
    <n v="3993"/>
    <n v="0.86"/>
    <n v="0.9"/>
    <n v="3993"/>
  </r>
  <r>
    <x v="321"/>
    <x v="321"/>
    <x v="5"/>
    <x v="141"/>
    <x v="279"/>
    <x v="0"/>
    <x v="321"/>
    <x v="2"/>
    <x v="2"/>
    <m/>
    <n v="9816"/>
    <n v="0.67"/>
    <n v="0.7"/>
    <n v="9816"/>
  </r>
  <r>
    <x v="322"/>
    <x v="322"/>
    <x v="9"/>
    <x v="69"/>
    <x v="280"/>
    <x v="0"/>
    <x v="322"/>
    <x v="5"/>
    <x v="18"/>
    <s v="Clarine Hannent"/>
    <n v="3857"/>
    <n v="0.9"/>
    <n v="0.9"/>
    <n v="3858"/>
  </r>
  <r>
    <x v="323"/>
    <x v="323"/>
    <x v="11"/>
    <x v="67"/>
    <x v="245"/>
    <x v="0"/>
    <x v="323"/>
    <x v="4"/>
    <x v="14"/>
    <s v="Adler Mc Coughan"/>
    <n v="6248"/>
    <n v="0.61"/>
    <n v="0.7"/>
    <n v="6248"/>
  </r>
  <r>
    <x v="324"/>
    <x v="324"/>
    <x v="3"/>
    <x v="142"/>
    <x v="281"/>
    <x v="26"/>
    <x v="324"/>
    <x v="5"/>
    <x v="13"/>
    <s v="Alvina Northwood"/>
    <n v="4843"/>
    <n v="0.57999999999999996"/>
    <n v="0.6"/>
    <n v="4843"/>
  </r>
  <r>
    <x v="325"/>
    <x v="325"/>
    <x v="0"/>
    <x v="91"/>
    <x v="282"/>
    <x v="0"/>
    <x v="325"/>
    <x v="3"/>
    <x v="33"/>
    <s v="Adler Mc Coughan"/>
    <n v="6634"/>
    <n v="0.91"/>
    <n v="1"/>
    <n v="6634"/>
  </r>
  <r>
    <x v="326"/>
    <x v="326"/>
    <x v="0"/>
    <x v="121"/>
    <x v="239"/>
    <x v="27"/>
    <x v="326"/>
    <x v="5"/>
    <x v="21"/>
    <s v="Alvina Northwood"/>
    <n v="4467"/>
    <n v="0.71"/>
    <n v="0.79999999999999993"/>
    <n v="4467"/>
  </r>
  <r>
    <x v="327"/>
    <x v="327"/>
    <x v="3"/>
    <x v="72"/>
    <x v="283"/>
    <x v="0"/>
    <x v="327"/>
    <x v="7"/>
    <x v="21"/>
    <s v="Onfroi Alflat"/>
    <n v="7719"/>
    <n v="0.71"/>
    <n v="0.79999999999999993"/>
    <n v="7720"/>
  </r>
  <r>
    <x v="328"/>
    <x v="328"/>
    <x v="0"/>
    <x v="72"/>
    <x v="284"/>
    <x v="15"/>
    <x v="328"/>
    <x v="4"/>
    <x v="10"/>
    <s v="Onfroi Alflat"/>
    <n v="9001"/>
    <n v="0.72"/>
    <n v="0.79999999999999993"/>
    <n v="9001"/>
  </r>
  <r>
    <x v="329"/>
    <x v="329"/>
    <x v="4"/>
    <x v="100"/>
    <x v="285"/>
    <x v="0"/>
    <x v="329"/>
    <x v="5"/>
    <x v="18"/>
    <s v="Bruce Schimek"/>
    <n v="2890"/>
    <n v="0.9"/>
    <n v="0.9"/>
    <n v="2890"/>
  </r>
  <r>
    <x v="330"/>
    <x v="330"/>
    <x v="2"/>
    <x v="78"/>
    <x v="286"/>
    <x v="0"/>
    <x v="330"/>
    <x v="3"/>
    <x v="18"/>
    <s v="Clarine Hannent"/>
    <n v="5863"/>
    <n v="0.9"/>
    <n v="0.9"/>
    <n v="5863"/>
  </r>
  <r>
    <x v="331"/>
    <x v="331"/>
    <x v="2"/>
    <x v="24"/>
    <x v="287"/>
    <x v="6"/>
    <x v="331"/>
    <x v="0"/>
    <x v="37"/>
    <s v="Bruce Schimek"/>
    <n v="1668"/>
    <n v="0.56999999999999995"/>
    <n v="0.6"/>
    <n v="1669"/>
  </r>
  <r>
    <x v="332"/>
    <x v="332"/>
    <x v="7"/>
    <x v="85"/>
    <x v="219"/>
    <x v="0"/>
    <x v="332"/>
    <x v="0"/>
    <x v="36"/>
    <s v="Clarine Hannent"/>
    <n v="4790"/>
    <n v="0.6"/>
    <n v="0.6"/>
    <n v="4790"/>
  </r>
  <r>
    <x v="333"/>
    <x v="333"/>
    <x v="3"/>
    <x v="8"/>
    <x v="288"/>
    <x v="0"/>
    <x v="333"/>
    <x v="3"/>
    <x v="24"/>
    <s v="Alvina Northwood"/>
    <n v="8273"/>
    <n v="0.85"/>
    <n v="0.9"/>
    <n v="8274"/>
  </r>
  <r>
    <x v="334"/>
    <x v="334"/>
    <x v="0"/>
    <x v="130"/>
    <x v="289"/>
    <x v="0"/>
    <x v="334"/>
    <x v="6"/>
    <x v="18"/>
    <s v="Alvina Northwood"/>
    <n v="556"/>
    <n v="0.9"/>
    <n v="0.9"/>
    <n v="557"/>
  </r>
  <r>
    <x v="335"/>
    <x v="335"/>
    <x v="11"/>
    <x v="101"/>
    <x v="208"/>
    <x v="0"/>
    <x v="335"/>
    <x v="7"/>
    <x v="29"/>
    <m/>
    <n v="2919"/>
    <n v="0.53"/>
    <n v="0.6"/>
    <n v="2919"/>
  </r>
  <r>
    <x v="336"/>
    <x v="336"/>
    <x v="0"/>
    <x v="22"/>
    <x v="290"/>
    <x v="0"/>
    <x v="336"/>
    <x v="0"/>
    <x v="33"/>
    <s v="Adler Mc Coughan"/>
    <n v="7464"/>
    <n v="0.91"/>
    <n v="1"/>
    <n v="7465"/>
  </r>
  <r>
    <x v="337"/>
    <x v="337"/>
    <x v="0"/>
    <x v="91"/>
    <x v="291"/>
    <x v="0"/>
    <x v="337"/>
    <x v="2"/>
    <x v="31"/>
    <s v="Bruce Schimek"/>
    <n v="8797"/>
    <n v="0.88"/>
    <n v="0.9"/>
    <n v="8798"/>
  </r>
  <r>
    <x v="338"/>
    <x v="338"/>
    <x v="9"/>
    <x v="55"/>
    <x v="292"/>
    <x v="15"/>
    <x v="338"/>
    <x v="7"/>
    <x v="30"/>
    <s v="Clarine Hannent"/>
    <n v="8349"/>
    <n v="0.66"/>
    <n v="0.7"/>
    <n v="8349"/>
  </r>
  <r>
    <x v="339"/>
    <x v="339"/>
    <x v="11"/>
    <x v="65"/>
    <x v="293"/>
    <x v="1"/>
    <x v="339"/>
    <x v="5"/>
    <x v="28"/>
    <s v="Onfroi Alflat"/>
    <n v="7107"/>
    <n v="0.63"/>
    <n v="0.7"/>
    <n v="7108"/>
  </r>
  <r>
    <x v="340"/>
    <x v="340"/>
    <x v="10"/>
    <x v="143"/>
    <x v="294"/>
    <x v="0"/>
    <x v="340"/>
    <x v="3"/>
    <x v="31"/>
    <s v="Alvina Northwood"/>
    <n v="8811"/>
    <n v="0.88"/>
    <n v="0.9"/>
    <n v="8812"/>
  </r>
  <r>
    <x v="341"/>
    <x v="341"/>
    <x v="11"/>
    <x v="84"/>
    <x v="295"/>
    <x v="0"/>
    <x v="341"/>
    <x v="5"/>
    <x v="27"/>
    <s v="Clarine Hannent"/>
    <n v="4114"/>
    <n v="0.92"/>
    <n v="1"/>
    <n v="4114"/>
  </r>
  <r>
    <x v="342"/>
    <x v="342"/>
    <x v="0"/>
    <x v="113"/>
    <x v="296"/>
    <x v="0"/>
    <x v="342"/>
    <x v="6"/>
    <x v="7"/>
    <s v="Onfroi Alflat"/>
    <n v="2306"/>
    <n v="0.86"/>
    <n v="0.9"/>
    <n v="2306"/>
  </r>
  <r>
    <x v="343"/>
    <x v="343"/>
    <x v="3"/>
    <x v="70"/>
    <x v="297"/>
    <x v="0"/>
    <x v="343"/>
    <x v="7"/>
    <x v="39"/>
    <s v="Clarine Hannent"/>
    <n v="7804"/>
    <n v="0.64"/>
    <n v="0.7"/>
    <n v="7804"/>
  </r>
  <r>
    <x v="344"/>
    <x v="344"/>
    <x v="11"/>
    <x v="84"/>
    <x v="298"/>
    <x v="0"/>
    <x v="344"/>
    <x v="2"/>
    <x v="27"/>
    <m/>
    <n v="8818"/>
    <n v="0.92"/>
    <n v="1"/>
    <n v="8819"/>
  </r>
  <r>
    <x v="345"/>
    <x v="345"/>
    <x v="0"/>
    <x v="80"/>
    <x v="299"/>
    <x v="0"/>
    <x v="345"/>
    <x v="6"/>
    <x v="4"/>
    <s v="Alvina Northwood"/>
    <n v="584"/>
    <n v="0.75"/>
    <n v="0.79999999999999993"/>
    <n v="584"/>
  </r>
  <r>
    <x v="346"/>
    <x v="346"/>
    <x v="0"/>
    <x v="41"/>
    <x v="243"/>
    <x v="0"/>
    <x v="346"/>
    <x v="4"/>
    <x v="31"/>
    <s v="Bruce Schimek"/>
    <n v="9074"/>
    <n v="0.88"/>
    <n v="0.9"/>
    <n v="9075"/>
  </r>
  <r>
    <x v="347"/>
    <x v="347"/>
    <x v="0"/>
    <x v="40"/>
    <x v="300"/>
    <x v="0"/>
    <x v="347"/>
    <x v="4"/>
    <x v="37"/>
    <s v="Onfroi Alflat"/>
    <n v="8498"/>
    <n v="0.56999999999999995"/>
    <n v="0.6"/>
    <n v="8498"/>
  </r>
  <r>
    <x v="348"/>
    <x v="348"/>
    <x v="1"/>
    <x v="105"/>
    <x v="301"/>
    <x v="17"/>
    <x v="348"/>
    <x v="7"/>
    <x v="30"/>
    <s v="Adler Mc Coughan"/>
    <n v="6869"/>
    <n v="0.66"/>
    <n v="0.7"/>
    <n v="6869"/>
  </r>
  <r>
    <x v="349"/>
    <x v="349"/>
    <x v="5"/>
    <x v="144"/>
    <x v="302"/>
    <x v="0"/>
    <x v="349"/>
    <x v="0"/>
    <x v="17"/>
    <m/>
    <n v="2922"/>
    <n v="0.5"/>
    <n v="0.5"/>
    <n v="2922"/>
  </r>
  <r>
    <x v="350"/>
    <x v="350"/>
    <x v="0"/>
    <x v="118"/>
    <x v="114"/>
    <x v="12"/>
    <x v="350"/>
    <x v="6"/>
    <x v="19"/>
    <s v="Adler Mc Coughan"/>
    <n v="3309"/>
    <n v="0.82"/>
    <n v="0.9"/>
    <n v="3309"/>
  </r>
  <r>
    <x v="351"/>
    <x v="351"/>
    <x v="6"/>
    <x v="39"/>
    <x v="303"/>
    <x v="0"/>
    <x v="351"/>
    <x v="5"/>
    <x v="19"/>
    <s v="Clarine Hannent"/>
    <n v="4707"/>
    <n v="0.82"/>
    <n v="0.9"/>
    <n v="4707"/>
  </r>
  <r>
    <x v="352"/>
    <x v="352"/>
    <x v="7"/>
    <x v="140"/>
    <x v="304"/>
    <x v="28"/>
    <x v="352"/>
    <x v="3"/>
    <x v="22"/>
    <s v="Bruce Schimek"/>
    <n v="2645"/>
    <n v="0.59"/>
    <n v="0.6"/>
    <n v="2646"/>
  </r>
  <r>
    <x v="353"/>
    <x v="353"/>
    <x v="10"/>
    <x v="84"/>
    <x v="101"/>
    <x v="0"/>
    <x v="353"/>
    <x v="2"/>
    <x v="20"/>
    <m/>
    <n v="5069"/>
    <n v="0.55000000000000004"/>
    <n v="0.6"/>
    <n v="5070"/>
  </r>
  <r>
    <x v="354"/>
    <x v="354"/>
    <x v="0"/>
    <x v="145"/>
    <x v="305"/>
    <x v="0"/>
    <x v="354"/>
    <x v="6"/>
    <x v="8"/>
    <s v="Adler Mc Coughan"/>
    <n v="3532"/>
    <n v="0.79"/>
    <n v="0.79999999999999993"/>
    <n v="3533"/>
  </r>
  <r>
    <x v="355"/>
    <x v="355"/>
    <x v="0"/>
    <x v="57"/>
    <x v="306"/>
    <x v="0"/>
    <x v="355"/>
    <x v="6"/>
    <x v="2"/>
    <s v="Onfroi Alflat"/>
    <n v="6355"/>
    <n v="0.67"/>
    <n v="0.7"/>
    <n v="6356"/>
  </r>
  <r>
    <x v="356"/>
    <x v="356"/>
    <x v="1"/>
    <x v="93"/>
    <x v="307"/>
    <x v="0"/>
    <x v="356"/>
    <x v="0"/>
    <x v="39"/>
    <s v="Bruce Schimek"/>
    <n v="7528"/>
    <n v="0.64"/>
    <n v="0.7"/>
    <n v="7528"/>
  </r>
  <r>
    <x v="357"/>
    <x v="357"/>
    <x v="0"/>
    <x v="72"/>
    <x v="308"/>
    <x v="0"/>
    <x v="357"/>
    <x v="7"/>
    <x v="19"/>
    <m/>
    <n v="2276"/>
    <n v="0.82"/>
    <n v="0.9"/>
    <n v="2277"/>
  </r>
  <r>
    <x v="358"/>
    <x v="358"/>
    <x v="4"/>
    <x v="93"/>
    <x v="309"/>
    <x v="0"/>
    <x v="358"/>
    <x v="0"/>
    <x v="21"/>
    <s v="Adler Mc Coughan"/>
    <n v="8705"/>
    <n v="0.71"/>
    <n v="0.79999999999999993"/>
    <n v="8705"/>
  </r>
  <r>
    <x v="359"/>
    <x v="359"/>
    <x v="0"/>
    <x v="36"/>
    <x v="310"/>
    <x v="0"/>
    <x v="359"/>
    <x v="6"/>
    <x v="40"/>
    <s v="Adler Mc Coughan"/>
    <n v="6740"/>
    <n v="0.77"/>
    <n v="0.79999999999999993"/>
    <n v="6740"/>
  </r>
  <r>
    <x v="360"/>
    <x v="360"/>
    <x v="9"/>
    <x v="54"/>
    <x v="45"/>
    <x v="0"/>
    <x v="360"/>
    <x v="2"/>
    <x v="20"/>
    <s v="Alvina Northwood"/>
    <n v="4919"/>
    <n v="0.55000000000000004"/>
    <n v="0.6"/>
    <n v="4920"/>
  </r>
  <r>
    <x v="361"/>
    <x v="361"/>
    <x v="5"/>
    <x v="11"/>
    <x v="204"/>
    <x v="0"/>
    <x v="361"/>
    <x v="4"/>
    <x v="9"/>
    <s v="Adler Mc Coughan"/>
    <n v="855"/>
    <n v="0.65"/>
    <n v="0.7"/>
    <n v="855"/>
  </r>
  <r>
    <x v="362"/>
    <x v="362"/>
    <x v="0"/>
    <x v="80"/>
    <x v="152"/>
    <x v="0"/>
    <x v="362"/>
    <x v="3"/>
    <x v="23"/>
    <s v="Adler Mc Coughan"/>
    <n v="7155"/>
    <n v="0.68"/>
    <n v="0.7"/>
    <n v="7155"/>
  </r>
  <r>
    <x v="363"/>
    <x v="363"/>
    <x v="0"/>
    <x v="76"/>
    <x v="173"/>
    <x v="1"/>
    <x v="363"/>
    <x v="1"/>
    <x v="13"/>
    <s v="Clarine Hannent"/>
    <n v="6425"/>
    <n v="0.57999999999999996"/>
    <n v="0.6"/>
    <n v="6426"/>
  </r>
  <r>
    <x v="364"/>
    <x v="364"/>
    <x v="12"/>
    <x v="134"/>
    <x v="245"/>
    <x v="0"/>
    <x v="364"/>
    <x v="1"/>
    <x v="22"/>
    <s v="Onfroi Alflat"/>
    <n v="460"/>
    <n v="0.59"/>
    <n v="0.6"/>
    <n v="460"/>
  </r>
  <r>
    <x v="365"/>
    <x v="365"/>
    <x v="4"/>
    <x v="82"/>
    <x v="311"/>
    <x v="12"/>
    <x v="365"/>
    <x v="5"/>
    <x v="2"/>
    <m/>
    <n v="5746"/>
    <n v="0.67"/>
    <n v="0.7"/>
    <n v="5746"/>
  </r>
  <r>
    <x v="366"/>
    <x v="366"/>
    <x v="0"/>
    <x v="23"/>
    <x v="312"/>
    <x v="0"/>
    <x v="366"/>
    <x v="2"/>
    <x v="10"/>
    <s v="Clarine Hannent"/>
    <n v="7727"/>
    <n v="0.72"/>
    <n v="0.79999999999999993"/>
    <n v="7727"/>
  </r>
  <r>
    <x v="367"/>
    <x v="367"/>
    <x v="4"/>
    <x v="131"/>
    <x v="313"/>
    <x v="27"/>
    <x v="367"/>
    <x v="4"/>
    <x v="10"/>
    <s v="Alvina Northwood"/>
    <n v="532"/>
    <n v="0.72"/>
    <n v="0.79999999999999993"/>
    <n v="532"/>
  </r>
  <r>
    <x v="368"/>
    <x v="368"/>
    <x v="0"/>
    <x v="60"/>
    <x v="314"/>
    <x v="0"/>
    <x v="368"/>
    <x v="1"/>
    <x v="20"/>
    <s v="Adler Mc Coughan"/>
    <n v="2784"/>
    <n v="0.55000000000000004"/>
    <n v="0.6"/>
    <n v="2785"/>
  </r>
  <r>
    <x v="369"/>
    <x v="369"/>
    <x v="11"/>
    <x v="83"/>
    <x v="315"/>
    <x v="0"/>
    <x v="369"/>
    <x v="2"/>
    <x v="36"/>
    <m/>
    <n v="8425"/>
    <n v="0.6"/>
    <n v="0.6"/>
    <n v="8426"/>
  </r>
  <r>
    <x v="370"/>
    <x v="370"/>
    <x v="5"/>
    <x v="33"/>
    <x v="316"/>
    <x v="0"/>
    <x v="370"/>
    <x v="4"/>
    <x v="6"/>
    <s v="Onfroi Alflat"/>
    <n v="2091"/>
    <n v="0.83"/>
    <n v="0.9"/>
    <n v="2091"/>
  </r>
  <r>
    <x v="371"/>
    <x v="371"/>
    <x v="7"/>
    <x v="3"/>
    <x v="317"/>
    <x v="0"/>
    <x v="371"/>
    <x v="2"/>
    <x v="7"/>
    <s v="Bruce Schimek"/>
    <n v="7365"/>
    <n v="0.86"/>
    <n v="0.9"/>
    <n v="7365"/>
  </r>
  <r>
    <x v="372"/>
    <x v="372"/>
    <x v="8"/>
    <x v="24"/>
    <x v="318"/>
    <x v="1"/>
    <x v="372"/>
    <x v="5"/>
    <x v="16"/>
    <s v="Onfroi Alflat"/>
    <n v="7169"/>
    <n v="0.52"/>
    <n v="0.6"/>
    <n v="7170"/>
  </r>
  <r>
    <x v="373"/>
    <x v="373"/>
    <x v="0"/>
    <x v="36"/>
    <x v="319"/>
    <x v="0"/>
    <x v="373"/>
    <x v="5"/>
    <x v="17"/>
    <s v="Onfroi Alflat"/>
    <n v="7818"/>
    <n v="0.5"/>
    <n v="0.5"/>
    <n v="7819"/>
  </r>
  <r>
    <x v="374"/>
    <x v="374"/>
    <x v="11"/>
    <x v="128"/>
    <x v="320"/>
    <x v="0"/>
    <x v="374"/>
    <x v="0"/>
    <x v="6"/>
    <m/>
    <n v="1344"/>
    <n v="0.83"/>
    <n v="0.9"/>
    <n v="1344"/>
  </r>
  <r>
    <x v="375"/>
    <x v="375"/>
    <x v="0"/>
    <x v="108"/>
    <x v="321"/>
    <x v="0"/>
    <x v="375"/>
    <x v="7"/>
    <x v="36"/>
    <s v="Clarine Hannent"/>
    <n v="1623"/>
    <n v="0.6"/>
    <n v="0.6"/>
    <n v="1623"/>
  </r>
  <r>
    <x v="376"/>
    <x v="376"/>
    <x v="0"/>
    <x v="146"/>
    <x v="322"/>
    <x v="0"/>
    <x v="376"/>
    <x v="0"/>
    <x v="32"/>
    <s v="Clarine Hannent"/>
    <n v="4042"/>
    <n v="0.51"/>
    <n v="0.6"/>
    <n v="4043"/>
  </r>
  <r>
    <x v="377"/>
    <x v="377"/>
    <x v="7"/>
    <x v="147"/>
    <x v="323"/>
    <x v="0"/>
    <x v="377"/>
    <x v="1"/>
    <x v="22"/>
    <m/>
    <n v="7651"/>
    <n v="0.59"/>
    <n v="0.6"/>
    <n v="7651"/>
  </r>
  <r>
    <x v="378"/>
    <x v="378"/>
    <x v="11"/>
    <x v="88"/>
    <x v="322"/>
    <x v="0"/>
    <x v="378"/>
    <x v="7"/>
    <x v="42"/>
    <s v="Alvina Northwood"/>
    <n v="1920"/>
    <n v="0.81"/>
    <n v="0.9"/>
    <n v="1920"/>
  </r>
  <r>
    <x v="379"/>
    <x v="379"/>
    <x v="12"/>
    <x v="105"/>
    <x v="324"/>
    <x v="0"/>
    <x v="379"/>
    <x v="0"/>
    <x v="0"/>
    <s v="Bruce Schimek"/>
    <n v="8174"/>
    <n v="0.84"/>
    <n v="0.9"/>
    <n v="8174"/>
  </r>
  <r>
    <x v="380"/>
    <x v="380"/>
    <x v="6"/>
    <x v="120"/>
    <x v="325"/>
    <x v="0"/>
    <x v="380"/>
    <x v="3"/>
    <x v="39"/>
    <s v="Bruce Schimek"/>
    <n v="743"/>
    <n v="0.64"/>
    <n v="0.7"/>
    <n v="744"/>
  </r>
  <r>
    <x v="381"/>
    <x v="381"/>
    <x v="7"/>
    <x v="26"/>
    <x v="326"/>
    <x v="0"/>
    <x v="381"/>
    <x v="4"/>
    <x v="29"/>
    <m/>
    <n v="8685"/>
    <n v="0.53"/>
    <n v="0.6"/>
    <n v="8686"/>
  </r>
  <r>
    <x v="382"/>
    <x v="382"/>
    <x v="2"/>
    <x v="65"/>
    <x v="327"/>
    <x v="0"/>
    <x v="382"/>
    <x v="3"/>
    <x v="35"/>
    <s v="Onfroi Alflat"/>
    <n v="8303"/>
    <n v="0.54"/>
    <n v="0.6"/>
    <n v="8304"/>
  </r>
  <r>
    <x v="383"/>
    <x v="383"/>
    <x v="3"/>
    <x v="32"/>
    <x v="3"/>
    <x v="0"/>
    <x v="383"/>
    <x v="7"/>
    <x v="6"/>
    <m/>
    <n v="6092"/>
    <n v="0.83"/>
    <n v="0.9"/>
    <n v="6092"/>
  </r>
  <r>
    <x v="384"/>
    <x v="384"/>
    <x v="2"/>
    <x v="58"/>
    <x v="156"/>
    <x v="0"/>
    <x v="384"/>
    <x v="5"/>
    <x v="23"/>
    <m/>
    <n v="7394"/>
    <n v="0.68"/>
    <n v="0.7"/>
    <n v="7394"/>
  </r>
  <r>
    <x v="385"/>
    <x v="385"/>
    <x v="0"/>
    <x v="37"/>
    <x v="328"/>
    <x v="25"/>
    <x v="385"/>
    <x v="4"/>
    <x v="13"/>
    <m/>
    <n v="5195"/>
    <n v="0.57999999999999996"/>
    <n v="0.6"/>
    <n v="5196"/>
  </r>
  <r>
    <x v="386"/>
    <x v="386"/>
    <x v="0"/>
    <x v="122"/>
    <x v="329"/>
    <x v="0"/>
    <x v="386"/>
    <x v="2"/>
    <x v="36"/>
    <s v="Adler Mc Coughan"/>
    <n v="9979"/>
    <n v="0.6"/>
    <n v="0.6"/>
    <n v="9980"/>
  </r>
  <r>
    <x v="387"/>
    <x v="387"/>
    <x v="6"/>
    <x v="69"/>
    <x v="330"/>
    <x v="0"/>
    <x v="387"/>
    <x v="0"/>
    <x v="24"/>
    <s v="Onfroi Alflat"/>
    <n v="7740"/>
    <n v="0.85"/>
    <n v="0.9"/>
    <n v="7740"/>
  </r>
  <r>
    <x v="388"/>
    <x v="388"/>
    <x v="1"/>
    <x v="69"/>
    <x v="331"/>
    <x v="0"/>
    <x v="388"/>
    <x v="3"/>
    <x v="16"/>
    <s v="Bruce Schimek"/>
    <n v="2181"/>
    <n v="0.52"/>
    <n v="0.6"/>
    <n v="2181"/>
  </r>
  <r>
    <x v="389"/>
    <x v="389"/>
    <x v="0"/>
    <x v="3"/>
    <x v="332"/>
    <x v="0"/>
    <x v="389"/>
    <x v="4"/>
    <x v="40"/>
    <s v="Bruce Schimek"/>
    <n v="1986"/>
    <n v="0.77"/>
    <n v="0.79999999999999993"/>
    <n v="1986"/>
  </r>
  <r>
    <x v="390"/>
    <x v="390"/>
    <x v="7"/>
    <x v="102"/>
    <x v="80"/>
    <x v="18"/>
    <x v="390"/>
    <x v="4"/>
    <x v="21"/>
    <m/>
    <n v="3005"/>
    <n v="0.71"/>
    <n v="0.79999999999999993"/>
    <n v="3006"/>
  </r>
  <r>
    <x v="391"/>
    <x v="391"/>
    <x v="11"/>
    <x v="139"/>
    <x v="36"/>
    <x v="0"/>
    <x v="391"/>
    <x v="7"/>
    <x v="35"/>
    <s v="Alvina Northwood"/>
    <n v="9289"/>
    <n v="0.54"/>
    <n v="0.6"/>
    <n v="9290"/>
  </r>
  <r>
    <x v="392"/>
    <x v="392"/>
    <x v="7"/>
    <x v="148"/>
    <x v="333"/>
    <x v="0"/>
    <x v="392"/>
    <x v="2"/>
    <x v="38"/>
    <s v="Onfroi Alflat"/>
    <n v="7235"/>
    <n v="0.87"/>
    <n v="0.9"/>
    <n v="7236"/>
  </r>
  <r>
    <x v="393"/>
    <x v="393"/>
    <x v="5"/>
    <x v="95"/>
    <x v="334"/>
    <x v="0"/>
    <x v="393"/>
    <x v="2"/>
    <x v="20"/>
    <s v="Onfroi Alflat"/>
    <n v="5272"/>
    <n v="0.55000000000000004"/>
    <n v="0.6"/>
    <n v="5272"/>
  </r>
  <r>
    <x v="394"/>
    <x v="394"/>
    <x v="9"/>
    <x v="108"/>
    <x v="251"/>
    <x v="0"/>
    <x v="394"/>
    <x v="4"/>
    <x v="15"/>
    <s v="Alvina Northwood"/>
    <n v="7318"/>
    <n v="0.78"/>
    <n v="0.79999999999999993"/>
    <n v="7319"/>
  </r>
  <r>
    <x v="395"/>
    <x v="395"/>
    <x v="0"/>
    <x v="118"/>
    <x v="335"/>
    <x v="0"/>
    <x v="395"/>
    <x v="0"/>
    <x v="42"/>
    <s v="Bruce Schimek"/>
    <n v="7636"/>
    <n v="0.81"/>
    <n v="0.9"/>
    <n v="7637"/>
  </r>
  <r>
    <x v="396"/>
    <x v="396"/>
    <x v="10"/>
    <x v="34"/>
    <x v="336"/>
    <x v="0"/>
    <x v="396"/>
    <x v="0"/>
    <x v="40"/>
    <m/>
    <n v="3533"/>
    <n v="0.77"/>
    <n v="0.79999999999999993"/>
    <n v="3534"/>
  </r>
  <r>
    <x v="397"/>
    <x v="397"/>
    <x v="11"/>
    <x v="149"/>
    <x v="337"/>
    <x v="0"/>
    <x v="397"/>
    <x v="0"/>
    <x v="14"/>
    <m/>
    <n v="601"/>
    <n v="0.61"/>
    <n v="0.7"/>
    <n v="602"/>
  </r>
  <r>
    <x v="398"/>
    <x v="398"/>
    <x v="0"/>
    <x v="131"/>
    <x v="338"/>
    <x v="0"/>
    <x v="398"/>
    <x v="6"/>
    <x v="27"/>
    <s v="Clarine Hannent"/>
    <n v="2276"/>
    <n v="0.92"/>
    <n v="1"/>
    <n v="2277"/>
  </r>
  <r>
    <x v="399"/>
    <x v="399"/>
    <x v="1"/>
    <x v="42"/>
    <x v="339"/>
    <x v="0"/>
    <x v="399"/>
    <x v="5"/>
    <x v="7"/>
    <s v="Onfroi Alflat"/>
    <n v="3210"/>
    <n v="0.86"/>
    <n v="0.9"/>
    <n v="3211"/>
  </r>
  <r>
    <x v="400"/>
    <x v="400"/>
    <x v="7"/>
    <x v="84"/>
    <x v="340"/>
    <x v="0"/>
    <x v="400"/>
    <x v="5"/>
    <x v="22"/>
    <m/>
    <n v="4789"/>
    <n v="0.59"/>
    <n v="0.6"/>
    <n v="4790"/>
  </r>
  <r>
    <x v="401"/>
    <x v="401"/>
    <x v="0"/>
    <x v="69"/>
    <x v="341"/>
    <x v="0"/>
    <x v="401"/>
    <x v="1"/>
    <x v="36"/>
    <m/>
    <n v="966"/>
    <n v="0.6"/>
    <n v="0.6"/>
    <n v="966"/>
  </r>
  <r>
    <x v="402"/>
    <x v="402"/>
    <x v="0"/>
    <x v="76"/>
    <x v="270"/>
    <x v="0"/>
    <x v="402"/>
    <x v="6"/>
    <x v="11"/>
    <s v="Adler Mc Coughan"/>
    <n v="3719"/>
    <n v="0.74"/>
    <n v="0.79999999999999993"/>
    <n v="3719"/>
  </r>
  <r>
    <x v="403"/>
    <x v="403"/>
    <x v="0"/>
    <x v="66"/>
    <x v="342"/>
    <x v="0"/>
    <x v="403"/>
    <x v="5"/>
    <x v="29"/>
    <s v="Bruce Schimek"/>
    <n v="496"/>
    <n v="0.53"/>
    <n v="0.6"/>
    <n v="497"/>
  </r>
  <r>
    <x v="404"/>
    <x v="404"/>
    <x v="2"/>
    <x v="150"/>
    <x v="343"/>
    <x v="21"/>
    <x v="404"/>
    <x v="6"/>
    <x v="33"/>
    <s v="Onfroi Alflat"/>
    <n v="555"/>
    <n v="0.91"/>
    <n v="1"/>
    <n v="556"/>
  </r>
  <r>
    <x v="405"/>
    <x v="405"/>
    <x v="6"/>
    <x v="71"/>
    <x v="344"/>
    <x v="0"/>
    <x v="405"/>
    <x v="0"/>
    <x v="24"/>
    <s v="Bruce Schimek"/>
    <n v="1942"/>
    <n v="0.85"/>
    <n v="0.9"/>
    <n v="1942"/>
  </r>
  <r>
    <x v="406"/>
    <x v="406"/>
    <x v="5"/>
    <x v="16"/>
    <x v="345"/>
    <x v="0"/>
    <x v="406"/>
    <x v="5"/>
    <x v="1"/>
    <s v="Bruce Schimek"/>
    <n v="8922"/>
    <n v="0.56000000000000005"/>
    <n v="0.6"/>
    <n v="8923"/>
  </r>
  <r>
    <x v="407"/>
    <x v="407"/>
    <x v="11"/>
    <x v="77"/>
    <x v="346"/>
    <x v="0"/>
    <x v="407"/>
    <x v="0"/>
    <x v="26"/>
    <s v="Bruce Schimek"/>
    <n v="5807"/>
    <n v="0.73"/>
    <n v="0.79999999999999993"/>
    <n v="5808"/>
  </r>
  <r>
    <x v="408"/>
    <x v="408"/>
    <x v="11"/>
    <x v="151"/>
    <x v="347"/>
    <x v="0"/>
    <x v="408"/>
    <x v="1"/>
    <x v="9"/>
    <s v="Alvina Northwood"/>
    <n v="3366"/>
    <n v="0.65"/>
    <n v="0.7"/>
    <n v="3367"/>
  </r>
  <r>
    <x v="409"/>
    <x v="409"/>
    <x v="1"/>
    <x v="42"/>
    <x v="348"/>
    <x v="1"/>
    <x v="409"/>
    <x v="0"/>
    <x v="32"/>
    <s v="Clarine Hannent"/>
    <n v="5208"/>
    <n v="0.51"/>
    <n v="0.6"/>
    <n v="5209"/>
  </r>
  <r>
    <x v="410"/>
    <x v="410"/>
    <x v="10"/>
    <x v="87"/>
    <x v="349"/>
    <x v="0"/>
    <x v="410"/>
    <x v="7"/>
    <x v="1"/>
    <s v="Adler Mc Coughan"/>
    <n v="5234"/>
    <n v="0.56000000000000005"/>
    <n v="0.6"/>
    <n v="5234"/>
  </r>
  <r>
    <x v="411"/>
    <x v="411"/>
    <x v="4"/>
    <x v="60"/>
    <x v="288"/>
    <x v="0"/>
    <x v="411"/>
    <x v="3"/>
    <x v="26"/>
    <s v="Bruce Schimek"/>
    <n v="1244"/>
    <n v="0.73"/>
    <n v="0.79999999999999993"/>
    <n v="1244"/>
  </r>
  <r>
    <x v="412"/>
    <x v="412"/>
    <x v="8"/>
    <x v="26"/>
    <x v="68"/>
    <x v="0"/>
    <x v="412"/>
    <x v="6"/>
    <x v="9"/>
    <s v="Adler Mc Coughan"/>
    <n v="7099"/>
    <n v="0.65"/>
    <n v="0.7"/>
    <n v="7100"/>
  </r>
  <r>
    <x v="413"/>
    <x v="413"/>
    <x v="0"/>
    <x v="47"/>
    <x v="159"/>
    <x v="9"/>
    <x v="413"/>
    <x v="2"/>
    <x v="32"/>
    <s v="Clarine Hannent"/>
    <n v="8707"/>
    <n v="0.51"/>
    <n v="0.6"/>
    <n v="8708"/>
  </r>
  <r>
    <x v="414"/>
    <x v="414"/>
    <x v="6"/>
    <x v="118"/>
    <x v="350"/>
    <x v="0"/>
    <x v="414"/>
    <x v="2"/>
    <x v="19"/>
    <s v="Clarine Hannent"/>
    <n v="202"/>
    <n v="0.82"/>
    <n v="0.9"/>
    <n v="202"/>
  </r>
  <r>
    <x v="415"/>
    <x v="415"/>
    <x v="3"/>
    <x v="41"/>
    <x v="351"/>
    <x v="0"/>
    <x v="415"/>
    <x v="5"/>
    <x v="42"/>
    <s v="Alvina Northwood"/>
    <n v="6490"/>
    <n v="0.81"/>
    <n v="0.9"/>
    <n v="6490"/>
  </r>
  <r>
    <x v="416"/>
    <x v="416"/>
    <x v="12"/>
    <x v="37"/>
    <x v="352"/>
    <x v="0"/>
    <x v="416"/>
    <x v="1"/>
    <x v="11"/>
    <s v="Bruce Schimek"/>
    <n v="6953"/>
    <n v="0.74"/>
    <n v="0.79999999999999993"/>
    <n v="6953"/>
  </r>
  <r>
    <x v="417"/>
    <x v="417"/>
    <x v="7"/>
    <x v="40"/>
    <x v="353"/>
    <x v="21"/>
    <x v="417"/>
    <x v="0"/>
    <x v="6"/>
    <s v="Clarine Hannent"/>
    <n v="8667"/>
    <n v="0.83"/>
    <n v="0.9"/>
    <n v="8668"/>
  </r>
  <r>
    <x v="418"/>
    <x v="418"/>
    <x v="11"/>
    <x v="152"/>
    <x v="354"/>
    <x v="0"/>
    <x v="418"/>
    <x v="5"/>
    <x v="6"/>
    <m/>
    <n v="7067"/>
    <n v="0.83"/>
    <n v="0.9"/>
    <n v="7068"/>
  </r>
  <r>
    <x v="419"/>
    <x v="419"/>
    <x v="1"/>
    <x v="6"/>
    <x v="355"/>
    <x v="0"/>
    <x v="419"/>
    <x v="4"/>
    <x v="30"/>
    <s v="Onfroi Alflat"/>
    <n v="9656"/>
    <n v="0.66"/>
    <n v="0.7"/>
    <n v="9657"/>
  </r>
  <r>
    <x v="420"/>
    <x v="420"/>
    <x v="1"/>
    <x v="153"/>
    <x v="356"/>
    <x v="0"/>
    <x v="420"/>
    <x v="4"/>
    <x v="19"/>
    <s v="Bruce Schimek"/>
    <n v="9840"/>
    <n v="0.82"/>
    <n v="0.9"/>
    <n v="9841"/>
  </r>
  <r>
    <x v="421"/>
    <x v="421"/>
    <x v="2"/>
    <x v="30"/>
    <x v="242"/>
    <x v="0"/>
    <x v="421"/>
    <x v="6"/>
    <x v="21"/>
    <s v="Bruce Schimek"/>
    <n v="5758"/>
    <n v="0.71"/>
    <n v="0.79999999999999993"/>
    <n v="5758"/>
  </r>
  <r>
    <x v="422"/>
    <x v="422"/>
    <x v="0"/>
    <x v="17"/>
    <x v="357"/>
    <x v="0"/>
    <x v="422"/>
    <x v="2"/>
    <x v="25"/>
    <s v="Clarine Hannent"/>
    <n v="3576"/>
    <n v="0.69"/>
    <n v="0.7"/>
    <n v="3576"/>
  </r>
  <r>
    <x v="423"/>
    <x v="423"/>
    <x v="6"/>
    <x v="127"/>
    <x v="358"/>
    <x v="0"/>
    <x v="423"/>
    <x v="7"/>
    <x v="16"/>
    <s v="Clarine Hannent"/>
    <n v="4871"/>
    <n v="0.52"/>
    <n v="0.6"/>
    <n v="4871"/>
  </r>
  <r>
    <x v="424"/>
    <x v="424"/>
    <x v="0"/>
    <x v="20"/>
    <x v="359"/>
    <x v="0"/>
    <x v="424"/>
    <x v="1"/>
    <x v="38"/>
    <s v="Onfroi Alflat"/>
    <n v="9447"/>
    <n v="0.87"/>
    <n v="0.9"/>
    <n v="9447"/>
  </r>
  <r>
    <x v="425"/>
    <x v="425"/>
    <x v="7"/>
    <x v="60"/>
    <x v="88"/>
    <x v="0"/>
    <x v="425"/>
    <x v="4"/>
    <x v="3"/>
    <s v="Clarine Hannent"/>
    <n v="4115"/>
    <n v="0.89"/>
    <n v="0.9"/>
    <n v="4116"/>
  </r>
  <r>
    <x v="426"/>
    <x v="426"/>
    <x v="5"/>
    <x v="118"/>
    <x v="360"/>
    <x v="0"/>
    <x v="426"/>
    <x v="6"/>
    <x v="37"/>
    <s v="Onfroi Alflat"/>
    <n v="1839"/>
    <n v="0.56999999999999995"/>
    <n v="0.6"/>
    <n v="1840"/>
  </r>
  <r>
    <x v="427"/>
    <x v="427"/>
    <x v="5"/>
    <x v="141"/>
    <x v="361"/>
    <x v="0"/>
    <x v="427"/>
    <x v="0"/>
    <x v="11"/>
    <m/>
    <n v="8562"/>
    <n v="0.74"/>
    <n v="0.79999999999999993"/>
    <n v="8562"/>
  </r>
  <r>
    <x v="428"/>
    <x v="428"/>
    <x v="0"/>
    <x v="95"/>
    <x v="362"/>
    <x v="0"/>
    <x v="428"/>
    <x v="1"/>
    <x v="26"/>
    <s v="Clarine Hannent"/>
    <n v="8043"/>
    <n v="0.73"/>
    <n v="0.79999999999999993"/>
    <n v="8043"/>
  </r>
  <r>
    <x v="429"/>
    <x v="429"/>
    <x v="0"/>
    <x v="39"/>
    <x v="363"/>
    <x v="0"/>
    <x v="429"/>
    <x v="4"/>
    <x v="27"/>
    <s v="Onfroi Alflat"/>
    <n v="8757"/>
    <n v="0.92"/>
    <n v="1"/>
    <n v="8758"/>
  </r>
  <r>
    <x v="430"/>
    <x v="430"/>
    <x v="8"/>
    <x v="91"/>
    <x v="364"/>
    <x v="0"/>
    <x v="430"/>
    <x v="1"/>
    <x v="11"/>
    <s v="Bruce Schimek"/>
    <n v="1953"/>
    <n v="0.74"/>
    <n v="0.79999999999999993"/>
    <n v="1953"/>
  </r>
  <r>
    <x v="431"/>
    <x v="431"/>
    <x v="1"/>
    <x v="109"/>
    <x v="275"/>
    <x v="0"/>
    <x v="431"/>
    <x v="4"/>
    <x v="4"/>
    <s v="Adler Mc Coughan"/>
    <n v="9300"/>
    <n v="0.75"/>
    <n v="0.79999999999999993"/>
    <n v="9301"/>
  </r>
  <r>
    <x v="432"/>
    <x v="432"/>
    <x v="6"/>
    <x v="84"/>
    <x v="365"/>
    <x v="0"/>
    <x v="432"/>
    <x v="7"/>
    <x v="29"/>
    <s v="Adler Mc Coughan"/>
    <n v="7835"/>
    <n v="0.53"/>
    <n v="0.6"/>
    <n v="7836"/>
  </r>
  <r>
    <x v="433"/>
    <x v="433"/>
    <x v="3"/>
    <x v="86"/>
    <x v="366"/>
    <x v="0"/>
    <x v="433"/>
    <x v="5"/>
    <x v="35"/>
    <s v="Onfroi Alflat"/>
    <n v="4782"/>
    <n v="0.54"/>
    <n v="0.6"/>
    <n v="4783"/>
  </r>
  <r>
    <x v="434"/>
    <x v="434"/>
    <x v="2"/>
    <x v="17"/>
    <x v="367"/>
    <x v="0"/>
    <x v="434"/>
    <x v="6"/>
    <x v="16"/>
    <s v="Onfroi Alflat"/>
    <n v="3333"/>
    <n v="0.52"/>
    <n v="0.6"/>
    <n v="3333"/>
  </r>
  <r>
    <x v="435"/>
    <x v="435"/>
    <x v="0"/>
    <x v="33"/>
    <x v="368"/>
    <x v="0"/>
    <x v="435"/>
    <x v="4"/>
    <x v="39"/>
    <s v="Adler Mc Coughan"/>
    <n v="9300"/>
    <n v="0.64"/>
    <n v="0.7"/>
    <n v="9300"/>
  </r>
  <r>
    <x v="436"/>
    <x v="436"/>
    <x v="9"/>
    <x v="154"/>
    <x v="150"/>
    <x v="28"/>
    <x v="436"/>
    <x v="6"/>
    <x v="40"/>
    <s v="Onfroi Alflat"/>
    <n v="6333"/>
    <n v="0.77"/>
    <n v="0.79999999999999993"/>
    <n v="6334"/>
  </r>
  <r>
    <x v="437"/>
    <x v="437"/>
    <x v="5"/>
    <x v="21"/>
    <x v="369"/>
    <x v="6"/>
    <x v="437"/>
    <x v="2"/>
    <x v="0"/>
    <s v="Bruce Schimek"/>
    <n v="4639"/>
    <n v="0.84"/>
    <n v="0.9"/>
    <n v="4639"/>
  </r>
  <r>
    <x v="438"/>
    <x v="438"/>
    <x v="6"/>
    <x v="38"/>
    <x v="370"/>
    <x v="0"/>
    <x v="438"/>
    <x v="0"/>
    <x v="25"/>
    <m/>
    <n v="9851"/>
    <n v="0.69"/>
    <n v="0.7"/>
    <n v="9851"/>
  </r>
  <r>
    <x v="439"/>
    <x v="439"/>
    <x v="11"/>
    <x v="8"/>
    <x v="227"/>
    <x v="0"/>
    <x v="439"/>
    <x v="3"/>
    <x v="41"/>
    <s v="Bruce Schimek"/>
    <n v="883"/>
    <n v="0.8"/>
    <n v="0.8"/>
    <n v="883"/>
  </r>
  <r>
    <x v="440"/>
    <x v="440"/>
    <x v="7"/>
    <x v="85"/>
    <x v="371"/>
    <x v="0"/>
    <x v="440"/>
    <x v="5"/>
    <x v="10"/>
    <s v="Adler Mc Coughan"/>
    <n v="1539"/>
    <n v="0.72"/>
    <n v="0.79999999999999993"/>
    <n v="1540"/>
  </r>
  <r>
    <x v="441"/>
    <x v="441"/>
    <x v="0"/>
    <x v="22"/>
    <x v="372"/>
    <x v="11"/>
    <x v="441"/>
    <x v="1"/>
    <x v="37"/>
    <m/>
    <n v="9050"/>
    <n v="0.56999999999999995"/>
    <n v="0.6"/>
    <n v="9051"/>
  </r>
  <r>
    <x v="442"/>
    <x v="442"/>
    <x v="12"/>
    <x v="42"/>
    <x v="373"/>
    <x v="21"/>
    <x v="442"/>
    <x v="5"/>
    <x v="3"/>
    <s v="Clarine Hannent"/>
    <n v="2966"/>
    <n v="0.89"/>
    <n v="0.9"/>
    <n v="2967"/>
  </r>
  <r>
    <x v="443"/>
    <x v="443"/>
    <x v="6"/>
    <x v="61"/>
    <x v="374"/>
    <x v="28"/>
    <x v="443"/>
    <x v="6"/>
    <x v="36"/>
    <s v="Onfroi Alflat"/>
    <n v="2695"/>
    <n v="0.6"/>
    <n v="0.6"/>
    <n v="2696"/>
  </r>
  <r>
    <x v="444"/>
    <x v="444"/>
    <x v="0"/>
    <x v="127"/>
    <x v="375"/>
    <x v="10"/>
    <x v="444"/>
    <x v="7"/>
    <x v="11"/>
    <s v="Bruce Schimek"/>
    <n v="9779"/>
    <n v="0.74"/>
    <n v="0.79999999999999993"/>
    <n v="9779"/>
  </r>
  <r>
    <x v="445"/>
    <x v="445"/>
    <x v="10"/>
    <x v="3"/>
    <x v="376"/>
    <x v="0"/>
    <x v="445"/>
    <x v="4"/>
    <x v="7"/>
    <s v="Alvina Northwood"/>
    <n v="1511"/>
    <n v="0.86"/>
    <n v="0.9"/>
    <n v="1512"/>
  </r>
  <r>
    <x v="446"/>
    <x v="446"/>
    <x v="0"/>
    <x v="12"/>
    <x v="377"/>
    <x v="0"/>
    <x v="446"/>
    <x v="1"/>
    <x v="16"/>
    <s v="Bruce Schimek"/>
    <n v="2538"/>
    <n v="0.52"/>
    <n v="0.6"/>
    <n v="2538"/>
  </r>
  <r>
    <x v="447"/>
    <x v="447"/>
    <x v="9"/>
    <x v="22"/>
    <x v="378"/>
    <x v="0"/>
    <x v="447"/>
    <x v="6"/>
    <x v="22"/>
    <m/>
    <n v="148"/>
    <n v="0.59"/>
    <n v="0.6"/>
    <n v="149"/>
  </r>
  <r>
    <x v="448"/>
    <x v="448"/>
    <x v="12"/>
    <x v="111"/>
    <x v="379"/>
    <x v="0"/>
    <x v="448"/>
    <x v="2"/>
    <x v="26"/>
    <s v="Adler Mc Coughan"/>
    <n v="7860"/>
    <n v="0.73"/>
    <n v="0.79999999999999993"/>
    <n v="7861"/>
  </r>
  <r>
    <x v="449"/>
    <x v="449"/>
    <x v="12"/>
    <x v="0"/>
    <x v="380"/>
    <x v="14"/>
    <x v="449"/>
    <x v="1"/>
    <x v="41"/>
    <s v="Adler Mc Coughan"/>
    <n v="9169"/>
    <n v="0.8"/>
    <n v="0.8"/>
    <n v="9169"/>
  </r>
  <r>
    <x v="450"/>
    <x v="450"/>
    <x v="10"/>
    <x v="58"/>
    <x v="381"/>
    <x v="0"/>
    <x v="450"/>
    <x v="1"/>
    <x v="29"/>
    <m/>
    <n v="1424"/>
    <n v="0.53"/>
    <n v="0.6"/>
    <n v="1424"/>
  </r>
  <r>
    <x v="451"/>
    <x v="451"/>
    <x v="4"/>
    <x v="155"/>
    <x v="382"/>
    <x v="0"/>
    <x v="451"/>
    <x v="4"/>
    <x v="23"/>
    <m/>
    <n v="3906"/>
    <n v="0.68"/>
    <n v="0.7"/>
    <n v="3906"/>
  </r>
  <r>
    <x v="452"/>
    <x v="452"/>
    <x v="8"/>
    <x v="9"/>
    <x v="40"/>
    <x v="0"/>
    <x v="452"/>
    <x v="4"/>
    <x v="37"/>
    <s v="Bruce Schimek"/>
    <n v="667"/>
    <n v="0.56999999999999995"/>
    <n v="0.6"/>
    <n v="667"/>
  </r>
  <r>
    <x v="453"/>
    <x v="453"/>
    <x v="10"/>
    <x v="145"/>
    <x v="383"/>
    <x v="0"/>
    <x v="453"/>
    <x v="1"/>
    <x v="38"/>
    <m/>
    <n v="6745"/>
    <n v="0.87"/>
    <n v="0.9"/>
    <n v="6746"/>
  </r>
  <r>
    <x v="454"/>
    <x v="454"/>
    <x v="6"/>
    <x v="92"/>
    <x v="384"/>
    <x v="17"/>
    <x v="454"/>
    <x v="5"/>
    <x v="29"/>
    <s v="Adler Mc Coughan"/>
    <n v="8112"/>
    <n v="0.53"/>
    <n v="0.6"/>
    <n v="8113"/>
  </r>
  <r>
    <x v="455"/>
    <x v="455"/>
    <x v="0"/>
    <x v="51"/>
    <x v="385"/>
    <x v="4"/>
    <x v="455"/>
    <x v="5"/>
    <x v="0"/>
    <s v="Clarine Hannent"/>
    <n v="9457"/>
    <n v="0.84"/>
    <n v="0.9"/>
    <n v="9457"/>
  </r>
  <r>
    <x v="456"/>
    <x v="456"/>
    <x v="7"/>
    <x v="127"/>
    <x v="386"/>
    <x v="0"/>
    <x v="456"/>
    <x v="1"/>
    <x v="7"/>
    <m/>
    <n v="225"/>
    <n v="0.86"/>
    <n v="0.9"/>
    <n v="225"/>
  </r>
  <r>
    <x v="457"/>
    <x v="457"/>
    <x v="4"/>
    <x v="99"/>
    <x v="387"/>
    <x v="0"/>
    <x v="457"/>
    <x v="0"/>
    <x v="42"/>
    <s v="Bruce Schimek"/>
    <n v="8376"/>
    <n v="0.81"/>
    <n v="0.9"/>
    <n v="8376"/>
  </r>
  <r>
    <x v="458"/>
    <x v="458"/>
    <x v="0"/>
    <x v="41"/>
    <x v="104"/>
    <x v="6"/>
    <x v="458"/>
    <x v="3"/>
    <x v="23"/>
    <s v="Bruce Schimek"/>
    <n v="7460"/>
    <n v="0.68"/>
    <n v="0.7"/>
    <n v="7460"/>
  </r>
  <r>
    <x v="459"/>
    <x v="459"/>
    <x v="0"/>
    <x v="69"/>
    <x v="1"/>
    <x v="0"/>
    <x v="459"/>
    <x v="2"/>
    <x v="3"/>
    <s v="Alvina Northwood"/>
    <n v="4289"/>
    <n v="0.89"/>
    <n v="0.9"/>
    <n v="4289"/>
  </r>
  <r>
    <x v="460"/>
    <x v="460"/>
    <x v="11"/>
    <x v="84"/>
    <x v="388"/>
    <x v="0"/>
    <x v="460"/>
    <x v="4"/>
    <x v="16"/>
    <s v="Alvina Northwood"/>
    <n v="5517"/>
    <n v="0.52"/>
    <n v="0.6"/>
    <n v="5517"/>
  </r>
  <r>
    <x v="461"/>
    <x v="461"/>
    <x v="5"/>
    <x v="37"/>
    <x v="389"/>
    <x v="0"/>
    <x v="461"/>
    <x v="2"/>
    <x v="9"/>
    <s v="Onfroi Alflat"/>
    <n v="8014"/>
    <n v="0.65"/>
    <n v="0.7"/>
    <n v="8015"/>
  </r>
  <r>
    <x v="462"/>
    <x v="462"/>
    <x v="0"/>
    <x v="18"/>
    <x v="68"/>
    <x v="0"/>
    <x v="462"/>
    <x v="1"/>
    <x v="13"/>
    <m/>
    <n v="2489"/>
    <n v="0.57999999999999996"/>
    <n v="0.6"/>
    <n v="2489"/>
  </r>
  <r>
    <x v="463"/>
    <x v="463"/>
    <x v="6"/>
    <x v="70"/>
    <x v="269"/>
    <x v="0"/>
    <x v="463"/>
    <x v="6"/>
    <x v="12"/>
    <s v="Alvina Northwood"/>
    <n v="3345"/>
    <n v="0.62"/>
    <n v="0.7"/>
    <n v="3346"/>
  </r>
  <r>
    <x v="464"/>
    <x v="464"/>
    <x v="12"/>
    <x v="68"/>
    <x v="390"/>
    <x v="0"/>
    <x v="464"/>
    <x v="4"/>
    <x v="17"/>
    <m/>
    <n v="3866"/>
    <n v="0.5"/>
    <n v="0.5"/>
    <n v="3866"/>
  </r>
  <r>
    <x v="465"/>
    <x v="465"/>
    <x v="4"/>
    <x v="55"/>
    <x v="391"/>
    <x v="0"/>
    <x v="465"/>
    <x v="7"/>
    <x v="37"/>
    <s v="Clarine Hannent"/>
    <n v="7883"/>
    <n v="0.56999999999999995"/>
    <n v="0.6"/>
    <n v="7884"/>
  </r>
  <r>
    <x v="466"/>
    <x v="466"/>
    <x v="3"/>
    <x v="42"/>
    <x v="392"/>
    <x v="0"/>
    <x v="466"/>
    <x v="0"/>
    <x v="15"/>
    <s v="Alvina Northwood"/>
    <n v="3821"/>
    <n v="0.78"/>
    <n v="0.79999999999999993"/>
    <n v="3822"/>
  </r>
  <r>
    <x v="467"/>
    <x v="467"/>
    <x v="0"/>
    <x v="26"/>
    <x v="393"/>
    <x v="0"/>
    <x v="467"/>
    <x v="2"/>
    <x v="5"/>
    <m/>
    <n v="994"/>
    <n v="0.7"/>
    <n v="0.7"/>
    <n v="995"/>
  </r>
  <r>
    <x v="468"/>
    <x v="468"/>
    <x v="0"/>
    <x v="46"/>
    <x v="394"/>
    <x v="1"/>
    <x v="468"/>
    <x v="5"/>
    <x v="27"/>
    <s v="Bruce Schimek"/>
    <n v="3218"/>
    <n v="0.92"/>
    <n v="1"/>
    <n v="3219"/>
  </r>
  <r>
    <x v="469"/>
    <x v="469"/>
    <x v="3"/>
    <x v="95"/>
    <x v="395"/>
    <x v="0"/>
    <x v="469"/>
    <x v="1"/>
    <x v="20"/>
    <m/>
    <n v="3495"/>
    <n v="0.55000000000000004"/>
    <n v="0.6"/>
    <n v="3495"/>
  </r>
  <r>
    <x v="470"/>
    <x v="470"/>
    <x v="2"/>
    <x v="124"/>
    <x v="396"/>
    <x v="29"/>
    <x v="470"/>
    <x v="4"/>
    <x v="22"/>
    <s v="Clarine Hannent"/>
    <n v="2339"/>
    <n v="0.59"/>
    <n v="0.6"/>
    <n v="2339"/>
  </r>
  <r>
    <x v="471"/>
    <x v="471"/>
    <x v="0"/>
    <x v="26"/>
    <x v="318"/>
    <x v="0"/>
    <x v="471"/>
    <x v="5"/>
    <x v="29"/>
    <s v="Alvina Northwood"/>
    <n v="3588"/>
    <n v="0.53"/>
    <n v="0.6"/>
    <n v="3588"/>
  </r>
  <r>
    <x v="472"/>
    <x v="472"/>
    <x v="0"/>
    <x v="140"/>
    <x v="397"/>
    <x v="0"/>
    <x v="472"/>
    <x v="6"/>
    <x v="31"/>
    <s v="Clarine Hannent"/>
    <n v="7353"/>
    <n v="0.88"/>
    <n v="0.9"/>
    <n v="7354"/>
  </r>
  <r>
    <x v="473"/>
    <x v="473"/>
    <x v="9"/>
    <x v="86"/>
    <x v="309"/>
    <x v="0"/>
    <x v="473"/>
    <x v="2"/>
    <x v="1"/>
    <s v="Onfroi Alflat"/>
    <n v="3769"/>
    <n v="0.56000000000000005"/>
    <n v="0.6"/>
    <n v="3769"/>
  </r>
  <r>
    <x v="474"/>
    <x v="474"/>
    <x v="10"/>
    <x v="70"/>
    <x v="398"/>
    <x v="0"/>
    <x v="474"/>
    <x v="6"/>
    <x v="41"/>
    <m/>
    <n v="8787"/>
    <n v="0.8"/>
    <n v="0.8"/>
    <n v="8788"/>
  </r>
  <r>
    <x v="475"/>
    <x v="475"/>
    <x v="8"/>
    <x v="140"/>
    <x v="399"/>
    <x v="0"/>
    <x v="475"/>
    <x v="6"/>
    <x v="16"/>
    <m/>
    <n v="9012"/>
    <n v="0.52"/>
    <n v="0.6"/>
    <n v="9013"/>
  </r>
  <r>
    <x v="476"/>
    <x v="476"/>
    <x v="1"/>
    <x v="109"/>
    <x v="377"/>
    <x v="0"/>
    <x v="476"/>
    <x v="5"/>
    <x v="27"/>
    <m/>
    <n v="3870"/>
    <n v="0.92"/>
    <n v="1"/>
    <n v="3871"/>
  </r>
  <r>
    <x v="477"/>
    <x v="477"/>
    <x v="2"/>
    <x v="19"/>
    <x v="400"/>
    <x v="0"/>
    <x v="477"/>
    <x v="4"/>
    <x v="5"/>
    <m/>
    <n v="3797"/>
    <n v="0.7"/>
    <n v="0.7"/>
    <n v="3797"/>
  </r>
  <r>
    <x v="478"/>
    <x v="478"/>
    <x v="12"/>
    <x v="42"/>
    <x v="401"/>
    <x v="0"/>
    <x v="478"/>
    <x v="4"/>
    <x v="15"/>
    <m/>
    <n v="3725"/>
    <n v="0.78"/>
    <n v="0.79999999999999993"/>
    <n v="3726"/>
  </r>
  <r>
    <x v="479"/>
    <x v="479"/>
    <x v="2"/>
    <x v="92"/>
    <x v="402"/>
    <x v="8"/>
    <x v="479"/>
    <x v="3"/>
    <x v="26"/>
    <m/>
    <n v="3529"/>
    <n v="0.73"/>
    <n v="0.79999999999999993"/>
    <n v="3530"/>
  </r>
  <r>
    <x v="480"/>
    <x v="480"/>
    <x v="0"/>
    <x v="147"/>
    <x v="403"/>
    <x v="0"/>
    <x v="480"/>
    <x v="0"/>
    <x v="36"/>
    <m/>
    <n v="8939"/>
    <n v="0.6"/>
    <n v="0.6"/>
    <n v="8939"/>
  </r>
  <r>
    <x v="481"/>
    <x v="481"/>
    <x v="9"/>
    <x v="5"/>
    <x v="404"/>
    <x v="0"/>
    <x v="481"/>
    <x v="3"/>
    <x v="6"/>
    <s v="Onfroi Alflat"/>
    <n v="1883"/>
    <n v="0.83"/>
    <n v="0.9"/>
    <n v="1884"/>
  </r>
  <r>
    <x v="482"/>
    <x v="482"/>
    <x v="10"/>
    <x v="124"/>
    <x v="405"/>
    <x v="0"/>
    <x v="482"/>
    <x v="2"/>
    <x v="12"/>
    <s v="Adler Mc Coughan"/>
    <n v="6632"/>
    <n v="0.62"/>
    <n v="0.7"/>
    <n v="6633"/>
  </r>
  <r>
    <x v="483"/>
    <x v="483"/>
    <x v="0"/>
    <x v="63"/>
    <x v="388"/>
    <x v="0"/>
    <x v="483"/>
    <x v="6"/>
    <x v="27"/>
    <s v="Alvina Northwood"/>
    <n v="9808"/>
    <n v="0.92"/>
    <n v="1"/>
    <n v="9809"/>
  </r>
  <r>
    <x v="484"/>
    <x v="484"/>
    <x v="0"/>
    <x v="103"/>
    <x v="141"/>
    <x v="0"/>
    <x v="484"/>
    <x v="7"/>
    <x v="11"/>
    <s v="Clarine Hannent"/>
    <n v="8061"/>
    <n v="0.74"/>
    <n v="0.79999999999999993"/>
    <n v="8061"/>
  </r>
  <r>
    <x v="485"/>
    <x v="485"/>
    <x v="12"/>
    <x v="136"/>
    <x v="406"/>
    <x v="0"/>
    <x v="485"/>
    <x v="0"/>
    <x v="39"/>
    <m/>
    <n v="1706"/>
    <n v="0.64"/>
    <n v="0.7"/>
    <n v="1707"/>
  </r>
  <r>
    <x v="486"/>
    <x v="486"/>
    <x v="4"/>
    <x v="156"/>
    <x v="407"/>
    <x v="0"/>
    <x v="486"/>
    <x v="7"/>
    <x v="2"/>
    <s v="Onfroi Alflat"/>
    <n v="5234"/>
    <n v="0.67"/>
    <n v="0.7"/>
    <n v="5234"/>
  </r>
  <r>
    <x v="487"/>
    <x v="487"/>
    <x v="9"/>
    <x v="157"/>
    <x v="408"/>
    <x v="1"/>
    <x v="487"/>
    <x v="0"/>
    <x v="35"/>
    <s v="Bruce Schimek"/>
    <n v="3916"/>
    <n v="0.54"/>
    <n v="0.6"/>
    <n v="3917"/>
  </r>
  <r>
    <x v="488"/>
    <x v="488"/>
    <x v="0"/>
    <x v="13"/>
    <x v="409"/>
    <x v="0"/>
    <x v="488"/>
    <x v="0"/>
    <x v="39"/>
    <s v="Adler Mc Coughan"/>
    <n v="575"/>
    <n v="0.64"/>
    <n v="0.7"/>
    <n v="576"/>
  </r>
  <r>
    <x v="489"/>
    <x v="489"/>
    <x v="6"/>
    <x v="158"/>
    <x v="410"/>
    <x v="0"/>
    <x v="489"/>
    <x v="1"/>
    <x v="3"/>
    <m/>
    <n v="5826"/>
    <n v="0.89"/>
    <n v="0.9"/>
    <n v="5827"/>
  </r>
  <r>
    <x v="490"/>
    <x v="490"/>
    <x v="9"/>
    <x v="26"/>
    <x v="411"/>
    <x v="0"/>
    <x v="490"/>
    <x v="7"/>
    <x v="6"/>
    <s v="Onfroi Alflat"/>
    <n v="3659"/>
    <n v="0.83"/>
    <n v="0.9"/>
    <n v="3659"/>
  </r>
  <r>
    <x v="491"/>
    <x v="491"/>
    <x v="2"/>
    <x v="125"/>
    <x v="412"/>
    <x v="0"/>
    <x v="491"/>
    <x v="1"/>
    <x v="34"/>
    <s v="Clarine Hannent"/>
    <n v="9284"/>
    <n v="0.76"/>
    <n v="0.79999999999999993"/>
    <n v="9285"/>
  </r>
  <r>
    <x v="492"/>
    <x v="492"/>
    <x v="10"/>
    <x v="9"/>
    <x v="413"/>
    <x v="0"/>
    <x v="492"/>
    <x v="7"/>
    <x v="27"/>
    <s v="Alvina Northwood"/>
    <n v="5269"/>
    <n v="0.92"/>
    <n v="1"/>
    <n v="5269"/>
  </r>
  <r>
    <x v="493"/>
    <x v="493"/>
    <x v="2"/>
    <x v="30"/>
    <x v="414"/>
    <x v="19"/>
    <x v="493"/>
    <x v="3"/>
    <x v="11"/>
    <s v="Adler Mc Coughan"/>
    <n v="6584"/>
    <n v="0.74"/>
    <n v="0.79999999999999993"/>
    <n v="6584"/>
  </r>
  <r>
    <x v="494"/>
    <x v="494"/>
    <x v="0"/>
    <x v="8"/>
    <x v="415"/>
    <x v="0"/>
    <x v="494"/>
    <x v="4"/>
    <x v="10"/>
    <m/>
    <n v="9944"/>
    <n v="0.72"/>
    <n v="0.79999999999999993"/>
    <n v="9944"/>
  </r>
  <r>
    <x v="495"/>
    <x v="495"/>
    <x v="7"/>
    <x v="139"/>
    <x v="416"/>
    <x v="0"/>
    <x v="495"/>
    <x v="7"/>
    <x v="6"/>
    <m/>
    <n v="3077"/>
    <n v="0.83"/>
    <n v="0.9"/>
    <n v="3077"/>
  </r>
  <r>
    <x v="496"/>
    <x v="496"/>
    <x v="0"/>
    <x v="4"/>
    <x v="281"/>
    <x v="0"/>
    <x v="496"/>
    <x v="4"/>
    <x v="5"/>
    <s v="Clarine Hannent"/>
    <n v="6043"/>
    <n v="0.7"/>
    <n v="0.7"/>
    <n v="6044"/>
  </r>
  <r>
    <x v="497"/>
    <x v="497"/>
    <x v="0"/>
    <x v="99"/>
    <x v="70"/>
    <x v="1"/>
    <x v="497"/>
    <x v="5"/>
    <x v="24"/>
    <s v="Bruce Schimek"/>
    <n v="6405"/>
    <n v="0.85"/>
    <n v="0.9"/>
    <n v="6405"/>
  </r>
  <r>
    <x v="498"/>
    <x v="498"/>
    <x v="7"/>
    <x v="12"/>
    <x v="417"/>
    <x v="6"/>
    <x v="498"/>
    <x v="5"/>
    <x v="14"/>
    <s v="Alvina Northwood"/>
    <n v="1531"/>
    <n v="0.61"/>
    <n v="0.7"/>
    <n v="1532"/>
  </r>
  <r>
    <x v="499"/>
    <x v="499"/>
    <x v="9"/>
    <x v="124"/>
    <x v="89"/>
    <x v="0"/>
    <x v="499"/>
    <x v="6"/>
    <x v="0"/>
    <s v="Onfroi Alflat"/>
    <n v="4947"/>
    <n v="0.84"/>
    <n v="0.9"/>
    <n v="4948"/>
  </r>
  <r>
    <x v="500"/>
    <x v="500"/>
    <x v="0"/>
    <x v="159"/>
    <x v="418"/>
    <x v="0"/>
    <x v="500"/>
    <x v="1"/>
    <x v="9"/>
    <s v="Clarine Hannent"/>
    <n v="9211"/>
    <n v="0.65"/>
    <n v="0.7"/>
    <n v="9212"/>
  </r>
  <r>
    <x v="501"/>
    <x v="501"/>
    <x v="8"/>
    <x v="81"/>
    <x v="32"/>
    <x v="0"/>
    <x v="501"/>
    <x v="2"/>
    <x v="27"/>
    <s v="Alvina Northwood"/>
    <n v="5996"/>
    <n v="0.92"/>
    <n v="1"/>
    <n v="5997"/>
  </r>
  <r>
    <x v="502"/>
    <x v="502"/>
    <x v="0"/>
    <x v="85"/>
    <x v="419"/>
    <x v="0"/>
    <x v="502"/>
    <x v="7"/>
    <x v="5"/>
    <s v="Clarine Hannent"/>
    <n v="13"/>
    <n v="0.7"/>
    <n v="0.7"/>
    <n v="14"/>
  </r>
  <r>
    <x v="503"/>
    <x v="503"/>
    <x v="1"/>
    <x v="29"/>
    <x v="0"/>
    <x v="0"/>
    <x v="503"/>
    <x v="3"/>
    <x v="4"/>
    <s v="Clarine Hannent"/>
    <n v="9828"/>
    <n v="0.75"/>
    <n v="0.79999999999999993"/>
    <n v="9829"/>
  </r>
  <r>
    <x v="504"/>
    <x v="504"/>
    <x v="3"/>
    <x v="6"/>
    <x v="155"/>
    <x v="3"/>
    <x v="504"/>
    <x v="5"/>
    <x v="1"/>
    <s v="Clarine Hannent"/>
    <n v="7283"/>
    <n v="0.56000000000000005"/>
    <n v="0.6"/>
    <n v="7283"/>
  </r>
  <r>
    <x v="505"/>
    <x v="505"/>
    <x v="0"/>
    <x v="119"/>
    <x v="420"/>
    <x v="0"/>
    <x v="505"/>
    <x v="2"/>
    <x v="10"/>
    <s v="Alvina Northwood"/>
    <n v="4091"/>
    <n v="0.72"/>
    <n v="0.79999999999999993"/>
    <n v="4091"/>
  </r>
  <r>
    <x v="506"/>
    <x v="506"/>
    <x v="11"/>
    <x v="137"/>
    <x v="246"/>
    <x v="0"/>
    <x v="506"/>
    <x v="2"/>
    <x v="18"/>
    <m/>
    <n v="3691"/>
    <n v="0.9"/>
    <n v="0.9"/>
    <n v="3692"/>
  </r>
  <r>
    <x v="507"/>
    <x v="507"/>
    <x v="5"/>
    <x v="12"/>
    <x v="278"/>
    <x v="0"/>
    <x v="507"/>
    <x v="3"/>
    <x v="5"/>
    <s v="Onfroi Alflat"/>
    <n v="5435"/>
    <n v="0.7"/>
    <n v="0.7"/>
    <n v="5435"/>
  </r>
  <r>
    <x v="508"/>
    <x v="508"/>
    <x v="0"/>
    <x v="151"/>
    <x v="421"/>
    <x v="0"/>
    <x v="508"/>
    <x v="3"/>
    <x v="27"/>
    <s v="Bruce Schimek"/>
    <n v="9376"/>
    <n v="0.92"/>
    <n v="1"/>
    <n v="9377"/>
  </r>
  <r>
    <x v="509"/>
    <x v="509"/>
    <x v="7"/>
    <x v="84"/>
    <x v="70"/>
    <x v="26"/>
    <x v="509"/>
    <x v="7"/>
    <x v="6"/>
    <s v="Clarine Hannent"/>
    <n v="3572"/>
    <n v="0.83"/>
    <n v="0.9"/>
    <n v="3573"/>
  </r>
  <r>
    <x v="510"/>
    <x v="510"/>
    <x v="10"/>
    <x v="19"/>
    <x v="422"/>
    <x v="0"/>
    <x v="510"/>
    <x v="7"/>
    <x v="19"/>
    <s v="Alvina Northwood"/>
    <n v="9613"/>
    <n v="0.82"/>
    <n v="0.9"/>
    <n v="9614"/>
  </r>
  <r>
    <x v="511"/>
    <x v="511"/>
    <x v="0"/>
    <x v="54"/>
    <x v="423"/>
    <x v="0"/>
    <x v="511"/>
    <x v="2"/>
    <x v="3"/>
    <s v="Adler Mc Coughan"/>
    <n v="36"/>
    <n v="0.89"/>
    <n v="0.9"/>
    <n v="36"/>
  </r>
  <r>
    <x v="512"/>
    <x v="512"/>
    <x v="2"/>
    <x v="121"/>
    <x v="135"/>
    <x v="21"/>
    <x v="512"/>
    <x v="1"/>
    <x v="18"/>
    <s v="Adler Mc Coughan"/>
    <n v="6212"/>
    <n v="0.9"/>
    <n v="0.9"/>
    <n v="6212"/>
  </r>
  <r>
    <x v="513"/>
    <x v="513"/>
    <x v="2"/>
    <x v="42"/>
    <x v="424"/>
    <x v="0"/>
    <x v="513"/>
    <x v="0"/>
    <x v="18"/>
    <s v="Adler Mc Coughan"/>
    <n v="438"/>
    <n v="0.9"/>
    <n v="0.9"/>
    <n v="438"/>
  </r>
  <r>
    <x v="514"/>
    <x v="514"/>
    <x v="0"/>
    <x v="102"/>
    <x v="425"/>
    <x v="0"/>
    <x v="514"/>
    <x v="1"/>
    <x v="8"/>
    <m/>
    <n v="8047"/>
    <n v="0.79"/>
    <n v="0.79999999999999993"/>
    <n v="8047"/>
  </r>
  <r>
    <x v="515"/>
    <x v="515"/>
    <x v="2"/>
    <x v="105"/>
    <x v="426"/>
    <x v="0"/>
    <x v="515"/>
    <x v="2"/>
    <x v="37"/>
    <s v="Clarine Hannent"/>
    <n v="8322"/>
    <n v="0.56999999999999995"/>
    <n v="0.6"/>
    <n v="8323"/>
  </r>
  <r>
    <x v="516"/>
    <x v="516"/>
    <x v="10"/>
    <x v="115"/>
    <x v="427"/>
    <x v="1"/>
    <x v="516"/>
    <x v="4"/>
    <x v="10"/>
    <s v="Onfroi Alflat"/>
    <n v="117"/>
    <n v="0.72"/>
    <n v="0.79999999999999993"/>
    <n v="118"/>
  </r>
  <r>
    <x v="517"/>
    <x v="517"/>
    <x v="0"/>
    <x v="108"/>
    <x v="428"/>
    <x v="30"/>
    <x v="517"/>
    <x v="6"/>
    <x v="39"/>
    <s v="Clarine Hannent"/>
    <n v="802"/>
    <n v="0.64"/>
    <n v="0.7"/>
    <n v="803"/>
  </r>
  <r>
    <x v="518"/>
    <x v="518"/>
    <x v="6"/>
    <x v="65"/>
    <x v="429"/>
    <x v="0"/>
    <x v="518"/>
    <x v="4"/>
    <x v="12"/>
    <m/>
    <n v="9364"/>
    <n v="0.62"/>
    <n v="0.7"/>
    <n v="9365"/>
  </r>
  <r>
    <x v="519"/>
    <x v="519"/>
    <x v="0"/>
    <x v="22"/>
    <x v="430"/>
    <x v="0"/>
    <x v="519"/>
    <x v="6"/>
    <x v="25"/>
    <s v="Adler Mc Coughan"/>
    <n v="2722"/>
    <n v="0.69"/>
    <n v="0.7"/>
    <n v="2722"/>
  </r>
  <r>
    <x v="520"/>
    <x v="520"/>
    <x v="12"/>
    <x v="11"/>
    <x v="431"/>
    <x v="30"/>
    <x v="520"/>
    <x v="5"/>
    <x v="13"/>
    <s v="Bruce Schimek"/>
    <n v="702"/>
    <n v="0.57999999999999996"/>
    <n v="0.6"/>
    <n v="702"/>
  </r>
  <r>
    <x v="521"/>
    <x v="521"/>
    <x v="0"/>
    <x v="58"/>
    <x v="432"/>
    <x v="0"/>
    <x v="521"/>
    <x v="5"/>
    <x v="33"/>
    <m/>
    <n v="7416"/>
    <n v="0.91"/>
    <n v="1"/>
    <n v="7416"/>
  </r>
  <r>
    <x v="522"/>
    <x v="522"/>
    <x v="0"/>
    <x v="38"/>
    <x v="1"/>
    <x v="0"/>
    <x v="522"/>
    <x v="7"/>
    <x v="36"/>
    <m/>
    <n v="6298"/>
    <n v="0.6"/>
    <n v="0.6"/>
    <n v="6299"/>
  </r>
  <r>
    <x v="523"/>
    <x v="523"/>
    <x v="1"/>
    <x v="37"/>
    <x v="76"/>
    <x v="0"/>
    <x v="523"/>
    <x v="5"/>
    <x v="31"/>
    <s v="Adler Mc Coughan"/>
    <n v="525"/>
    <n v="0.88"/>
    <n v="0.9"/>
    <n v="525"/>
  </r>
  <r>
    <x v="524"/>
    <x v="524"/>
    <x v="11"/>
    <x v="25"/>
    <x v="433"/>
    <x v="0"/>
    <x v="524"/>
    <x v="2"/>
    <x v="34"/>
    <s v="Onfroi Alflat"/>
    <n v="5847"/>
    <n v="0.76"/>
    <n v="0.79999999999999993"/>
    <n v="5847"/>
  </r>
  <r>
    <x v="525"/>
    <x v="525"/>
    <x v="3"/>
    <x v="54"/>
    <x v="115"/>
    <x v="16"/>
    <x v="525"/>
    <x v="5"/>
    <x v="29"/>
    <m/>
    <n v="3277"/>
    <n v="0.53"/>
    <n v="0.6"/>
    <n v="3278"/>
  </r>
  <r>
    <x v="526"/>
    <x v="526"/>
    <x v="3"/>
    <x v="44"/>
    <x v="82"/>
    <x v="0"/>
    <x v="526"/>
    <x v="0"/>
    <x v="33"/>
    <s v="Adler Mc Coughan"/>
    <n v="3082"/>
    <n v="0.91"/>
    <n v="1"/>
    <n v="3082"/>
  </r>
  <r>
    <x v="527"/>
    <x v="527"/>
    <x v="0"/>
    <x v="12"/>
    <x v="434"/>
    <x v="0"/>
    <x v="527"/>
    <x v="4"/>
    <x v="9"/>
    <s v="Adler Mc Coughan"/>
    <n v="8965"/>
    <n v="0.65"/>
    <n v="0.7"/>
    <n v="8966"/>
  </r>
  <r>
    <x v="528"/>
    <x v="528"/>
    <x v="0"/>
    <x v="76"/>
    <x v="435"/>
    <x v="16"/>
    <x v="528"/>
    <x v="3"/>
    <x v="22"/>
    <m/>
    <n v="3608"/>
    <n v="0.59"/>
    <n v="0.6"/>
    <n v="3608"/>
  </r>
  <r>
    <x v="529"/>
    <x v="529"/>
    <x v="4"/>
    <x v="160"/>
    <x v="436"/>
    <x v="6"/>
    <x v="529"/>
    <x v="1"/>
    <x v="35"/>
    <s v="Onfroi Alflat"/>
    <n v="842"/>
    <n v="0.54"/>
    <n v="0.6"/>
    <n v="843"/>
  </r>
  <r>
    <x v="530"/>
    <x v="530"/>
    <x v="0"/>
    <x v="50"/>
    <x v="437"/>
    <x v="0"/>
    <x v="530"/>
    <x v="5"/>
    <x v="4"/>
    <s v="Adler Mc Coughan"/>
    <n v="5804"/>
    <n v="0.75"/>
    <n v="0.79999999999999993"/>
    <n v="5804"/>
  </r>
  <r>
    <x v="531"/>
    <x v="531"/>
    <x v="0"/>
    <x v="23"/>
    <x v="217"/>
    <x v="0"/>
    <x v="531"/>
    <x v="4"/>
    <x v="14"/>
    <m/>
    <n v="998"/>
    <n v="0.61"/>
    <n v="0.7"/>
    <n v="999"/>
  </r>
  <r>
    <x v="532"/>
    <x v="532"/>
    <x v="0"/>
    <x v="32"/>
    <x v="438"/>
    <x v="0"/>
    <x v="532"/>
    <x v="2"/>
    <x v="37"/>
    <s v="Alvina Northwood"/>
    <n v="6237"/>
    <n v="0.56999999999999995"/>
    <n v="0.6"/>
    <n v="6238"/>
  </r>
  <r>
    <x v="533"/>
    <x v="533"/>
    <x v="0"/>
    <x v="6"/>
    <x v="439"/>
    <x v="0"/>
    <x v="533"/>
    <x v="1"/>
    <x v="6"/>
    <m/>
    <n v="313"/>
    <n v="0.83"/>
    <n v="0.9"/>
    <n v="313"/>
  </r>
  <r>
    <x v="534"/>
    <x v="534"/>
    <x v="6"/>
    <x v="25"/>
    <x v="440"/>
    <x v="0"/>
    <x v="534"/>
    <x v="3"/>
    <x v="5"/>
    <m/>
    <n v="215"/>
    <n v="0.7"/>
    <n v="0.7"/>
    <n v="215"/>
  </r>
  <r>
    <x v="535"/>
    <x v="535"/>
    <x v="1"/>
    <x v="77"/>
    <x v="441"/>
    <x v="0"/>
    <x v="535"/>
    <x v="0"/>
    <x v="20"/>
    <s v="Clarine Hannent"/>
    <n v="4817"/>
    <n v="0.55000000000000004"/>
    <n v="0.6"/>
    <n v="4818"/>
  </r>
  <r>
    <x v="536"/>
    <x v="536"/>
    <x v="4"/>
    <x v="19"/>
    <x v="442"/>
    <x v="0"/>
    <x v="536"/>
    <x v="7"/>
    <x v="9"/>
    <s v="Bruce Schimek"/>
    <n v="7223"/>
    <n v="0.65"/>
    <n v="0.7"/>
    <n v="7223"/>
  </r>
  <r>
    <x v="537"/>
    <x v="537"/>
    <x v="0"/>
    <x v="132"/>
    <x v="443"/>
    <x v="0"/>
    <x v="537"/>
    <x v="4"/>
    <x v="19"/>
    <s v="Clarine Hannent"/>
    <n v="494"/>
    <n v="0.82"/>
    <n v="0.9"/>
    <n v="494"/>
  </r>
  <r>
    <x v="538"/>
    <x v="538"/>
    <x v="3"/>
    <x v="95"/>
    <x v="444"/>
    <x v="0"/>
    <x v="538"/>
    <x v="1"/>
    <x v="9"/>
    <m/>
    <n v="6658"/>
    <n v="0.65"/>
    <n v="0.7"/>
    <n v="6659"/>
  </r>
  <r>
    <x v="539"/>
    <x v="539"/>
    <x v="2"/>
    <x v="43"/>
    <x v="445"/>
    <x v="13"/>
    <x v="539"/>
    <x v="4"/>
    <x v="23"/>
    <s v="Clarine Hannent"/>
    <n v="3513"/>
    <n v="0.68"/>
    <n v="0.7"/>
    <n v="3514"/>
  </r>
  <r>
    <x v="540"/>
    <x v="540"/>
    <x v="12"/>
    <x v="28"/>
    <x v="446"/>
    <x v="29"/>
    <x v="540"/>
    <x v="1"/>
    <x v="2"/>
    <s v="Adler Mc Coughan"/>
    <n v="1764"/>
    <n v="0.67"/>
    <n v="0.7"/>
    <n v="1764"/>
  </r>
  <r>
    <x v="541"/>
    <x v="541"/>
    <x v="3"/>
    <x v="136"/>
    <x v="69"/>
    <x v="25"/>
    <x v="541"/>
    <x v="2"/>
    <x v="0"/>
    <s v="Onfroi Alflat"/>
    <n v="8615"/>
    <n v="0.84"/>
    <n v="0.9"/>
    <n v="8616"/>
  </r>
  <r>
    <x v="542"/>
    <x v="542"/>
    <x v="4"/>
    <x v="79"/>
    <x v="335"/>
    <x v="0"/>
    <x v="542"/>
    <x v="5"/>
    <x v="38"/>
    <s v="Bruce Schimek"/>
    <n v="2916"/>
    <n v="0.87"/>
    <n v="0.9"/>
    <n v="2916"/>
  </r>
  <r>
    <x v="543"/>
    <x v="543"/>
    <x v="11"/>
    <x v="120"/>
    <x v="447"/>
    <x v="0"/>
    <x v="543"/>
    <x v="3"/>
    <x v="4"/>
    <s v="Onfroi Alflat"/>
    <n v="1025"/>
    <n v="0.75"/>
    <n v="0.79999999999999993"/>
    <n v="1025"/>
  </r>
  <r>
    <x v="544"/>
    <x v="544"/>
    <x v="8"/>
    <x v="67"/>
    <x v="448"/>
    <x v="0"/>
    <x v="544"/>
    <x v="3"/>
    <x v="4"/>
    <s v="Alvina Northwood"/>
    <n v="3356"/>
    <n v="0.75"/>
    <n v="0.79999999999999993"/>
    <n v="3356"/>
  </r>
  <r>
    <x v="545"/>
    <x v="545"/>
    <x v="1"/>
    <x v="161"/>
    <x v="449"/>
    <x v="0"/>
    <x v="545"/>
    <x v="6"/>
    <x v="28"/>
    <s v="Alvina Northwood"/>
    <n v="1634"/>
    <n v="0.63"/>
    <n v="0.7"/>
    <n v="1635"/>
  </r>
  <r>
    <x v="546"/>
    <x v="546"/>
    <x v="4"/>
    <x v="12"/>
    <x v="450"/>
    <x v="2"/>
    <x v="546"/>
    <x v="0"/>
    <x v="11"/>
    <s v="Bruce Schimek"/>
    <n v="1833"/>
    <n v="0.74"/>
    <n v="0.79999999999999993"/>
    <n v="1833"/>
  </r>
  <r>
    <x v="547"/>
    <x v="547"/>
    <x v="2"/>
    <x v="3"/>
    <x v="451"/>
    <x v="14"/>
    <x v="547"/>
    <x v="0"/>
    <x v="8"/>
    <s v="Clarine Hannent"/>
    <n v="7679"/>
    <n v="0.79"/>
    <n v="0.79999999999999993"/>
    <n v="7679"/>
  </r>
  <r>
    <x v="548"/>
    <x v="548"/>
    <x v="11"/>
    <x v="49"/>
    <x v="452"/>
    <x v="0"/>
    <x v="548"/>
    <x v="0"/>
    <x v="35"/>
    <s v="Bruce Schimek"/>
    <n v="1797"/>
    <n v="0.54"/>
    <n v="0.6"/>
    <n v="1797"/>
  </r>
  <r>
    <x v="549"/>
    <x v="549"/>
    <x v="3"/>
    <x v="142"/>
    <x v="453"/>
    <x v="0"/>
    <x v="549"/>
    <x v="7"/>
    <x v="1"/>
    <m/>
    <n v="8991"/>
    <n v="0.56000000000000005"/>
    <n v="0.6"/>
    <n v="8991"/>
  </r>
  <r>
    <x v="550"/>
    <x v="550"/>
    <x v="10"/>
    <x v="57"/>
    <x v="454"/>
    <x v="0"/>
    <x v="550"/>
    <x v="0"/>
    <x v="38"/>
    <s v="Clarine Hannent"/>
    <n v="3300"/>
    <n v="0.87"/>
    <n v="0.9"/>
    <n v="3300"/>
  </r>
  <r>
    <x v="551"/>
    <x v="551"/>
    <x v="10"/>
    <x v="86"/>
    <x v="344"/>
    <x v="11"/>
    <x v="551"/>
    <x v="0"/>
    <x v="38"/>
    <s v="Onfroi Alflat"/>
    <n v="4133"/>
    <n v="0.87"/>
    <n v="0.9"/>
    <n v="4134"/>
  </r>
  <r>
    <x v="552"/>
    <x v="552"/>
    <x v="7"/>
    <x v="95"/>
    <x v="455"/>
    <x v="3"/>
    <x v="552"/>
    <x v="4"/>
    <x v="40"/>
    <m/>
    <n v="9054"/>
    <n v="0.77"/>
    <n v="0.79999999999999993"/>
    <n v="9055"/>
  </r>
  <r>
    <x v="553"/>
    <x v="553"/>
    <x v="8"/>
    <x v="42"/>
    <x v="128"/>
    <x v="0"/>
    <x v="553"/>
    <x v="2"/>
    <x v="35"/>
    <m/>
    <n v="5379"/>
    <n v="0.54"/>
    <n v="0.6"/>
    <n v="5380"/>
  </r>
  <r>
    <x v="554"/>
    <x v="554"/>
    <x v="11"/>
    <x v="11"/>
    <x v="185"/>
    <x v="0"/>
    <x v="554"/>
    <x v="7"/>
    <x v="35"/>
    <s v="Clarine Hannent"/>
    <n v="7764"/>
    <n v="0.54"/>
    <n v="0.6"/>
    <n v="7764"/>
  </r>
  <r>
    <x v="555"/>
    <x v="555"/>
    <x v="11"/>
    <x v="85"/>
    <x v="159"/>
    <x v="0"/>
    <x v="555"/>
    <x v="2"/>
    <x v="33"/>
    <s v="Alvina Northwood"/>
    <n v="9454"/>
    <n v="0.91"/>
    <n v="1"/>
    <n v="9454"/>
  </r>
  <r>
    <x v="556"/>
    <x v="556"/>
    <x v="0"/>
    <x v="136"/>
    <x v="456"/>
    <x v="0"/>
    <x v="556"/>
    <x v="0"/>
    <x v="7"/>
    <m/>
    <n v="6412"/>
    <n v="0.86"/>
    <n v="0.9"/>
    <n v="6412"/>
  </r>
  <r>
    <x v="557"/>
    <x v="557"/>
    <x v="0"/>
    <x v="162"/>
    <x v="457"/>
    <x v="0"/>
    <x v="557"/>
    <x v="1"/>
    <x v="8"/>
    <m/>
    <n v="1172"/>
    <n v="0.79"/>
    <n v="0.79999999999999993"/>
    <n v="1173"/>
  </r>
  <r>
    <x v="558"/>
    <x v="558"/>
    <x v="5"/>
    <x v="50"/>
    <x v="458"/>
    <x v="0"/>
    <x v="558"/>
    <x v="2"/>
    <x v="2"/>
    <s v="Clarine Hannent"/>
    <n v="669"/>
    <n v="0.67"/>
    <n v="0.7"/>
    <n v="670"/>
  </r>
  <r>
    <x v="559"/>
    <x v="559"/>
    <x v="1"/>
    <x v="139"/>
    <x v="459"/>
    <x v="0"/>
    <x v="559"/>
    <x v="5"/>
    <x v="16"/>
    <m/>
    <n v="5899"/>
    <n v="0.52"/>
    <n v="0.6"/>
    <n v="5900"/>
  </r>
  <r>
    <x v="560"/>
    <x v="560"/>
    <x v="0"/>
    <x v="40"/>
    <x v="79"/>
    <x v="19"/>
    <x v="560"/>
    <x v="4"/>
    <x v="10"/>
    <s v="Alvina Northwood"/>
    <n v="8023"/>
    <n v="0.72"/>
    <n v="0.79999999999999993"/>
    <n v="8023"/>
  </r>
  <r>
    <x v="561"/>
    <x v="561"/>
    <x v="0"/>
    <x v="2"/>
    <x v="460"/>
    <x v="0"/>
    <x v="561"/>
    <x v="4"/>
    <x v="32"/>
    <m/>
    <n v="2779"/>
    <n v="0.51"/>
    <n v="0.6"/>
    <n v="2780"/>
  </r>
  <r>
    <x v="562"/>
    <x v="562"/>
    <x v="11"/>
    <x v="109"/>
    <x v="461"/>
    <x v="2"/>
    <x v="562"/>
    <x v="1"/>
    <x v="17"/>
    <s v="Clarine Hannent"/>
    <n v="9054"/>
    <n v="0.5"/>
    <n v="0.5"/>
    <n v="9055"/>
  </r>
  <r>
    <x v="563"/>
    <x v="563"/>
    <x v="0"/>
    <x v="45"/>
    <x v="462"/>
    <x v="8"/>
    <x v="563"/>
    <x v="7"/>
    <x v="38"/>
    <m/>
    <n v="3160"/>
    <n v="0.87"/>
    <n v="0.9"/>
    <n v="3160"/>
  </r>
  <r>
    <x v="564"/>
    <x v="564"/>
    <x v="6"/>
    <x v="68"/>
    <x v="463"/>
    <x v="0"/>
    <x v="564"/>
    <x v="5"/>
    <x v="11"/>
    <s v="Alvina Northwood"/>
    <n v="388"/>
    <n v="0.74"/>
    <n v="0.79999999999999993"/>
    <n v="388"/>
  </r>
  <r>
    <x v="565"/>
    <x v="565"/>
    <x v="0"/>
    <x v="146"/>
    <x v="464"/>
    <x v="0"/>
    <x v="565"/>
    <x v="3"/>
    <x v="26"/>
    <s v="Adler Mc Coughan"/>
    <n v="7634"/>
    <n v="0.73"/>
    <n v="0.79999999999999993"/>
    <n v="7635"/>
  </r>
  <r>
    <x v="566"/>
    <x v="566"/>
    <x v="0"/>
    <x v="46"/>
    <x v="17"/>
    <x v="21"/>
    <x v="566"/>
    <x v="5"/>
    <x v="40"/>
    <s v="Alvina Northwood"/>
    <n v="4908"/>
    <n v="0.77"/>
    <n v="0.79999999999999993"/>
    <n v="4909"/>
  </r>
  <r>
    <x v="567"/>
    <x v="567"/>
    <x v="0"/>
    <x v="81"/>
    <x v="465"/>
    <x v="0"/>
    <x v="567"/>
    <x v="7"/>
    <x v="19"/>
    <s v="Onfroi Alflat"/>
    <n v="613"/>
    <n v="0.82"/>
    <n v="0.9"/>
    <n v="613"/>
  </r>
  <r>
    <x v="568"/>
    <x v="568"/>
    <x v="2"/>
    <x v="70"/>
    <x v="466"/>
    <x v="0"/>
    <x v="568"/>
    <x v="7"/>
    <x v="19"/>
    <m/>
    <n v="7846"/>
    <n v="0.82"/>
    <n v="0.9"/>
    <n v="7846"/>
  </r>
  <r>
    <x v="569"/>
    <x v="569"/>
    <x v="5"/>
    <x v="113"/>
    <x v="467"/>
    <x v="0"/>
    <x v="569"/>
    <x v="4"/>
    <x v="33"/>
    <s v="Alvina Northwood"/>
    <n v="1429"/>
    <n v="0.91"/>
    <n v="1"/>
    <n v="1430"/>
  </r>
  <r>
    <x v="570"/>
    <x v="570"/>
    <x v="3"/>
    <x v="73"/>
    <x v="468"/>
    <x v="11"/>
    <x v="570"/>
    <x v="3"/>
    <x v="38"/>
    <m/>
    <n v="5609"/>
    <n v="0.87"/>
    <n v="0.9"/>
    <n v="5609"/>
  </r>
  <r>
    <x v="571"/>
    <x v="571"/>
    <x v="7"/>
    <x v="63"/>
    <x v="469"/>
    <x v="0"/>
    <x v="571"/>
    <x v="0"/>
    <x v="4"/>
    <m/>
    <n v="1566"/>
    <n v="0.75"/>
    <n v="0.79999999999999993"/>
    <n v="1566"/>
  </r>
  <r>
    <x v="572"/>
    <x v="572"/>
    <x v="0"/>
    <x v="127"/>
    <x v="181"/>
    <x v="0"/>
    <x v="572"/>
    <x v="5"/>
    <x v="12"/>
    <s v="Clarine Hannent"/>
    <n v="9964"/>
    <n v="0.62"/>
    <n v="0.7"/>
    <n v="9964"/>
  </r>
  <r>
    <x v="573"/>
    <x v="573"/>
    <x v="8"/>
    <x v="83"/>
    <x v="470"/>
    <x v="0"/>
    <x v="573"/>
    <x v="0"/>
    <x v="18"/>
    <s v="Onfroi Alflat"/>
    <n v="5476"/>
    <n v="0.9"/>
    <n v="0.9"/>
    <n v="5476"/>
  </r>
  <r>
    <x v="574"/>
    <x v="574"/>
    <x v="5"/>
    <x v="131"/>
    <x v="471"/>
    <x v="19"/>
    <x v="574"/>
    <x v="1"/>
    <x v="7"/>
    <s v="Adler Mc Coughan"/>
    <n v="1473"/>
    <n v="0.86"/>
    <n v="0.9"/>
    <n v="1474"/>
  </r>
  <r>
    <x v="575"/>
    <x v="575"/>
    <x v="0"/>
    <x v="163"/>
    <x v="472"/>
    <x v="0"/>
    <x v="575"/>
    <x v="1"/>
    <x v="12"/>
    <m/>
    <n v="7246"/>
    <n v="0.62"/>
    <n v="0.7"/>
    <n v="7247"/>
  </r>
  <r>
    <x v="576"/>
    <x v="576"/>
    <x v="5"/>
    <x v="30"/>
    <x v="473"/>
    <x v="8"/>
    <x v="576"/>
    <x v="5"/>
    <x v="14"/>
    <m/>
    <n v="4571"/>
    <n v="0.61"/>
    <n v="0.7"/>
    <n v="4571"/>
  </r>
  <r>
    <x v="577"/>
    <x v="577"/>
    <x v="3"/>
    <x v="12"/>
    <x v="474"/>
    <x v="0"/>
    <x v="577"/>
    <x v="3"/>
    <x v="13"/>
    <s v="Onfroi Alflat"/>
    <n v="9265"/>
    <n v="0.57999999999999996"/>
    <n v="0.6"/>
    <n v="9266"/>
  </r>
  <r>
    <x v="578"/>
    <x v="578"/>
    <x v="7"/>
    <x v="164"/>
    <x v="475"/>
    <x v="16"/>
    <x v="578"/>
    <x v="2"/>
    <x v="14"/>
    <m/>
    <n v="2486"/>
    <n v="0.61"/>
    <n v="0.7"/>
    <n v="2486"/>
  </r>
  <r>
    <x v="579"/>
    <x v="579"/>
    <x v="2"/>
    <x v="28"/>
    <x v="476"/>
    <x v="10"/>
    <x v="579"/>
    <x v="1"/>
    <x v="29"/>
    <m/>
    <n v="8359"/>
    <n v="0.53"/>
    <n v="0.6"/>
    <n v="8359"/>
  </r>
  <r>
    <x v="580"/>
    <x v="580"/>
    <x v="10"/>
    <x v="58"/>
    <x v="477"/>
    <x v="0"/>
    <x v="580"/>
    <x v="1"/>
    <x v="6"/>
    <s v="Clarine Hannent"/>
    <n v="3184"/>
    <n v="0.83"/>
    <n v="0.9"/>
    <n v="3185"/>
  </r>
  <r>
    <x v="581"/>
    <x v="581"/>
    <x v="4"/>
    <x v="11"/>
    <x v="478"/>
    <x v="0"/>
    <x v="581"/>
    <x v="5"/>
    <x v="2"/>
    <s v="Adler Mc Coughan"/>
    <n v="7004"/>
    <n v="0.67"/>
    <n v="0.7"/>
    <n v="7004"/>
  </r>
  <r>
    <x v="582"/>
    <x v="582"/>
    <x v="4"/>
    <x v="92"/>
    <x v="479"/>
    <x v="0"/>
    <x v="582"/>
    <x v="0"/>
    <x v="3"/>
    <s v="Onfroi Alflat"/>
    <n v="9438"/>
    <n v="0.89"/>
    <n v="0.9"/>
    <n v="9438"/>
  </r>
  <r>
    <x v="583"/>
    <x v="583"/>
    <x v="1"/>
    <x v="11"/>
    <x v="480"/>
    <x v="0"/>
    <x v="583"/>
    <x v="5"/>
    <x v="19"/>
    <s v="Adler Mc Coughan"/>
    <n v="7744"/>
    <n v="0.82"/>
    <n v="0.9"/>
    <n v="7745"/>
  </r>
  <r>
    <x v="584"/>
    <x v="584"/>
    <x v="0"/>
    <x v="112"/>
    <x v="481"/>
    <x v="0"/>
    <x v="584"/>
    <x v="2"/>
    <x v="40"/>
    <s v="Clarine Hannent"/>
    <n v="264"/>
    <n v="0.77"/>
    <n v="0.79999999999999993"/>
    <n v="265"/>
  </r>
  <r>
    <x v="585"/>
    <x v="585"/>
    <x v="2"/>
    <x v="44"/>
    <x v="482"/>
    <x v="29"/>
    <x v="585"/>
    <x v="6"/>
    <x v="15"/>
    <s v="Adler Mc Coughan"/>
    <n v="1845"/>
    <n v="0.78"/>
    <n v="0.79999999999999993"/>
    <n v="1845"/>
  </r>
  <r>
    <x v="586"/>
    <x v="586"/>
    <x v="11"/>
    <x v="8"/>
    <x v="295"/>
    <x v="16"/>
    <x v="586"/>
    <x v="4"/>
    <x v="30"/>
    <s v="Bruce Schimek"/>
    <n v="2910"/>
    <n v="0.66"/>
    <n v="0.7"/>
    <n v="2910"/>
  </r>
  <r>
    <x v="587"/>
    <x v="587"/>
    <x v="0"/>
    <x v="28"/>
    <x v="162"/>
    <x v="0"/>
    <x v="587"/>
    <x v="4"/>
    <x v="32"/>
    <m/>
    <n v="7955"/>
    <n v="0.51"/>
    <n v="0.6"/>
    <n v="7956"/>
  </r>
  <r>
    <x v="588"/>
    <x v="588"/>
    <x v="6"/>
    <x v="67"/>
    <x v="185"/>
    <x v="17"/>
    <x v="588"/>
    <x v="7"/>
    <x v="4"/>
    <s v="Clarine Hannent"/>
    <n v="4751"/>
    <n v="0.75"/>
    <n v="0.79999999999999993"/>
    <n v="4752"/>
  </r>
  <r>
    <x v="589"/>
    <x v="589"/>
    <x v="3"/>
    <x v="27"/>
    <x v="483"/>
    <x v="0"/>
    <x v="589"/>
    <x v="4"/>
    <x v="33"/>
    <m/>
    <n v="6548"/>
    <n v="0.91"/>
    <n v="1"/>
    <n v="6549"/>
  </r>
  <r>
    <x v="590"/>
    <x v="590"/>
    <x v="0"/>
    <x v="51"/>
    <x v="484"/>
    <x v="10"/>
    <x v="590"/>
    <x v="5"/>
    <x v="36"/>
    <s v="Onfroi Alflat"/>
    <n v="3685"/>
    <n v="0.6"/>
    <n v="0.6"/>
    <n v="3685"/>
  </r>
  <r>
    <x v="591"/>
    <x v="591"/>
    <x v="12"/>
    <x v="28"/>
    <x v="246"/>
    <x v="0"/>
    <x v="591"/>
    <x v="7"/>
    <x v="5"/>
    <s v="Adler Mc Coughan"/>
    <n v="8585"/>
    <n v="0.7"/>
    <n v="0.7"/>
    <n v="8585"/>
  </r>
  <r>
    <x v="592"/>
    <x v="592"/>
    <x v="12"/>
    <x v="104"/>
    <x v="485"/>
    <x v="0"/>
    <x v="592"/>
    <x v="0"/>
    <x v="15"/>
    <s v="Onfroi Alflat"/>
    <n v="7416"/>
    <n v="0.78"/>
    <n v="0.79999999999999993"/>
    <n v="7416"/>
  </r>
  <r>
    <x v="593"/>
    <x v="593"/>
    <x v="2"/>
    <x v="95"/>
    <x v="486"/>
    <x v="0"/>
    <x v="593"/>
    <x v="1"/>
    <x v="7"/>
    <s v="Bruce Schimek"/>
    <n v="8658"/>
    <n v="0.86"/>
    <n v="0.9"/>
    <n v="8659"/>
  </r>
  <r>
    <x v="594"/>
    <x v="594"/>
    <x v="2"/>
    <x v="118"/>
    <x v="353"/>
    <x v="0"/>
    <x v="594"/>
    <x v="3"/>
    <x v="7"/>
    <m/>
    <n v="2498"/>
    <n v="0.86"/>
    <n v="0.9"/>
    <n v="2498"/>
  </r>
  <r>
    <x v="595"/>
    <x v="595"/>
    <x v="0"/>
    <x v="162"/>
    <x v="342"/>
    <x v="0"/>
    <x v="595"/>
    <x v="7"/>
    <x v="1"/>
    <s v="Bruce Schimek"/>
    <n v="288"/>
    <n v="0.56000000000000005"/>
    <n v="0.6"/>
    <n v="288"/>
  </r>
  <r>
    <x v="596"/>
    <x v="596"/>
    <x v="6"/>
    <x v="150"/>
    <x v="319"/>
    <x v="7"/>
    <x v="596"/>
    <x v="6"/>
    <x v="4"/>
    <s v="Bruce Schimek"/>
    <n v="9640"/>
    <n v="0.75"/>
    <n v="0.79999999999999993"/>
    <n v="9641"/>
  </r>
  <r>
    <x v="597"/>
    <x v="597"/>
    <x v="2"/>
    <x v="97"/>
    <x v="487"/>
    <x v="0"/>
    <x v="597"/>
    <x v="4"/>
    <x v="35"/>
    <s v="Alvina Northwood"/>
    <n v="2697"/>
    <n v="0.54"/>
    <n v="0.6"/>
    <n v="2698"/>
  </r>
  <r>
    <x v="598"/>
    <x v="598"/>
    <x v="8"/>
    <x v="54"/>
    <x v="31"/>
    <x v="22"/>
    <x v="598"/>
    <x v="4"/>
    <x v="20"/>
    <s v="Alvina Northwood"/>
    <n v="6830"/>
    <n v="0.55000000000000004"/>
    <n v="0.6"/>
    <n v="6830"/>
  </r>
  <r>
    <x v="599"/>
    <x v="599"/>
    <x v="2"/>
    <x v="124"/>
    <x v="488"/>
    <x v="0"/>
    <x v="599"/>
    <x v="7"/>
    <x v="23"/>
    <m/>
    <n v="4173"/>
    <n v="0.68"/>
    <n v="0.7"/>
    <n v="4173"/>
  </r>
  <r>
    <x v="600"/>
    <x v="600"/>
    <x v="0"/>
    <x v="43"/>
    <x v="366"/>
    <x v="0"/>
    <x v="600"/>
    <x v="0"/>
    <x v="16"/>
    <s v="Onfroi Alflat"/>
    <n v="1693"/>
    <n v="0.52"/>
    <n v="0.6"/>
    <n v="1694"/>
  </r>
  <r>
    <x v="601"/>
    <x v="601"/>
    <x v="7"/>
    <x v="107"/>
    <x v="489"/>
    <x v="0"/>
    <x v="601"/>
    <x v="1"/>
    <x v="17"/>
    <m/>
    <n v="9409"/>
    <n v="0.5"/>
    <n v="0.5"/>
    <n v="9409"/>
  </r>
  <r>
    <x v="602"/>
    <x v="602"/>
    <x v="0"/>
    <x v="108"/>
    <x v="490"/>
    <x v="28"/>
    <x v="602"/>
    <x v="1"/>
    <x v="13"/>
    <s v="Bruce Schimek"/>
    <n v="9754"/>
    <n v="0.57999999999999996"/>
    <n v="0.6"/>
    <n v="9754"/>
  </r>
  <r>
    <x v="603"/>
    <x v="603"/>
    <x v="1"/>
    <x v="38"/>
    <x v="353"/>
    <x v="16"/>
    <x v="603"/>
    <x v="7"/>
    <x v="41"/>
    <m/>
    <n v="6582"/>
    <n v="0.8"/>
    <n v="0.8"/>
    <n v="6583"/>
  </r>
  <r>
    <x v="604"/>
    <x v="604"/>
    <x v="0"/>
    <x v="121"/>
    <x v="317"/>
    <x v="0"/>
    <x v="604"/>
    <x v="7"/>
    <x v="9"/>
    <m/>
    <n v="1809"/>
    <n v="0.65"/>
    <n v="0.7"/>
    <n v="1809"/>
  </r>
  <r>
    <x v="605"/>
    <x v="605"/>
    <x v="3"/>
    <x v="106"/>
    <x v="491"/>
    <x v="0"/>
    <x v="605"/>
    <x v="3"/>
    <x v="22"/>
    <s v="Adler Mc Coughan"/>
    <n v="952"/>
    <n v="0.59"/>
    <n v="0.6"/>
    <n v="952"/>
  </r>
  <r>
    <x v="606"/>
    <x v="606"/>
    <x v="9"/>
    <x v="30"/>
    <x v="492"/>
    <x v="0"/>
    <x v="606"/>
    <x v="7"/>
    <x v="19"/>
    <s v="Adler Mc Coughan"/>
    <n v="5229"/>
    <n v="0.82"/>
    <n v="0.9"/>
    <n v="5229"/>
  </r>
  <r>
    <x v="607"/>
    <x v="607"/>
    <x v="3"/>
    <x v="8"/>
    <x v="378"/>
    <x v="0"/>
    <x v="607"/>
    <x v="0"/>
    <x v="32"/>
    <s v="Adler Mc Coughan"/>
    <n v="5371"/>
    <n v="0.51"/>
    <n v="0.6"/>
    <n v="5371"/>
  </r>
  <r>
    <x v="608"/>
    <x v="608"/>
    <x v="12"/>
    <x v="162"/>
    <x v="383"/>
    <x v="0"/>
    <x v="608"/>
    <x v="4"/>
    <x v="3"/>
    <s v="Clarine Hannent"/>
    <n v="311"/>
    <n v="0.89"/>
    <n v="0.9"/>
    <n v="312"/>
  </r>
  <r>
    <x v="609"/>
    <x v="609"/>
    <x v="12"/>
    <x v="112"/>
    <x v="493"/>
    <x v="0"/>
    <x v="609"/>
    <x v="5"/>
    <x v="21"/>
    <s v="Alvina Northwood"/>
    <n v="4467"/>
    <n v="0.71"/>
    <n v="0.79999999999999993"/>
    <n v="4468"/>
  </r>
  <r>
    <x v="610"/>
    <x v="610"/>
    <x v="11"/>
    <x v="4"/>
    <x v="299"/>
    <x v="0"/>
    <x v="610"/>
    <x v="2"/>
    <x v="41"/>
    <s v="Onfroi Alflat"/>
    <n v="895"/>
    <n v="0.8"/>
    <n v="0.8"/>
    <n v="896"/>
  </r>
  <r>
    <x v="611"/>
    <x v="611"/>
    <x v="0"/>
    <x v="133"/>
    <x v="439"/>
    <x v="0"/>
    <x v="611"/>
    <x v="5"/>
    <x v="35"/>
    <m/>
    <n v="3264"/>
    <n v="0.54"/>
    <n v="0.6"/>
    <n v="3265"/>
  </r>
  <r>
    <x v="612"/>
    <x v="612"/>
    <x v="1"/>
    <x v="81"/>
    <x v="494"/>
    <x v="0"/>
    <x v="612"/>
    <x v="0"/>
    <x v="33"/>
    <s v="Bruce Schimek"/>
    <n v="3670"/>
    <n v="0.91"/>
    <n v="1"/>
    <n v="3670"/>
  </r>
  <r>
    <x v="613"/>
    <x v="613"/>
    <x v="8"/>
    <x v="83"/>
    <x v="495"/>
    <x v="4"/>
    <x v="613"/>
    <x v="5"/>
    <x v="21"/>
    <s v="Onfroi Alflat"/>
    <n v="7454"/>
    <n v="0.71"/>
    <n v="0.79999999999999993"/>
    <n v="7455"/>
  </r>
  <r>
    <x v="614"/>
    <x v="614"/>
    <x v="2"/>
    <x v="142"/>
    <x v="496"/>
    <x v="0"/>
    <x v="614"/>
    <x v="7"/>
    <x v="36"/>
    <m/>
    <n v="2946"/>
    <n v="0.6"/>
    <n v="0.6"/>
    <n v="2946"/>
  </r>
  <r>
    <x v="615"/>
    <x v="615"/>
    <x v="0"/>
    <x v="61"/>
    <x v="497"/>
    <x v="0"/>
    <x v="615"/>
    <x v="6"/>
    <x v="35"/>
    <s v="Clarine Hannent"/>
    <n v="485"/>
    <n v="0.54"/>
    <n v="0.6"/>
    <n v="486"/>
  </r>
  <r>
    <x v="616"/>
    <x v="616"/>
    <x v="2"/>
    <x v="125"/>
    <x v="498"/>
    <x v="9"/>
    <x v="616"/>
    <x v="2"/>
    <x v="41"/>
    <m/>
    <n v="6490"/>
    <n v="0.8"/>
    <n v="0.8"/>
    <n v="6491"/>
  </r>
  <r>
    <x v="617"/>
    <x v="617"/>
    <x v="11"/>
    <x v="59"/>
    <x v="441"/>
    <x v="0"/>
    <x v="617"/>
    <x v="0"/>
    <x v="23"/>
    <m/>
    <n v="3330"/>
    <n v="0.68"/>
    <n v="0.7"/>
    <n v="3331"/>
  </r>
  <r>
    <x v="618"/>
    <x v="618"/>
    <x v="0"/>
    <x v="119"/>
    <x v="499"/>
    <x v="0"/>
    <x v="618"/>
    <x v="5"/>
    <x v="3"/>
    <m/>
    <n v="2768"/>
    <n v="0.89"/>
    <n v="0.9"/>
    <n v="2768"/>
  </r>
  <r>
    <x v="619"/>
    <x v="619"/>
    <x v="8"/>
    <x v="36"/>
    <x v="500"/>
    <x v="0"/>
    <x v="619"/>
    <x v="4"/>
    <x v="24"/>
    <s v="Alvina Northwood"/>
    <n v="2072"/>
    <n v="0.85"/>
    <n v="0.9"/>
    <n v="2072"/>
  </r>
  <r>
    <x v="620"/>
    <x v="620"/>
    <x v="10"/>
    <x v="45"/>
    <x v="501"/>
    <x v="0"/>
    <x v="620"/>
    <x v="1"/>
    <x v="1"/>
    <s v="Clarine Hannent"/>
    <n v="7583"/>
    <n v="0.56000000000000005"/>
    <n v="0.6"/>
    <n v="7583"/>
  </r>
  <r>
    <x v="621"/>
    <x v="621"/>
    <x v="9"/>
    <x v="127"/>
    <x v="459"/>
    <x v="0"/>
    <x v="621"/>
    <x v="3"/>
    <x v="38"/>
    <m/>
    <n v="7441"/>
    <n v="0.87"/>
    <n v="0.9"/>
    <n v="7442"/>
  </r>
  <r>
    <x v="622"/>
    <x v="622"/>
    <x v="0"/>
    <x v="139"/>
    <x v="502"/>
    <x v="0"/>
    <x v="622"/>
    <x v="2"/>
    <x v="25"/>
    <s v="Adler Mc Coughan"/>
    <n v="1190"/>
    <n v="0.69"/>
    <n v="0.7"/>
    <n v="1191"/>
  </r>
  <r>
    <x v="623"/>
    <x v="623"/>
    <x v="0"/>
    <x v="25"/>
    <x v="503"/>
    <x v="12"/>
    <x v="623"/>
    <x v="6"/>
    <x v="24"/>
    <m/>
    <n v="5698"/>
    <n v="0.85"/>
    <n v="0.9"/>
    <n v="5698"/>
  </r>
  <r>
    <x v="624"/>
    <x v="624"/>
    <x v="0"/>
    <x v="93"/>
    <x v="377"/>
    <x v="0"/>
    <x v="624"/>
    <x v="3"/>
    <x v="28"/>
    <s v="Adler Mc Coughan"/>
    <n v="2596"/>
    <n v="0.63"/>
    <n v="0.7"/>
    <n v="2597"/>
  </r>
  <r>
    <x v="625"/>
    <x v="625"/>
    <x v="6"/>
    <x v="42"/>
    <x v="504"/>
    <x v="0"/>
    <x v="625"/>
    <x v="7"/>
    <x v="12"/>
    <m/>
    <n v="401"/>
    <n v="0.62"/>
    <n v="0.7"/>
    <n v="401"/>
  </r>
  <r>
    <x v="626"/>
    <x v="626"/>
    <x v="0"/>
    <x v="86"/>
    <x v="428"/>
    <x v="0"/>
    <x v="626"/>
    <x v="2"/>
    <x v="22"/>
    <s v="Bruce Schimek"/>
    <n v="9367"/>
    <n v="0.59"/>
    <n v="0.6"/>
    <n v="9367"/>
  </r>
  <r>
    <x v="627"/>
    <x v="627"/>
    <x v="1"/>
    <x v="108"/>
    <x v="235"/>
    <x v="0"/>
    <x v="627"/>
    <x v="6"/>
    <x v="25"/>
    <s v="Bruce Schimek"/>
    <n v="4108"/>
    <n v="0.69"/>
    <n v="0.7"/>
    <n v="4109"/>
  </r>
  <r>
    <x v="628"/>
    <x v="628"/>
    <x v="0"/>
    <x v="146"/>
    <x v="350"/>
    <x v="0"/>
    <x v="628"/>
    <x v="6"/>
    <x v="33"/>
    <m/>
    <n v="698"/>
    <n v="0.91"/>
    <n v="1"/>
    <n v="698"/>
  </r>
  <r>
    <x v="629"/>
    <x v="629"/>
    <x v="0"/>
    <x v="140"/>
    <x v="505"/>
    <x v="20"/>
    <x v="629"/>
    <x v="4"/>
    <x v="37"/>
    <m/>
    <n v="2517"/>
    <n v="0.56999999999999995"/>
    <n v="0.6"/>
    <n v="2517"/>
  </r>
  <r>
    <x v="630"/>
    <x v="630"/>
    <x v="0"/>
    <x v="96"/>
    <x v="387"/>
    <x v="3"/>
    <x v="630"/>
    <x v="4"/>
    <x v="10"/>
    <m/>
    <n v="1624"/>
    <n v="0.72"/>
    <n v="0.79999999999999993"/>
    <n v="1625"/>
  </r>
  <r>
    <x v="631"/>
    <x v="631"/>
    <x v="7"/>
    <x v="49"/>
    <x v="506"/>
    <x v="0"/>
    <x v="631"/>
    <x v="0"/>
    <x v="32"/>
    <m/>
    <n v="3826"/>
    <n v="0.51"/>
    <n v="0.6"/>
    <n v="3826"/>
  </r>
  <r>
    <x v="632"/>
    <x v="632"/>
    <x v="5"/>
    <x v="46"/>
    <x v="507"/>
    <x v="14"/>
    <x v="632"/>
    <x v="2"/>
    <x v="42"/>
    <m/>
    <n v="5409"/>
    <n v="0.81"/>
    <n v="0.9"/>
    <n v="5410"/>
  </r>
  <r>
    <x v="633"/>
    <x v="633"/>
    <x v="2"/>
    <x v="165"/>
    <x v="152"/>
    <x v="10"/>
    <x v="633"/>
    <x v="2"/>
    <x v="9"/>
    <s v="Bruce Schimek"/>
    <n v="2757"/>
    <n v="0.65"/>
    <n v="0.7"/>
    <n v="2758"/>
  </r>
  <r>
    <x v="634"/>
    <x v="634"/>
    <x v="2"/>
    <x v="97"/>
    <x v="508"/>
    <x v="0"/>
    <x v="634"/>
    <x v="4"/>
    <x v="3"/>
    <m/>
    <n v="5130"/>
    <n v="0.89"/>
    <n v="0.9"/>
    <n v="5130"/>
  </r>
  <r>
    <x v="635"/>
    <x v="635"/>
    <x v="0"/>
    <x v="85"/>
    <x v="21"/>
    <x v="0"/>
    <x v="635"/>
    <x v="0"/>
    <x v="12"/>
    <m/>
    <n v="1306"/>
    <n v="0.62"/>
    <n v="0.7"/>
    <n v="1306"/>
  </r>
  <r>
    <x v="636"/>
    <x v="636"/>
    <x v="11"/>
    <x v="86"/>
    <x v="509"/>
    <x v="0"/>
    <x v="636"/>
    <x v="7"/>
    <x v="29"/>
    <s v="Alvina Northwood"/>
    <n v="3531"/>
    <n v="0.53"/>
    <n v="0.6"/>
    <n v="3531"/>
  </r>
  <r>
    <x v="637"/>
    <x v="637"/>
    <x v="12"/>
    <x v="51"/>
    <x v="510"/>
    <x v="0"/>
    <x v="637"/>
    <x v="6"/>
    <x v="21"/>
    <s v="Onfroi Alflat"/>
    <n v="9411"/>
    <n v="0.71"/>
    <n v="0.79999999999999993"/>
    <n v="9411"/>
  </r>
  <r>
    <x v="638"/>
    <x v="638"/>
    <x v="3"/>
    <x v="144"/>
    <x v="239"/>
    <x v="0"/>
    <x v="638"/>
    <x v="7"/>
    <x v="18"/>
    <s v="Adler Mc Coughan"/>
    <n v="926"/>
    <n v="0.9"/>
    <n v="0.9"/>
    <n v="927"/>
  </r>
  <r>
    <x v="639"/>
    <x v="639"/>
    <x v="9"/>
    <x v="25"/>
    <x v="160"/>
    <x v="0"/>
    <x v="639"/>
    <x v="3"/>
    <x v="20"/>
    <m/>
    <n v="4676"/>
    <n v="0.55000000000000004"/>
    <n v="0.6"/>
    <n v="4677"/>
  </r>
  <r>
    <x v="640"/>
    <x v="640"/>
    <x v="6"/>
    <x v="12"/>
    <x v="511"/>
    <x v="0"/>
    <x v="640"/>
    <x v="3"/>
    <x v="17"/>
    <m/>
    <n v="2946"/>
    <n v="0.5"/>
    <n v="0.5"/>
    <n v="2946"/>
  </r>
  <r>
    <x v="641"/>
    <x v="641"/>
    <x v="7"/>
    <x v="132"/>
    <x v="512"/>
    <x v="0"/>
    <x v="641"/>
    <x v="6"/>
    <x v="7"/>
    <s v="Adler Mc Coughan"/>
    <n v="2648"/>
    <n v="0.86"/>
    <n v="0.9"/>
    <n v="2649"/>
  </r>
  <r>
    <x v="642"/>
    <x v="642"/>
    <x v="2"/>
    <x v="78"/>
    <x v="276"/>
    <x v="0"/>
    <x v="642"/>
    <x v="5"/>
    <x v="11"/>
    <s v="Onfroi Alflat"/>
    <n v="7976"/>
    <n v="0.74"/>
    <n v="0.79999999999999993"/>
    <n v="7976"/>
  </r>
  <r>
    <x v="643"/>
    <x v="643"/>
    <x v="0"/>
    <x v="112"/>
    <x v="306"/>
    <x v="11"/>
    <x v="643"/>
    <x v="0"/>
    <x v="19"/>
    <m/>
    <n v="1127"/>
    <n v="0.82"/>
    <n v="0.9"/>
    <n v="1127"/>
  </r>
  <r>
    <x v="644"/>
    <x v="644"/>
    <x v="3"/>
    <x v="149"/>
    <x v="513"/>
    <x v="0"/>
    <x v="644"/>
    <x v="0"/>
    <x v="14"/>
    <s v="Bruce Schimek"/>
    <n v="4002"/>
    <n v="0.61"/>
    <n v="0.7"/>
    <n v="4002"/>
  </r>
  <r>
    <x v="645"/>
    <x v="645"/>
    <x v="11"/>
    <x v="103"/>
    <x v="503"/>
    <x v="0"/>
    <x v="645"/>
    <x v="3"/>
    <x v="26"/>
    <s v="Bruce Schimek"/>
    <n v="617"/>
    <n v="0.73"/>
    <n v="0.79999999999999993"/>
    <n v="618"/>
  </r>
  <r>
    <x v="646"/>
    <x v="646"/>
    <x v="10"/>
    <x v="79"/>
    <x v="514"/>
    <x v="0"/>
    <x v="646"/>
    <x v="3"/>
    <x v="14"/>
    <s v="Adler Mc Coughan"/>
    <n v="1136"/>
    <n v="0.61"/>
    <n v="0.7"/>
    <n v="1137"/>
  </r>
  <r>
    <x v="647"/>
    <x v="647"/>
    <x v="12"/>
    <x v="122"/>
    <x v="110"/>
    <x v="13"/>
    <x v="647"/>
    <x v="4"/>
    <x v="41"/>
    <m/>
    <n v="2730"/>
    <n v="0.8"/>
    <n v="0.8"/>
    <n v="2731"/>
  </r>
  <r>
    <x v="648"/>
    <x v="648"/>
    <x v="0"/>
    <x v="53"/>
    <x v="23"/>
    <x v="0"/>
    <x v="648"/>
    <x v="1"/>
    <x v="6"/>
    <s v="Onfroi Alflat"/>
    <n v="3739"/>
    <n v="0.83"/>
    <n v="0.9"/>
    <n v="3739"/>
  </r>
  <r>
    <x v="649"/>
    <x v="649"/>
    <x v="10"/>
    <x v="89"/>
    <x v="32"/>
    <x v="31"/>
    <x v="649"/>
    <x v="5"/>
    <x v="24"/>
    <m/>
    <n v="8325"/>
    <n v="0.85"/>
    <n v="0.9"/>
    <n v="8325"/>
  </r>
  <r>
    <x v="650"/>
    <x v="650"/>
    <x v="6"/>
    <x v="53"/>
    <x v="33"/>
    <x v="0"/>
    <x v="650"/>
    <x v="0"/>
    <x v="12"/>
    <s v="Onfroi Alflat"/>
    <n v="2474"/>
    <n v="0.62"/>
    <n v="0.7"/>
    <n v="2474"/>
  </r>
  <r>
    <x v="651"/>
    <x v="651"/>
    <x v="4"/>
    <x v="21"/>
    <x v="265"/>
    <x v="0"/>
    <x v="651"/>
    <x v="2"/>
    <x v="13"/>
    <s v="Alvina Northwood"/>
    <n v="8566"/>
    <n v="0.57999999999999996"/>
    <n v="0.6"/>
    <n v="8566"/>
  </r>
  <r>
    <x v="652"/>
    <x v="652"/>
    <x v="1"/>
    <x v="42"/>
    <x v="515"/>
    <x v="0"/>
    <x v="652"/>
    <x v="0"/>
    <x v="10"/>
    <s v="Alvina Northwood"/>
    <n v="3367"/>
    <n v="0.72"/>
    <n v="0.79999999999999993"/>
    <n v="3368"/>
  </r>
  <r>
    <x v="653"/>
    <x v="653"/>
    <x v="3"/>
    <x v="34"/>
    <x v="35"/>
    <x v="11"/>
    <x v="653"/>
    <x v="7"/>
    <x v="41"/>
    <m/>
    <n v="9359"/>
    <n v="0.8"/>
    <n v="0.8"/>
    <n v="9360"/>
  </r>
  <r>
    <x v="654"/>
    <x v="654"/>
    <x v="3"/>
    <x v="96"/>
    <x v="516"/>
    <x v="2"/>
    <x v="654"/>
    <x v="4"/>
    <x v="0"/>
    <s v="Bruce Schimek"/>
    <n v="1258"/>
    <n v="0.84"/>
    <n v="0.9"/>
    <n v="1258"/>
  </r>
  <r>
    <x v="655"/>
    <x v="655"/>
    <x v="9"/>
    <x v="45"/>
    <x v="442"/>
    <x v="0"/>
    <x v="655"/>
    <x v="0"/>
    <x v="14"/>
    <s v="Alvina Northwood"/>
    <n v="4101"/>
    <n v="0.61"/>
    <n v="0.7"/>
    <n v="4101"/>
  </r>
  <r>
    <x v="656"/>
    <x v="656"/>
    <x v="0"/>
    <x v="67"/>
    <x v="517"/>
    <x v="0"/>
    <x v="656"/>
    <x v="6"/>
    <x v="23"/>
    <m/>
    <n v="7698"/>
    <n v="0.68"/>
    <n v="0.7"/>
    <n v="7699"/>
  </r>
  <r>
    <x v="657"/>
    <x v="657"/>
    <x v="0"/>
    <x v="36"/>
    <x v="518"/>
    <x v="25"/>
    <x v="657"/>
    <x v="3"/>
    <x v="5"/>
    <m/>
    <n v="6854"/>
    <n v="0.7"/>
    <n v="0.7"/>
    <n v="6854"/>
  </r>
  <r>
    <x v="658"/>
    <x v="658"/>
    <x v="0"/>
    <x v="112"/>
    <x v="519"/>
    <x v="29"/>
    <x v="658"/>
    <x v="2"/>
    <x v="41"/>
    <s v="Adler Mc Coughan"/>
    <n v="9971"/>
    <n v="0.8"/>
    <n v="0.8"/>
    <n v="9971"/>
  </r>
  <r>
    <x v="659"/>
    <x v="659"/>
    <x v="0"/>
    <x v="96"/>
    <x v="301"/>
    <x v="0"/>
    <x v="659"/>
    <x v="4"/>
    <x v="12"/>
    <s v="Clarine Hannent"/>
    <n v="8797"/>
    <n v="0.62"/>
    <n v="0.7"/>
    <n v="8797"/>
  </r>
  <r>
    <x v="660"/>
    <x v="660"/>
    <x v="11"/>
    <x v="113"/>
    <x v="236"/>
    <x v="0"/>
    <x v="660"/>
    <x v="5"/>
    <x v="32"/>
    <s v="Bruce Schimek"/>
    <n v="1388"/>
    <n v="0.51"/>
    <n v="0.6"/>
    <n v="1389"/>
  </r>
  <r>
    <x v="661"/>
    <x v="661"/>
    <x v="5"/>
    <x v="27"/>
    <x v="364"/>
    <x v="30"/>
    <x v="661"/>
    <x v="7"/>
    <x v="1"/>
    <s v="Clarine Hannent"/>
    <n v="8598"/>
    <n v="0.56000000000000005"/>
    <n v="0.6"/>
    <n v="8599"/>
  </r>
  <r>
    <x v="662"/>
    <x v="662"/>
    <x v="2"/>
    <x v="76"/>
    <x v="520"/>
    <x v="12"/>
    <x v="662"/>
    <x v="6"/>
    <x v="12"/>
    <s v="Clarine Hannent"/>
    <n v="3800"/>
    <n v="0.62"/>
    <n v="0.7"/>
    <n v="3801"/>
  </r>
  <r>
    <x v="663"/>
    <x v="663"/>
    <x v="5"/>
    <x v="9"/>
    <x v="521"/>
    <x v="0"/>
    <x v="663"/>
    <x v="3"/>
    <x v="31"/>
    <s v="Alvina Northwood"/>
    <n v="3080"/>
    <n v="0.88"/>
    <n v="0.9"/>
    <n v="3081"/>
  </r>
  <r>
    <x v="664"/>
    <x v="664"/>
    <x v="1"/>
    <x v="138"/>
    <x v="522"/>
    <x v="0"/>
    <x v="664"/>
    <x v="5"/>
    <x v="13"/>
    <s v="Adler Mc Coughan"/>
    <n v="9284"/>
    <n v="0.57999999999999996"/>
    <n v="0.6"/>
    <n v="9284"/>
  </r>
  <r>
    <x v="665"/>
    <x v="665"/>
    <x v="0"/>
    <x v="158"/>
    <x v="523"/>
    <x v="0"/>
    <x v="665"/>
    <x v="3"/>
    <x v="28"/>
    <s v="Clarine Hannent"/>
    <n v="6900"/>
    <n v="0.63"/>
    <n v="0.7"/>
    <n v="6900"/>
  </r>
  <r>
    <x v="666"/>
    <x v="666"/>
    <x v="7"/>
    <x v="130"/>
    <x v="524"/>
    <x v="0"/>
    <x v="666"/>
    <x v="4"/>
    <x v="40"/>
    <s v="Alvina Northwood"/>
    <n v="4572"/>
    <n v="0.77"/>
    <n v="0.79999999999999993"/>
    <n v="4572"/>
  </r>
  <r>
    <x v="667"/>
    <x v="667"/>
    <x v="10"/>
    <x v="166"/>
    <x v="410"/>
    <x v="0"/>
    <x v="667"/>
    <x v="1"/>
    <x v="24"/>
    <s v="Clarine Hannent"/>
    <n v="3031"/>
    <n v="0.85"/>
    <n v="0.9"/>
    <n v="3031"/>
  </r>
  <r>
    <x v="668"/>
    <x v="668"/>
    <x v="2"/>
    <x v="43"/>
    <x v="525"/>
    <x v="29"/>
    <x v="668"/>
    <x v="1"/>
    <x v="14"/>
    <s v="Bruce Schimek"/>
    <n v="5501"/>
    <n v="0.61"/>
    <n v="0.7"/>
    <n v="5501"/>
  </r>
  <r>
    <x v="669"/>
    <x v="669"/>
    <x v="0"/>
    <x v="12"/>
    <x v="526"/>
    <x v="0"/>
    <x v="669"/>
    <x v="4"/>
    <x v="9"/>
    <s v="Alvina Northwood"/>
    <n v="2063"/>
    <n v="0.65"/>
    <n v="0.7"/>
    <n v="2063"/>
  </r>
  <r>
    <x v="670"/>
    <x v="670"/>
    <x v="0"/>
    <x v="72"/>
    <x v="527"/>
    <x v="0"/>
    <x v="670"/>
    <x v="6"/>
    <x v="27"/>
    <s v="Alvina Northwood"/>
    <n v="2719"/>
    <n v="0.92"/>
    <n v="1"/>
    <n v="2720"/>
  </r>
  <r>
    <x v="671"/>
    <x v="671"/>
    <x v="9"/>
    <x v="63"/>
    <x v="528"/>
    <x v="0"/>
    <x v="671"/>
    <x v="2"/>
    <x v="17"/>
    <s v="Bruce Schimek"/>
    <n v="6277"/>
    <n v="0.5"/>
    <n v="0.5"/>
    <n v="6278"/>
  </r>
  <r>
    <x v="672"/>
    <x v="672"/>
    <x v="7"/>
    <x v="103"/>
    <x v="529"/>
    <x v="0"/>
    <x v="672"/>
    <x v="7"/>
    <x v="18"/>
    <s v="Onfroi Alflat"/>
    <n v="7937"/>
    <n v="0.9"/>
    <n v="0.9"/>
    <n v="7938"/>
  </r>
  <r>
    <x v="673"/>
    <x v="673"/>
    <x v="11"/>
    <x v="46"/>
    <x v="530"/>
    <x v="0"/>
    <x v="673"/>
    <x v="0"/>
    <x v="14"/>
    <s v="Adler Mc Coughan"/>
    <n v="9823"/>
    <n v="0.61"/>
    <n v="0.7"/>
    <n v="9823"/>
  </r>
  <r>
    <x v="674"/>
    <x v="674"/>
    <x v="0"/>
    <x v="11"/>
    <x v="34"/>
    <x v="0"/>
    <x v="674"/>
    <x v="7"/>
    <x v="23"/>
    <s v="Alvina Northwood"/>
    <n v="4809"/>
    <n v="0.68"/>
    <n v="0.7"/>
    <n v="4809"/>
  </r>
  <r>
    <x v="675"/>
    <x v="675"/>
    <x v="3"/>
    <x v="63"/>
    <x v="531"/>
    <x v="0"/>
    <x v="675"/>
    <x v="5"/>
    <x v="5"/>
    <s v="Clarine Hannent"/>
    <n v="4971"/>
    <n v="0.7"/>
    <n v="0.7"/>
    <n v="4972"/>
  </r>
  <r>
    <x v="676"/>
    <x v="676"/>
    <x v="4"/>
    <x v="165"/>
    <x v="532"/>
    <x v="17"/>
    <x v="676"/>
    <x v="4"/>
    <x v="24"/>
    <s v="Clarine Hannent"/>
    <n v="8407"/>
    <n v="0.85"/>
    <n v="0.9"/>
    <n v="8408"/>
  </r>
  <r>
    <x v="677"/>
    <x v="677"/>
    <x v="0"/>
    <x v="77"/>
    <x v="533"/>
    <x v="0"/>
    <x v="677"/>
    <x v="0"/>
    <x v="15"/>
    <s v="Clarine Hannent"/>
    <n v="2534"/>
    <n v="0.78"/>
    <n v="0.79999999999999993"/>
    <n v="2535"/>
  </r>
  <r>
    <x v="678"/>
    <x v="678"/>
    <x v="2"/>
    <x v="25"/>
    <x v="534"/>
    <x v="0"/>
    <x v="678"/>
    <x v="1"/>
    <x v="42"/>
    <s v="Alvina Northwood"/>
    <n v="9384"/>
    <n v="0.81"/>
    <n v="0.9"/>
    <n v="9384"/>
  </r>
  <r>
    <x v="679"/>
    <x v="679"/>
    <x v="0"/>
    <x v="45"/>
    <x v="535"/>
    <x v="26"/>
    <x v="679"/>
    <x v="4"/>
    <x v="30"/>
    <s v="Adler Mc Coughan"/>
    <n v="6701"/>
    <n v="0.66"/>
    <n v="0.7"/>
    <n v="6702"/>
  </r>
  <r>
    <x v="680"/>
    <x v="680"/>
    <x v="3"/>
    <x v="13"/>
    <x v="536"/>
    <x v="0"/>
    <x v="680"/>
    <x v="3"/>
    <x v="29"/>
    <s v="Clarine Hannent"/>
    <n v="7323"/>
    <n v="0.53"/>
    <n v="0.6"/>
    <n v="7324"/>
  </r>
  <r>
    <x v="681"/>
    <x v="681"/>
    <x v="11"/>
    <x v="41"/>
    <x v="537"/>
    <x v="0"/>
    <x v="681"/>
    <x v="1"/>
    <x v="18"/>
    <s v="Bruce Schimek"/>
    <n v="5130"/>
    <n v="0.9"/>
    <n v="0.9"/>
    <n v="5131"/>
  </r>
  <r>
    <x v="682"/>
    <x v="682"/>
    <x v="10"/>
    <x v="106"/>
    <x v="538"/>
    <x v="0"/>
    <x v="682"/>
    <x v="5"/>
    <x v="1"/>
    <s v="Alvina Northwood"/>
    <n v="6266"/>
    <n v="0.56000000000000005"/>
    <n v="0.6"/>
    <n v="6267"/>
  </r>
  <r>
    <x v="683"/>
    <x v="683"/>
    <x v="7"/>
    <x v="23"/>
    <x v="344"/>
    <x v="23"/>
    <x v="683"/>
    <x v="4"/>
    <x v="29"/>
    <s v="Adler Mc Coughan"/>
    <n v="9769"/>
    <n v="0.53"/>
    <n v="0.6"/>
    <n v="9769"/>
  </r>
  <r>
    <x v="684"/>
    <x v="684"/>
    <x v="5"/>
    <x v="38"/>
    <x v="261"/>
    <x v="0"/>
    <x v="684"/>
    <x v="1"/>
    <x v="40"/>
    <m/>
    <n v="6863"/>
    <n v="0.77"/>
    <n v="0.79999999999999993"/>
    <n v="6864"/>
  </r>
  <r>
    <x v="685"/>
    <x v="685"/>
    <x v="0"/>
    <x v="54"/>
    <x v="539"/>
    <x v="0"/>
    <x v="685"/>
    <x v="5"/>
    <x v="16"/>
    <s v="Onfroi Alflat"/>
    <n v="8153"/>
    <n v="0.52"/>
    <n v="0.6"/>
    <n v="8153"/>
  </r>
  <r>
    <x v="686"/>
    <x v="686"/>
    <x v="0"/>
    <x v="21"/>
    <x v="481"/>
    <x v="0"/>
    <x v="686"/>
    <x v="0"/>
    <x v="18"/>
    <m/>
    <n v="9015"/>
    <n v="0.9"/>
    <n v="0.9"/>
    <n v="9016"/>
  </r>
  <r>
    <x v="687"/>
    <x v="687"/>
    <x v="5"/>
    <x v="99"/>
    <x v="220"/>
    <x v="0"/>
    <x v="687"/>
    <x v="0"/>
    <x v="16"/>
    <m/>
    <n v="1531"/>
    <n v="0.52"/>
    <n v="0.6"/>
    <n v="1531"/>
  </r>
  <r>
    <x v="688"/>
    <x v="688"/>
    <x v="12"/>
    <x v="51"/>
    <x v="338"/>
    <x v="0"/>
    <x v="688"/>
    <x v="5"/>
    <x v="1"/>
    <m/>
    <n v="9863"/>
    <n v="0.56000000000000005"/>
    <n v="0.6"/>
    <n v="9863"/>
  </r>
  <r>
    <x v="689"/>
    <x v="689"/>
    <x v="0"/>
    <x v="86"/>
    <x v="330"/>
    <x v="0"/>
    <x v="689"/>
    <x v="6"/>
    <x v="39"/>
    <s v="Alvina Northwood"/>
    <n v="9760"/>
    <n v="0.64"/>
    <n v="0.7"/>
    <n v="9761"/>
  </r>
  <r>
    <x v="690"/>
    <x v="690"/>
    <x v="2"/>
    <x v="78"/>
    <x v="482"/>
    <x v="0"/>
    <x v="690"/>
    <x v="1"/>
    <x v="2"/>
    <s v="Alvina Northwood"/>
    <n v="5861"/>
    <n v="0.67"/>
    <n v="0.7"/>
    <n v="5862"/>
  </r>
  <r>
    <x v="691"/>
    <x v="691"/>
    <x v="12"/>
    <x v="33"/>
    <x v="174"/>
    <x v="0"/>
    <x v="691"/>
    <x v="3"/>
    <x v="0"/>
    <s v="Alvina Northwood"/>
    <n v="2029"/>
    <n v="0.84"/>
    <n v="0.9"/>
    <n v="2029"/>
  </r>
  <r>
    <x v="692"/>
    <x v="692"/>
    <x v="3"/>
    <x v="167"/>
    <x v="531"/>
    <x v="31"/>
    <x v="692"/>
    <x v="2"/>
    <x v="18"/>
    <s v="Clarine Hannent"/>
    <n v="3178"/>
    <n v="0.9"/>
    <n v="0.9"/>
    <n v="3178"/>
  </r>
  <r>
    <x v="693"/>
    <x v="693"/>
    <x v="2"/>
    <x v="63"/>
    <x v="540"/>
    <x v="0"/>
    <x v="693"/>
    <x v="7"/>
    <x v="35"/>
    <s v="Clarine Hannent"/>
    <n v="2221"/>
    <n v="0.54"/>
    <n v="0.6"/>
    <n v="2222"/>
  </r>
  <r>
    <x v="694"/>
    <x v="694"/>
    <x v="0"/>
    <x v="20"/>
    <x v="541"/>
    <x v="18"/>
    <x v="694"/>
    <x v="0"/>
    <x v="20"/>
    <s v="Bruce Schimek"/>
    <n v="7284"/>
    <n v="0.55000000000000004"/>
    <n v="0.6"/>
    <n v="7285"/>
  </r>
  <r>
    <x v="695"/>
    <x v="695"/>
    <x v="0"/>
    <x v="136"/>
    <x v="261"/>
    <x v="0"/>
    <x v="695"/>
    <x v="4"/>
    <x v="17"/>
    <s v="Alvina Northwood"/>
    <n v="9817"/>
    <n v="0.5"/>
    <n v="0.5"/>
    <n v="9818"/>
  </r>
  <r>
    <x v="696"/>
    <x v="696"/>
    <x v="0"/>
    <x v="58"/>
    <x v="542"/>
    <x v="0"/>
    <x v="696"/>
    <x v="5"/>
    <x v="26"/>
    <m/>
    <n v="3379"/>
    <n v="0.73"/>
    <n v="0.79999999999999993"/>
    <n v="3379"/>
  </r>
  <r>
    <x v="697"/>
    <x v="697"/>
    <x v="10"/>
    <x v="40"/>
    <x v="543"/>
    <x v="0"/>
    <x v="697"/>
    <x v="2"/>
    <x v="24"/>
    <s v="Clarine Hannent"/>
    <n v="2286"/>
    <n v="0.85"/>
    <n v="0.9"/>
    <n v="2286"/>
  </r>
  <r>
    <x v="698"/>
    <x v="698"/>
    <x v="11"/>
    <x v="168"/>
    <x v="544"/>
    <x v="0"/>
    <x v="698"/>
    <x v="0"/>
    <x v="9"/>
    <s v="Clarine Hannent"/>
    <n v="3740"/>
    <n v="0.65"/>
    <n v="0.7"/>
    <n v="3740"/>
  </r>
  <r>
    <x v="699"/>
    <x v="699"/>
    <x v="10"/>
    <x v="36"/>
    <x v="545"/>
    <x v="0"/>
    <x v="699"/>
    <x v="5"/>
    <x v="27"/>
    <s v="Alvina Northwood"/>
    <n v="7001"/>
    <n v="0.92"/>
    <n v="1"/>
    <n v="7002"/>
  </r>
  <r>
    <x v="700"/>
    <x v="700"/>
    <x v="10"/>
    <x v="169"/>
    <x v="546"/>
    <x v="23"/>
    <x v="700"/>
    <x v="3"/>
    <x v="33"/>
    <s v="Bruce Schimek"/>
    <n v="9300"/>
    <n v="0.91"/>
    <n v="1"/>
    <n v="9300"/>
  </r>
  <r>
    <x v="701"/>
    <x v="701"/>
    <x v="3"/>
    <x v="2"/>
    <x v="252"/>
    <x v="27"/>
    <x v="701"/>
    <x v="0"/>
    <x v="21"/>
    <m/>
    <n v="3931"/>
    <n v="0.71"/>
    <n v="0.79999999999999993"/>
    <n v="3932"/>
  </r>
  <r>
    <x v="702"/>
    <x v="702"/>
    <x v="1"/>
    <x v="28"/>
    <x v="547"/>
    <x v="4"/>
    <x v="702"/>
    <x v="1"/>
    <x v="34"/>
    <m/>
    <n v="77"/>
    <n v="0.76"/>
    <n v="0.79999999999999993"/>
    <n v="77"/>
  </r>
  <r>
    <x v="703"/>
    <x v="703"/>
    <x v="7"/>
    <x v="24"/>
    <x v="548"/>
    <x v="0"/>
    <x v="703"/>
    <x v="0"/>
    <x v="20"/>
    <m/>
    <n v="8205"/>
    <n v="0.55000000000000004"/>
    <n v="0.6"/>
    <n v="8206"/>
  </r>
  <r>
    <x v="704"/>
    <x v="704"/>
    <x v="6"/>
    <x v="144"/>
    <x v="138"/>
    <x v="0"/>
    <x v="704"/>
    <x v="0"/>
    <x v="13"/>
    <s v="Adler Mc Coughan"/>
    <n v="9562"/>
    <n v="0.57999999999999996"/>
    <n v="0.6"/>
    <n v="9563"/>
  </r>
  <r>
    <x v="705"/>
    <x v="705"/>
    <x v="8"/>
    <x v="151"/>
    <x v="549"/>
    <x v="0"/>
    <x v="705"/>
    <x v="0"/>
    <x v="17"/>
    <m/>
    <n v="2381"/>
    <n v="0.5"/>
    <n v="0.5"/>
    <n v="2381"/>
  </r>
  <r>
    <x v="706"/>
    <x v="706"/>
    <x v="8"/>
    <x v="86"/>
    <x v="129"/>
    <x v="0"/>
    <x v="706"/>
    <x v="3"/>
    <x v="17"/>
    <s v="Clarine Hannent"/>
    <n v="2290"/>
    <n v="0.5"/>
    <n v="0.5"/>
    <n v="2291"/>
  </r>
  <r>
    <x v="707"/>
    <x v="707"/>
    <x v="5"/>
    <x v="36"/>
    <x v="346"/>
    <x v="0"/>
    <x v="707"/>
    <x v="5"/>
    <x v="5"/>
    <s v="Clarine Hannent"/>
    <n v="9464"/>
    <n v="0.7"/>
    <n v="0.7"/>
    <n v="9465"/>
  </r>
  <r>
    <x v="708"/>
    <x v="708"/>
    <x v="8"/>
    <x v="100"/>
    <x v="550"/>
    <x v="0"/>
    <x v="708"/>
    <x v="0"/>
    <x v="27"/>
    <m/>
    <n v="7574"/>
    <n v="0.92"/>
    <n v="1"/>
    <n v="7574"/>
  </r>
  <r>
    <x v="709"/>
    <x v="709"/>
    <x v="10"/>
    <x v="41"/>
    <x v="143"/>
    <x v="0"/>
    <x v="709"/>
    <x v="2"/>
    <x v="15"/>
    <s v="Clarine Hannent"/>
    <n v="5292"/>
    <n v="0.78"/>
    <n v="0.79999999999999993"/>
    <n v="5293"/>
  </r>
  <r>
    <x v="710"/>
    <x v="710"/>
    <x v="7"/>
    <x v="78"/>
    <x v="261"/>
    <x v="0"/>
    <x v="710"/>
    <x v="7"/>
    <x v="1"/>
    <s v="Alvina Northwood"/>
    <n v="5961"/>
    <n v="0.56000000000000005"/>
    <n v="0.6"/>
    <n v="5961"/>
  </r>
  <r>
    <x v="711"/>
    <x v="711"/>
    <x v="0"/>
    <x v="101"/>
    <x v="551"/>
    <x v="0"/>
    <x v="711"/>
    <x v="2"/>
    <x v="29"/>
    <s v="Bruce Schimek"/>
    <n v="230"/>
    <n v="0.53"/>
    <n v="0.6"/>
    <n v="231"/>
  </r>
  <r>
    <x v="712"/>
    <x v="712"/>
    <x v="4"/>
    <x v="151"/>
    <x v="552"/>
    <x v="0"/>
    <x v="712"/>
    <x v="7"/>
    <x v="42"/>
    <s v="Adler Mc Coughan"/>
    <n v="236"/>
    <n v="0.81"/>
    <n v="0.9"/>
    <n v="237"/>
  </r>
  <r>
    <x v="713"/>
    <x v="713"/>
    <x v="0"/>
    <x v="2"/>
    <x v="553"/>
    <x v="0"/>
    <x v="713"/>
    <x v="6"/>
    <x v="38"/>
    <s v="Onfroi Alflat"/>
    <n v="6185"/>
    <n v="0.87"/>
    <n v="0.9"/>
    <n v="6186"/>
  </r>
  <r>
    <x v="714"/>
    <x v="714"/>
    <x v="2"/>
    <x v="7"/>
    <x v="554"/>
    <x v="0"/>
    <x v="714"/>
    <x v="4"/>
    <x v="40"/>
    <m/>
    <n v="9851"/>
    <n v="0.77"/>
    <n v="0.79999999999999993"/>
    <n v="9851"/>
  </r>
  <r>
    <x v="715"/>
    <x v="715"/>
    <x v="1"/>
    <x v="45"/>
    <x v="555"/>
    <x v="0"/>
    <x v="715"/>
    <x v="1"/>
    <x v="20"/>
    <s v="Onfroi Alflat"/>
    <n v="5822"/>
    <n v="0.55000000000000004"/>
    <n v="0.6"/>
    <n v="5823"/>
  </r>
  <r>
    <x v="716"/>
    <x v="716"/>
    <x v="0"/>
    <x v="150"/>
    <x v="556"/>
    <x v="0"/>
    <x v="716"/>
    <x v="1"/>
    <x v="4"/>
    <s v="Alvina Northwood"/>
    <n v="3175"/>
    <n v="0.75"/>
    <n v="0.79999999999999993"/>
    <n v="3175"/>
  </r>
  <r>
    <x v="717"/>
    <x v="717"/>
    <x v="0"/>
    <x v="33"/>
    <x v="557"/>
    <x v="0"/>
    <x v="717"/>
    <x v="5"/>
    <x v="31"/>
    <m/>
    <n v="7472"/>
    <n v="0.88"/>
    <n v="0.9"/>
    <n v="7472"/>
  </r>
  <r>
    <x v="718"/>
    <x v="718"/>
    <x v="6"/>
    <x v="40"/>
    <x v="558"/>
    <x v="0"/>
    <x v="718"/>
    <x v="4"/>
    <x v="21"/>
    <m/>
    <n v="278"/>
    <n v="0.71"/>
    <n v="0.79999999999999993"/>
    <n v="278"/>
  </r>
  <r>
    <x v="719"/>
    <x v="719"/>
    <x v="10"/>
    <x v="96"/>
    <x v="559"/>
    <x v="0"/>
    <x v="719"/>
    <x v="7"/>
    <x v="40"/>
    <s v="Adler Mc Coughan"/>
    <n v="3314"/>
    <n v="0.77"/>
    <n v="0.79999999999999993"/>
    <n v="3314"/>
  </r>
  <r>
    <x v="720"/>
    <x v="720"/>
    <x v="8"/>
    <x v="112"/>
    <x v="560"/>
    <x v="0"/>
    <x v="720"/>
    <x v="1"/>
    <x v="8"/>
    <s v="Onfroi Alflat"/>
    <n v="1553"/>
    <n v="0.79"/>
    <n v="0.79999999999999993"/>
    <n v="1554"/>
  </r>
  <r>
    <x v="721"/>
    <x v="721"/>
    <x v="0"/>
    <x v="93"/>
    <x v="187"/>
    <x v="8"/>
    <x v="721"/>
    <x v="6"/>
    <x v="6"/>
    <s v="Bruce Schimek"/>
    <n v="6433"/>
    <n v="0.83"/>
    <n v="0.9"/>
    <n v="6434"/>
  </r>
  <r>
    <x v="722"/>
    <x v="722"/>
    <x v="11"/>
    <x v="56"/>
    <x v="505"/>
    <x v="0"/>
    <x v="722"/>
    <x v="5"/>
    <x v="35"/>
    <s v="Alvina Northwood"/>
    <n v="9899"/>
    <n v="0.54"/>
    <n v="0.6"/>
    <n v="9900"/>
  </r>
  <r>
    <x v="723"/>
    <x v="723"/>
    <x v="11"/>
    <x v="102"/>
    <x v="107"/>
    <x v="0"/>
    <x v="723"/>
    <x v="2"/>
    <x v="24"/>
    <s v="Onfroi Alflat"/>
    <n v="197"/>
    <n v="0.85"/>
    <n v="0.9"/>
    <n v="197"/>
  </r>
  <r>
    <x v="724"/>
    <x v="724"/>
    <x v="12"/>
    <x v="92"/>
    <x v="561"/>
    <x v="0"/>
    <x v="724"/>
    <x v="0"/>
    <x v="33"/>
    <m/>
    <n v="1657"/>
    <n v="0.91"/>
    <n v="1"/>
    <n v="1658"/>
  </r>
  <r>
    <x v="725"/>
    <x v="725"/>
    <x v="12"/>
    <x v="32"/>
    <x v="562"/>
    <x v="0"/>
    <x v="725"/>
    <x v="4"/>
    <x v="29"/>
    <s v="Clarine Hannent"/>
    <n v="3234"/>
    <n v="0.53"/>
    <n v="0.6"/>
    <n v="3234"/>
  </r>
  <r>
    <x v="726"/>
    <x v="726"/>
    <x v="2"/>
    <x v="32"/>
    <x v="563"/>
    <x v="17"/>
    <x v="726"/>
    <x v="0"/>
    <x v="22"/>
    <s v="Onfroi Alflat"/>
    <n v="8887"/>
    <n v="0.59"/>
    <n v="0.6"/>
    <n v="8887"/>
  </r>
  <r>
    <x v="727"/>
    <x v="727"/>
    <x v="3"/>
    <x v="48"/>
    <x v="368"/>
    <x v="0"/>
    <x v="727"/>
    <x v="1"/>
    <x v="15"/>
    <s v="Adler Mc Coughan"/>
    <n v="7346"/>
    <n v="0.78"/>
    <n v="0.79999999999999993"/>
    <n v="7346"/>
  </r>
  <r>
    <x v="728"/>
    <x v="728"/>
    <x v="11"/>
    <x v="143"/>
    <x v="239"/>
    <x v="0"/>
    <x v="728"/>
    <x v="1"/>
    <x v="0"/>
    <s v="Clarine Hannent"/>
    <n v="5261"/>
    <n v="0.84"/>
    <n v="0.9"/>
    <n v="5262"/>
  </r>
  <r>
    <x v="729"/>
    <x v="729"/>
    <x v="11"/>
    <x v="48"/>
    <x v="168"/>
    <x v="0"/>
    <x v="729"/>
    <x v="2"/>
    <x v="2"/>
    <s v="Bruce Schimek"/>
    <n v="7794"/>
    <n v="0.67"/>
    <n v="0.7"/>
    <n v="7795"/>
  </r>
  <r>
    <x v="730"/>
    <x v="730"/>
    <x v="7"/>
    <x v="25"/>
    <x v="204"/>
    <x v="0"/>
    <x v="730"/>
    <x v="0"/>
    <x v="8"/>
    <m/>
    <n v="3646"/>
    <n v="0.79"/>
    <n v="0.79999999999999993"/>
    <n v="3647"/>
  </r>
  <r>
    <x v="731"/>
    <x v="731"/>
    <x v="10"/>
    <x v="94"/>
    <x v="357"/>
    <x v="0"/>
    <x v="731"/>
    <x v="7"/>
    <x v="14"/>
    <s v="Adler Mc Coughan"/>
    <n v="2114"/>
    <n v="0.61"/>
    <n v="0.7"/>
    <n v="2114"/>
  </r>
  <r>
    <x v="732"/>
    <x v="732"/>
    <x v="2"/>
    <x v="7"/>
    <x v="564"/>
    <x v="4"/>
    <x v="732"/>
    <x v="3"/>
    <x v="8"/>
    <s v="Onfroi Alflat"/>
    <n v="2102"/>
    <n v="0.79"/>
    <n v="0.79999999999999993"/>
    <n v="2103"/>
  </r>
  <r>
    <x v="733"/>
    <x v="733"/>
    <x v="8"/>
    <x v="170"/>
    <x v="44"/>
    <x v="25"/>
    <x v="733"/>
    <x v="6"/>
    <x v="34"/>
    <m/>
    <n v="3102"/>
    <n v="0.76"/>
    <n v="0.79999999999999993"/>
    <n v="3102"/>
  </r>
  <r>
    <x v="734"/>
    <x v="734"/>
    <x v="0"/>
    <x v="159"/>
    <x v="565"/>
    <x v="17"/>
    <x v="734"/>
    <x v="7"/>
    <x v="21"/>
    <s v="Adler Mc Coughan"/>
    <n v="3524"/>
    <n v="0.71"/>
    <n v="0.79999999999999993"/>
    <n v="3525"/>
  </r>
  <r>
    <x v="735"/>
    <x v="735"/>
    <x v="8"/>
    <x v="84"/>
    <x v="566"/>
    <x v="0"/>
    <x v="735"/>
    <x v="1"/>
    <x v="16"/>
    <s v="Bruce Schimek"/>
    <n v="1679"/>
    <n v="0.52"/>
    <n v="0.6"/>
    <n v="1680"/>
  </r>
  <r>
    <x v="736"/>
    <x v="736"/>
    <x v="11"/>
    <x v="39"/>
    <x v="545"/>
    <x v="0"/>
    <x v="736"/>
    <x v="4"/>
    <x v="37"/>
    <m/>
    <n v="4108"/>
    <n v="0.56999999999999995"/>
    <n v="0.6"/>
    <n v="4108"/>
  </r>
  <r>
    <x v="737"/>
    <x v="737"/>
    <x v="0"/>
    <x v="7"/>
    <x v="567"/>
    <x v="23"/>
    <x v="737"/>
    <x v="1"/>
    <x v="26"/>
    <s v="Onfroi Alflat"/>
    <n v="6512"/>
    <n v="0.73"/>
    <n v="0.79999999999999993"/>
    <n v="6513"/>
  </r>
  <r>
    <x v="738"/>
    <x v="738"/>
    <x v="12"/>
    <x v="22"/>
    <x v="568"/>
    <x v="0"/>
    <x v="738"/>
    <x v="5"/>
    <x v="10"/>
    <m/>
    <n v="2841"/>
    <n v="0.72"/>
    <n v="0.79999999999999993"/>
    <n v="2842"/>
  </r>
  <r>
    <x v="739"/>
    <x v="739"/>
    <x v="3"/>
    <x v="136"/>
    <x v="255"/>
    <x v="0"/>
    <x v="739"/>
    <x v="3"/>
    <x v="42"/>
    <s v="Alvina Northwood"/>
    <n v="2673"/>
    <n v="0.81"/>
    <n v="0.9"/>
    <n v="2673"/>
  </r>
  <r>
    <x v="740"/>
    <x v="740"/>
    <x v="4"/>
    <x v="130"/>
    <x v="569"/>
    <x v="0"/>
    <x v="740"/>
    <x v="6"/>
    <x v="14"/>
    <s v="Adler Mc Coughan"/>
    <n v="2364"/>
    <n v="0.61"/>
    <n v="0.7"/>
    <n v="2365"/>
  </r>
  <r>
    <x v="741"/>
    <x v="741"/>
    <x v="2"/>
    <x v="17"/>
    <x v="570"/>
    <x v="0"/>
    <x v="741"/>
    <x v="0"/>
    <x v="17"/>
    <s v="Alvina Northwood"/>
    <n v="8065"/>
    <n v="0.5"/>
    <n v="0.5"/>
    <n v="8066"/>
  </r>
  <r>
    <x v="742"/>
    <x v="742"/>
    <x v="0"/>
    <x v="46"/>
    <x v="571"/>
    <x v="8"/>
    <x v="742"/>
    <x v="5"/>
    <x v="21"/>
    <m/>
    <n v="3271"/>
    <n v="0.71"/>
    <n v="0.79999999999999993"/>
    <n v="3272"/>
  </r>
  <r>
    <x v="743"/>
    <x v="743"/>
    <x v="5"/>
    <x v="16"/>
    <x v="572"/>
    <x v="17"/>
    <x v="743"/>
    <x v="6"/>
    <x v="41"/>
    <s v="Bruce Schimek"/>
    <n v="2754"/>
    <n v="0.8"/>
    <n v="0.8"/>
    <n v="2754"/>
  </r>
  <r>
    <x v="744"/>
    <x v="744"/>
    <x v="6"/>
    <x v="138"/>
    <x v="104"/>
    <x v="0"/>
    <x v="744"/>
    <x v="4"/>
    <x v="34"/>
    <s v="Onfroi Alflat"/>
    <n v="9300"/>
    <n v="0.76"/>
    <n v="0.79999999999999993"/>
    <n v="9301"/>
  </r>
  <r>
    <x v="745"/>
    <x v="745"/>
    <x v="12"/>
    <x v="22"/>
    <x v="573"/>
    <x v="0"/>
    <x v="745"/>
    <x v="2"/>
    <x v="19"/>
    <s v="Bruce Schimek"/>
    <n v="4315"/>
    <n v="0.82"/>
    <n v="0.9"/>
    <n v="4315"/>
  </r>
  <r>
    <x v="746"/>
    <x v="746"/>
    <x v="12"/>
    <x v="95"/>
    <x v="574"/>
    <x v="0"/>
    <x v="746"/>
    <x v="0"/>
    <x v="39"/>
    <m/>
    <n v="9887"/>
    <n v="0.64"/>
    <n v="0.7"/>
    <n v="9888"/>
  </r>
  <r>
    <x v="747"/>
    <x v="747"/>
    <x v="8"/>
    <x v="171"/>
    <x v="118"/>
    <x v="0"/>
    <x v="747"/>
    <x v="0"/>
    <x v="4"/>
    <m/>
    <n v="6945"/>
    <n v="0.75"/>
    <n v="0.79999999999999993"/>
    <n v="6946"/>
  </r>
  <r>
    <x v="748"/>
    <x v="748"/>
    <x v="0"/>
    <x v="11"/>
    <x v="293"/>
    <x v="0"/>
    <x v="748"/>
    <x v="5"/>
    <x v="16"/>
    <s v="Alvina Northwood"/>
    <n v="8659"/>
    <n v="0.52"/>
    <n v="0.6"/>
    <n v="8660"/>
  </r>
  <r>
    <x v="749"/>
    <x v="749"/>
    <x v="12"/>
    <x v="85"/>
    <x v="183"/>
    <x v="23"/>
    <x v="749"/>
    <x v="0"/>
    <x v="36"/>
    <s v="Clarine Hannent"/>
    <n v="6791"/>
    <n v="0.6"/>
    <n v="0.6"/>
    <n v="6791"/>
  </r>
  <r>
    <x v="750"/>
    <x v="750"/>
    <x v="9"/>
    <x v="23"/>
    <x v="575"/>
    <x v="0"/>
    <x v="750"/>
    <x v="1"/>
    <x v="22"/>
    <s v="Bruce Schimek"/>
    <n v="262"/>
    <n v="0.59"/>
    <n v="0.6"/>
    <n v="262"/>
  </r>
  <r>
    <x v="751"/>
    <x v="751"/>
    <x v="5"/>
    <x v="61"/>
    <x v="45"/>
    <x v="0"/>
    <x v="751"/>
    <x v="6"/>
    <x v="22"/>
    <s v="Onfroi Alflat"/>
    <n v="3705"/>
    <n v="0.59"/>
    <n v="0.6"/>
    <n v="3705"/>
  </r>
  <r>
    <x v="752"/>
    <x v="752"/>
    <x v="7"/>
    <x v="85"/>
    <x v="316"/>
    <x v="0"/>
    <x v="752"/>
    <x v="3"/>
    <x v="7"/>
    <s v="Clarine Hannent"/>
    <n v="1337"/>
    <n v="0.86"/>
    <n v="0.9"/>
    <n v="1337"/>
  </r>
  <r>
    <x v="753"/>
    <x v="753"/>
    <x v="1"/>
    <x v="18"/>
    <x v="576"/>
    <x v="0"/>
    <x v="753"/>
    <x v="2"/>
    <x v="25"/>
    <m/>
    <n v="5394"/>
    <n v="0.69"/>
    <n v="0.7"/>
    <n v="5395"/>
  </r>
  <r>
    <x v="754"/>
    <x v="754"/>
    <x v="12"/>
    <x v="58"/>
    <x v="577"/>
    <x v="0"/>
    <x v="754"/>
    <x v="2"/>
    <x v="21"/>
    <m/>
    <n v="8652"/>
    <n v="0.71"/>
    <n v="0.79999999999999993"/>
    <n v="8653"/>
  </r>
  <r>
    <x v="755"/>
    <x v="755"/>
    <x v="2"/>
    <x v="172"/>
    <x v="578"/>
    <x v="0"/>
    <x v="755"/>
    <x v="2"/>
    <x v="1"/>
    <s v="Alvina Northwood"/>
    <n v="3155"/>
    <n v="0.56000000000000005"/>
    <n v="0.6"/>
    <n v="3156"/>
  </r>
  <r>
    <x v="756"/>
    <x v="756"/>
    <x v="7"/>
    <x v="80"/>
    <x v="579"/>
    <x v="29"/>
    <x v="756"/>
    <x v="3"/>
    <x v="35"/>
    <s v="Alvina Northwood"/>
    <n v="5199"/>
    <n v="0.54"/>
    <n v="0.6"/>
    <n v="5200"/>
  </r>
  <r>
    <x v="757"/>
    <x v="757"/>
    <x v="7"/>
    <x v="138"/>
    <x v="580"/>
    <x v="0"/>
    <x v="757"/>
    <x v="5"/>
    <x v="7"/>
    <s v="Onfroi Alflat"/>
    <n v="1476"/>
    <n v="0.86"/>
    <n v="0.9"/>
    <n v="1476"/>
  </r>
  <r>
    <x v="758"/>
    <x v="758"/>
    <x v="9"/>
    <x v="76"/>
    <x v="581"/>
    <x v="0"/>
    <x v="758"/>
    <x v="7"/>
    <x v="5"/>
    <s v="Adler Mc Coughan"/>
    <n v="8240"/>
    <n v="0.7"/>
    <n v="0.7"/>
    <n v="8240"/>
  </r>
  <r>
    <x v="759"/>
    <x v="759"/>
    <x v="10"/>
    <x v="173"/>
    <x v="582"/>
    <x v="29"/>
    <x v="759"/>
    <x v="4"/>
    <x v="9"/>
    <m/>
    <n v="4263"/>
    <n v="0.65"/>
    <n v="0.7"/>
    <n v="4263"/>
  </r>
  <r>
    <x v="760"/>
    <x v="760"/>
    <x v="11"/>
    <x v="92"/>
    <x v="295"/>
    <x v="0"/>
    <x v="760"/>
    <x v="1"/>
    <x v="14"/>
    <s v="Bruce Schimek"/>
    <n v="968"/>
    <n v="0.61"/>
    <n v="0.7"/>
    <n v="968"/>
  </r>
  <r>
    <x v="761"/>
    <x v="761"/>
    <x v="6"/>
    <x v="51"/>
    <x v="67"/>
    <x v="0"/>
    <x v="761"/>
    <x v="3"/>
    <x v="2"/>
    <s v="Clarine Hannent"/>
    <n v="343"/>
    <n v="0.67"/>
    <n v="0.7"/>
    <n v="343"/>
  </r>
  <r>
    <x v="762"/>
    <x v="762"/>
    <x v="5"/>
    <x v="92"/>
    <x v="583"/>
    <x v="0"/>
    <x v="762"/>
    <x v="4"/>
    <x v="13"/>
    <s v="Alvina Northwood"/>
    <n v="4536"/>
    <n v="0.57999999999999996"/>
    <n v="0.6"/>
    <n v="4536"/>
  </r>
  <r>
    <x v="763"/>
    <x v="763"/>
    <x v="0"/>
    <x v="39"/>
    <x v="86"/>
    <x v="10"/>
    <x v="763"/>
    <x v="5"/>
    <x v="8"/>
    <s v="Alvina Northwood"/>
    <n v="6653"/>
    <n v="0.79"/>
    <n v="0.79999999999999993"/>
    <n v="6653"/>
  </r>
  <r>
    <x v="764"/>
    <x v="764"/>
    <x v="12"/>
    <x v="40"/>
    <x v="584"/>
    <x v="0"/>
    <x v="764"/>
    <x v="2"/>
    <x v="14"/>
    <s v="Adler Mc Coughan"/>
    <n v="5285"/>
    <n v="0.61"/>
    <n v="0.7"/>
    <n v="5285"/>
  </r>
  <r>
    <x v="765"/>
    <x v="765"/>
    <x v="0"/>
    <x v="2"/>
    <x v="585"/>
    <x v="0"/>
    <x v="765"/>
    <x v="1"/>
    <x v="19"/>
    <s v="Clarine Hannent"/>
    <n v="1331"/>
    <n v="0.82"/>
    <n v="0.9"/>
    <n v="1331"/>
  </r>
  <r>
    <x v="766"/>
    <x v="766"/>
    <x v="0"/>
    <x v="6"/>
    <x v="115"/>
    <x v="0"/>
    <x v="766"/>
    <x v="1"/>
    <x v="29"/>
    <s v="Onfroi Alflat"/>
    <n v="6369"/>
    <n v="0.53"/>
    <n v="0.6"/>
    <n v="6369"/>
  </r>
  <r>
    <x v="767"/>
    <x v="767"/>
    <x v="0"/>
    <x v="37"/>
    <x v="87"/>
    <x v="0"/>
    <x v="767"/>
    <x v="7"/>
    <x v="35"/>
    <m/>
    <n v="4417"/>
    <n v="0.54"/>
    <n v="0.6"/>
    <n v="4417"/>
  </r>
  <r>
    <x v="768"/>
    <x v="768"/>
    <x v="6"/>
    <x v="8"/>
    <x v="365"/>
    <x v="0"/>
    <x v="768"/>
    <x v="6"/>
    <x v="20"/>
    <s v="Alvina Northwood"/>
    <n v="2781"/>
    <n v="0.55000000000000004"/>
    <n v="0.6"/>
    <n v="2781"/>
  </r>
  <r>
    <x v="769"/>
    <x v="769"/>
    <x v="11"/>
    <x v="127"/>
    <x v="586"/>
    <x v="0"/>
    <x v="769"/>
    <x v="0"/>
    <x v="21"/>
    <s v="Alvina Northwood"/>
    <n v="7014"/>
    <n v="0.71"/>
    <n v="0.79999999999999993"/>
    <n v="7015"/>
  </r>
  <r>
    <x v="770"/>
    <x v="770"/>
    <x v="0"/>
    <x v="134"/>
    <x v="359"/>
    <x v="0"/>
    <x v="770"/>
    <x v="6"/>
    <x v="5"/>
    <s v="Onfroi Alflat"/>
    <n v="9277"/>
    <n v="0.7"/>
    <n v="0.7"/>
    <n v="9277"/>
  </r>
  <r>
    <x v="771"/>
    <x v="771"/>
    <x v="7"/>
    <x v="76"/>
    <x v="587"/>
    <x v="0"/>
    <x v="771"/>
    <x v="4"/>
    <x v="5"/>
    <s v="Clarine Hannent"/>
    <n v="5268"/>
    <n v="0.7"/>
    <n v="0.7"/>
    <n v="5268"/>
  </r>
  <r>
    <x v="772"/>
    <x v="772"/>
    <x v="12"/>
    <x v="160"/>
    <x v="588"/>
    <x v="0"/>
    <x v="772"/>
    <x v="7"/>
    <x v="27"/>
    <s v="Alvina Northwood"/>
    <n v="8281"/>
    <n v="0.92"/>
    <n v="1"/>
    <n v="8282"/>
  </r>
  <r>
    <x v="773"/>
    <x v="773"/>
    <x v="9"/>
    <x v="123"/>
    <x v="258"/>
    <x v="0"/>
    <x v="773"/>
    <x v="2"/>
    <x v="37"/>
    <s v="Bruce Schimek"/>
    <n v="6362"/>
    <n v="0.56999999999999995"/>
    <n v="0.6"/>
    <n v="6363"/>
  </r>
  <r>
    <x v="774"/>
    <x v="774"/>
    <x v="1"/>
    <x v="96"/>
    <x v="112"/>
    <x v="0"/>
    <x v="774"/>
    <x v="1"/>
    <x v="12"/>
    <s v="Adler Mc Coughan"/>
    <n v="5547"/>
    <n v="0.62"/>
    <n v="0.7"/>
    <n v="5547"/>
  </r>
  <r>
    <x v="775"/>
    <x v="775"/>
    <x v="12"/>
    <x v="78"/>
    <x v="5"/>
    <x v="12"/>
    <x v="775"/>
    <x v="4"/>
    <x v="26"/>
    <s v="Alvina Northwood"/>
    <n v="4321"/>
    <n v="0.73"/>
    <n v="0.79999999999999993"/>
    <n v="4321"/>
  </r>
  <r>
    <x v="776"/>
    <x v="776"/>
    <x v="12"/>
    <x v="174"/>
    <x v="240"/>
    <x v="0"/>
    <x v="776"/>
    <x v="0"/>
    <x v="12"/>
    <s v="Alvina Northwood"/>
    <n v="5061"/>
    <n v="0.62"/>
    <n v="0.7"/>
    <n v="5062"/>
  </r>
  <r>
    <x v="777"/>
    <x v="777"/>
    <x v="0"/>
    <x v="28"/>
    <x v="35"/>
    <x v="0"/>
    <x v="777"/>
    <x v="5"/>
    <x v="25"/>
    <s v="Adler Mc Coughan"/>
    <n v="5662"/>
    <n v="0.69"/>
    <n v="0.7"/>
    <n v="5662"/>
  </r>
  <r>
    <x v="778"/>
    <x v="778"/>
    <x v="0"/>
    <x v="124"/>
    <x v="589"/>
    <x v="0"/>
    <x v="778"/>
    <x v="5"/>
    <x v="14"/>
    <s v="Adler Mc Coughan"/>
    <n v="1041"/>
    <n v="0.61"/>
    <n v="0.7"/>
    <n v="1041"/>
  </r>
  <r>
    <x v="779"/>
    <x v="779"/>
    <x v="0"/>
    <x v="148"/>
    <x v="590"/>
    <x v="0"/>
    <x v="779"/>
    <x v="4"/>
    <x v="14"/>
    <s v="Onfroi Alflat"/>
    <n v="627"/>
    <n v="0.61"/>
    <n v="0.7"/>
    <n v="628"/>
  </r>
  <r>
    <x v="780"/>
    <x v="780"/>
    <x v="6"/>
    <x v="73"/>
    <x v="591"/>
    <x v="0"/>
    <x v="780"/>
    <x v="4"/>
    <x v="16"/>
    <s v="Alvina Northwood"/>
    <n v="4768"/>
    <n v="0.52"/>
    <n v="0.6"/>
    <n v="4768"/>
  </r>
  <r>
    <x v="781"/>
    <x v="781"/>
    <x v="0"/>
    <x v="12"/>
    <x v="209"/>
    <x v="0"/>
    <x v="781"/>
    <x v="7"/>
    <x v="12"/>
    <s v="Onfroi Alflat"/>
    <n v="8955"/>
    <n v="0.62"/>
    <n v="0.7"/>
    <n v="8956"/>
  </r>
  <r>
    <x v="782"/>
    <x v="782"/>
    <x v="2"/>
    <x v="42"/>
    <x v="237"/>
    <x v="0"/>
    <x v="782"/>
    <x v="6"/>
    <x v="0"/>
    <s v="Onfroi Alflat"/>
    <n v="8966"/>
    <n v="0.84"/>
    <n v="0.9"/>
    <n v="8966"/>
  </r>
  <r>
    <x v="783"/>
    <x v="783"/>
    <x v="12"/>
    <x v="51"/>
    <x v="592"/>
    <x v="0"/>
    <x v="783"/>
    <x v="0"/>
    <x v="18"/>
    <s v="Clarine Hannent"/>
    <n v="8428"/>
    <n v="0.9"/>
    <n v="0.9"/>
    <n v="8429"/>
  </r>
  <r>
    <x v="784"/>
    <x v="784"/>
    <x v="0"/>
    <x v="94"/>
    <x v="593"/>
    <x v="0"/>
    <x v="784"/>
    <x v="6"/>
    <x v="0"/>
    <s v="Alvina Northwood"/>
    <n v="5818"/>
    <n v="0.84"/>
    <n v="0.9"/>
    <n v="5819"/>
  </r>
  <r>
    <x v="785"/>
    <x v="785"/>
    <x v="11"/>
    <x v="96"/>
    <x v="594"/>
    <x v="0"/>
    <x v="785"/>
    <x v="1"/>
    <x v="13"/>
    <s v="Adler Mc Coughan"/>
    <n v="6777"/>
    <n v="0.57999999999999996"/>
    <n v="0.6"/>
    <n v="6777"/>
  </r>
  <r>
    <x v="786"/>
    <x v="786"/>
    <x v="0"/>
    <x v="19"/>
    <x v="158"/>
    <x v="0"/>
    <x v="786"/>
    <x v="0"/>
    <x v="21"/>
    <m/>
    <n v="625"/>
    <n v="0.71"/>
    <n v="0.79999999999999993"/>
    <n v="626"/>
  </r>
  <r>
    <x v="787"/>
    <x v="787"/>
    <x v="0"/>
    <x v="153"/>
    <x v="595"/>
    <x v="22"/>
    <x v="787"/>
    <x v="2"/>
    <x v="30"/>
    <s v="Onfroi Alflat"/>
    <n v="9747"/>
    <n v="0.66"/>
    <n v="0.7"/>
    <n v="9748"/>
  </r>
  <r>
    <x v="788"/>
    <x v="788"/>
    <x v="5"/>
    <x v="120"/>
    <x v="263"/>
    <x v="6"/>
    <x v="788"/>
    <x v="3"/>
    <x v="2"/>
    <s v="Clarine Hannent"/>
    <n v="3730"/>
    <n v="0.67"/>
    <n v="0.7"/>
    <n v="3731"/>
  </r>
  <r>
    <x v="789"/>
    <x v="789"/>
    <x v="0"/>
    <x v="9"/>
    <x v="596"/>
    <x v="0"/>
    <x v="789"/>
    <x v="7"/>
    <x v="3"/>
    <m/>
    <n v="6786"/>
    <n v="0.89"/>
    <n v="0.9"/>
    <n v="6786"/>
  </r>
  <r>
    <x v="790"/>
    <x v="790"/>
    <x v="8"/>
    <x v="147"/>
    <x v="299"/>
    <x v="0"/>
    <x v="790"/>
    <x v="0"/>
    <x v="10"/>
    <s v="Clarine Hannent"/>
    <n v="9231"/>
    <n v="0.72"/>
    <n v="0.79999999999999993"/>
    <n v="9232"/>
  </r>
  <r>
    <x v="791"/>
    <x v="791"/>
    <x v="6"/>
    <x v="92"/>
    <x v="483"/>
    <x v="0"/>
    <x v="791"/>
    <x v="0"/>
    <x v="41"/>
    <s v="Bruce Schimek"/>
    <n v="2929"/>
    <n v="0.8"/>
    <n v="0.8"/>
    <n v="2929"/>
  </r>
  <r>
    <x v="792"/>
    <x v="792"/>
    <x v="12"/>
    <x v="80"/>
    <x v="300"/>
    <x v="0"/>
    <x v="792"/>
    <x v="2"/>
    <x v="1"/>
    <m/>
    <n v="7440"/>
    <n v="0.56000000000000005"/>
    <n v="0.6"/>
    <n v="7441"/>
  </r>
  <r>
    <x v="793"/>
    <x v="793"/>
    <x v="12"/>
    <x v="93"/>
    <x v="597"/>
    <x v="9"/>
    <x v="793"/>
    <x v="5"/>
    <x v="32"/>
    <s v="Adler Mc Coughan"/>
    <n v="2920"/>
    <n v="0.51"/>
    <n v="0.6"/>
    <n v="2921"/>
  </r>
  <r>
    <x v="794"/>
    <x v="794"/>
    <x v="10"/>
    <x v="146"/>
    <x v="115"/>
    <x v="0"/>
    <x v="794"/>
    <x v="0"/>
    <x v="39"/>
    <s v="Onfroi Alflat"/>
    <n v="4942"/>
    <n v="0.64"/>
    <n v="0.7"/>
    <n v="4943"/>
  </r>
  <r>
    <x v="795"/>
    <x v="795"/>
    <x v="2"/>
    <x v="22"/>
    <x v="486"/>
    <x v="0"/>
    <x v="795"/>
    <x v="5"/>
    <x v="10"/>
    <s v="Adler Mc Coughan"/>
    <n v="3146"/>
    <n v="0.72"/>
    <n v="0.79999999999999993"/>
    <n v="3147"/>
  </r>
  <r>
    <x v="796"/>
    <x v="796"/>
    <x v="5"/>
    <x v="52"/>
    <x v="335"/>
    <x v="0"/>
    <x v="796"/>
    <x v="3"/>
    <x v="39"/>
    <s v="Alvina Northwood"/>
    <n v="7983"/>
    <n v="0.64"/>
    <n v="0.7"/>
    <n v="7983"/>
  </r>
  <r>
    <x v="797"/>
    <x v="797"/>
    <x v="0"/>
    <x v="140"/>
    <x v="598"/>
    <x v="4"/>
    <x v="797"/>
    <x v="3"/>
    <x v="21"/>
    <s v="Onfroi Alflat"/>
    <n v="5352"/>
    <n v="0.71"/>
    <n v="0.79999999999999993"/>
    <n v="5353"/>
  </r>
  <r>
    <x v="798"/>
    <x v="798"/>
    <x v="12"/>
    <x v="169"/>
    <x v="448"/>
    <x v="0"/>
    <x v="798"/>
    <x v="3"/>
    <x v="21"/>
    <s v="Clarine Hannent"/>
    <n v="4634"/>
    <n v="0.71"/>
    <n v="0.79999999999999993"/>
    <n v="4634"/>
  </r>
  <r>
    <x v="799"/>
    <x v="799"/>
    <x v="4"/>
    <x v="37"/>
    <x v="599"/>
    <x v="0"/>
    <x v="799"/>
    <x v="1"/>
    <x v="8"/>
    <s v="Clarine Hannent"/>
    <n v="3171"/>
    <n v="0.79"/>
    <n v="0.79999999999999993"/>
    <n v="3171"/>
  </r>
  <r>
    <x v="800"/>
    <x v="800"/>
    <x v="3"/>
    <x v="145"/>
    <x v="352"/>
    <x v="15"/>
    <x v="800"/>
    <x v="4"/>
    <x v="33"/>
    <m/>
    <n v="9680"/>
    <n v="0.91"/>
    <n v="1"/>
    <n v="9681"/>
  </r>
  <r>
    <x v="801"/>
    <x v="801"/>
    <x v="8"/>
    <x v="170"/>
    <x v="86"/>
    <x v="0"/>
    <x v="801"/>
    <x v="1"/>
    <x v="10"/>
    <s v="Adler Mc Coughan"/>
    <n v="5920"/>
    <n v="0.72"/>
    <n v="0.79999999999999993"/>
    <n v="5921"/>
  </r>
  <r>
    <x v="802"/>
    <x v="802"/>
    <x v="4"/>
    <x v="41"/>
    <x v="600"/>
    <x v="17"/>
    <x v="802"/>
    <x v="5"/>
    <x v="2"/>
    <s v="Alvina Northwood"/>
    <n v="7515"/>
    <n v="0.67"/>
    <n v="0.7"/>
    <n v="7516"/>
  </r>
  <r>
    <x v="803"/>
    <x v="803"/>
    <x v="5"/>
    <x v="100"/>
    <x v="601"/>
    <x v="0"/>
    <x v="803"/>
    <x v="5"/>
    <x v="6"/>
    <m/>
    <n v="85"/>
    <n v="0.83"/>
    <n v="0.9"/>
    <n v="85"/>
  </r>
  <r>
    <x v="804"/>
    <x v="804"/>
    <x v="6"/>
    <x v="78"/>
    <x v="602"/>
    <x v="0"/>
    <x v="804"/>
    <x v="7"/>
    <x v="27"/>
    <s v="Onfroi Alflat"/>
    <n v="5761"/>
    <n v="0.92"/>
    <n v="1"/>
    <n v="5762"/>
  </r>
  <r>
    <x v="805"/>
    <x v="805"/>
    <x v="0"/>
    <x v="29"/>
    <x v="603"/>
    <x v="0"/>
    <x v="805"/>
    <x v="7"/>
    <x v="22"/>
    <s v="Bruce Schimek"/>
    <n v="9693"/>
    <n v="0.59"/>
    <n v="0.6"/>
    <n v="9694"/>
  </r>
  <r>
    <x v="806"/>
    <x v="806"/>
    <x v="7"/>
    <x v="38"/>
    <x v="604"/>
    <x v="0"/>
    <x v="806"/>
    <x v="2"/>
    <x v="37"/>
    <s v="Bruce Schimek"/>
    <n v="6682"/>
    <n v="0.56999999999999995"/>
    <n v="0.6"/>
    <n v="6682"/>
  </r>
  <r>
    <x v="807"/>
    <x v="807"/>
    <x v="0"/>
    <x v="17"/>
    <x v="605"/>
    <x v="0"/>
    <x v="807"/>
    <x v="0"/>
    <x v="10"/>
    <s v="Onfroi Alflat"/>
    <n v="8315"/>
    <n v="0.72"/>
    <n v="0.79999999999999993"/>
    <n v="8315"/>
  </r>
  <r>
    <x v="808"/>
    <x v="808"/>
    <x v="10"/>
    <x v="65"/>
    <x v="307"/>
    <x v="0"/>
    <x v="808"/>
    <x v="1"/>
    <x v="0"/>
    <s v="Alvina Northwood"/>
    <n v="8235"/>
    <n v="0.84"/>
    <n v="0.9"/>
    <n v="8235"/>
  </r>
  <r>
    <x v="809"/>
    <x v="809"/>
    <x v="11"/>
    <x v="156"/>
    <x v="261"/>
    <x v="0"/>
    <x v="809"/>
    <x v="1"/>
    <x v="19"/>
    <s v="Clarine Hannent"/>
    <n v="968"/>
    <n v="0.82"/>
    <n v="0.9"/>
    <n v="968"/>
  </r>
  <r>
    <x v="810"/>
    <x v="810"/>
    <x v="12"/>
    <x v="27"/>
    <x v="470"/>
    <x v="0"/>
    <x v="810"/>
    <x v="5"/>
    <x v="33"/>
    <s v="Adler Mc Coughan"/>
    <n v="6312"/>
    <n v="0.91"/>
    <n v="1"/>
    <n v="6312"/>
  </r>
  <r>
    <x v="811"/>
    <x v="811"/>
    <x v="4"/>
    <x v="110"/>
    <x v="9"/>
    <x v="29"/>
    <x v="811"/>
    <x v="5"/>
    <x v="21"/>
    <s v="Alvina Northwood"/>
    <n v="8729"/>
    <n v="0.71"/>
    <n v="0.79999999999999993"/>
    <n v="8730"/>
  </r>
  <r>
    <x v="812"/>
    <x v="812"/>
    <x v="7"/>
    <x v="30"/>
    <x v="606"/>
    <x v="0"/>
    <x v="812"/>
    <x v="3"/>
    <x v="1"/>
    <s v="Onfroi Alflat"/>
    <n v="582"/>
    <n v="0.56000000000000005"/>
    <n v="0.6"/>
    <n v="583"/>
  </r>
  <r>
    <x v="813"/>
    <x v="813"/>
    <x v="0"/>
    <x v="93"/>
    <x v="607"/>
    <x v="0"/>
    <x v="813"/>
    <x v="0"/>
    <x v="17"/>
    <s v="Bruce Schimek"/>
    <n v="4528"/>
    <n v="0.5"/>
    <n v="0.5"/>
    <n v="4528"/>
  </r>
  <r>
    <x v="814"/>
    <x v="814"/>
    <x v="11"/>
    <x v="18"/>
    <x v="509"/>
    <x v="13"/>
    <x v="814"/>
    <x v="6"/>
    <x v="42"/>
    <m/>
    <n v="5792"/>
    <n v="0.81"/>
    <n v="0.9"/>
    <n v="5792"/>
  </r>
  <r>
    <x v="815"/>
    <x v="815"/>
    <x v="11"/>
    <x v="26"/>
    <x v="608"/>
    <x v="0"/>
    <x v="815"/>
    <x v="6"/>
    <x v="27"/>
    <s v="Alvina Northwood"/>
    <n v="1561"/>
    <n v="0.92"/>
    <n v="1"/>
    <n v="1562"/>
  </r>
  <r>
    <x v="816"/>
    <x v="816"/>
    <x v="9"/>
    <x v="100"/>
    <x v="609"/>
    <x v="0"/>
    <x v="816"/>
    <x v="4"/>
    <x v="27"/>
    <s v="Onfroi Alflat"/>
    <n v="2502"/>
    <n v="0.92"/>
    <n v="1"/>
    <n v="2502"/>
  </r>
  <r>
    <x v="817"/>
    <x v="817"/>
    <x v="10"/>
    <x v="29"/>
    <x v="559"/>
    <x v="0"/>
    <x v="817"/>
    <x v="3"/>
    <x v="41"/>
    <s v="Adler Mc Coughan"/>
    <n v="7958"/>
    <n v="0.8"/>
    <n v="0.8"/>
    <n v="7958"/>
  </r>
  <r>
    <x v="818"/>
    <x v="818"/>
    <x v="9"/>
    <x v="21"/>
    <x v="393"/>
    <x v="0"/>
    <x v="818"/>
    <x v="6"/>
    <x v="13"/>
    <m/>
    <n v="7882"/>
    <n v="0.57999999999999996"/>
    <n v="0.6"/>
    <n v="7882"/>
  </r>
  <r>
    <x v="819"/>
    <x v="819"/>
    <x v="0"/>
    <x v="0"/>
    <x v="259"/>
    <x v="0"/>
    <x v="819"/>
    <x v="0"/>
    <x v="1"/>
    <s v="Onfroi Alflat"/>
    <n v="6134"/>
    <n v="0.56000000000000005"/>
    <n v="0.6"/>
    <n v="6135"/>
  </r>
  <r>
    <x v="820"/>
    <x v="820"/>
    <x v="12"/>
    <x v="95"/>
    <x v="235"/>
    <x v="0"/>
    <x v="820"/>
    <x v="0"/>
    <x v="39"/>
    <s v="Onfroi Alflat"/>
    <n v="71"/>
    <n v="0.64"/>
    <n v="0.7"/>
    <n v="71"/>
  </r>
  <r>
    <x v="821"/>
    <x v="821"/>
    <x v="12"/>
    <x v="30"/>
    <x v="610"/>
    <x v="0"/>
    <x v="821"/>
    <x v="0"/>
    <x v="26"/>
    <s v="Bruce Schimek"/>
    <n v="346"/>
    <n v="0.73"/>
    <n v="0.79999999999999993"/>
    <n v="346"/>
  </r>
  <r>
    <x v="822"/>
    <x v="822"/>
    <x v="11"/>
    <x v="106"/>
    <x v="611"/>
    <x v="0"/>
    <x v="822"/>
    <x v="4"/>
    <x v="37"/>
    <m/>
    <n v="6238"/>
    <n v="0.56999999999999995"/>
    <n v="0.6"/>
    <n v="6239"/>
  </r>
  <r>
    <x v="823"/>
    <x v="823"/>
    <x v="1"/>
    <x v="21"/>
    <x v="612"/>
    <x v="0"/>
    <x v="823"/>
    <x v="2"/>
    <x v="25"/>
    <s v="Alvina Northwood"/>
    <n v="9935"/>
    <n v="0.69"/>
    <n v="0.7"/>
    <n v="9935"/>
  </r>
  <r>
    <x v="824"/>
    <x v="824"/>
    <x v="0"/>
    <x v="91"/>
    <x v="529"/>
    <x v="21"/>
    <x v="824"/>
    <x v="4"/>
    <x v="38"/>
    <s v="Clarine Hannent"/>
    <n v="9781"/>
    <n v="0.87"/>
    <n v="0.9"/>
    <n v="9782"/>
  </r>
  <r>
    <x v="825"/>
    <x v="825"/>
    <x v="0"/>
    <x v="143"/>
    <x v="613"/>
    <x v="0"/>
    <x v="825"/>
    <x v="6"/>
    <x v="0"/>
    <s v="Alvina Northwood"/>
    <n v="1490"/>
    <n v="0.84"/>
    <n v="0.9"/>
    <n v="1491"/>
  </r>
  <r>
    <x v="826"/>
    <x v="826"/>
    <x v="9"/>
    <x v="51"/>
    <x v="614"/>
    <x v="26"/>
    <x v="826"/>
    <x v="1"/>
    <x v="35"/>
    <m/>
    <n v="9893"/>
    <n v="0.54"/>
    <n v="0.6"/>
    <n v="9894"/>
  </r>
  <r>
    <x v="827"/>
    <x v="827"/>
    <x v="8"/>
    <x v="23"/>
    <x v="467"/>
    <x v="28"/>
    <x v="827"/>
    <x v="4"/>
    <x v="2"/>
    <s v="Clarine Hannent"/>
    <n v="1877"/>
    <n v="0.67"/>
    <n v="0.7"/>
    <n v="1878"/>
  </r>
  <r>
    <x v="828"/>
    <x v="828"/>
    <x v="7"/>
    <x v="140"/>
    <x v="615"/>
    <x v="0"/>
    <x v="828"/>
    <x v="5"/>
    <x v="37"/>
    <s v="Alvina Northwood"/>
    <n v="3640"/>
    <n v="0.56999999999999995"/>
    <n v="0.6"/>
    <n v="3640"/>
  </r>
  <r>
    <x v="829"/>
    <x v="829"/>
    <x v="0"/>
    <x v="13"/>
    <x v="616"/>
    <x v="9"/>
    <x v="829"/>
    <x v="1"/>
    <x v="29"/>
    <s v="Bruce Schimek"/>
    <n v="7881"/>
    <n v="0.53"/>
    <n v="0.6"/>
    <n v="7881"/>
  </r>
  <r>
    <x v="830"/>
    <x v="830"/>
    <x v="10"/>
    <x v="175"/>
    <x v="617"/>
    <x v="0"/>
    <x v="830"/>
    <x v="6"/>
    <x v="10"/>
    <m/>
    <n v="5321"/>
    <n v="0.72"/>
    <n v="0.79999999999999993"/>
    <n v="5321"/>
  </r>
  <r>
    <x v="831"/>
    <x v="831"/>
    <x v="8"/>
    <x v="17"/>
    <x v="395"/>
    <x v="0"/>
    <x v="831"/>
    <x v="3"/>
    <x v="25"/>
    <m/>
    <n v="5660"/>
    <n v="0.69"/>
    <n v="0.7"/>
    <n v="5660"/>
  </r>
  <r>
    <x v="832"/>
    <x v="832"/>
    <x v="10"/>
    <x v="102"/>
    <x v="618"/>
    <x v="0"/>
    <x v="832"/>
    <x v="3"/>
    <x v="6"/>
    <s v="Onfroi Alflat"/>
    <n v="5325"/>
    <n v="0.83"/>
    <n v="0.9"/>
    <n v="5325"/>
  </r>
  <r>
    <x v="833"/>
    <x v="833"/>
    <x v="0"/>
    <x v="43"/>
    <x v="619"/>
    <x v="0"/>
    <x v="833"/>
    <x v="2"/>
    <x v="3"/>
    <s v="Alvina Northwood"/>
    <n v="9447"/>
    <n v="0.89"/>
    <n v="0.9"/>
    <n v="9447"/>
  </r>
  <r>
    <x v="834"/>
    <x v="834"/>
    <x v="0"/>
    <x v="170"/>
    <x v="620"/>
    <x v="0"/>
    <x v="834"/>
    <x v="7"/>
    <x v="30"/>
    <s v="Bruce Schimek"/>
    <n v="4805"/>
    <n v="0.66"/>
    <n v="0.7"/>
    <n v="4805"/>
  </r>
  <r>
    <x v="835"/>
    <x v="835"/>
    <x v="11"/>
    <x v="3"/>
    <x v="621"/>
    <x v="0"/>
    <x v="835"/>
    <x v="2"/>
    <x v="29"/>
    <s v="Adler Mc Coughan"/>
    <n v="5889"/>
    <n v="0.53"/>
    <n v="0.6"/>
    <n v="5889"/>
  </r>
  <r>
    <x v="836"/>
    <x v="836"/>
    <x v="0"/>
    <x v="44"/>
    <x v="622"/>
    <x v="0"/>
    <x v="836"/>
    <x v="7"/>
    <x v="4"/>
    <s v="Onfroi Alflat"/>
    <n v="5222"/>
    <n v="0.75"/>
    <n v="0.79999999999999993"/>
    <n v="5222"/>
  </r>
  <r>
    <x v="837"/>
    <x v="837"/>
    <x v="0"/>
    <x v="23"/>
    <x v="623"/>
    <x v="0"/>
    <x v="837"/>
    <x v="5"/>
    <x v="0"/>
    <s v="Clarine Hannent"/>
    <n v="9858"/>
    <n v="0.84"/>
    <n v="0.9"/>
    <n v="9859"/>
  </r>
  <r>
    <x v="838"/>
    <x v="838"/>
    <x v="6"/>
    <x v="0"/>
    <x v="624"/>
    <x v="0"/>
    <x v="838"/>
    <x v="7"/>
    <x v="7"/>
    <s v="Adler Mc Coughan"/>
    <n v="7836"/>
    <n v="0.86"/>
    <n v="0.9"/>
    <n v="7836"/>
  </r>
  <r>
    <x v="839"/>
    <x v="839"/>
    <x v="7"/>
    <x v="58"/>
    <x v="229"/>
    <x v="1"/>
    <x v="839"/>
    <x v="4"/>
    <x v="13"/>
    <s v="Bruce Schimek"/>
    <n v="786"/>
    <n v="0.57999999999999996"/>
    <n v="0.6"/>
    <n v="787"/>
  </r>
  <r>
    <x v="840"/>
    <x v="840"/>
    <x v="4"/>
    <x v="124"/>
    <x v="573"/>
    <x v="0"/>
    <x v="840"/>
    <x v="2"/>
    <x v="33"/>
    <m/>
    <n v="5913"/>
    <n v="0.91"/>
    <n v="1"/>
    <n v="5913"/>
  </r>
  <r>
    <x v="841"/>
    <x v="841"/>
    <x v="0"/>
    <x v="140"/>
    <x v="625"/>
    <x v="0"/>
    <x v="841"/>
    <x v="4"/>
    <x v="5"/>
    <s v="Bruce Schimek"/>
    <n v="2554"/>
    <n v="0.7"/>
    <n v="0.7"/>
    <n v="2554"/>
  </r>
  <r>
    <x v="842"/>
    <x v="842"/>
    <x v="10"/>
    <x v="28"/>
    <x v="626"/>
    <x v="0"/>
    <x v="842"/>
    <x v="2"/>
    <x v="25"/>
    <s v="Adler Mc Coughan"/>
    <n v="9188"/>
    <n v="0.69"/>
    <n v="0.7"/>
    <n v="9188"/>
  </r>
  <r>
    <x v="843"/>
    <x v="843"/>
    <x v="7"/>
    <x v="26"/>
    <x v="627"/>
    <x v="18"/>
    <x v="843"/>
    <x v="2"/>
    <x v="22"/>
    <s v="Alvina Northwood"/>
    <n v="5516"/>
    <n v="0.59"/>
    <n v="0.6"/>
    <n v="5516"/>
  </r>
  <r>
    <x v="844"/>
    <x v="844"/>
    <x v="0"/>
    <x v="45"/>
    <x v="359"/>
    <x v="0"/>
    <x v="844"/>
    <x v="0"/>
    <x v="19"/>
    <s v="Alvina Northwood"/>
    <n v="826"/>
    <n v="0.82"/>
    <n v="0.9"/>
    <n v="827"/>
  </r>
  <r>
    <x v="845"/>
    <x v="845"/>
    <x v="6"/>
    <x v="161"/>
    <x v="312"/>
    <x v="0"/>
    <x v="845"/>
    <x v="0"/>
    <x v="8"/>
    <s v="Adler Mc Coughan"/>
    <n v="5933"/>
    <n v="0.79"/>
    <n v="0.79999999999999993"/>
    <n v="5934"/>
  </r>
  <r>
    <x v="846"/>
    <x v="846"/>
    <x v="11"/>
    <x v="45"/>
    <x v="164"/>
    <x v="0"/>
    <x v="846"/>
    <x v="3"/>
    <x v="31"/>
    <s v="Clarine Hannent"/>
    <n v="4089"/>
    <n v="0.88"/>
    <n v="0.9"/>
    <n v="4090"/>
  </r>
  <r>
    <x v="847"/>
    <x v="847"/>
    <x v="10"/>
    <x v="103"/>
    <x v="628"/>
    <x v="0"/>
    <x v="847"/>
    <x v="2"/>
    <x v="34"/>
    <m/>
    <n v="6644"/>
    <n v="0.76"/>
    <n v="0.79999999999999993"/>
    <n v="6644"/>
  </r>
  <r>
    <x v="848"/>
    <x v="848"/>
    <x v="4"/>
    <x v="42"/>
    <x v="629"/>
    <x v="0"/>
    <x v="848"/>
    <x v="3"/>
    <x v="40"/>
    <s v="Adler Mc Coughan"/>
    <n v="7200"/>
    <n v="0.77"/>
    <n v="0.79999999999999993"/>
    <n v="7201"/>
  </r>
  <r>
    <x v="849"/>
    <x v="849"/>
    <x v="0"/>
    <x v="103"/>
    <x v="630"/>
    <x v="2"/>
    <x v="849"/>
    <x v="3"/>
    <x v="37"/>
    <s v="Adler Mc Coughan"/>
    <n v="4817"/>
    <n v="0.56999999999999995"/>
    <n v="0.6"/>
    <n v="4818"/>
  </r>
  <r>
    <x v="850"/>
    <x v="850"/>
    <x v="2"/>
    <x v="5"/>
    <x v="631"/>
    <x v="0"/>
    <x v="850"/>
    <x v="2"/>
    <x v="26"/>
    <s v="Alvina Northwood"/>
    <n v="7339"/>
    <n v="0.73"/>
    <n v="0.79999999999999993"/>
    <n v="7340"/>
  </r>
  <r>
    <x v="851"/>
    <x v="851"/>
    <x v="0"/>
    <x v="81"/>
    <x v="632"/>
    <x v="0"/>
    <x v="851"/>
    <x v="1"/>
    <x v="9"/>
    <s v="Clarine Hannent"/>
    <n v="2441"/>
    <n v="0.65"/>
    <n v="0.7"/>
    <n v="2441"/>
  </r>
  <r>
    <x v="852"/>
    <x v="852"/>
    <x v="0"/>
    <x v="176"/>
    <x v="633"/>
    <x v="0"/>
    <x v="852"/>
    <x v="4"/>
    <x v="11"/>
    <s v="Alvina Northwood"/>
    <n v="4155"/>
    <n v="0.74"/>
    <n v="0.79999999999999993"/>
    <n v="4155"/>
  </r>
  <r>
    <x v="853"/>
    <x v="853"/>
    <x v="1"/>
    <x v="0"/>
    <x v="634"/>
    <x v="0"/>
    <x v="853"/>
    <x v="6"/>
    <x v="21"/>
    <s v="Clarine Hannent"/>
    <n v="5575"/>
    <n v="0.71"/>
    <n v="0.79999999999999993"/>
    <n v="5576"/>
  </r>
  <r>
    <x v="854"/>
    <x v="854"/>
    <x v="8"/>
    <x v="67"/>
    <x v="635"/>
    <x v="0"/>
    <x v="854"/>
    <x v="5"/>
    <x v="6"/>
    <s v="Alvina Northwood"/>
    <n v="5733"/>
    <n v="0.83"/>
    <n v="0.9"/>
    <n v="5734"/>
  </r>
  <r>
    <x v="855"/>
    <x v="855"/>
    <x v="1"/>
    <x v="127"/>
    <x v="636"/>
    <x v="0"/>
    <x v="855"/>
    <x v="1"/>
    <x v="29"/>
    <m/>
    <n v="9350"/>
    <n v="0.53"/>
    <n v="0.6"/>
    <n v="9350"/>
  </r>
  <r>
    <x v="856"/>
    <x v="856"/>
    <x v="1"/>
    <x v="88"/>
    <x v="384"/>
    <x v="0"/>
    <x v="856"/>
    <x v="2"/>
    <x v="41"/>
    <s v="Adler Mc Coughan"/>
    <n v="4085"/>
    <n v="0.8"/>
    <n v="0.8"/>
    <n v="4086"/>
  </r>
  <r>
    <x v="857"/>
    <x v="857"/>
    <x v="5"/>
    <x v="151"/>
    <x v="637"/>
    <x v="0"/>
    <x v="857"/>
    <x v="6"/>
    <x v="13"/>
    <s v="Onfroi Alflat"/>
    <n v="9177"/>
    <n v="0.57999999999999996"/>
    <n v="0.6"/>
    <n v="9178"/>
  </r>
  <r>
    <x v="858"/>
    <x v="858"/>
    <x v="8"/>
    <x v="74"/>
    <x v="638"/>
    <x v="0"/>
    <x v="858"/>
    <x v="7"/>
    <x v="41"/>
    <m/>
    <n v="1792"/>
    <n v="0.8"/>
    <n v="0.8"/>
    <n v="1792"/>
  </r>
  <r>
    <x v="859"/>
    <x v="859"/>
    <x v="0"/>
    <x v="55"/>
    <x v="382"/>
    <x v="16"/>
    <x v="859"/>
    <x v="3"/>
    <x v="33"/>
    <s v="Bruce Schimek"/>
    <n v="8803"/>
    <n v="0.91"/>
    <n v="1"/>
    <n v="8804"/>
  </r>
  <r>
    <x v="860"/>
    <x v="860"/>
    <x v="0"/>
    <x v="71"/>
    <x v="639"/>
    <x v="0"/>
    <x v="860"/>
    <x v="0"/>
    <x v="30"/>
    <m/>
    <n v="5446"/>
    <n v="0.66"/>
    <n v="0.7"/>
    <n v="5447"/>
  </r>
  <r>
    <x v="861"/>
    <x v="861"/>
    <x v="12"/>
    <x v="2"/>
    <x v="18"/>
    <x v="0"/>
    <x v="861"/>
    <x v="5"/>
    <x v="42"/>
    <s v="Clarine Hannent"/>
    <n v="9001"/>
    <n v="0.81"/>
    <n v="0.9"/>
    <n v="9001"/>
  </r>
  <r>
    <x v="862"/>
    <x v="862"/>
    <x v="0"/>
    <x v="80"/>
    <x v="640"/>
    <x v="0"/>
    <x v="862"/>
    <x v="6"/>
    <x v="0"/>
    <s v="Onfroi Alflat"/>
    <n v="573"/>
    <n v="0.84"/>
    <n v="0.9"/>
    <n v="574"/>
  </r>
  <r>
    <x v="863"/>
    <x v="863"/>
    <x v="0"/>
    <x v="99"/>
    <x v="507"/>
    <x v="5"/>
    <x v="863"/>
    <x v="3"/>
    <x v="33"/>
    <s v="Clarine Hannent"/>
    <n v="6634"/>
    <n v="0.91"/>
    <n v="1"/>
    <n v="6634"/>
  </r>
  <r>
    <x v="864"/>
    <x v="864"/>
    <x v="0"/>
    <x v="26"/>
    <x v="592"/>
    <x v="0"/>
    <x v="864"/>
    <x v="3"/>
    <x v="24"/>
    <s v="Clarine Hannent"/>
    <n v="3199"/>
    <n v="0.85"/>
    <n v="0.9"/>
    <n v="3200"/>
  </r>
  <r>
    <x v="865"/>
    <x v="865"/>
    <x v="8"/>
    <x v="177"/>
    <x v="519"/>
    <x v="0"/>
    <x v="865"/>
    <x v="2"/>
    <x v="3"/>
    <m/>
    <n v="6017"/>
    <n v="0.89"/>
    <n v="0.9"/>
    <n v="6018"/>
  </r>
  <r>
    <x v="866"/>
    <x v="866"/>
    <x v="12"/>
    <x v="72"/>
    <x v="641"/>
    <x v="25"/>
    <x v="866"/>
    <x v="7"/>
    <x v="15"/>
    <s v="Adler Mc Coughan"/>
    <n v="8851"/>
    <n v="0.78"/>
    <n v="0.79999999999999993"/>
    <n v="8852"/>
  </r>
  <r>
    <x v="867"/>
    <x v="867"/>
    <x v="0"/>
    <x v="51"/>
    <x v="642"/>
    <x v="0"/>
    <x v="867"/>
    <x v="5"/>
    <x v="30"/>
    <s v="Alvina Northwood"/>
    <n v="263"/>
    <n v="0.66"/>
    <n v="0.7"/>
    <n v="264"/>
  </r>
  <r>
    <x v="868"/>
    <x v="868"/>
    <x v="2"/>
    <x v="53"/>
    <x v="362"/>
    <x v="8"/>
    <x v="868"/>
    <x v="2"/>
    <x v="30"/>
    <s v="Alvina Northwood"/>
    <n v="2066"/>
    <n v="0.66"/>
    <n v="0.7"/>
    <n v="2066"/>
  </r>
  <r>
    <x v="869"/>
    <x v="869"/>
    <x v="0"/>
    <x v="151"/>
    <x v="413"/>
    <x v="0"/>
    <x v="869"/>
    <x v="7"/>
    <x v="30"/>
    <s v="Adler Mc Coughan"/>
    <n v="4282"/>
    <n v="0.66"/>
    <n v="0.7"/>
    <n v="4283"/>
  </r>
  <r>
    <x v="870"/>
    <x v="870"/>
    <x v="1"/>
    <x v="45"/>
    <x v="643"/>
    <x v="7"/>
    <x v="870"/>
    <x v="6"/>
    <x v="0"/>
    <s v="Alvina Northwood"/>
    <n v="2243"/>
    <n v="0.84"/>
    <n v="0.9"/>
    <n v="2244"/>
  </r>
  <r>
    <x v="871"/>
    <x v="871"/>
    <x v="6"/>
    <x v="19"/>
    <x v="644"/>
    <x v="0"/>
    <x v="871"/>
    <x v="3"/>
    <x v="40"/>
    <m/>
    <n v="7505"/>
    <n v="0.77"/>
    <n v="0.79999999999999993"/>
    <n v="7505"/>
  </r>
  <r>
    <x v="872"/>
    <x v="872"/>
    <x v="0"/>
    <x v="143"/>
    <x v="645"/>
    <x v="10"/>
    <x v="872"/>
    <x v="1"/>
    <x v="30"/>
    <m/>
    <n v="7238"/>
    <n v="0.66"/>
    <n v="0.7"/>
    <n v="7238"/>
  </r>
  <r>
    <x v="873"/>
    <x v="873"/>
    <x v="2"/>
    <x v="103"/>
    <x v="181"/>
    <x v="0"/>
    <x v="873"/>
    <x v="1"/>
    <x v="10"/>
    <s v="Adler Mc Coughan"/>
    <n v="6904"/>
    <n v="0.72"/>
    <n v="0.79999999999999993"/>
    <n v="6905"/>
  </r>
  <r>
    <x v="874"/>
    <x v="874"/>
    <x v="0"/>
    <x v="36"/>
    <x v="646"/>
    <x v="0"/>
    <x v="874"/>
    <x v="7"/>
    <x v="28"/>
    <s v="Clarine Hannent"/>
    <n v="9434"/>
    <n v="0.63"/>
    <n v="0.7"/>
    <n v="9434"/>
  </r>
  <r>
    <x v="875"/>
    <x v="875"/>
    <x v="0"/>
    <x v="107"/>
    <x v="647"/>
    <x v="21"/>
    <x v="875"/>
    <x v="3"/>
    <x v="7"/>
    <s v="Alvina Northwood"/>
    <n v="5577"/>
    <n v="0.86"/>
    <n v="0.9"/>
    <n v="5578"/>
  </r>
  <r>
    <x v="876"/>
    <x v="876"/>
    <x v="6"/>
    <x v="86"/>
    <x v="648"/>
    <x v="6"/>
    <x v="876"/>
    <x v="3"/>
    <x v="26"/>
    <s v="Onfroi Alflat"/>
    <n v="8633"/>
    <n v="0.73"/>
    <n v="0.79999999999999993"/>
    <n v="8633"/>
  </r>
  <r>
    <x v="877"/>
    <x v="877"/>
    <x v="0"/>
    <x v="69"/>
    <x v="436"/>
    <x v="0"/>
    <x v="877"/>
    <x v="0"/>
    <x v="26"/>
    <s v="Bruce Schimek"/>
    <n v="471"/>
    <n v="0.73"/>
    <n v="0.79999999999999993"/>
    <n v="471"/>
  </r>
  <r>
    <x v="878"/>
    <x v="878"/>
    <x v="2"/>
    <x v="81"/>
    <x v="649"/>
    <x v="0"/>
    <x v="878"/>
    <x v="2"/>
    <x v="15"/>
    <s v="Alvina Northwood"/>
    <n v="510"/>
    <n v="0.78"/>
    <n v="0.79999999999999993"/>
    <n v="510"/>
  </r>
  <r>
    <x v="879"/>
    <x v="879"/>
    <x v="0"/>
    <x v="160"/>
    <x v="650"/>
    <x v="0"/>
    <x v="879"/>
    <x v="5"/>
    <x v="4"/>
    <s v="Onfroi Alflat"/>
    <n v="2967"/>
    <n v="0.75"/>
    <n v="0.79999999999999993"/>
    <n v="2968"/>
  </r>
  <r>
    <x v="880"/>
    <x v="880"/>
    <x v="6"/>
    <x v="77"/>
    <x v="651"/>
    <x v="19"/>
    <x v="880"/>
    <x v="3"/>
    <x v="36"/>
    <m/>
    <n v="1601"/>
    <n v="0.6"/>
    <n v="0.6"/>
    <n v="1602"/>
  </r>
  <r>
    <x v="881"/>
    <x v="881"/>
    <x v="7"/>
    <x v="24"/>
    <x v="173"/>
    <x v="0"/>
    <x v="881"/>
    <x v="5"/>
    <x v="9"/>
    <s v="Bruce Schimek"/>
    <n v="4368"/>
    <n v="0.65"/>
    <n v="0.7"/>
    <n v="4368"/>
  </r>
  <r>
    <x v="882"/>
    <x v="882"/>
    <x v="11"/>
    <x v="86"/>
    <x v="260"/>
    <x v="0"/>
    <x v="882"/>
    <x v="1"/>
    <x v="9"/>
    <s v="Bruce Schimek"/>
    <n v="7720"/>
    <n v="0.65"/>
    <n v="0.7"/>
    <n v="7720"/>
  </r>
  <r>
    <x v="883"/>
    <x v="883"/>
    <x v="8"/>
    <x v="39"/>
    <x v="652"/>
    <x v="0"/>
    <x v="883"/>
    <x v="4"/>
    <x v="42"/>
    <s v="Adler Mc Coughan"/>
    <n v="7119"/>
    <n v="0.81"/>
    <n v="0.9"/>
    <n v="7119"/>
  </r>
  <r>
    <x v="884"/>
    <x v="884"/>
    <x v="8"/>
    <x v="92"/>
    <x v="567"/>
    <x v="0"/>
    <x v="884"/>
    <x v="3"/>
    <x v="33"/>
    <s v="Clarine Hannent"/>
    <n v="7187"/>
    <n v="0.91"/>
    <n v="1"/>
    <n v="7188"/>
  </r>
  <r>
    <x v="885"/>
    <x v="885"/>
    <x v="0"/>
    <x v="50"/>
    <x v="653"/>
    <x v="0"/>
    <x v="885"/>
    <x v="2"/>
    <x v="25"/>
    <m/>
    <n v="1713"/>
    <n v="0.69"/>
    <n v="0.7"/>
    <n v="1714"/>
  </r>
  <r>
    <x v="886"/>
    <x v="886"/>
    <x v="0"/>
    <x v="111"/>
    <x v="654"/>
    <x v="4"/>
    <x v="886"/>
    <x v="3"/>
    <x v="38"/>
    <m/>
    <n v="9054"/>
    <n v="0.87"/>
    <n v="0.9"/>
    <n v="9054"/>
  </r>
  <r>
    <x v="887"/>
    <x v="887"/>
    <x v="1"/>
    <x v="148"/>
    <x v="29"/>
    <x v="0"/>
    <x v="887"/>
    <x v="2"/>
    <x v="28"/>
    <s v="Bruce Schimek"/>
    <n v="1949"/>
    <n v="0.63"/>
    <n v="0.7"/>
    <n v="1950"/>
  </r>
  <r>
    <x v="888"/>
    <x v="888"/>
    <x v="6"/>
    <x v="63"/>
    <x v="655"/>
    <x v="16"/>
    <x v="888"/>
    <x v="2"/>
    <x v="4"/>
    <s v="Bruce Schimek"/>
    <n v="4537"/>
    <n v="0.75"/>
    <n v="0.79999999999999993"/>
    <n v="4537"/>
  </r>
  <r>
    <x v="889"/>
    <x v="889"/>
    <x v="11"/>
    <x v="19"/>
    <x v="656"/>
    <x v="0"/>
    <x v="889"/>
    <x v="3"/>
    <x v="3"/>
    <s v="Clarine Hannent"/>
    <n v="3554"/>
    <n v="0.89"/>
    <n v="0.9"/>
    <n v="3554"/>
  </r>
  <r>
    <x v="890"/>
    <x v="890"/>
    <x v="12"/>
    <x v="144"/>
    <x v="150"/>
    <x v="0"/>
    <x v="890"/>
    <x v="2"/>
    <x v="21"/>
    <s v="Adler Mc Coughan"/>
    <n v="6682"/>
    <n v="0.71"/>
    <n v="0.79999999999999993"/>
    <n v="6683"/>
  </r>
  <r>
    <x v="891"/>
    <x v="891"/>
    <x v="1"/>
    <x v="178"/>
    <x v="657"/>
    <x v="0"/>
    <x v="891"/>
    <x v="5"/>
    <x v="28"/>
    <s v="Adler Mc Coughan"/>
    <n v="4052"/>
    <n v="0.63"/>
    <n v="0.7"/>
    <n v="4053"/>
  </r>
  <r>
    <x v="892"/>
    <x v="892"/>
    <x v="12"/>
    <x v="157"/>
    <x v="356"/>
    <x v="0"/>
    <x v="892"/>
    <x v="2"/>
    <x v="17"/>
    <s v="Onfroi Alflat"/>
    <n v="4234"/>
    <n v="0.5"/>
    <n v="0.5"/>
    <n v="4234"/>
  </r>
  <r>
    <x v="893"/>
    <x v="893"/>
    <x v="4"/>
    <x v="50"/>
    <x v="301"/>
    <x v="0"/>
    <x v="893"/>
    <x v="4"/>
    <x v="6"/>
    <s v="Onfroi Alflat"/>
    <n v="5851"/>
    <n v="0.83"/>
    <n v="0.9"/>
    <n v="5852"/>
  </r>
  <r>
    <x v="894"/>
    <x v="894"/>
    <x v="3"/>
    <x v="19"/>
    <x v="255"/>
    <x v="0"/>
    <x v="894"/>
    <x v="1"/>
    <x v="2"/>
    <s v="Alvina Northwood"/>
    <n v="55"/>
    <n v="0.67"/>
    <n v="0.7"/>
    <n v="55"/>
  </r>
  <r>
    <x v="895"/>
    <x v="895"/>
    <x v="8"/>
    <x v="91"/>
    <x v="155"/>
    <x v="0"/>
    <x v="895"/>
    <x v="0"/>
    <x v="20"/>
    <s v="Onfroi Alflat"/>
    <n v="78"/>
    <n v="0.55000000000000004"/>
    <n v="0.6"/>
    <n v="79"/>
  </r>
  <r>
    <x v="896"/>
    <x v="896"/>
    <x v="5"/>
    <x v="86"/>
    <x v="658"/>
    <x v="0"/>
    <x v="896"/>
    <x v="6"/>
    <x v="40"/>
    <s v="Adler Mc Coughan"/>
    <n v="4127"/>
    <n v="0.77"/>
    <n v="0.79999999999999993"/>
    <n v="4127"/>
  </r>
  <r>
    <x v="897"/>
    <x v="897"/>
    <x v="2"/>
    <x v="143"/>
    <x v="247"/>
    <x v="0"/>
    <x v="897"/>
    <x v="4"/>
    <x v="20"/>
    <s v="Adler Mc Coughan"/>
    <n v="6338"/>
    <n v="0.55000000000000004"/>
    <n v="0.6"/>
    <n v="6338"/>
  </r>
  <r>
    <x v="898"/>
    <x v="898"/>
    <x v="1"/>
    <x v="2"/>
    <x v="659"/>
    <x v="20"/>
    <x v="898"/>
    <x v="2"/>
    <x v="19"/>
    <s v="Adler Mc Coughan"/>
    <n v="3217"/>
    <n v="0.82"/>
    <n v="0.9"/>
    <n v="3217"/>
  </r>
  <r>
    <x v="899"/>
    <x v="899"/>
    <x v="0"/>
    <x v="42"/>
    <x v="660"/>
    <x v="0"/>
    <x v="899"/>
    <x v="4"/>
    <x v="41"/>
    <s v="Alvina Northwood"/>
    <n v="2118"/>
    <n v="0.8"/>
    <n v="0.8"/>
    <n v="2119"/>
  </r>
  <r>
    <x v="900"/>
    <x v="900"/>
    <x v="5"/>
    <x v="45"/>
    <x v="23"/>
    <x v="0"/>
    <x v="900"/>
    <x v="6"/>
    <x v="5"/>
    <s v="Bruce Schimek"/>
    <n v="3683"/>
    <n v="0.7"/>
    <n v="0.7"/>
    <n v="3684"/>
  </r>
  <r>
    <x v="901"/>
    <x v="901"/>
    <x v="11"/>
    <x v="33"/>
    <x v="661"/>
    <x v="15"/>
    <x v="901"/>
    <x v="3"/>
    <x v="16"/>
    <s v="Clarine Hannent"/>
    <n v="5774"/>
    <n v="0.52"/>
    <n v="0.6"/>
    <n v="5775"/>
  </r>
  <r>
    <x v="902"/>
    <x v="902"/>
    <x v="7"/>
    <x v="58"/>
    <x v="662"/>
    <x v="0"/>
    <x v="902"/>
    <x v="1"/>
    <x v="1"/>
    <m/>
    <n v="1028"/>
    <n v="0.56000000000000005"/>
    <n v="0.6"/>
    <n v="1028"/>
  </r>
  <r>
    <x v="903"/>
    <x v="903"/>
    <x v="7"/>
    <x v="42"/>
    <x v="391"/>
    <x v="0"/>
    <x v="903"/>
    <x v="2"/>
    <x v="4"/>
    <s v="Adler Mc Coughan"/>
    <n v="1346"/>
    <n v="0.75"/>
    <n v="0.79999999999999993"/>
    <n v="1347"/>
  </r>
  <r>
    <x v="904"/>
    <x v="904"/>
    <x v="0"/>
    <x v="22"/>
    <x v="663"/>
    <x v="0"/>
    <x v="904"/>
    <x v="3"/>
    <x v="9"/>
    <s v="Onfroi Alflat"/>
    <n v="7015"/>
    <n v="0.65"/>
    <n v="0.7"/>
    <n v="7016"/>
  </r>
  <r>
    <x v="905"/>
    <x v="905"/>
    <x v="3"/>
    <x v="124"/>
    <x v="153"/>
    <x v="0"/>
    <x v="905"/>
    <x v="1"/>
    <x v="18"/>
    <m/>
    <n v="4869"/>
    <n v="0.9"/>
    <n v="0.9"/>
    <n v="4870"/>
  </r>
  <r>
    <x v="906"/>
    <x v="906"/>
    <x v="0"/>
    <x v="19"/>
    <x v="275"/>
    <x v="0"/>
    <x v="906"/>
    <x v="3"/>
    <x v="32"/>
    <s v="Alvina Northwood"/>
    <n v="1635"/>
    <n v="0.51"/>
    <n v="0.6"/>
    <n v="1635"/>
  </r>
  <r>
    <x v="907"/>
    <x v="907"/>
    <x v="3"/>
    <x v="50"/>
    <x v="664"/>
    <x v="0"/>
    <x v="907"/>
    <x v="2"/>
    <x v="13"/>
    <s v="Clarine Hannent"/>
    <n v="52"/>
    <n v="0.57999999999999996"/>
    <n v="0.6"/>
    <n v="53"/>
  </r>
  <r>
    <x v="908"/>
    <x v="908"/>
    <x v="7"/>
    <x v="144"/>
    <x v="665"/>
    <x v="0"/>
    <x v="908"/>
    <x v="7"/>
    <x v="5"/>
    <s v="Onfroi Alflat"/>
    <n v="78"/>
    <n v="0.7"/>
    <n v="0.7"/>
    <n v="78"/>
  </r>
  <r>
    <x v="909"/>
    <x v="909"/>
    <x v="6"/>
    <x v="76"/>
    <x v="41"/>
    <x v="14"/>
    <x v="909"/>
    <x v="4"/>
    <x v="1"/>
    <m/>
    <n v="236"/>
    <n v="0.56000000000000005"/>
    <n v="0.6"/>
    <n v="236"/>
  </r>
  <r>
    <x v="910"/>
    <x v="910"/>
    <x v="6"/>
    <x v="2"/>
    <x v="666"/>
    <x v="0"/>
    <x v="910"/>
    <x v="4"/>
    <x v="9"/>
    <s v="Bruce Schimek"/>
    <n v="3244"/>
    <n v="0.65"/>
    <n v="0.7"/>
    <n v="3244"/>
  </r>
  <r>
    <x v="911"/>
    <x v="911"/>
    <x v="9"/>
    <x v="93"/>
    <x v="667"/>
    <x v="0"/>
    <x v="911"/>
    <x v="0"/>
    <x v="26"/>
    <s v="Bruce Schimek"/>
    <n v="8569"/>
    <n v="0.73"/>
    <n v="0.79999999999999993"/>
    <n v="8570"/>
  </r>
  <r>
    <x v="912"/>
    <x v="912"/>
    <x v="0"/>
    <x v="5"/>
    <x v="668"/>
    <x v="4"/>
    <x v="912"/>
    <x v="5"/>
    <x v="9"/>
    <s v="Clarine Hannent"/>
    <n v="4473"/>
    <n v="0.65"/>
    <n v="0.7"/>
    <n v="4474"/>
  </r>
  <r>
    <x v="913"/>
    <x v="913"/>
    <x v="6"/>
    <x v="38"/>
    <x v="669"/>
    <x v="4"/>
    <x v="913"/>
    <x v="5"/>
    <x v="36"/>
    <m/>
    <n v="8648"/>
    <n v="0.6"/>
    <n v="0.6"/>
    <n v="8649"/>
  </r>
  <r>
    <x v="914"/>
    <x v="914"/>
    <x v="1"/>
    <x v="78"/>
    <x v="219"/>
    <x v="0"/>
    <x v="914"/>
    <x v="0"/>
    <x v="36"/>
    <s v="Onfroi Alflat"/>
    <n v="576"/>
    <n v="0.6"/>
    <n v="0.6"/>
    <n v="576"/>
  </r>
  <r>
    <x v="915"/>
    <x v="915"/>
    <x v="3"/>
    <x v="66"/>
    <x v="663"/>
    <x v="4"/>
    <x v="915"/>
    <x v="4"/>
    <x v="34"/>
    <s v="Clarine Hannent"/>
    <n v="3315"/>
    <n v="0.76"/>
    <n v="0.79999999999999993"/>
    <n v="3316"/>
  </r>
  <r>
    <x v="916"/>
    <x v="916"/>
    <x v="0"/>
    <x v="13"/>
    <x v="670"/>
    <x v="0"/>
    <x v="916"/>
    <x v="6"/>
    <x v="39"/>
    <s v="Adler Mc Coughan"/>
    <n v="8362"/>
    <n v="0.64"/>
    <n v="0.7"/>
    <n v="8362"/>
  </r>
  <r>
    <x v="917"/>
    <x v="917"/>
    <x v="8"/>
    <x v="179"/>
    <x v="271"/>
    <x v="0"/>
    <x v="917"/>
    <x v="0"/>
    <x v="15"/>
    <s v="Alvina Northwood"/>
    <n v="3322"/>
    <n v="0.78"/>
    <n v="0.79999999999999993"/>
    <n v="3322"/>
  </r>
  <r>
    <x v="918"/>
    <x v="918"/>
    <x v="4"/>
    <x v="103"/>
    <x v="671"/>
    <x v="0"/>
    <x v="918"/>
    <x v="6"/>
    <x v="14"/>
    <s v="Clarine Hannent"/>
    <n v="2945"/>
    <n v="0.61"/>
    <n v="0.7"/>
    <n v="2946"/>
  </r>
  <r>
    <x v="919"/>
    <x v="919"/>
    <x v="4"/>
    <x v="17"/>
    <x v="244"/>
    <x v="0"/>
    <x v="919"/>
    <x v="5"/>
    <x v="14"/>
    <s v="Onfroi Alflat"/>
    <n v="9990"/>
    <n v="0.61"/>
    <n v="0.7"/>
    <n v="9990"/>
  </r>
  <r>
    <x v="920"/>
    <x v="920"/>
    <x v="0"/>
    <x v="101"/>
    <x v="672"/>
    <x v="0"/>
    <x v="920"/>
    <x v="1"/>
    <x v="42"/>
    <m/>
    <n v="7497"/>
    <n v="0.81"/>
    <n v="0.9"/>
    <n v="7498"/>
  </r>
  <r>
    <x v="921"/>
    <x v="921"/>
    <x v="9"/>
    <x v="121"/>
    <x v="673"/>
    <x v="0"/>
    <x v="921"/>
    <x v="7"/>
    <x v="30"/>
    <s v="Alvina Northwood"/>
    <n v="4885"/>
    <n v="0.66"/>
    <n v="0.7"/>
    <n v="4886"/>
  </r>
  <r>
    <x v="922"/>
    <x v="922"/>
    <x v="0"/>
    <x v="84"/>
    <x v="674"/>
    <x v="28"/>
    <x v="922"/>
    <x v="4"/>
    <x v="15"/>
    <s v="Alvina Northwood"/>
    <n v="2943"/>
    <n v="0.78"/>
    <n v="0.79999999999999993"/>
    <n v="2944"/>
  </r>
  <r>
    <x v="923"/>
    <x v="923"/>
    <x v="1"/>
    <x v="118"/>
    <x v="675"/>
    <x v="0"/>
    <x v="923"/>
    <x v="4"/>
    <x v="15"/>
    <s v="Adler Mc Coughan"/>
    <n v="785"/>
    <n v="0.78"/>
    <n v="0.79999999999999993"/>
    <n v="785"/>
  </r>
  <r>
    <x v="924"/>
    <x v="924"/>
    <x v="5"/>
    <x v="43"/>
    <x v="676"/>
    <x v="0"/>
    <x v="924"/>
    <x v="4"/>
    <x v="38"/>
    <m/>
    <n v="4810"/>
    <n v="0.87"/>
    <n v="0.9"/>
    <n v="4810"/>
  </r>
  <r>
    <x v="925"/>
    <x v="925"/>
    <x v="9"/>
    <x v="3"/>
    <x v="20"/>
    <x v="0"/>
    <x v="925"/>
    <x v="5"/>
    <x v="2"/>
    <s v="Adler Mc Coughan"/>
    <n v="7902"/>
    <n v="0.67"/>
    <n v="0.7"/>
    <n v="7903"/>
  </r>
  <r>
    <x v="926"/>
    <x v="926"/>
    <x v="3"/>
    <x v="92"/>
    <x v="81"/>
    <x v="0"/>
    <x v="926"/>
    <x v="2"/>
    <x v="8"/>
    <s v="Onfroi Alflat"/>
    <n v="7768"/>
    <n v="0.79"/>
    <n v="0.79999999999999993"/>
    <n v="7769"/>
  </r>
  <r>
    <x v="927"/>
    <x v="927"/>
    <x v="0"/>
    <x v="42"/>
    <x v="677"/>
    <x v="0"/>
    <x v="927"/>
    <x v="0"/>
    <x v="11"/>
    <m/>
    <n v="63"/>
    <n v="0.74"/>
    <n v="0.79999999999999993"/>
    <n v="63"/>
  </r>
  <r>
    <x v="928"/>
    <x v="928"/>
    <x v="10"/>
    <x v="170"/>
    <x v="447"/>
    <x v="0"/>
    <x v="928"/>
    <x v="4"/>
    <x v="30"/>
    <s v="Clarine Hannent"/>
    <n v="287"/>
    <n v="0.66"/>
    <n v="0.7"/>
    <n v="287"/>
  </r>
  <r>
    <x v="929"/>
    <x v="929"/>
    <x v="1"/>
    <x v="180"/>
    <x v="678"/>
    <x v="31"/>
    <x v="929"/>
    <x v="3"/>
    <x v="18"/>
    <s v="Adler Mc Coughan"/>
    <n v="2150"/>
    <n v="0.9"/>
    <n v="0.9"/>
    <n v="2150"/>
  </r>
  <r>
    <x v="930"/>
    <x v="930"/>
    <x v="8"/>
    <x v="121"/>
    <x v="679"/>
    <x v="0"/>
    <x v="930"/>
    <x v="4"/>
    <x v="3"/>
    <m/>
    <n v="1609"/>
    <n v="0.89"/>
    <n v="0.9"/>
    <n v="1610"/>
  </r>
  <r>
    <x v="931"/>
    <x v="931"/>
    <x v="0"/>
    <x v="41"/>
    <x v="328"/>
    <x v="0"/>
    <x v="931"/>
    <x v="3"/>
    <x v="32"/>
    <s v="Clarine Hannent"/>
    <n v="6535"/>
    <n v="0.51"/>
    <n v="0.6"/>
    <n v="6535"/>
  </r>
  <r>
    <x v="932"/>
    <x v="932"/>
    <x v="5"/>
    <x v="114"/>
    <x v="680"/>
    <x v="15"/>
    <x v="932"/>
    <x v="7"/>
    <x v="23"/>
    <s v="Onfroi Alflat"/>
    <n v="4899"/>
    <n v="0.68"/>
    <n v="0.7"/>
    <n v="4899"/>
  </r>
  <r>
    <x v="933"/>
    <x v="933"/>
    <x v="0"/>
    <x v="102"/>
    <x v="451"/>
    <x v="0"/>
    <x v="933"/>
    <x v="3"/>
    <x v="29"/>
    <s v="Bruce Schimek"/>
    <n v="6292"/>
    <n v="0.53"/>
    <n v="0.6"/>
    <n v="6293"/>
  </r>
  <r>
    <x v="934"/>
    <x v="934"/>
    <x v="12"/>
    <x v="61"/>
    <x v="681"/>
    <x v="0"/>
    <x v="934"/>
    <x v="4"/>
    <x v="37"/>
    <s v="Clarine Hannent"/>
    <n v="1369"/>
    <n v="0.56999999999999995"/>
    <n v="0.6"/>
    <n v="1369"/>
  </r>
  <r>
    <x v="935"/>
    <x v="935"/>
    <x v="1"/>
    <x v="98"/>
    <x v="682"/>
    <x v="0"/>
    <x v="935"/>
    <x v="1"/>
    <x v="34"/>
    <s v="Bruce Schimek"/>
    <n v="9755"/>
    <n v="0.76"/>
    <n v="0.79999999999999993"/>
    <n v="9755"/>
  </r>
  <r>
    <x v="936"/>
    <x v="936"/>
    <x v="11"/>
    <x v="48"/>
    <x v="683"/>
    <x v="0"/>
    <x v="936"/>
    <x v="7"/>
    <x v="21"/>
    <s v="Adler Mc Coughan"/>
    <n v="4085"/>
    <n v="0.71"/>
    <n v="0.79999999999999993"/>
    <n v="4086"/>
  </r>
  <r>
    <x v="937"/>
    <x v="937"/>
    <x v="0"/>
    <x v="102"/>
    <x v="481"/>
    <x v="0"/>
    <x v="937"/>
    <x v="7"/>
    <x v="27"/>
    <s v="Onfroi Alflat"/>
    <n v="9426"/>
    <n v="0.92"/>
    <n v="1"/>
    <n v="9426"/>
  </r>
  <r>
    <x v="938"/>
    <x v="938"/>
    <x v="8"/>
    <x v="19"/>
    <x v="641"/>
    <x v="0"/>
    <x v="938"/>
    <x v="7"/>
    <x v="5"/>
    <s v="Adler Mc Coughan"/>
    <n v="8991"/>
    <n v="0.7"/>
    <n v="0.7"/>
    <n v="8992"/>
  </r>
  <r>
    <x v="939"/>
    <x v="939"/>
    <x v="3"/>
    <x v="105"/>
    <x v="79"/>
    <x v="0"/>
    <x v="939"/>
    <x v="4"/>
    <x v="22"/>
    <s v="Alvina Northwood"/>
    <n v="6993"/>
    <n v="0.59"/>
    <n v="0.6"/>
    <n v="6994"/>
  </r>
  <r>
    <x v="940"/>
    <x v="940"/>
    <x v="10"/>
    <x v="130"/>
    <x v="323"/>
    <x v="0"/>
    <x v="940"/>
    <x v="3"/>
    <x v="8"/>
    <s v="Adler Mc Coughan"/>
    <n v="5486"/>
    <n v="0.79"/>
    <n v="0.79999999999999993"/>
    <n v="5487"/>
  </r>
  <r>
    <x v="941"/>
    <x v="941"/>
    <x v="12"/>
    <x v="83"/>
    <x v="684"/>
    <x v="16"/>
    <x v="941"/>
    <x v="7"/>
    <x v="16"/>
    <s v="Adler Mc Coughan"/>
    <n v="1327"/>
    <n v="0.52"/>
    <n v="0.6"/>
    <n v="1327"/>
  </r>
  <r>
    <x v="942"/>
    <x v="942"/>
    <x v="0"/>
    <x v="99"/>
    <x v="56"/>
    <x v="0"/>
    <x v="942"/>
    <x v="7"/>
    <x v="5"/>
    <s v="Alvina Northwood"/>
    <n v="4894"/>
    <n v="0.7"/>
    <n v="0.7"/>
    <n v="4894"/>
  </r>
  <r>
    <x v="943"/>
    <x v="943"/>
    <x v="0"/>
    <x v="53"/>
    <x v="685"/>
    <x v="0"/>
    <x v="943"/>
    <x v="2"/>
    <x v="7"/>
    <m/>
    <n v="4312"/>
    <n v="0.86"/>
    <n v="0.9"/>
    <n v="4312"/>
  </r>
  <r>
    <x v="944"/>
    <x v="944"/>
    <x v="11"/>
    <x v="164"/>
    <x v="686"/>
    <x v="0"/>
    <x v="944"/>
    <x v="2"/>
    <x v="33"/>
    <s v="Bruce Schimek"/>
    <n v="8511"/>
    <n v="0.91"/>
    <n v="1"/>
    <n v="8512"/>
  </r>
  <r>
    <x v="945"/>
    <x v="945"/>
    <x v="7"/>
    <x v="87"/>
    <x v="687"/>
    <x v="0"/>
    <x v="945"/>
    <x v="6"/>
    <x v="15"/>
    <s v="Alvina Northwood"/>
    <n v="2222"/>
    <n v="0.78"/>
    <n v="0.79999999999999993"/>
    <n v="2222"/>
  </r>
  <r>
    <x v="946"/>
    <x v="946"/>
    <x v="12"/>
    <x v="23"/>
    <x v="560"/>
    <x v="0"/>
    <x v="946"/>
    <x v="7"/>
    <x v="15"/>
    <m/>
    <n v="6701"/>
    <n v="0.78"/>
    <n v="0.79999999999999993"/>
    <n v="6701"/>
  </r>
  <r>
    <x v="947"/>
    <x v="947"/>
    <x v="0"/>
    <x v="44"/>
    <x v="688"/>
    <x v="0"/>
    <x v="947"/>
    <x v="7"/>
    <x v="26"/>
    <m/>
    <n v="3349"/>
    <n v="0.73"/>
    <n v="0.79999999999999993"/>
    <n v="3349"/>
  </r>
  <r>
    <x v="948"/>
    <x v="948"/>
    <x v="5"/>
    <x v="3"/>
    <x v="689"/>
    <x v="30"/>
    <x v="948"/>
    <x v="7"/>
    <x v="20"/>
    <s v="Onfroi Alflat"/>
    <n v="3953"/>
    <n v="0.55000000000000004"/>
    <n v="0.6"/>
    <n v="3953"/>
  </r>
  <r>
    <x v="949"/>
    <x v="949"/>
    <x v="11"/>
    <x v="21"/>
    <x v="690"/>
    <x v="0"/>
    <x v="949"/>
    <x v="4"/>
    <x v="27"/>
    <m/>
    <n v="2680"/>
    <n v="0.92"/>
    <n v="1"/>
    <n v="2681"/>
  </r>
  <r>
    <x v="950"/>
    <x v="950"/>
    <x v="8"/>
    <x v="27"/>
    <x v="691"/>
    <x v="0"/>
    <x v="950"/>
    <x v="2"/>
    <x v="6"/>
    <m/>
    <n v="5112"/>
    <n v="0.83"/>
    <n v="0.9"/>
    <n v="5112"/>
  </r>
  <r>
    <x v="951"/>
    <x v="951"/>
    <x v="6"/>
    <x v="146"/>
    <x v="692"/>
    <x v="12"/>
    <x v="951"/>
    <x v="2"/>
    <x v="42"/>
    <s v="Alvina Northwood"/>
    <n v="9979"/>
    <n v="0.81"/>
    <n v="0.9"/>
    <n v="9980"/>
  </r>
  <r>
    <x v="952"/>
    <x v="952"/>
    <x v="8"/>
    <x v="181"/>
    <x v="343"/>
    <x v="31"/>
    <x v="952"/>
    <x v="5"/>
    <x v="33"/>
    <s v="Clarine Hannent"/>
    <n v="7309"/>
    <n v="0.91"/>
    <n v="1"/>
    <n v="7310"/>
  </r>
  <r>
    <x v="953"/>
    <x v="953"/>
    <x v="0"/>
    <x v="93"/>
    <x v="693"/>
    <x v="0"/>
    <x v="953"/>
    <x v="4"/>
    <x v="26"/>
    <s v="Alvina Northwood"/>
    <n v="7962"/>
    <n v="0.73"/>
    <n v="0.79999999999999993"/>
    <n v="7963"/>
  </r>
  <r>
    <x v="954"/>
    <x v="954"/>
    <x v="0"/>
    <x v="118"/>
    <x v="694"/>
    <x v="30"/>
    <x v="954"/>
    <x v="5"/>
    <x v="14"/>
    <s v="Bruce Schimek"/>
    <n v="655"/>
    <n v="0.61"/>
    <n v="0.7"/>
    <n v="655"/>
  </r>
  <r>
    <x v="955"/>
    <x v="955"/>
    <x v="12"/>
    <x v="127"/>
    <x v="662"/>
    <x v="22"/>
    <x v="955"/>
    <x v="3"/>
    <x v="5"/>
    <s v="Alvina Northwood"/>
    <n v="7709"/>
    <n v="0.7"/>
    <n v="0.7"/>
    <n v="7710"/>
  </r>
  <r>
    <x v="956"/>
    <x v="956"/>
    <x v="10"/>
    <x v="27"/>
    <x v="142"/>
    <x v="0"/>
    <x v="956"/>
    <x v="0"/>
    <x v="36"/>
    <s v="Alvina Northwood"/>
    <n v="6800"/>
    <n v="0.6"/>
    <n v="0.6"/>
    <n v="6801"/>
  </r>
  <r>
    <x v="957"/>
    <x v="957"/>
    <x v="0"/>
    <x v="22"/>
    <x v="695"/>
    <x v="0"/>
    <x v="957"/>
    <x v="0"/>
    <x v="32"/>
    <s v="Adler Mc Coughan"/>
    <n v="3909"/>
    <n v="0.51"/>
    <n v="0.6"/>
    <n v="3910"/>
  </r>
  <r>
    <x v="958"/>
    <x v="958"/>
    <x v="0"/>
    <x v="182"/>
    <x v="696"/>
    <x v="0"/>
    <x v="958"/>
    <x v="3"/>
    <x v="19"/>
    <s v="Alvina Northwood"/>
    <n v="5915"/>
    <n v="0.82"/>
    <n v="0.9"/>
    <n v="5916"/>
  </r>
  <r>
    <x v="959"/>
    <x v="959"/>
    <x v="0"/>
    <x v="103"/>
    <x v="403"/>
    <x v="0"/>
    <x v="959"/>
    <x v="2"/>
    <x v="29"/>
    <s v="Adler Mc Coughan"/>
    <n v="37"/>
    <n v="0.53"/>
    <n v="0.6"/>
    <n v="37"/>
  </r>
  <r>
    <x v="960"/>
    <x v="960"/>
    <x v="9"/>
    <x v="37"/>
    <x v="697"/>
    <x v="0"/>
    <x v="960"/>
    <x v="0"/>
    <x v="37"/>
    <s v="Clarine Hannent"/>
    <n v="7833"/>
    <n v="0.56999999999999995"/>
    <n v="0.6"/>
    <n v="7834"/>
  </r>
  <r>
    <x v="961"/>
    <x v="961"/>
    <x v="11"/>
    <x v="49"/>
    <x v="465"/>
    <x v="0"/>
    <x v="961"/>
    <x v="3"/>
    <x v="23"/>
    <s v="Adler Mc Coughan"/>
    <n v="7260"/>
    <n v="0.68"/>
    <n v="0.7"/>
    <n v="7260"/>
  </r>
  <r>
    <x v="962"/>
    <x v="962"/>
    <x v="2"/>
    <x v="174"/>
    <x v="543"/>
    <x v="0"/>
    <x v="962"/>
    <x v="0"/>
    <x v="0"/>
    <m/>
    <n v="5400"/>
    <n v="0.84"/>
    <n v="0.9"/>
    <n v="5400"/>
  </r>
  <r>
    <x v="963"/>
    <x v="963"/>
    <x v="12"/>
    <x v="105"/>
    <x v="9"/>
    <x v="0"/>
    <x v="963"/>
    <x v="3"/>
    <x v="0"/>
    <m/>
    <n v="804"/>
    <n v="0.84"/>
    <n v="0.9"/>
    <n v="805"/>
  </r>
  <r>
    <x v="964"/>
    <x v="964"/>
    <x v="0"/>
    <x v="139"/>
    <x v="35"/>
    <x v="0"/>
    <x v="964"/>
    <x v="6"/>
    <x v="5"/>
    <s v="Clarine Hannent"/>
    <n v="3436"/>
    <n v="0.7"/>
    <n v="0.7"/>
    <n v="3436"/>
  </r>
  <r>
    <x v="965"/>
    <x v="965"/>
    <x v="0"/>
    <x v="59"/>
    <x v="547"/>
    <x v="0"/>
    <x v="965"/>
    <x v="2"/>
    <x v="40"/>
    <s v="Bruce Schimek"/>
    <n v="7549"/>
    <n v="0.77"/>
    <n v="0.79999999999999993"/>
    <n v="7549"/>
  </r>
  <r>
    <x v="966"/>
    <x v="966"/>
    <x v="8"/>
    <x v="136"/>
    <x v="698"/>
    <x v="0"/>
    <x v="966"/>
    <x v="7"/>
    <x v="23"/>
    <m/>
    <n v="1304"/>
    <n v="0.68"/>
    <n v="0.7"/>
    <n v="1305"/>
  </r>
  <r>
    <x v="967"/>
    <x v="967"/>
    <x v="0"/>
    <x v="46"/>
    <x v="116"/>
    <x v="0"/>
    <x v="967"/>
    <x v="0"/>
    <x v="6"/>
    <s v="Clarine Hannent"/>
    <n v="7706"/>
    <n v="0.83"/>
    <n v="0.9"/>
    <n v="7706"/>
  </r>
  <r>
    <x v="968"/>
    <x v="968"/>
    <x v="11"/>
    <x v="59"/>
    <x v="182"/>
    <x v="0"/>
    <x v="968"/>
    <x v="1"/>
    <x v="40"/>
    <s v="Bruce Schimek"/>
    <n v="4617"/>
    <n v="0.77"/>
    <n v="0.79999999999999993"/>
    <n v="4618"/>
  </r>
  <r>
    <x v="969"/>
    <x v="969"/>
    <x v="3"/>
    <x v="36"/>
    <x v="699"/>
    <x v="20"/>
    <x v="969"/>
    <x v="7"/>
    <x v="39"/>
    <m/>
    <n v="6934"/>
    <n v="0.64"/>
    <n v="0.7"/>
    <n v="6934"/>
  </r>
  <r>
    <x v="970"/>
    <x v="970"/>
    <x v="9"/>
    <x v="183"/>
    <x v="551"/>
    <x v="9"/>
    <x v="970"/>
    <x v="5"/>
    <x v="14"/>
    <m/>
    <n v="9503"/>
    <n v="0.61"/>
    <n v="0.7"/>
    <n v="9504"/>
  </r>
  <r>
    <x v="971"/>
    <x v="971"/>
    <x v="6"/>
    <x v="101"/>
    <x v="700"/>
    <x v="19"/>
    <x v="971"/>
    <x v="4"/>
    <x v="6"/>
    <s v="Clarine Hannent"/>
    <n v="6922"/>
    <n v="0.83"/>
    <n v="0.9"/>
    <n v="6922"/>
  </r>
  <r>
    <x v="972"/>
    <x v="972"/>
    <x v="12"/>
    <x v="1"/>
    <x v="701"/>
    <x v="0"/>
    <x v="972"/>
    <x v="3"/>
    <x v="15"/>
    <s v="Alvina Northwood"/>
    <n v="7963"/>
    <n v="0.78"/>
    <n v="0.79999999999999993"/>
    <n v="7964"/>
  </r>
  <r>
    <x v="973"/>
    <x v="973"/>
    <x v="11"/>
    <x v="56"/>
    <x v="702"/>
    <x v="31"/>
    <x v="973"/>
    <x v="3"/>
    <x v="28"/>
    <s v="Clarine Hannent"/>
    <n v="2592"/>
    <n v="0.63"/>
    <n v="0.7"/>
    <n v="2593"/>
  </r>
  <r>
    <x v="974"/>
    <x v="974"/>
    <x v="0"/>
    <x v="131"/>
    <x v="703"/>
    <x v="0"/>
    <x v="974"/>
    <x v="4"/>
    <x v="8"/>
    <s v="Clarine Hannent"/>
    <n v="401"/>
    <n v="0.79"/>
    <n v="0.79999999999999993"/>
    <n v="402"/>
  </r>
  <r>
    <x v="975"/>
    <x v="975"/>
    <x v="1"/>
    <x v="131"/>
    <x v="704"/>
    <x v="0"/>
    <x v="975"/>
    <x v="1"/>
    <x v="31"/>
    <s v="Clarine Hannent"/>
    <n v="1378"/>
    <n v="0.88"/>
    <n v="0.9"/>
    <n v="1379"/>
  </r>
  <r>
    <x v="976"/>
    <x v="976"/>
    <x v="4"/>
    <x v="25"/>
    <x v="705"/>
    <x v="0"/>
    <x v="976"/>
    <x v="1"/>
    <x v="11"/>
    <s v="Onfroi Alflat"/>
    <n v="699"/>
    <n v="0.74"/>
    <n v="0.79999999999999993"/>
    <n v="700"/>
  </r>
  <r>
    <x v="977"/>
    <x v="977"/>
    <x v="6"/>
    <x v="100"/>
    <x v="706"/>
    <x v="21"/>
    <x v="977"/>
    <x v="4"/>
    <x v="41"/>
    <s v="Onfroi Alflat"/>
    <n v="7935"/>
    <n v="0.8"/>
    <n v="0.8"/>
    <n v="7935"/>
  </r>
  <r>
    <x v="978"/>
    <x v="978"/>
    <x v="0"/>
    <x v="139"/>
    <x v="707"/>
    <x v="0"/>
    <x v="978"/>
    <x v="3"/>
    <x v="24"/>
    <s v="Alvina Northwood"/>
    <n v="8021"/>
    <n v="0.85"/>
    <n v="0.9"/>
    <n v="8022"/>
  </r>
  <r>
    <x v="979"/>
    <x v="979"/>
    <x v="12"/>
    <x v="11"/>
    <x v="708"/>
    <x v="0"/>
    <x v="979"/>
    <x v="2"/>
    <x v="28"/>
    <s v="Alvina Northwood"/>
    <n v="6474"/>
    <n v="0.63"/>
    <n v="0.7"/>
    <n v="6475"/>
  </r>
  <r>
    <x v="980"/>
    <x v="980"/>
    <x v="0"/>
    <x v="9"/>
    <x v="709"/>
    <x v="20"/>
    <x v="980"/>
    <x v="0"/>
    <x v="41"/>
    <m/>
    <n v="5820"/>
    <n v="0.8"/>
    <n v="0.8"/>
    <n v="5820"/>
  </r>
  <r>
    <x v="981"/>
    <x v="981"/>
    <x v="0"/>
    <x v="80"/>
    <x v="710"/>
    <x v="0"/>
    <x v="981"/>
    <x v="4"/>
    <x v="17"/>
    <s v="Onfroi Alflat"/>
    <n v="2992"/>
    <n v="0.5"/>
    <n v="0.5"/>
    <n v="2992"/>
  </r>
  <r>
    <x v="982"/>
    <x v="982"/>
    <x v="1"/>
    <x v="116"/>
    <x v="708"/>
    <x v="0"/>
    <x v="982"/>
    <x v="3"/>
    <x v="34"/>
    <s v="Onfroi Alflat"/>
    <n v="7450"/>
    <n v="0.76"/>
    <n v="0.79999999999999993"/>
    <n v="7450"/>
  </r>
  <r>
    <x v="983"/>
    <x v="983"/>
    <x v="12"/>
    <x v="184"/>
    <x v="353"/>
    <x v="0"/>
    <x v="983"/>
    <x v="7"/>
    <x v="32"/>
    <s v="Onfroi Alflat"/>
    <n v="7996"/>
    <n v="0.51"/>
    <n v="0.6"/>
    <n v="7996"/>
  </r>
  <r>
    <x v="984"/>
    <x v="984"/>
    <x v="4"/>
    <x v="140"/>
    <x v="711"/>
    <x v="0"/>
    <x v="984"/>
    <x v="2"/>
    <x v="30"/>
    <s v="Alvina Northwood"/>
    <n v="433"/>
    <n v="0.66"/>
    <n v="0.7"/>
    <n v="433"/>
  </r>
  <r>
    <x v="985"/>
    <x v="985"/>
    <x v="0"/>
    <x v="170"/>
    <x v="519"/>
    <x v="0"/>
    <x v="985"/>
    <x v="6"/>
    <x v="18"/>
    <m/>
    <n v="931"/>
    <n v="0.9"/>
    <n v="0.9"/>
    <n v="931"/>
  </r>
  <r>
    <x v="986"/>
    <x v="986"/>
    <x v="1"/>
    <x v="21"/>
    <x v="48"/>
    <x v="0"/>
    <x v="986"/>
    <x v="1"/>
    <x v="25"/>
    <s v="Clarine Hannent"/>
    <n v="9132"/>
    <n v="0.69"/>
    <n v="0.7"/>
    <n v="9133"/>
  </r>
  <r>
    <x v="987"/>
    <x v="987"/>
    <x v="1"/>
    <x v="76"/>
    <x v="65"/>
    <x v="23"/>
    <x v="987"/>
    <x v="7"/>
    <x v="39"/>
    <s v="Alvina Northwood"/>
    <n v="9889"/>
    <n v="0.64"/>
    <n v="0.7"/>
    <n v="9889"/>
  </r>
  <r>
    <x v="988"/>
    <x v="988"/>
    <x v="11"/>
    <x v="43"/>
    <x v="712"/>
    <x v="0"/>
    <x v="988"/>
    <x v="5"/>
    <x v="17"/>
    <s v="Bruce Schimek"/>
    <n v="4814"/>
    <n v="0.5"/>
    <n v="0.5"/>
    <n v="4814"/>
  </r>
  <r>
    <x v="989"/>
    <x v="989"/>
    <x v="0"/>
    <x v="144"/>
    <x v="713"/>
    <x v="0"/>
    <x v="989"/>
    <x v="0"/>
    <x v="3"/>
    <s v="Clarine Hannent"/>
    <n v="1450"/>
    <n v="0.89"/>
    <n v="0.9"/>
    <n v="1450"/>
  </r>
  <r>
    <x v="990"/>
    <x v="990"/>
    <x v="10"/>
    <x v="78"/>
    <x v="135"/>
    <x v="0"/>
    <x v="990"/>
    <x v="5"/>
    <x v="7"/>
    <s v="Adler Mc Coughan"/>
    <n v="7219"/>
    <n v="0.86"/>
    <n v="0.9"/>
    <n v="7220"/>
  </r>
  <r>
    <x v="991"/>
    <x v="991"/>
    <x v="10"/>
    <x v="95"/>
    <x v="620"/>
    <x v="0"/>
    <x v="991"/>
    <x v="2"/>
    <x v="10"/>
    <s v="Adler Mc Coughan"/>
    <n v="905"/>
    <n v="0.72"/>
    <n v="0.79999999999999993"/>
    <n v="905"/>
  </r>
  <r>
    <x v="992"/>
    <x v="992"/>
    <x v="9"/>
    <x v="101"/>
    <x v="490"/>
    <x v="0"/>
    <x v="992"/>
    <x v="4"/>
    <x v="15"/>
    <s v="Adler Mc Coughan"/>
    <n v="9687"/>
    <n v="0.78"/>
    <n v="0.79999999999999993"/>
    <n v="9687"/>
  </r>
  <r>
    <x v="993"/>
    <x v="993"/>
    <x v="12"/>
    <x v="30"/>
    <x v="221"/>
    <x v="0"/>
    <x v="993"/>
    <x v="0"/>
    <x v="31"/>
    <s v="Adler Mc Coughan"/>
    <n v="2192"/>
    <n v="0.88"/>
    <n v="0.9"/>
    <n v="2192"/>
  </r>
  <r>
    <x v="994"/>
    <x v="994"/>
    <x v="3"/>
    <x v="22"/>
    <x v="693"/>
    <x v="11"/>
    <x v="994"/>
    <x v="0"/>
    <x v="17"/>
    <s v="Adler Mc Coughan"/>
    <n v="903"/>
    <n v="0.5"/>
    <n v="0.5"/>
    <n v="903"/>
  </r>
  <r>
    <x v="995"/>
    <x v="995"/>
    <x v="0"/>
    <x v="84"/>
    <x v="447"/>
    <x v="0"/>
    <x v="995"/>
    <x v="0"/>
    <x v="32"/>
    <m/>
    <n v="9726"/>
    <n v="0.51"/>
    <n v="0.6"/>
    <n v="9726"/>
  </r>
  <r>
    <x v="996"/>
    <x v="996"/>
    <x v="0"/>
    <x v="0"/>
    <x v="714"/>
    <x v="0"/>
    <x v="996"/>
    <x v="3"/>
    <x v="7"/>
    <s v="Alvina Northwood"/>
    <n v="7495"/>
    <n v="0.86"/>
    <n v="0.9"/>
    <n v="7495"/>
  </r>
  <r>
    <x v="997"/>
    <x v="997"/>
    <x v="5"/>
    <x v="2"/>
    <x v="202"/>
    <x v="17"/>
    <x v="997"/>
    <x v="1"/>
    <x v="30"/>
    <m/>
    <n v="115"/>
    <n v="0.66"/>
    <n v="0.7"/>
    <n v="115"/>
  </r>
  <r>
    <x v="998"/>
    <x v="998"/>
    <x v="5"/>
    <x v="185"/>
    <x v="715"/>
    <x v="0"/>
    <x v="998"/>
    <x v="5"/>
    <x v="14"/>
    <m/>
    <n v="416"/>
    <n v="0.61"/>
    <n v="0.7"/>
    <n v="416"/>
  </r>
  <r>
    <x v="999"/>
    <x v="999"/>
    <x v="8"/>
    <x v="61"/>
    <x v="21"/>
    <x v="22"/>
    <x v="999"/>
    <x v="5"/>
    <x v="12"/>
    <s v="Onfroi Alflat"/>
    <n v="9030"/>
    <n v="0.62"/>
    <n v="0.7"/>
    <n v="9030"/>
  </r>
  <r>
    <x v="1000"/>
    <x v="1000"/>
    <x v="0"/>
    <x v="14"/>
    <x v="716"/>
    <x v="0"/>
    <x v="1000"/>
    <x v="8"/>
    <x v="4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1"/>
    <s v="Gilligan Coggell"/>
    <x v="0"/>
    <s v="Cost Accountant"/>
    <s v="10/18/2020"/>
    <m/>
    <x v="0"/>
    <n v="45"/>
    <n v="84"/>
    <m/>
    <n v="2837"/>
    <n v="0.84"/>
    <n v="0.9"/>
    <n v="2837"/>
  </r>
  <r>
    <n v="2"/>
    <s v="Heda Bovis"/>
    <x v="1"/>
    <s v="Administrative Assistant III"/>
    <d v="2020-02-09T00:00:00"/>
    <n v="26"/>
    <x v="1"/>
    <n v="45"/>
    <n v="56"/>
    <s v="Onfroi Alflat"/>
    <n v="7241"/>
    <n v="0.56000000000000005"/>
    <n v="0.6"/>
    <n v="7241"/>
  </r>
  <r>
    <n v="3"/>
    <s v="Edlin Pavlov"/>
    <x v="0"/>
    <s v="Graphic Designer"/>
    <d v="2020-06-09T00:00:00"/>
    <n v="48"/>
    <x v="2"/>
    <n v="41"/>
    <n v="67"/>
    <m/>
    <n v="8067"/>
    <n v="0.67"/>
    <n v="0.7"/>
    <n v="8068"/>
  </r>
  <r>
    <n v="4"/>
    <s v="Zuzana Waylen"/>
    <x v="2"/>
    <s v="Pharmacist"/>
    <s v="4/21/2020"/>
    <n v="42"/>
    <x v="3"/>
    <n v="44"/>
    <n v="89"/>
    <s v="Bruce Schimek"/>
    <n v="2872"/>
    <n v="0.89"/>
    <n v="0.9"/>
    <n v="2872"/>
  </r>
  <r>
    <n v="5"/>
    <s v="Willabella Jedras"/>
    <x v="3"/>
    <s v="Engineer III"/>
    <d v="2019-10-11T00:00:00"/>
    <m/>
    <x v="4"/>
    <n v="43"/>
    <n v="75"/>
    <s v="Bruce Schimek"/>
    <n v="3743"/>
    <n v="0.75"/>
    <n v="0.79999999999999993"/>
    <n v="3743"/>
  </r>
  <r>
    <n v="6"/>
    <s v="Kym Fairhead"/>
    <x v="4"/>
    <s v="Social Worker"/>
    <d v="2021-03-07T00:00:00"/>
    <m/>
    <x v="5"/>
    <n v="40"/>
    <n v="70"/>
    <m/>
    <n v="2651"/>
    <n v="0.7"/>
    <n v="0.7"/>
    <n v="2652"/>
  </r>
  <r>
    <n v="7"/>
    <s v="Belvia Sargerson"/>
    <x v="0"/>
    <s v="Business Systems Development Analyst"/>
    <s v="1/15/2020"/>
    <m/>
    <x v="6"/>
    <n v="45"/>
    <n v="83"/>
    <s v="Bruce Schimek"/>
    <n v="8700"/>
    <n v="0.83"/>
    <n v="0.9"/>
    <n v="8701"/>
  </r>
  <r>
    <n v="8"/>
    <s v="Catlaina Shorter"/>
    <x v="0"/>
    <s v="Director of Sales"/>
    <s v="7/26/2019"/>
    <m/>
    <x v="7"/>
    <n v="39"/>
    <n v="86"/>
    <m/>
    <n v="1838"/>
    <n v="0.86"/>
    <n v="0.9"/>
    <n v="1838"/>
  </r>
  <r>
    <n v="9"/>
    <s v="Lyle Cord"/>
    <x v="5"/>
    <s v="Actuary"/>
    <s v="2/25/2022"/>
    <n v="30"/>
    <x v="8"/>
    <n v="41"/>
    <n v="79"/>
    <s v="Bruce Schimek"/>
    <n v="9159"/>
    <n v="0.79"/>
    <n v="0.79999999999999993"/>
    <n v="9159"/>
  </r>
  <r>
    <n v="10"/>
    <s v="Edik Baseke"/>
    <x v="3"/>
    <s v="Marketing Assistant"/>
    <d v="2018-10-09T00:00:00"/>
    <m/>
    <x v="9"/>
    <n v="45"/>
    <n v="65"/>
    <s v="Alvina Northwood"/>
    <n v="4337"/>
    <n v="0.65"/>
    <n v="0.7"/>
    <n v="4337"/>
  </r>
  <r>
    <n v="11"/>
    <s v="Natty Hattiff"/>
    <x v="6"/>
    <s v="Biostatistician IV"/>
    <d v="2018-11-09T00:00:00"/>
    <m/>
    <x v="10"/>
    <n v="41"/>
    <n v="72"/>
    <s v="Bruce Schimek"/>
    <n v="547"/>
    <n v="0.72"/>
    <n v="0.79999999999999993"/>
    <n v="548"/>
  </r>
  <r>
    <n v="12"/>
    <s v="Amargo Jackways"/>
    <x v="6"/>
    <s v="Senior Editor"/>
    <s v="6/14/2019"/>
    <m/>
    <x v="11"/>
    <n v="38"/>
    <n v="75"/>
    <m/>
    <n v="2959"/>
    <n v="0.75"/>
    <n v="0.79999999999999993"/>
    <n v="2960"/>
  </r>
  <r>
    <n v="13"/>
    <s v="Allen Ballance"/>
    <x v="7"/>
    <s v="Senior Developer"/>
    <s v="1/31/2020"/>
    <m/>
    <x v="12"/>
    <n v="39"/>
    <n v="67"/>
    <s v="Alvina Northwood"/>
    <n v="3997"/>
    <n v="0.67"/>
    <n v="0.7"/>
    <n v="3998"/>
  </r>
  <r>
    <n v="14"/>
    <s v="Cyndie Figgs"/>
    <x v="3"/>
    <s v="Marketing Manager"/>
    <d v="2022-04-03T00:00:00"/>
    <m/>
    <x v="13"/>
    <n v="45"/>
    <n v="65"/>
    <s v="Alvina Northwood"/>
    <n v="5883"/>
    <n v="0.65"/>
    <n v="0.7"/>
    <n v="5883"/>
  </r>
  <r>
    <n v="15"/>
    <s v="Terrance Klesse"/>
    <x v="7"/>
    <m/>
    <d v="2019-01-05T00:00:00"/>
    <n v="43"/>
    <x v="14"/>
    <n v="43"/>
    <n v="74"/>
    <s v="Onfroi Alflat"/>
    <n v="9029"/>
    <n v="0.74"/>
    <n v="0.79999999999999993"/>
    <n v="9029"/>
  </r>
  <r>
    <n v="16"/>
    <s v="Abby MacCallam"/>
    <x v="0"/>
    <s v="Director of Sales"/>
    <s v="7/19/2021"/>
    <m/>
    <x v="15"/>
    <n v="43"/>
    <n v="62"/>
    <s v="Clarine Hannent"/>
    <n v="1324"/>
    <n v="0.62"/>
    <n v="0.7"/>
    <n v="1324"/>
  </r>
  <r>
    <n v="17"/>
    <s v="Rollin Gravet"/>
    <x v="8"/>
    <s v="Programmer Analyst IV"/>
    <s v="1/29/2022"/>
    <m/>
    <x v="16"/>
    <n v="38"/>
    <n v="58"/>
    <s v="Onfroi Alflat"/>
    <n v="5354"/>
    <n v="0.57999999999999996"/>
    <n v="0.6"/>
    <n v="5354"/>
  </r>
  <r>
    <n v="18"/>
    <s v="Robyn Macura"/>
    <x v="9"/>
    <s v="Staff Accountant II"/>
    <d v="2021-10-03T00:00:00"/>
    <m/>
    <x v="17"/>
    <n v="44"/>
    <n v="61"/>
    <s v="Onfroi Alflat"/>
    <n v="7010"/>
    <n v="0.61"/>
    <n v="0.7"/>
    <n v="7011"/>
  </r>
  <r>
    <n v="19"/>
    <s v="Linn Gartside"/>
    <x v="7"/>
    <s v="Sales Representative"/>
    <s v="4/13/2021"/>
    <m/>
    <x v="18"/>
    <n v="41"/>
    <n v="78"/>
    <s v="Bruce Schimek"/>
    <n v="859"/>
    <n v="0.78"/>
    <n v="0.79999999999999993"/>
    <n v="859"/>
  </r>
  <r>
    <n v="20"/>
    <s v="Vyky Harnor"/>
    <x v="1"/>
    <s v="Staff Scientist"/>
    <s v="11/27/2018"/>
    <m/>
    <x v="19"/>
    <n v="42"/>
    <n v="52"/>
    <s v="Bruce Schimek"/>
    <n v="8591"/>
    <n v="0.52"/>
    <n v="0.6"/>
    <n v="8591"/>
  </r>
  <r>
    <n v="21"/>
    <s v="Tandie Pedrozzi"/>
    <x v="0"/>
    <s v="Staff Accountant II"/>
    <s v="1/14/2019"/>
    <n v="40"/>
    <x v="20"/>
    <n v="40"/>
    <n v="67"/>
    <m/>
    <n v="9065"/>
    <n v="0.67"/>
    <n v="0.7"/>
    <n v="9066"/>
  </r>
  <r>
    <n v="22"/>
    <s v="Lester Lancett"/>
    <x v="0"/>
    <s v="Administrative Officer"/>
    <s v="8/20/2018"/>
    <m/>
    <x v="21"/>
    <n v="44"/>
    <n v="50"/>
    <s v="Alvina Northwood"/>
    <n v="3733"/>
    <n v="0.5"/>
    <n v="0.5"/>
    <n v="3734"/>
  </r>
  <r>
    <n v="23"/>
    <s v="Dana Sturgess"/>
    <x v="10"/>
    <s v="Occupational Therapist"/>
    <s v="8/18/2018"/>
    <m/>
    <x v="22"/>
    <n v="43"/>
    <n v="90"/>
    <s v="Adler Mc Coughan"/>
    <n v="2591"/>
    <n v="0.9"/>
    <n v="0.9"/>
    <n v="2591"/>
  </r>
  <r>
    <n v="24"/>
    <s v="Juliet Wainscoat"/>
    <x v="4"/>
    <s v="Analyst Programmer"/>
    <d v="2020-09-08T00:00:00"/>
    <m/>
    <x v="23"/>
    <n v="40"/>
    <n v="82"/>
    <m/>
    <n v="7920"/>
    <n v="0.82"/>
    <n v="0.9"/>
    <n v="7920"/>
  </r>
  <r>
    <n v="25"/>
    <s v="Zora Nurny"/>
    <x v="0"/>
    <s v="Business Systems Development Analyst"/>
    <s v="4/24/2021"/>
    <m/>
    <x v="24"/>
    <n v="40"/>
    <n v="55"/>
    <s v="Bruce Schimek"/>
    <n v="415"/>
    <n v="0.55000000000000004"/>
    <n v="0.6"/>
    <n v="416"/>
  </r>
  <r>
    <n v="26"/>
    <s v="Teddy Bowbrick"/>
    <x v="6"/>
    <s v="Recruiter"/>
    <s v="1/15/2019"/>
    <m/>
    <x v="25"/>
    <n v="43"/>
    <n v="67"/>
    <s v="Bruce Schimek"/>
    <n v="9943"/>
    <n v="0.67"/>
    <n v="0.7"/>
    <n v="9943"/>
  </r>
  <r>
    <n v="27"/>
    <s v="Otha Selesnick"/>
    <x v="5"/>
    <s v="Graphic Designer"/>
    <d v="2019-05-01T00:00:00"/>
    <m/>
    <x v="26"/>
    <n v="44"/>
    <n v="71"/>
    <s v="Bruce Schimek"/>
    <n v="3028"/>
    <n v="0.71"/>
    <n v="0.79999999999999993"/>
    <n v="3029"/>
  </r>
  <r>
    <n v="28"/>
    <s v="Nicholle Skarin"/>
    <x v="2"/>
    <s v="Structural Analysis Engineer"/>
    <d v="2018-10-08T00:00:00"/>
    <m/>
    <x v="27"/>
    <n v="41"/>
    <n v="58"/>
    <s v="Adler Mc Coughan"/>
    <n v="8614"/>
    <n v="0.57999999999999996"/>
    <n v="0.6"/>
    <n v="8614"/>
  </r>
  <r>
    <n v="29"/>
    <s v="Gasparo Oliver-Paull"/>
    <x v="11"/>
    <s v="Legal Assistant"/>
    <s v="5/28/2019"/>
    <m/>
    <x v="28"/>
    <n v="44"/>
    <n v="59"/>
    <s v="Onfroi Alflat"/>
    <n v="1414"/>
    <n v="0.59"/>
    <n v="0.6"/>
    <n v="1415"/>
  </r>
  <r>
    <n v="30"/>
    <s v="Pavlov Pallin"/>
    <x v="6"/>
    <s v="Tax Accountant"/>
    <s v="6/15/2021"/>
    <m/>
    <x v="29"/>
    <n v="44"/>
    <n v="58"/>
    <m/>
    <n v="8727"/>
    <n v="0.57999999999999996"/>
    <n v="0.6"/>
    <n v="8728"/>
  </r>
  <r>
    <n v="31"/>
    <s v="Morty McKinless"/>
    <x v="4"/>
    <s v="Software Consultant"/>
    <s v="8/13/2019"/>
    <n v="34"/>
    <x v="30"/>
    <n v="41"/>
    <n v="68"/>
    <s v="Onfroi Alflat"/>
    <n v="3940"/>
    <n v="0.68"/>
    <n v="0.7"/>
    <n v="3941"/>
  </r>
  <r>
    <n v="32"/>
    <s v="Agnese Gelling"/>
    <x v="2"/>
    <s v="Human Resources Manager"/>
    <s v="2/15/2022"/>
    <n v="31"/>
    <x v="31"/>
    <n v="41"/>
    <n v="85"/>
    <s v="Adler Mc Coughan"/>
    <n v="8958"/>
    <n v="0.85"/>
    <n v="0.9"/>
    <n v="8958"/>
  </r>
  <r>
    <n v="33"/>
    <s v="Konrad Corran"/>
    <x v="6"/>
    <s v="Quality Control Specialist"/>
    <s v="10/24/2020"/>
    <n v="43"/>
    <x v="32"/>
    <n v="44"/>
    <n v="59"/>
    <m/>
    <n v="9764"/>
    <n v="0.59"/>
    <n v="0.6"/>
    <n v="9764"/>
  </r>
  <r>
    <n v="34"/>
    <s v="Arny Ringwood"/>
    <x v="0"/>
    <s v="Help Desk Technician"/>
    <s v="4/26/2019"/>
    <m/>
    <x v="33"/>
    <n v="41"/>
    <n v="70"/>
    <m/>
    <n v="292"/>
    <n v="0.7"/>
    <n v="0.7"/>
    <n v="293"/>
  </r>
  <r>
    <n v="35"/>
    <s v="Emile Corselles"/>
    <x v="8"/>
    <s v="Associate Professor"/>
    <s v="11/14/2018"/>
    <m/>
    <x v="34"/>
    <n v="41"/>
    <n v="55"/>
    <s v="Bruce Schimek"/>
    <n v="8289"/>
    <n v="0.55000000000000004"/>
    <n v="0.6"/>
    <n v="8289"/>
  </r>
  <r>
    <n v="36"/>
    <s v="Dugald Steart"/>
    <x v="11"/>
    <s v="Systems Administrator I"/>
    <d v="2018-02-11T00:00:00"/>
    <n v="44"/>
    <x v="35"/>
    <n v="44"/>
    <n v="89"/>
    <s v="Bruce Schimek"/>
    <n v="301"/>
    <n v="0.89"/>
    <n v="0.9"/>
    <n v="301"/>
  </r>
  <r>
    <n v="37"/>
    <s v="Inness Enticott"/>
    <x v="12"/>
    <s v="Developer IV"/>
    <s v="2/13/2019"/>
    <m/>
    <x v="36"/>
    <n v="38"/>
    <n v="56"/>
    <s v="Alvina Northwood"/>
    <n v="5904"/>
    <n v="0.56000000000000005"/>
    <n v="0.6"/>
    <n v="5904"/>
  </r>
  <r>
    <n v="38"/>
    <s v="Bobina Swainger"/>
    <x v="0"/>
    <s v="Civil Engineer"/>
    <s v="4/19/2021"/>
    <m/>
    <x v="37"/>
    <n v="42"/>
    <n v="69"/>
    <s v="Alvina Northwood"/>
    <n v="4909"/>
    <n v="0.69"/>
    <n v="0.7"/>
    <n v="4909"/>
  </r>
  <r>
    <n v="39"/>
    <s v="Stacey Housegoe"/>
    <x v="8"/>
    <s v="Pharmacist"/>
    <s v="1/25/2021"/>
    <m/>
    <x v="38"/>
    <n v="39"/>
    <n v="50"/>
    <s v="Clarine Hannent"/>
    <n v="5021"/>
    <n v="0.5"/>
    <n v="0.5"/>
    <n v="5021"/>
  </r>
  <r>
    <n v="40"/>
    <s v="Godwin Glanester"/>
    <x v="0"/>
    <s v="Human Resources Assistant III"/>
    <d v="2021-07-07T00:00:00"/>
    <m/>
    <x v="39"/>
    <n v="39"/>
    <n v="50"/>
    <s v="Alvina Northwood"/>
    <n v="6209"/>
    <n v="0.5"/>
    <n v="0.5"/>
    <n v="6210"/>
  </r>
  <r>
    <n v="41"/>
    <s v="Missy Antowski"/>
    <x v="1"/>
    <s v="Health Coach II"/>
    <s v="1/14/2020"/>
    <m/>
    <x v="40"/>
    <n v="41"/>
    <n v="52"/>
    <s v="Alvina Northwood"/>
    <n v="7589"/>
    <n v="0.52"/>
    <n v="0.6"/>
    <n v="7589"/>
  </r>
  <r>
    <n v="42"/>
    <s v="Vic Dartnall"/>
    <x v="0"/>
    <s v="GIS Technical Architect"/>
    <s v="1/23/2019"/>
    <m/>
    <x v="41"/>
    <n v="38"/>
    <n v="73"/>
    <s v="Bruce Schimek"/>
    <n v="7577"/>
    <n v="0.73"/>
    <n v="0.79999999999999993"/>
    <n v="7577"/>
  </r>
  <r>
    <n v="43"/>
    <s v="Garwood Cozens"/>
    <x v="0"/>
    <s v="Quality Control Specialist"/>
    <s v="12/14/2019"/>
    <n v="52"/>
    <x v="42"/>
    <n v="43"/>
    <n v="73"/>
    <s v="Onfroi Alflat"/>
    <n v="8160"/>
    <n v="0.73"/>
    <n v="0.79999999999999993"/>
    <n v="8160"/>
  </r>
  <r>
    <n v="44"/>
    <s v="Germain Ganforth"/>
    <x v="2"/>
    <s v="General Manager"/>
    <d v="2019-10-12T00:00:00"/>
    <n v="35"/>
    <x v="43"/>
    <n v="40"/>
    <n v="78"/>
    <s v="Onfroi Alflat"/>
    <n v="2295"/>
    <n v="0.78"/>
    <n v="0.79999999999999993"/>
    <n v="2296"/>
  </r>
  <r>
    <n v="45"/>
    <s v="Chiquita Kirkland"/>
    <x v="6"/>
    <s v="Marketing Assistant"/>
    <s v="1/13/2021"/>
    <m/>
    <x v="44"/>
    <n v="42"/>
    <n v="92"/>
    <m/>
    <n v="2979"/>
    <n v="0.92"/>
    <n v="1"/>
    <n v="2980"/>
  </r>
  <r>
    <n v="46"/>
    <s v="Tabitha Vowells"/>
    <x v="0"/>
    <s v="Help Desk Operator"/>
    <s v="8/22/2021"/>
    <m/>
    <x v="45"/>
    <n v="42"/>
    <n v="56"/>
    <m/>
    <n v="9791"/>
    <n v="0.56000000000000005"/>
    <n v="0.6"/>
    <n v="9792"/>
  </r>
  <r>
    <n v="47"/>
    <s v="Warner Gowthrop"/>
    <x v="0"/>
    <s v="Administrative Assistant III"/>
    <d v="2021-10-02T00:00:00"/>
    <m/>
    <x v="46"/>
    <n v="41"/>
    <n v="58"/>
    <s v="Onfroi Alflat"/>
    <n v="7511"/>
    <n v="0.57999999999999996"/>
    <n v="0.6"/>
    <n v="7511"/>
  </r>
  <r>
    <n v="48"/>
    <s v="Timoteo Bril"/>
    <x v="7"/>
    <s v="Account Coordinator"/>
    <d v="2019-07-08T00:00:00"/>
    <n v="43"/>
    <x v="47"/>
    <n v="38"/>
    <n v="63"/>
    <s v="Alvina Northwood"/>
    <n v="1465"/>
    <n v="0.63"/>
    <n v="0.7"/>
    <n v="1466"/>
  </r>
  <r>
    <n v="49"/>
    <s v="Tades Klulicek"/>
    <x v="3"/>
    <s v="Business Systems Development Analyst"/>
    <d v="2020-04-07T00:00:00"/>
    <n v="49"/>
    <x v="48"/>
    <n v="43"/>
    <n v="65"/>
    <s v="Adler Mc Coughan"/>
    <n v="6141"/>
    <n v="0.65"/>
    <n v="0.7"/>
    <n v="6141"/>
  </r>
  <r>
    <n v="50"/>
    <s v="Fredric Spowart"/>
    <x v="0"/>
    <s v="Research Nurse"/>
    <s v="7/22/2021"/>
    <m/>
    <x v="49"/>
    <n v="42"/>
    <n v="79"/>
    <m/>
    <n v="2471"/>
    <n v="0.79"/>
    <n v="0.79999999999999993"/>
    <n v="2471"/>
  </r>
  <r>
    <n v="51"/>
    <s v="Stillmann Delea"/>
    <x v="2"/>
    <s v="Director of Sales"/>
    <s v="11/18/2019"/>
    <m/>
    <x v="50"/>
    <n v="45"/>
    <n v="83"/>
    <s v="Adler Mc Coughan"/>
    <n v="6924"/>
    <n v="0.83"/>
    <n v="0.9"/>
    <n v="6925"/>
  </r>
  <r>
    <n v="52"/>
    <s v="Nelia Attoe"/>
    <x v="4"/>
    <s v="Chief Design Engineer"/>
    <s v="7/18/2021"/>
    <m/>
    <x v="51"/>
    <n v="38"/>
    <n v="67"/>
    <s v="Clarine Hannent"/>
    <n v="7468"/>
    <n v="0.67"/>
    <n v="0.7"/>
    <n v="7469"/>
  </r>
  <r>
    <n v="53"/>
    <s v="Georgena Swettenham"/>
    <x v="0"/>
    <s v="Nuclear Power Engineer"/>
    <d v="2020-10-04T00:00:00"/>
    <m/>
    <x v="52"/>
    <n v="41"/>
    <n v="53"/>
    <s v="Alvina Northwood"/>
    <n v="5879"/>
    <n v="0.53"/>
    <n v="0.6"/>
    <n v="5879"/>
  </r>
  <r>
    <n v="54"/>
    <s v="Ced Palke"/>
    <x v="4"/>
    <s v="Analog Circuit Design manager"/>
    <d v="2019-08-08T00:00:00"/>
    <n v="42"/>
    <x v="53"/>
    <n v="45"/>
    <n v="79"/>
    <s v="Onfroi Alflat"/>
    <n v="4376"/>
    <n v="0.79"/>
    <n v="0.79999999999999993"/>
    <n v="4376"/>
  </r>
  <r>
    <n v="55"/>
    <s v="Jase Henningham"/>
    <x v="0"/>
    <s v="Civil Engineer"/>
    <d v="2021-09-06T00:00:00"/>
    <m/>
    <x v="54"/>
    <n v="43"/>
    <n v="61"/>
    <s v="Onfroi Alflat"/>
    <n v="1684"/>
    <n v="0.61"/>
    <n v="0.7"/>
    <n v="1684"/>
  </r>
  <r>
    <n v="56"/>
    <s v="Yankee Mohammed"/>
    <x v="2"/>
    <s v="Assistant Manager"/>
    <d v="2020-07-01T00:00:00"/>
    <m/>
    <x v="55"/>
    <n v="43"/>
    <n v="67"/>
    <s v="Onfroi Alflat"/>
    <n v="9592"/>
    <n v="0.67"/>
    <n v="0.7"/>
    <n v="9592"/>
  </r>
  <r>
    <n v="57"/>
    <s v="Billie Hickford"/>
    <x v="11"/>
    <s v="Senior Financial Analyst"/>
    <d v="2019-10-02T00:00:00"/>
    <n v="52"/>
    <x v="56"/>
    <n v="43"/>
    <n v="66"/>
    <m/>
    <n v="7660"/>
    <n v="0.66"/>
    <n v="0.7"/>
    <n v="7660"/>
  </r>
  <r>
    <n v="58"/>
    <s v="Janel Benninck"/>
    <x v="0"/>
    <s v="Tax Accountant"/>
    <s v="1/18/2021"/>
    <m/>
    <x v="57"/>
    <n v="41"/>
    <n v="66"/>
    <s v="Clarine Hannent"/>
    <n v="6438"/>
    <n v="0.66"/>
    <n v="0.7"/>
    <n v="6438"/>
  </r>
  <r>
    <n v="59"/>
    <s v="Lenee Musto"/>
    <x v="0"/>
    <s v="Nurse Practicioner"/>
    <s v="4/16/2021"/>
    <m/>
    <x v="58"/>
    <n v="39"/>
    <n v="55"/>
    <s v="Adler Mc Coughan"/>
    <n v="6617"/>
    <n v="0.55000000000000004"/>
    <n v="0.6"/>
    <n v="6617"/>
  </r>
  <r>
    <n v="60"/>
    <s v="Caron Scafe"/>
    <x v="5"/>
    <s v="Engineer IV"/>
    <d v="2020-11-06T00:00:00"/>
    <n v="43"/>
    <x v="59"/>
    <n v="41"/>
    <n v="88"/>
    <s v="Alvina Northwood"/>
    <n v="2660"/>
    <n v="0.88"/>
    <n v="0.9"/>
    <n v="2661"/>
  </r>
  <r>
    <n v="61"/>
    <s v="Ines Habben"/>
    <x v="0"/>
    <s v="Tax Accountant"/>
    <s v="7/27/2019"/>
    <m/>
    <x v="60"/>
    <n v="41"/>
    <n v="51"/>
    <s v="Adler Mc Coughan"/>
    <n v="4722"/>
    <n v="0.51"/>
    <n v="0.6"/>
    <n v="4723"/>
  </r>
  <r>
    <n v="62"/>
    <s v="Britney Bearsmore"/>
    <x v="0"/>
    <s v="Research Assistant III"/>
    <s v="11/16/2021"/>
    <m/>
    <x v="61"/>
    <n v="39"/>
    <n v="58"/>
    <m/>
    <n v="4834"/>
    <n v="0.57999999999999996"/>
    <n v="0.6"/>
    <n v="4834"/>
  </r>
  <r>
    <n v="63"/>
    <s v="Laverne Owthwaite"/>
    <x v="8"/>
    <s v="Office Assistant IV"/>
    <s v="6/26/2021"/>
    <n v="39"/>
    <x v="62"/>
    <n v="39"/>
    <n v="91"/>
    <m/>
    <n v="5944"/>
    <n v="0.91"/>
    <n v="1"/>
    <n v="5945"/>
  </r>
  <r>
    <n v="64"/>
    <s v="Flint Brantl"/>
    <x v="8"/>
    <s v="Assistant Professor"/>
    <s v="11/17/2018"/>
    <m/>
    <x v="63"/>
    <n v="41"/>
    <n v="82"/>
    <s v="Adler Mc Coughan"/>
    <n v="1852"/>
    <n v="0.82"/>
    <n v="0.9"/>
    <n v="1852"/>
  </r>
  <r>
    <n v="65"/>
    <s v="Auberon Kentish"/>
    <x v="11"/>
    <s v="Senior Sales Associate"/>
    <s v="11/14/2021"/>
    <m/>
    <x v="64"/>
    <n v="43"/>
    <n v="76"/>
    <s v="Bruce Schimek"/>
    <n v="279"/>
    <n v="0.76"/>
    <n v="0.79999999999999993"/>
    <n v="279"/>
  </r>
  <r>
    <n v="66"/>
    <s v="Cchaddie Austwick"/>
    <x v="9"/>
    <s v="Research Assistant IV"/>
    <d v="2021-09-10T00:00:00"/>
    <n v="54"/>
    <x v="65"/>
    <n v="45"/>
    <n v="73"/>
    <s v="Adler Mc Coughan"/>
    <n v="9710"/>
    <n v="0.73"/>
    <n v="0.79999999999999993"/>
    <n v="9711"/>
  </r>
  <r>
    <n v="67"/>
    <s v="Milicent Lidstone"/>
    <x v="0"/>
    <s v="Financial Analyst"/>
    <s v="10/21/2020"/>
    <m/>
    <x v="66"/>
    <n v="41"/>
    <n v="50"/>
    <s v="Bruce Schimek"/>
    <n v="8006"/>
    <n v="0.5"/>
    <n v="0.5"/>
    <n v="8006"/>
  </r>
  <r>
    <n v="68"/>
    <s v="Lynda Ducker"/>
    <x v="0"/>
    <s v="Technical Writer"/>
    <s v="11/18/2019"/>
    <m/>
    <x v="67"/>
    <n v="38"/>
    <n v="88"/>
    <m/>
    <n v="4360"/>
    <n v="0.88"/>
    <n v="0.9"/>
    <n v="4361"/>
  </r>
  <r>
    <n v="69"/>
    <s v="Juliette Rivelin"/>
    <x v="0"/>
    <s v="Professor"/>
    <s v="7/28/2019"/>
    <m/>
    <x v="68"/>
    <n v="40"/>
    <n v="74"/>
    <s v="Adler Mc Coughan"/>
    <n v="8760"/>
    <n v="0.74"/>
    <n v="0.79999999999999993"/>
    <n v="8760"/>
  </r>
  <r>
    <n v="70"/>
    <s v="Hayley Emney"/>
    <x v="10"/>
    <s v="Research Nurse"/>
    <s v="11/19/2020"/>
    <m/>
    <x v="69"/>
    <n v="41"/>
    <n v="70"/>
    <s v="Alvina Northwood"/>
    <n v="2197"/>
    <n v="0.7"/>
    <n v="0.7"/>
    <n v="2198"/>
  </r>
  <r>
    <n v="71"/>
    <s v="Karney McBrier"/>
    <x v="0"/>
    <s v="Help Desk Technician"/>
    <s v="2/27/2020"/>
    <n v="29"/>
    <x v="70"/>
    <n v="44"/>
    <n v="52"/>
    <m/>
    <n v="1441"/>
    <n v="0.52"/>
    <n v="0.6"/>
    <n v="1441"/>
  </r>
  <r>
    <n v="72"/>
    <s v="Luella Topes"/>
    <x v="9"/>
    <s v="Administrative Assistant II"/>
    <s v="10/31/2020"/>
    <m/>
    <x v="71"/>
    <n v="39"/>
    <n v="54"/>
    <s v="Bruce Schimek"/>
    <n v="734"/>
    <n v="0.54"/>
    <n v="0.6"/>
    <n v="734"/>
  </r>
  <r>
    <n v="73"/>
    <s v="Nikolaus Darte"/>
    <x v="11"/>
    <s v="Administrative Officer"/>
    <s v="7/21/2021"/>
    <m/>
    <x v="72"/>
    <n v="40"/>
    <n v="62"/>
    <s v="Alvina Northwood"/>
    <n v="2647"/>
    <n v="0.62"/>
    <n v="0.7"/>
    <n v="2648"/>
  </r>
  <r>
    <n v="74"/>
    <s v="Michaelina Antoniou"/>
    <x v="0"/>
    <s v="Nurse Practicioner"/>
    <s v="9/19/2019"/>
    <m/>
    <x v="73"/>
    <n v="41"/>
    <n v="69"/>
    <s v="Adler Mc Coughan"/>
    <n v="9950"/>
    <n v="0.69"/>
    <n v="0.7"/>
    <n v="9951"/>
  </r>
  <r>
    <n v="75"/>
    <s v="Giffy Stranaghan"/>
    <x v="2"/>
    <s v="Tax Accountant"/>
    <s v="8/17/2018"/>
    <m/>
    <x v="74"/>
    <n v="45"/>
    <n v="60"/>
    <m/>
    <n v="2097"/>
    <n v="0.6"/>
    <n v="0.6"/>
    <n v="2098"/>
  </r>
  <r>
    <n v="76"/>
    <s v="Cornie O'Glessane"/>
    <x v="8"/>
    <s v="Account Representative IV"/>
    <d v="2021-06-04T00:00:00"/>
    <m/>
    <x v="75"/>
    <n v="44"/>
    <n v="57"/>
    <s v="Adler Mc Coughan"/>
    <n v="4913"/>
    <n v="0.56999999999999995"/>
    <n v="0.6"/>
    <n v="4914"/>
  </r>
  <r>
    <n v="77"/>
    <s v="Sophi Maberley"/>
    <x v="11"/>
    <s v="Cost Accountant"/>
    <d v="2018-12-10T00:00:00"/>
    <m/>
    <x v="76"/>
    <n v="44"/>
    <n v="92"/>
    <s v="Adler Mc Coughan"/>
    <n v="3119"/>
    <n v="0.92"/>
    <n v="1"/>
    <n v="3120"/>
  </r>
  <r>
    <n v="78"/>
    <s v="Donna Iacoviello"/>
    <x v="10"/>
    <s v="Project Manager"/>
    <d v="2018-03-08T00:00:00"/>
    <m/>
    <x v="77"/>
    <n v="38"/>
    <n v="69"/>
    <s v="Onfroi Alflat"/>
    <n v="852"/>
    <n v="0.69"/>
    <n v="0.7"/>
    <n v="852"/>
  </r>
  <r>
    <n v="79"/>
    <s v="Gloria Tipling"/>
    <x v="9"/>
    <s v="Human Resources Assistant I"/>
    <d v="2021-03-02T00:00:00"/>
    <m/>
    <x v="78"/>
    <n v="38"/>
    <n v="83"/>
    <m/>
    <n v="8010"/>
    <n v="0.83"/>
    <n v="0.9"/>
    <n v="8011"/>
  </r>
  <r>
    <n v="80"/>
    <s v="Aguste Bickardike"/>
    <x v="3"/>
    <s v="Recruiter"/>
    <s v="6/19/2019"/>
    <n v="29"/>
    <x v="79"/>
    <n v="43"/>
    <n v="73"/>
    <m/>
    <n v="6896"/>
    <n v="0.73"/>
    <n v="0.79999999999999993"/>
    <n v="6896"/>
  </r>
  <r>
    <n v="81"/>
    <s v="Candis Noller"/>
    <x v="0"/>
    <s v="Senior Editor"/>
    <s v="10/22/2019"/>
    <m/>
    <x v="80"/>
    <n v="45"/>
    <n v="51"/>
    <s v="Alvina Northwood"/>
    <n v="1356"/>
    <n v="0.51"/>
    <n v="0.6"/>
    <n v="1357"/>
  </r>
  <r>
    <n v="82"/>
    <s v="Julius Lettson"/>
    <x v="9"/>
    <s v="Senior Cost Accountant"/>
    <s v="12/21/2021"/>
    <m/>
    <x v="81"/>
    <n v="42"/>
    <n v="82"/>
    <m/>
    <n v="258"/>
    <n v="0.82"/>
    <n v="0.9"/>
    <n v="258"/>
  </r>
  <r>
    <n v="83"/>
    <s v="Darya Edel"/>
    <x v="1"/>
    <s v="Physical Therapy Assistant"/>
    <s v="1/23/2021"/>
    <m/>
    <x v="82"/>
    <n v="38"/>
    <n v="70"/>
    <s v="Bruce Schimek"/>
    <n v="1815"/>
    <n v="0.7"/>
    <n v="0.7"/>
    <n v="1815"/>
  </r>
  <r>
    <n v="84"/>
    <s v="Mathew Fursland"/>
    <x v="2"/>
    <s v="Computer Systems Analyst II"/>
    <s v="1/14/2021"/>
    <n v="55"/>
    <x v="83"/>
    <n v="38"/>
    <n v="87"/>
    <s v="Bruce Schimek"/>
    <n v="7543"/>
    <n v="0.87"/>
    <n v="0.9"/>
    <n v="7544"/>
  </r>
  <r>
    <n v="85"/>
    <s v="Melodee Fitton"/>
    <x v="0"/>
    <s v="Social Worker"/>
    <d v="2021-02-03T00:00:00"/>
    <n v="32"/>
    <x v="84"/>
    <n v="42"/>
    <n v="67"/>
    <m/>
    <n v="2661"/>
    <n v="0.67"/>
    <n v="0.7"/>
    <n v="2661"/>
  </r>
  <r>
    <n v="86"/>
    <s v="Cherise Josovich"/>
    <x v="3"/>
    <s v="Executive Secretary"/>
    <d v="2020-10-08T00:00:00"/>
    <m/>
    <x v="85"/>
    <n v="44"/>
    <n v="54"/>
    <s v="Clarine Hannent"/>
    <n v="2735"/>
    <n v="0.54"/>
    <n v="0.6"/>
    <n v="2735"/>
  </r>
  <r>
    <n v="87"/>
    <s v="Amber Willock"/>
    <x v="3"/>
    <s v="Associate Professor"/>
    <d v="2018-10-11T00:00:00"/>
    <n v="31"/>
    <x v="86"/>
    <n v="40"/>
    <n v="75"/>
    <m/>
    <n v="1604"/>
    <n v="0.75"/>
    <n v="0.79999999999999993"/>
    <n v="1605"/>
  </r>
  <r>
    <n v="88"/>
    <s v="Florry Trounson"/>
    <x v="0"/>
    <s v="Database Administrator III"/>
    <s v="6/26/2020"/>
    <n v="50"/>
    <x v="87"/>
    <n v="43"/>
    <n v="70"/>
    <s v="Bruce Schimek"/>
    <n v="8641"/>
    <n v="0.7"/>
    <n v="0.7"/>
    <n v="8642"/>
  </r>
  <r>
    <n v="89"/>
    <s v="Rosina Mation"/>
    <x v="3"/>
    <s v="Cost Accountant"/>
    <s v="2/21/2019"/>
    <m/>
    <x v="88"/>
    <n v="45"/>
    <n v="92"/>
    <s v="Onfroi Alflat"/>
    <n v="1855"/>
    <n v="0.92"/>
    <n v="1"/>
    <n v="1855"/>
  </r>
  <r>
    <n v="90"/>
    <s v="Waylin Romain"/>
    <x v="1"/>
    <s v="Business Systems Development Analyst"/>
    <s v="11/19/2019"/>
    <m/>
    <x v="89"/>
    <n v="41"/>
    <n v="70"/>
    <s v="Adler Mc Coughan"/>
    <n v="2915"/>
    <n v="0.7"/>
    <n v="0.7"/>
    <n v="2916"/>
  </r>
  <r>
    <n v="91"/>
    <s v="Linnea Waye"/>
    <x v="0"/>
    <s v="Professor"/>
    <s v="12/15/2020"/>
    <m/>
    <x v="90"/>
    <n v="38"/>
    <n v="56"/>
    <s v="Alvina Northwood"/>
    <n v="2837"/>
    <n v="0.56000000000000005"/>
    <n v="0.6"/>
    <n v="2838"/>
  </r>
  <r>
    <n v="92"/>
    <s v="Dania Raeside"/>
    <x v="12"/>
    <s v="Chemical Engineer"/>
    <s v="12/29/2018"/>
    <m/>
    <x v="91"/>
    <n v="39"/>
    <n v="65"/>
    <m/>
    <n v="1457"/>
    <n v="0.65"/>
    <n v="0.7"/>
    <n v="1457"/>
  </r>
  <r>
    <n v="93"/>
    <s v="Penni Santen"/>
    <x v="10"/>
    <s v="Social Worker"/>
    <s v="1/17/2022"/>
    <m/>
    <x v="92"/>
    <n v="43"/>
    <n v="68"/>
    <m/>
    <n v="3353"/>
    <n v="0.68"/>
    <n v="0.7"/>
    <n v="3353"/>
  </r>
  <r>
    <n v="94"/>
    <s v="Faunie Dornan"/>
    <x v="0"/>
    <s v="Administrative Assistant IV"/>
    <d v="2018-06-09T00:00:00"/>
    <m/>
    <x v="93"/>
    <n v="39"/>
    <n v="52"/>
    <s v="Onfroi Alflat"/>
    <n v="625"/>
    <n v="0.52"/>
    <n v="0.6"/>
    <n v="626"/>
  </r>
  <r>
    <n v="95"/>
    <s v="Pembroke Freegard"/>
    <x v="0"/>
    <s v="Editor"/>
    <d v="2019-03-07T00:00:00"/>
    <m/>
    <x v="94"/>
    <n v="42"/>
    <n v="87"/>
    <m/>
    <n v="229"/>
    <n v="0.87"/>
    <n v="0.9"/>
    <n v="229"/>
  </r>
  <r>
    <n v="96"/>
    <s v="Phillipp Shearer"/>
    <x v="4"/>
    <s v="Account Executive"/>
    <s v="6/24/2020"/>
    <m/>
    <x v="95"/>
    <n v="38"/>
    <n v="58"/>
    <s v="Onfroi Alflat"/>
    <n v="4967"/>
    <n v="0.57999999999999996"/>
    <n v="0.6"/>
    <n v="4968"/>
  </r>
  <r>
    <n v="97"/>
    <s v="Shae Abrahamsohn"/>
    <x v="0"/>
    <s v="Assistant Media Planner"/>
    <d v="2020-10-02T00:00:00"/>
    <n v="47"/>
    <x v="96"/>
    <n v="39"/>
    <n v="84"/>
    <s v="Alvina Northwood"/>
    <n v="6084"/>
    <n v="0.84"/>
    <n v="0.9"/>
    <n v="6085"/>
  </r>
  <r>
    <n v="98"/>
    <s v="Leticia Toffano"/>
    <x v="9"/>
    <s v="Internal Auditor"/>
    <s v="7/31/2019"/>
    <n v="47"/>
    <x v="97"/>
    <n v="44"/>
    <n v="54"/>
    <m/>
    <n v="5120"/>
    <n v="0.54"/>
    <n v="0.6"/>
    <n v="5121"/>
  </r>
  <r>
    <n v="99"/>
    <s v="Cristine Columbine"/>
    <x v="11"/>
    <s v="Structural Engineer"/>
    <d v="2021-11-08T00:00:00"/>
    <n v="47"/>
    <x v="98"/>
    <n v="40"/>
    <n v="92"/>
    <s v="Clarine Hannent"/>
    <n v="6890"/>
    <n v="0.92"/>
    <n v="1"/>
    <n v="6891"/>
  </r>
  <r>
    <n v="100"/>
    <s v="Ainsley Vaudre"/>
    <x v="8"/>
    <s v="Human Resources Assistant IV"/>
    <d v="2022-10-02T00:00:00"/>
    <m/>
    <x v="99"/>
    <n v="38"/>
    <n v="64"/>
    <s v="Adler Mc Coughan"/>
    <n v="5508"/>
    <n v="0.64"/>
    <n v="0.7"/>
    <n v="5508"/>
  </r>
  <r>
    <n v="101"/>
    <s v="Nefen Cowdray"/>
    <x v="10"/>
    <s v="Accounting Assistant I"/>
    <s v="10/24/2020"/>
    <m/>
    <x v="100"/>
    <n v="41"/>
    <n v="76"/>
    <s v="Onfroi Alflat"/>
    <n v="7080"/>
    <n v="0.76"/>
    <n v="0.79999999999999993"/>
    <n v="7081"/>
  </r>
  <r>
    <n v="102"/>
    <s v="Buiron McPhee"/>
    <x v="8"/>
    <s v="Actuary"/>
    <s v="10/25/2019"/>
    <m/>
    <x v="101"/>
    <n v="40"/>
    <n v="85"/>
    <s v="Onfroi Alflat"/>
    <n v="4334"/>
    <n v="0.85"/>
    <n v="0.9"/>
    <n v="4335"/>
  </r>
  <r>
    <n v="103"/>
    <s v="Buddie Knipe"/>
    <x v="5"/>
    <s v="Accountant II"/>
    <s v="1/22/2019"/>
    <m/>
    <x v="102"/>
    <n v="42"/>
    <n v="73"/>
    <s v="Adler Mc Coughan"/>
    <n v="8046"/>
    <n v="0.73"/>
    <n v="0.79999999999999993"/>
    <n v="8046"/>
  </r>
  <r>
    <n v="104"/>
    <s v="Josi Gittoes"/>
    <x v="4"/>
    <s v="Computer Systems Analyst IV"/>
    <s v="7/19/2020"/>
    <n v="50"/>
    <x v="103"/>
    <n v="41"/>
    <n v="90"/>
    <s v="Clarine Hannent"/>
    <n v="6170"/>
    <n v="0.9"/>
    <n v="0.9"/>
    <n v="6170"/>
  </r>
  <r>
    <n v="105"/>
    <s v="Cristy D'Aguanno"/>
    <x v="4"/>
    <s v="Marketing Manager"/>
    <s v="5/23/2019"/>
    <m/>
    <x v="104"/>
    <n v="38"/>
    <n v="50"/>
    <s v="Onfroi Alflat"/>
    <n v="5331"/>
    <n v="0.5"/>
    <n v="0.5"/>
    <n v="5331"/>
  </r>
  <r>
    <n v="106"/>
    <s v="Cosimo Macari"/>
    <x v="6"/>
    <s v="Environmental Tech"/>
    <d v="2021-09-01T00:00:00"/>
    <m/>
    <x v="105"/>
    <n v="38"/>
    <n v="92"/>
    <m/>
    <n v="9609"/>
    <n v="0.92"/>
    <n v="1"/>
    <n v="9610"/>
  </r>
  <r>
    <n v="107"/>
    <s v="Davie Jollie"/>
    <x v="0"/>
    <s v="Environmental Tech"/>
    <s v="10/17/2020"/>
    <m/>
    <x v="106"/>
    <n v="39"/>
    <n v="91"/>
    <m/>
    <n v="5251"/>
    <n v="0.91"/>
    <n v="1"/>
    <n v="5251"/>
  </r>
  <r>
    <n v="108"/>
    <s v="Jere Cornelisse"/>
    <x v="0"/>
    <s v="Teacher"/>
    <s v="2/27/2020"/>
    <m/>
    <x v="107"/>
    <n v="45"/>
    <n v="79"/>
    <s v="Alvina Northwood"/>
    <n v="7627"/>
    <n v="0.79"/>
    <n v="0.79999999999999993"/>
    <n v="7627"/>
  </r>
  <r>
    <n v="109"/>
    <s v="Wells Whatley"/>
    <x v="12"/>
    <s v="VP Product Management"/>
    <d v="2022-12-03T00:00:00"/>
    <m/>
    <x v="108"/>
    <n v="39"/>
    <n v="76"/>
    <s v="Onfroi Alflat"/>
    <n v="3380"/>
    <n v="0.76"/>
    <n v="0.79999999999999993"/>
    <n v="3381"/>
  </r>
  <r>
    <n v="110"/>
    <s v="Burnaby Lindup"/>
    <x v="0"/>
    <s v="Account Executive"/>
    <d v="2019-08-06T00:00:00"/>
    <m/>
    <x v="109"/>
    <n v="44"/>
    <n v="62"/>
    <s v="Clarine Hannent"/>
    <n v="2751"/>
    <n v="0.62"/>
    <n v="0.7"/>
    <n v="2751"/>
  </r>
  <r>
    <n v="111"/>
    <s v="Buddy Pengilly"/>
    <x v="0"/>
    <s v="Assistant Professor"/>
    <d v="2021-01-07T00:00:00"/>
    <m/>
    <x v="110"/>
    <n v="40"/>
    <n v="52"/>
    <s v="Bruce Schimek"/>
    <n v="8381"/>
    <n v="0.52"/>
    <n v="0.6"/>
    <n v="8381"/>
  </r>
  <r>
    <n v="112"/>
    <s v="Manda Bargery"/>
    <x v="3"/>
    <s v="Geologist IV"/>
    <d v="2020-09-08T00:00:00"/>
    <m/>
    <x v="111"/>
    <n v="45"/>
    <n v="87"/>
    <m/>
    <n v="6462"/>
    <n v="0.87"/>
    <n v="0.9"/>
    <n v="6463"/>
  </r>
  <r>
    <n v="113"/>
    <s v="Dorris Struthers"/>
    <x v="0"/>
    <s v="Environmental Specialist"/>
    <s v="7/24/2019"/>
    <m/>
    <x v="112"/>
    <n v="43"/>
    <n v="84"/>
    <s v="Adler Mc Coughan"/>
    <n v="4274"/>
    <n v="0.84"/>
    <n v="0.9"/>
    <n v="4274"/>
  </r>
  <r>
    <n v="114"/>
    <s v="Ed Boij"/>
    <x v="0"/>
    <s v="Human Resources Assistant IV"/>
    <s v="1/14/2020"/>
    <m/>
    <x v="113"/>
    <n v="41"/>
    <n v="91"/>
    <m/>
    <n v="4299"/>
    <n v="0.91"/>
    <n v="1"/>
    <n v="4300"/>
  </r>
  <r>
    <n v="115"/>
    <s v="Gram Bault"/>
    <x v="8"/>
    <s v="Operator"/>
    <s v="10/21/2021"/>
    <m/>
    <x v="114"/>
    <n v="45"/>
    <n v="66"/>
    <s v="Clarine Hannent"/>
    <n v="8837"/>
    <n v="0.66"/>
    <n v="0.7"/>
    <n v="8837"/>
  </r>
  <r>
    <n v="116"/>
    <s v="Chev McPheat"/>
    <x v="0"/>
    <s v="Executive Secretary"/>
    <s v="4/19/2019"/>
    <m/>
    <x v="115"/>
    <n v="44"/>
    <n v="89"/>
    <m/>
    <n v="6655"/>
    <n v="0.89"/>
    <n v="0.9"/>
    <n v="6655"/>
  </r>
  <r>
    <n v="117"/>
    <s v="Vannie Fouracres"/>
    <x v="0"/>
    <s v="Accountant I"/>
    <d v="2021-09-05T00:00:00"/>
    <m/>
    <x v="116"/>
    <n v="39"/>
    <n v="70"/>
    <m/>
    <n v="5648"/>
    <n v="0.7"/>
    <n v="0.7"/>
    <n v="5649"/>
  </r>
  <r>
    <n v="118"/>
    <s v="Chester Putson"/>
    <x v="9"/>
    <s v="Speech Pathologist"/>
    <s v="5/16/2021"/>
    <n v="28"/>
    <x v="117"/>
    <n v="40"/>
    <n v="53"/>
    <s v="Onfroi Alflat"/>
    <n v="5711"/>
    <n v="0.53"/>
    <n v="0.6"/>
    <n v="5712"/>
  </r>
  <r>
    <n v="119"/>
    <s v="Billie Petken"/>
    <x v="9"/>
    <s v="Financial Advisor"/>
    <d v="2021-07-05T00:00:00"/>
    <n v="46"/>
    <x v="118"/>
    <n v="43"/>
    <n v="92"/>
    <s v="Alvina Northwood"/>
    <n v="7004"/>
    <n v="0.92"/>
    <n v="1"/>
    <n v="7005"/>
  </r>
  <r>
    <n v="120"/>
    <s v="Lilian Deery"/>
    <x v="12"/>
    <s v="Sales Representative"/>
    <d v="2021-06-05T00:00:00"/>
    <m/>
    <x v="119"/>
    <n v="43"/>
    <n v="86"/>
    <s v="Adler Mc Coughan"/>
    <n v="4867"/>
    <n v="0.86"/>
    <n v="0.9"/>
    <n v="4868"/>
  </r>
  <r>
    <n v="121"/>
    <s v="Ashley Caltera"/>
    <x v="0"/>
    <s v="Senior Sales Associate"/>
    <s v="3/26/2020"/>
    <m/>
    <x v="120"/>
    <n v="42"/>
    <n v="92"/>
    <m/>
    <n v="2719"/>
    <n v="0.92"/>
    <n v="1"/>
    <n v="2720"/>
  </r>
  <r>
    <n v="122"/>
    <s v="Roz Bedle"/>
    <x v="0"/>
    <s v="Recruiter"/>
    <s v="5/28/2020"/>
    <m/>
    <x v="121"/>
    <n v="42"/>
    <n v="72"/>
    <m/>
    <n v="8319"/>
    <n v="0.72"/>
    <n v="0.79999999999999993"/>
    <n v="8320"/>
  </r>
  <r>
    <n v="123"/>
    <s v="Ezmeralda Senton"/>
    <x v="0"/>
    <s v="Community Outreach Specialist"/>
    <s v="8/17/2018"/>
    <m/>
    <x v="122"/>
    <n v="44"/>
    <n v="58"/>
    <s v="Clarine Hannent"/>
    <n v="936"/>
    <n v="0.57999999999999996"/>
    <n v="0.6"/>
    <n v="937"/>
  </r>
  <r>
    <n v="124"/>
    <s v="Gabriele Buttfield"/>
    <x v="1"/>
    <s v="Electrical Engineer"/>
    <s v="8/18/2019"/>
    <m/>
    <x v="123"/>
    <n v="41"/>
    <n v="61"/>
    <s v="Alvina Northwood"/>
    <n v="728"/>
    <n v="0.61"/>
    <n v="0.7"/>
    <n v="728"/>
  </r>
  <r>
    <n v="125"/>
    <s v="Ree Ferriby"/>
    <x v="3"/>
    <s v="Nuclear Power Engineer"/>
    <d v="2020-01-09T00:00:00"/>
    <m/>
    <x v="124"/>
    <n v="42"/>
    <n v="61"/>
    <m/>
    <n v="2838"/>
    <n v="0.61"/>
    <n v="0.7"/>
    <n v="2838"/>
  </r>
  <r>
    <n v="126"/>
    <s v="Lou McConnel"/>
    <x v="6"/>
    <s v="Media Manager II"/>
    <s v="4/28/2019"/>
    <n v="36"/>
    <x v="125"/>
    <n v="40"/>
    <n v="50"/>
    <s v="Onfroi Alflat"/>
    <n v="21"/>
    <n v="0.5"/>
    <n v="0.5"/>
    <n v="21"/>
  </r>
  <r>
    <n v="127"/>
    <s v="Javier Clitheroe"/>
    <x v="2"/>
    <s v="Sales Representative"/>
    <d v="2021-12-11T00:00:00"/>
    <m/>
    <x v="126"/>
    <n v="38"/>
    <n v="66"/>
    <s v="Adler Mc Coughan"/>
    <n v="5331"/>
    <n v="0.66"/>
    <n v="0.7"/>
    <n v="5332"/>
  </r>
  <r>
    <n v="128"/>
    <s v="Nomi Saywell"/>
    <x v="0"/>
    <s v="Research Assistant II"/>
    <s v="2/18/2019"/>
    <m/>
    <x v="127"/>
    <n v="39"/>
    <n v="58"/>
    <s v="Clarine Hannent"/>
    <n v="3966"/>
    <n v="0.57999999999999996"/>
    <n v="0.6"/>
    <n v="3966"/>
  </r>
  <r>
    <n v="129"/>
    <s v="Jocko Rhodes"/>
    <x v="7"/>
    <s v="Health Coach III"/>
    <d v="2020-11-01T00:00:00"/>
    <m/>
    <x v="128"/>
    <n v="38"/>
    <n v="63"/>
    <s v="Bruce Schimek"/>
    <n v="8855"/>
    <n v="0.63"/>
    <n v="0.7"/>
    <n v="8855"/>
  </r>
  <r>
    <n v="130"/>
    <s v="Marge Oglethorpe"/>
    <x v="6"/>
    <s v="Staff Accountant IV"/>
    <d v="2021-01-09T00:00:00"/>
    <m/>
    <x v="129"/>
    <n v="44"/>
    <n v="75"/>
    <s v="Clarine Hannent"/>
    <n v="9226"/>
    <n v="0.75"/>
    <n v="0.79999999999999993"/>
    <n v="9226"/>
  </r>
  <r>
    <n v="131"/>
    <s v="Harmon Casse"/>
    <x v="0"/>
    <s v="Registered Nurse"/>
    <s v="2/26/2019"/>
    <m/>
    <x v="130"/>
    <n v="45"/>
    <n v="75"/>
    <m/>
    <n v="6773"/>
    <n v="0.75"/>
    <n v="0.79999999999999993"/>
    <n v="6773"/>
  </r>
  <r>
    <n v="132"/>
    <s v="Jessa Drejer"/>
    <x v="0"/>
    <s v="Technical Writer"/>
    <d v="2019-06-08T00:00:00"/>
    <m/>
    <x v="131"/>
    <n v="39"/>
    <n v="79"/>
    <m/>
    <n v="6753"/>
    <n v="0.79"/>
    <n v="0.79999999999999993"/>
    <n v="6753"/>
  </r>
  <r>
    <n v="133"/>
    <s v="Rayshell Wastall"/>
    <x v="0"/>
    <s v="Editor"/>
    <s v="7/31/2019"/>
    <m/>
    <x v="132"/>
    <n v="41"/>
    <n v="86"/>
    <m/>
    <n v="4041"/>
    <n v="0.86"/>
    <n v="0.9"/>
    <n v="4042"/>
  </r>
  <r>
    <n v="134"/>
    <s v="Ynez Walster"/>
    <x v="0"/>
    <s v="Graphic Designer"/>
    <s v="8/13/2018"/>
    <m/>
    <x v="133"/>
    <n v="39"/>
    <n v="84"/>
    <s v="Alvina Northwood"/>
    <n v="2569"/>
    <n v="0.84"/>
    <n v="0.9"/>
    <n v="2569"/>
  </r>
  <r>
    <n v="135"/>
    <s v="Lyssa Coronas"/>
    <x v="10"/>
    <s v="Product Engineer"/>
    <s v="8/16/2020"/>
    <m/>
    <x v="134"/>
    <n v="38"/>
    <n v="59"/>
    <m/>
    <n v="9084"/>
    <n v="0.59"/>
    <n v="0.6"/>
    <n v="9085"/>
  </r>
  <r>
    <n v="136"/>
    <s v="Merry Benitti"/>
    <x v="3"/>
    <s v="Occupational Therapist"/>
    <d v="2021-06-12T00:00:00"/>
    <n v="36"/>
    <x v="135"/>
    <n v="39"/>
    <n v="63"/>
    <s v="Onfroi Alflat"/>
    <n v="3225"/>
    <n v="0.63"/>
    <n v="0.7"/>
    <n v="3225"/>
  </r>
  <r>
    <n v="137"/>
    <s v="Pail Arnoud"/>
    <x v="1"/>
    <s v="Social Worker"/>
    <s v="1/25/2021"/>
    <m/>
    <x v="136"/>
    <n v="38"/>
    <n v="85"/>
    <s v="Clarine Hannent"/>
    <n v="4295"/>
    <n v="0.85"/>
    <n v="0.9"/>
    <n v="4295"/>
  </r>
  <r>
    <n v="138"/>
    <s v="Gwenore Avrahamoff"/>
    <x v="0"/>
    <s v="Help Desk Technician"/>
    <s v="8/21/2020"/>
    <m/>
    <x v="137"/>
    <n v="41"/>
    <n v="54"/>
    <s v="Adler Mc Coughan"/>
    <n v="9450"/>
    <n v="0.54"/>
    <n v="0.6"/>
    <n v="9450"/>
  </r>
  <r>
    <n v="139"/>
    <s v="Georgeta Goldwater"/>
    <x v="11"/>
    <s v="Assistant Media Planner"/>
    <s v="9/23/2019"/>
    <m/>
    <x v="138"/>
    <n v="41"/>
    <n v="69"/>
    <s v="Adler Mc Coughan"/>
    <n v="4277"/>
    <n v="0.69"/>
    <n v="0.7"/>
    <n v="4277"/>
  </r>
  <r>
    <n v="140"/>
    <s v="Claus Britner"/>
    <x v="0"/>
    <s v="Librarian"/>
    <d v="2020-07-03T00:00:00"/>
    <m/>
    <x v="139"/>
    <n v="44"/>
    <n v="79"/>
    <s v="Adler Mc Coughan"/>
    <n v="7807"/>
    <n v="0.79"/>
    <n v="0.79999999999999993"/>
    <n v="7807"/>
  </r>
  <r>
    <n v="141"/>
    <s v="Brion McVicar"/>
    <x v="11"/>
    <s v="Senior Financial Analyst"/>
    <d v="2020-04-05T00:00:00"/>
    <m/>
    <x v="140"/>
    <n v="38"/>
    <n v="70"/>
    <s v="Alvina Northwood"/>
    <n v="2786"/>
    <n v="0.7"/>
    <n v="0.7"/>
    <n v="2787"/>
  </r>
  <r>
    <n v="142"/>
    <s v="Amy Simonot"/>
    <x v="0"/>
    <s v="Physical Therapy Assistant"/>
    <s v="12/20/2021"/>
    <n v="49"/>
    <x v="141"/>
    <n v="38"/>
    <n v="52"/>
    <m/>
    <n v="3926"/>
    <n v="0.52"/>
    <n v="0.6"/>
    <n v="3927"/>
  </r>
  <r>
    <n v="143"/>
    <s v="Lanni Stavers"/>
    <x v="0"/>
    <s v="Marketing Manager"/>
    <s v="12/20/2019"/>
    <m/>
    <x v="142"/>
    <n v="43"/>
    <n v="72"/>
    <s v="Bruce Schimek"/>
    <n v="3241"/>
    <n v="0.72"/>
    <n v="0.79999999999999993"/>
    <n v="3242"/>
  </r>
  <r>
    <n v="144"/>
    <s v="Grier Currum"/>
    <x v="7"/>
    <s v="Graphic Designer"/>
    <d v="2019-04-04T00:00:00"/>
    <m/>
    <x v="143"/>
    <n v="42"/>
    <n v="68"/>
    <s v="Onfroi Alflat"/>
    <n v="55"/>
    <n v="0.68"/>
    <n v="0.7"/>
    <n v="55"/>
  </r>
  <r>
    <n v="145"/>
    <s v="Eugenia Gomes"/>
    <x v="0"/>
    <s v="Help Desk Technician"/>
    <d v="2021-04-10T00:00:00"/>
    <m/>
    <x v="144"/>
    <n v="45"/>
    <n v="75"/>
    <s v="Adler Mc Coughan"/>
    <n v="7339"/>
    <n v="0.75"/>
    <n v="0.79999999999999993"/>
    <n v="7340"/>
  </r>
  <r>
    <n v="146"/>
    <s v="Bendicty Blowne"/>
    <x v="0"/>
    <s v="Analyst Programmer"/>
    <d v="2021-04-12T00:00:00"/>
    <n v="53"/>
    <x v="145"/>
    <n v="43"/>
    <n v="61"/>
    <m/>
    <n v="1299"/>
    <n v="0.61"/>
    <n v="0.7"/>
    <n v="1299"/>
  </r>
  <r>
    <n v="147"/>
    <s v="Josie Lassen"/>
    <x v="1"/>
    <s v="Human Resources Assistant II"/>
    <s v="12/26/2021"/>
    <m/>
    <x v="146"/>
    <n v="40"/>
    <n v="87"/>
    <s v="Adler Mc Coughan"/>
    <n v="912"/>
    <n v="0.87"/>
    <n v="0.9"/>
    <n v="912"/>
  </r>
  <r>
    <n v="148"/>
    <s v="Catie Stiegars"/>
    <x v="0"/>
    <s v="Design Engineer"/>
    <s v="10/23/2021"/>
    <m/>
    <x v="147"/>
    <n v="45"/>
    <n v="77"/>
    <s v="Bruce Schimek"/>
    <n v="9918"/>
    <n v="0.77"/>
    <n v="0.79999999999999993"/>
    <n v="9919"/>
  </r>
  <r>
    <n v="149"/>
    <s v="Trudie Abrahamian"/>
    <x v="0"/>
    <s v="Human Resources Manager"/>
    <s v="7/25/2021"/>
    <m/>
    <x v="148"/>
    <n v="39"/>
    <n v="90"/>
    <m/>
    <n v="9545"/>
    <n v="0.9"/>
    <n v="0.9"/>
    <n v="9546"/>
  </r>
  <r>
    <n v="150"/>
    <s v="Bud Borles"/>
    <x v="12"/>
    <s v="VP Marketing"/>
    <s v="1/27/2021"/>
    <m/>
    <x v="149"/>
    <n v="42"/>
    <n v="72"/>
    <s v="Bruce Schimek"/>
    <n v="5471"/>
    <n v="0.72"/>
    <n v="0.79999999999999993"/>
    <n v="5472"/>
  </r>
  <r>
    <n v="151"/>
    <s v="Ardra Fakes"/>
    <x v="4"/>
    <s v="Safety Technician II"/>
    <d v="2021-01-10T00:00:00"/>
    <m/>
    <x v="150"/>
    <n v="43"/>
    <n v="52"/>
    <s v="Adler Mc Coughan"/>
    <n v="2116"/>
    <n v="0.52"/>
    <n v="0.6"/>
    <n v="2116"/>
  </r>
  <r>
    <n v="152"/>
    <s v="Ashla Humpherston"/>
    <x v="0"/>
    <s v="Software Consultant"/>
    <d v="2019-05-07T00:00:00"/>
    <m/>
    <x v="151"/>
    <n v="41"/>
    <n v="64"/>
    <s v="Adler Mc Coughan"/>
    <n v="85"/>
    <n v="0.64"/>
    <n v="0.7"/>
    <n v="85"/>
  </r>
  <r>
    <n v="153"/>
    <s v="Ario Dymocke"/>
    <x v="4"/>
    <s v="Administrative Officer"/>
    <s v="2/27/2020"/>
    <n v="34"/>
    <x v="152"/>
    <n v="39"/>
    <n v="76"/>
    <s v="Bruce Schimek"/>
    <n v="7199"/>
    <n v="0.76"/>
    <n v="0.79999999999999993"/>
    <n v="7200"/>
  </r>
  <r>
    <n v="154"/>
    <s v="Montgomery Bartlet"/>
    <x v="0"/>
    <s v="Software Test Engineer I"/>
    <s v="11/17/2019"/>
    <m/>
    <x v="153"/>
    <n v="44"/>
    <n v="90"/>
    <s v="Adler Mc Coughan"/>
    <n v="6259"/>
    <n v="0.9"/>
    <n v="0.9"/>
    <n v="6260"/>
  </r>
  <r>
    <n v="155"/>
    <s v="Gerardo Rallin"/>
    <x v="0"/>
    <s v="Desktop Support Technician"/>
    <s v="1/28/2022"/>
    <m/>
    <x v="154"/>
    <n v="42"/>
    <n v="77"/>
    <m/>
    <n v="3504"/>
    <n v="0.77"/>
    <n v="0.79999999999999993"/>
    <n v="3504"/>
  </r>
  <r>
    <n v="156"/>
    <s v="Bronson Swainger"/>
    <x v="0"/>
    <s v="Systems Administrator IV"/>
    <s v="11/18/2018"/>
    <m/>
    <x v="155"/>
    <n v="43"/>
    <n v="77"/>
    <m/>
    <n v="4359"/>
    <n v="0.77"/>
    <n v="0.79999999999999993"/>
    <n v="4360"/>
  </r>
  <r>
    <n v="157"/>
    <s v="Chas Indruch"/>
    <x v="0"/>
    <s v="Environmental Tech"/>
    <d v="2021-01-12T00:00:00"/>
    <n v="32"/>
    <x v="156"/>
    <n v="40"/>
    <n v="85"/>
    <m/>
    <n v="847"/>
    <n v="0.85"/>
    <n v="0.9"/>
    <n v="848"/>
  </r>
  <r>
    <n v="158"/>
    <s v="Gwennie Gadson"/>
    <x v="3"/>
    <s v="Help Desk Technician"/>
    <s v="2/21/2021"/>
    <m/>
    <x v="157"/>
    <n v="38"/>
    <n v="52"/>
    <s v="Alvina Northwood"/>
    <n v="4105"/>
    <n v="0.52"/>
    <n v="0.6"/>
    <n v="4106"/>
  </r>
  <r>
    <n v="159"/>
    <s v="Janna Oade"/>
    <x v="8"/>
    <s v="Office Assistant IV"/>
    <s v="7/27/2021"/>
    <m/>
    <x v="158"/>
    <n v="44"/>
    <n v="60"/>
    <s v="Clarine Hannent"/>
    <n v="3960"/>
    <n v="0.6"/>
    <n v="0.6"/>
    <n v="3961"/>
  </r>
  <r>
    <n v="160"/>
    <s v="Levey Upchurch"/>
    <x v="0"/>
    <s v="Help Desk Technician"/>
    <d v="2021-01-10T00:00:00"/>
    <n v="26"/>
    <x v="159"/>
    <n v="40"/>
    <n v="71"/>
    <s v="Bruce Schimek"/>
    <n v="4482"/>
    <n v="0.71"/>
    <n v="0.79999999999999993"/>
    <n v="4482"/>
  </r>
  <r>
    <n v="161"/>
    <s v="Lib Oliveira"/>
    <x v="10"/>
    <s v="Junior Executive"/>
    <d v="2022-12-03T00:00:00"/>
    <m/>
    <x v="160"/>
    <n v="44"/>
    <n v="61"/>
    <s v="Bruce Schimek"/>
    <n v="847"/>
    <n v="0.61"/>
    <n v="0.7"/>
    <n v="847"/>
  </r>
  <r>
    <n v="162"/>
    <s v="Joseph Rous"/>
    <x v="7"/>
    <s v="Operator"/>
    <d v="2020-11-10T00:00:00"/>
    <n v="50"/>
    <x v="161"/>
    <n v="41"/>
    <n v="60"/>
    <s v="Alvina Northwood"/>
    <n v="9553"/>
    <n v="0.6"/>
    <n v="0.6"/>
    <n v="9553"/>
  </r>
  <r>
    <n v="163"/>
    <s v="Gardener Goldine"/>
    <x v="12"/>
    <s v="Recruiting Manager"/>
    <s v="8/13/2019"/>
    <m/>
    <x v="162"/>
    <n v="38"/>
    <n v="53"/>
    <s v="Alvina Northwood"/>
    <n v="2998"/>
    <n v="0.53"/>
    <n v="0.6"/>
    <n v="2999"/>
  </r>
  <r>
    <n v="164"/>
    <s v="Lesly Cant"/>
    <x v="0"/>
    <s v="Senior Financial Analyst"/>
    <s v="2/27/2019"/>
    <m/>
    <x v="163"/>
    <n v="41"/>
    <n v="69"/>
    <s v="Clarine Hannent"/>
    <n v="9946"/>
    <n v="0.69"/>
    <n v="0.7"/>
    <n v="9947"/>
  </r>
  <r>
    <n v="165"/>
    <s v="Josie Ladlow"/>
    <x v="7"/>
    <s v="Community Outreach Specialist"/>
    <d v="2020-10-02T00:00:00"/>
    <n v="51"/>
    <x v="164"/>
    <n v="41"/>
    <n v="68"/>
    <m/>
    <n v="3926"/>
    <n v="0.68"/>
    <n v="0.7"/>
    <n v="3926"/>
  </r>
  <r>
    <n v="166"/>
    <s v="Selby Angeli"/>
    <x v="0"/>
    <s v="Staff Accountant IV"/>
    <s v="1/19/2020"/>
    <m/>
    <x v="165"/>
    <n v="38"/>
    <n v="82"/>
    <m/>
    <n v="2052"/>
    <n v="0.82"/>
    <n v="0.9"/>
    <n v="2052"/>
  </r>
  <r>
    <n v="167"/>
    <s v="Calla Kilian"/>
    <x v="11"/>
    <s v="Product Engineer"/>
    <d v="2019-08-05T00:00:00"/>
    <m/>
    <x v="166"/>
    <n v="39"/>
    <n v="86"/>
    <s v="Onfroi Alflat"/>
    <n v="7214"/>
    <n v="0.86"/>
    <n v="0.9"/>
    <n v="7215"/>
  </r>
  <r>
    <n v="168"/>
    <s v="Verge Jaggs"/>
    <x v="6"/>
    <s v="Research Associate"/>
    <s v="9/13/2018"/>
    <m/>
    <x v="167"/>
    <n v="41"/>
    <n v="88"/>
    <s v="Bruce Schimek"/>
    <n v="1166"/>
    <n v="0.88"/>
    <n v="0.9"/>
    <n v="1166"/>
  </r>
  <r>
    <n v="169"/>
    <s v="Kelsy Scutching"/>
    <x v="10"/>
    <s v="Operator"/>
    <s v="7/16/2021"/>
    <m/>
    <x v="168"/>
    <n v="40"/>
    <n v="88"/>
    <s v="Clarine Hannent"/>
    <n v="686"/>
    <n v="0.88"/>
    <n v="0.9"/>
    <n v="686"/>
  </r>
  <r>
    <n v="170"/>
    <s v="Felix Lanyon"/>
    <x v="0"/>
    <s v="Environmental Tech"/>
    <s v="12/16/2020"/>
    <m/>
    <x v="169"/>
    <n v="40"/>
    <n v="62"/>
    <s v="Onfroi Alflat"/>
    <n v="2937"/>
    <n v="0.62"/>
    <n v="0.7"/>
    <n v="2938"/>
  </r>
  <r>
    <n v="171"/>
    <s v="Bastian Stevani"/>
    <x v="5"/>
    <s v="Computer Systems Analyst I"/>
    <s v="10/14/2021"/>
    <m/>
    <x v="170"/>
    <n v="43"/>
    <n v="62"/>
    <m/>
    <n v="3874"/>
    <n v="0.62"/>
    <n v="0.7"/>
    <n v="3874"/>
  </r>
  <r>
    <n v="172"/>
    <s v="Early Elliston"/>
    <x v="0"/>
    <s v="Database Administrator II"/>
    <d v="2021-09-06T00:00:00"/>
    <m/>
    <x v="171"/>
    <n v="41"/>
    <n v="64"/>
    <s v="Bruce Schimek"/>
    <n v="9500"/>
    <n v="0.64"/>
    <n v="0.7"/>
    <n v="9500"/>
  </r>
  <r>
    <n v="173"/>
    <s v="Gustave Worpole"/>
    <x v="0"/>
    <s v="Web Developer IV"/>
    <s v="6/14/2019"/>
    <m/>
    <x v="172"/>
    <n v="45"/>
    <n v="59"/>
    <s v="Adler Mc Coughan"/>
    <n v="9006"/>
    <n v="0.59"/>
    <n v="0.6"/>
    <n v="9007"/>
  </r>
  <r>
    <n v="174"/>
    <s v="Gae Dewey"/>
    <x v="8"/>
    <s v="Software Engineer II"/>
    <d v="2018-08-12T00:00:00"/>
    <n v="44"/>
    <x v="173"/>
    <n v="44"/>
    <n v="64"/>
    <s v="Bruce Schimek"/>
    <n v="1152"/>
    <n v="0.64"/>
    <n v="0.7"/>
    <n v="1153"/>
  </r>
  <r>
    <n v="175"/>
    <s v="Kattie Leggatt"/>
    <x v="5"/>
    <s v="Editor"/>
    <d v="2021-03-12T00:00:00"/>
    <m/>
    <x v="174"/>
    <n v="40"/>
    <n v="66"/>
    <s v="Adler Mc Coughan"/>
    <n v="4306"/>
    <n v="0.66"/>
    <n v="0.7"/>
    <n v="4307"/>
  </r>
  <r>
    <n v="176"/>
    <s v="Devon Nuttey"/>
    <x v="10"/>
    <s v="Financial Advisor"/>
    <s v="4/15/2019"/>
    <m/>
    <x v="175"/>
    <n v="41"/>
    <n v="50"/>
    <s v="Adler Mc Coughan"/>
    <n v="1149"/>
    <n v="0.5"/>
    <n v="0.5"/>
    <n v="1149"/>
  </r>
  <r>
    <n v="177"/>
    <s v="Spike Norcliff"/>
    <x v="0"/>
    <s v="Professor"/>
    <s v="9/27/2020"/>
    <m/>
    <x v="176"/>
    <n v="41"/>
    <n v="52"/>
    <s v="Alvina Northwood"/>
    <n v="3555"/>
    <n v="0.52"/>
    <n v="0.6"/>
    <n v="3555"/>
  </r>
  <r>
    <n v="178"/>
    <s v="Erasmus Yakob"/>
    <x v="8"/>
    <s v="Senior Financial Analyst"/>
    <s v="1/18/2021"/>
    <m/>
    <x v="177"/>
    <n v="43"/>
    <n v="87"/>
    <s v="Clarine Hannent"/>
    <n v="824"/>
    <n v="0.87"/>
    <n v="0.9"/>
    <n v="824"/>
  </r>
  <r>
    <n v="179"/>
    <s v="Walsh Brantl"/>
    <x v="0"/>
    <s v="Cost Accountant"/>
    <d v="2018-06-12T00:00:00"/>
    <m/>
    <x v="178"/>
    <n v="43"/>
    <n v="52"/>
    <s v="Clarine Hannent"/>
    <n v="2450"/>
    <n v="0.52"/>
    <n v="0.6"/>
    <n v="2451"/>
  </r>
  <r>
    <n v="180"/>
    <s v="Wallis Plumptre"/>
    <x v="9"/>
    <s v="VP Sales"/>
    <d v="2019-07-02T00:00:00"/>
    <m/>
    <x v="179"/>
    <n v="43"/>
    <n v="53"/>
    <s v="Onfroi Alflat"/>
    <n v="6528"/>
    <n v="0.53"/>
    <n v="0.6"/>
    <n v="6529"/>
  </r>
  <r>
    <n v="181"/>
    <s v="Wilona Birts"/>
    <x v="8"/>
    <s v="Accounting Assistant II"/>
    <d v="2018-05-12T00:00:00"/>
    <m/>
    <x v="180"/>
    <n v="45"/>
    <n v="76"/>
    <s v="Onfroi Alflat"/>
    <n v="5593"/>
    <n v="0.76"/>
    <n v="0.79999999999999993"/>
    <n v="5593"/>
  </r>
  <r>
    <n v="182"/>
    <s v="Valera Earthfield"/>
    <x v="2"/>
    <s v="Computer Systems Analyst I"/>
    <d v="2020-09-08T00:00:00"/>
    <m/>
    <x v="181"/>
    <n v="38"/>
    <n v="83"/>
    <s v="Bruce Schimek"/>
    <n v="2893"/>
    <n v="0.83"/>
    <n v="0.9"/>
    <n v="2894"/>
  </r>
  <r>
    <n v="183"/>
    <s v="Lebbie Banister"/>
    <x v="0"/>
    <s v="Speech Pathologist"/>
    <d v="2020-12-07T00:00:00"/>
    <m/>
    <x v="182"/>
    <n v="40"/>
    <n v="51"/>
    <s v="Onfroi Alflat"/>
    <n v="2281"/>
    <n v="0.51"/>
    <n v="0.6"/>
    <n v="2282"/>
  </r>
  <r>
    <n v="184"/>
    <s v="Madelle Loverock"/>
    <x v="0"/>
    <s v="Senior Developer"/>
    <s v="5/17/2020"/>
    <m/>
    <x v="183"/>
    <n v="40"/>
    <n v="68"/>
    <m/>
    <n v="5429"/>
    <n v="0.68"/>
    <n v="0.7"/>
    <n v="5430"/>
  </r>
  <r>
    <n v="185"/>
    <s v="Laurena Galton"/>
    <x v="7"/>
    <s v="Payment Adjustment Coordinator"/>
    <s v="12/15/2018"/>
    <m/>
    <x v="184"/>
    <n v="45"/>
    <n v="53"/>
    <m/>
    <n v="3656"/>
    <n v="0.53"/>
    <n v="0.6"/>
    <n v="3656"/>
  </r>
  <r>
    <n v="186"/>
    <s v="Dillon Morey"/>
    <x v="0"/>
    <s v="Computer Systems Analyst II"/>
    <s v="1/25/2019"/>
    <m/>
    <x v="185"/>
    <n v="39"/>
    <n v="90"/>
    <m/>
    <n v="5788"/>
    <n v="0.9"/>
    <n v="0.9"/>
    <n v="5789"/>
  </r>
  <r>
    <n v="187"/>
    <s v="Jillana Pardi"/>
    <x v="1"/>
    <s v="Junior Executive"/>
    <d v="2021-12-02T00:00:00"/>
    <m/>
    <x v="186"/>
    <n v="42"/>
    <n v="84"/>
    <s v="Bruce Schimek"/>
    <n v="531"/>
    <n v="0.84"/>
    <n v="0.9"/>
    <n v="531"/>
  </r>
  <r>
    <n v="188"/>
    <s v="Karl Codrington"/>
    <x v="9"/>
    <s v="Speech Pathologist"/>
    <s v="3/30/2019"/>
    <m/>
    <x v="187"/>
    <n v="38"/>
    <n v="58"/>
    <m/>
    <n v="1021"/>
    <n v="0.57999999999999996"/>
    <n v="0.6"/>
    <n v="1021"/>
  </r>
  <r>
    <n v="189"/>
    <s v="Kaitlyn Wicken"/>
    <x v="7"/>
    <s v="GIS Technical Architect"/>
    <s v="7/25/2020"/>
    <m/>
    <x v="188"/>
    <n v="41"/>
    <n v="71"/>
    <m/>
    <n v="9418"/>
    <n v="0.71"/>
    <n v="0.79999999999999993"/>
    <n v="9419"/>
  </r>
  <r>
    <n v="190"/>
    <s v="Ethelind Chumley"/>
    <x v="12"/>
    <s v="Recruiter"/>
    <d v="2020-08-09T00:00:00"/>
    <n v="42"/>
    <x v="189"/>
    <n v="42"/>
    <n v="67"/>
    <m/>
    <n v="9528"/>
    <n v="0.67"/>
    <n v="0.7"/>
    <n v="9529"/>
  </r>
  <r>
    <n v="191"/>
    <s v="Berky Gomez"/>
    <x v="6"/>
    <s v="Research Nurse"/>
    <d v="2021-12-01T00:00:00"/>
    <m/>
    <x v="190"/>
    <n v="39"/>
    <n v="58"/>
    <s v="Onfroi Alflat"/>
    <n v="9281"/>
    <n v="0.57999999999999996"/>
    <n v="0.6"/>
    <n v="9281"/>
  </r>
  <r>
    <n v="192"/>
    <s v="Lorenza Becaris"/>
    <x v="5"/>
    <s v="Account Executive"/>
    <d v="2018-02-10T00:00:00"/>
    <m/>
    <x v="191"/>
    <n v="39"/>
    <n v="58"/>
    <m/>
    <n v="251"/>
    <n v="0.57999999999999996"/>
    <n v="0.6"/>
    <n v="251"/>
  </r>
  <r>
    <n v="193"/>
    <s v="Ted Flory"/>
    <x v="2"/>
    <s v="Executive Secretary"/>
    <d v="2022-01-03T00:00:00"/>
    <m/>
    <x v="192"/>
    <n v="45"/>
    <n v="57"/>
    <s v="Onfroi Alflat"/>
    <n v="1360"/>
    <n v="0.56999999999999995"/>
    <n v="0.6"/>
    <n v="1361"/>
  </r>
  <r>
    <n v="194"/>
    <s v="Shanda Brodest"/>
    <x v="0"/>
    <s v="Financial Advisor"/>
    <s v="3/25/2019"/>
    <n v="27"/>
    <x v="193"/>
    <n v="45"/>
    <n v="88"/>
    <m/>
    <n v="3181"/>
    <n v="0.88"/>
    <n v="0.9"/>
    <n v="3181"/>
  </r>
  <r>
    <n v="195"/>
    <s v="Ceciley Coughtrey"/>
    <x v="7"/>
    <s v="Account Executive"/>
    <s v="8/20/2020"/>
    <m/>
    <x v="194"/>
    <n v="40"/>
    <n v="77"/>
    <s v="Clarine Hannent"/>
    <n v="8346"/>
    <n v="0.77"/>
    <n v="0.79999999999999993"/>
    <n v="8347"/>
  </r>
  <r>
    <n v="196"/>
    <s v="Simonette Goodredge"/>
    <x v="10"/>
    <s v="Software Consultant"/>
    <s v="2/21/2019"/>
    <m/>
    <x v="195"/>
    <n v="45"/>
    <n v="64"/>
    <m/>
    <n v="7336"/>
    <n v="0.64"/>
    <n v="0.7"/>
    <n v="7336"/>
  </r>
  <r>
    <n v="197"/>
    <s v="Perl Di Dello"/>
    <x v="0"/>
    <s v="Recruiting Manager"/>
    <s v="5/26/2021"/>
    <n v="53"/>
    <x v="196"/>
    <n v="41"/>
    <n v="63"/>
    <s v="Bruce Schimek"/>
    <n v="3888"/>
    <n v="0.63"/>
    <n v="0.7"/>
    <n v="3888"/>
  </r>
  <r>
    <n v="198"/>
    <s v="Darn Fawltey"/>
    <x v="0"/>
    <s v="Software Test Engineer III"/>
    <d v="2018-12-09T00:00:00"/>
    <n v="55"/>
    <x v="197"/>
    <n v="40"/>
    <n v="79"/>
    <s v="Bruce Schimek"/>
    <n v="2825"/>
    <n v="0.79"/>
    <n v="0.79999999999999993"/>
    <n v="2825"/>
  </r>
  <r>
    <n v="199"/>
    <s v="Ruddie Earwicker"/>
    <x v="5"/>
    <s v="Executive Secretary"/>
    <s v="10/19/2020"/>
    <m/>
    <x v="198"/>
    <n v="44"/>
    <n v="69"/>
    <s v="Alvina Northwood"/>
    <n v="2485"/>
    <n v="0.69"/>
    <n v="0.7"/>
    <n v="2485"/>
  </r>
  <r>
    <n v="200"/>
    <s v="Arnoldo Grumley"/>
    <x v="2"/>
    <s v="Assistant Manager"/>
    <s v="1/28/2022"/>
    <m/>
    <x v="199"/>
    <n v="40"/>
    <n v="91"/>
    <s v="Onfroi Alflat"/>
    <n v="1901"/>
    <n v="0.91"/>
    <n v="1"/>
    <n v="1901"/>
  </r>
  <r>
    <n v="201"/>
    <s v="Josh Munks"/>
    <x v="3"/>
    <s v="VP Accounting"/>
    <d v="2019-05-10T00:00:00"/>
    <m/>
    <x v="200"/>
    <n v="38"/>
    <n v="80"/>
    <s v="Adler Mc Coughan"/>
    <n v="8770"/>
    <n v="0.8"/>
    <n v="0.8"/>
    <n v="8771"/>
  </r>
  <r>
    <n v="202"/>
    <s v="Elora Hauxby"/>
    <x v="0"/>
    <s v="Geological Engineer"/>
    <s v="1/26/2019"/>
    <m/>
    <x v="201"/>
    <n v="38"/>
    <n v="57"/>
    <s v="Bruce Schimek"/>
    <n v="3213"/>
    <n v="0.56999999999999995"/>
    <n v="0.6"/>
    <n v="3214"/>
  </r>
  <r>
    <n v="203"/>
    <s v="Bud Stanmer"/>
    <x v="8"/>
    <s v="Geologist II"/>
    <s v="8/24/2021"/>
    <m/>
    <x v="202"/>
    <n v="44"/>
    <n v="81"/>
    <s v="Onfroi Alflat"/>
    <n v="2816"/>
    <n v="0.81"/>
    <n v="0.9"/>
    <n v="2816"/>
  </r>
  <r>
    <n v="204"/>
    <s v="Ami Coveley"/>
    <x v="8"/>
    <s v="Junior Executive"/>
    <d v="2020-12-07T00:00:00"/>
    <m/>
    <x v="203"/>
    <n v="41"/>
    <n v="79"/>
    <s v="Clarine Hannent"/>
    <n v="3807"/>
    <n v="0.79"/>
    <n v="0.79999999999999993"/>
    <n v="3808"/>
  </r>
  <r>
    <n v="205"/>
    <s v="Sarita Caddies"/>
    <x v="8"/>
    <s v="Chemical Engineer"/>
    <d v="2021-06-12T00:00:00"/>
    <m/>
    <x v="204"/>
    <n v="42"/>
    <n v="65"/>
    <s v="Onfroi Alflat"/>
    <n v="459"/>
    <n v="0.65"/>
    <n v="0.7"/>
    <n v="460"/>
  </r>
  <r>
    <n v="206"/>
    <s v="Ingra Izakov"/>
    <x v="10"/>
    <s v="VP Sales"/>
    <s v="9/15/2018"/>
    <n v="34"/>
    <x v="205"/>
    <n v="42"/>
    <n v="87"/>
    <s v="Clarine Hannent"/>
    <n v="713"/>
    <n v="0.87"/>
    <n v="0.9"/>
    <n v="714"/>
  </r>
  <r>
    <n v="207"/>
    <s v="Aurelea Rushby"/>
    <x v="12"/>
    <s v="Senior Sales Associate"/>
    <s v="6/22/2019"/>
    <m/>
    <x v="206"/>
    <n v="45"/>
    <n v="75"/>
    <s v="Alvina Northwood"/>
    <n v="8880"/>
    <n v="0.75"/>
    <n v="0.79999999999999993"/>
    <n v="8880"/>
  </r>
  <r>
    <n v="208"/>
    <s v="Deidre Sewill"/>
    <x v="0"/>
    <s v="Programmer IV"/>
    <s v="6/19/2020"/>
    <m/>
    <x v="207"/>
    <n v="44"/>
    <n v="76"/>
    <s v="Clarine Hannent"/>
    <n v="6820"/>
    <n v="0.76"/>
    <n v="0.79999999999999993"/>
    <n v="6820"/>
  </r>
  <r>
    <n v="209"/>
    <s v="Doroteya McGlue"/>
    <x v="0"/>
    <s v="VP Sales"/>
    <s v="5/21/2019"/>
    <m/>
    <x v="208"/>
    <n v="44"/>
    <n v="61"/>
    <s v="Clarine Hannent"/>
    <n v="1968"/>
    <n v="0.61"/>
    <n v="0.7"/>
    <n v="1968"/>
  </r>
  <r>
    <n v="210"/>
    <s v="Brucie Vondrys"/>
    <x v="10"/>
    <s v="Chief Design Engineer"/>
    <s v="6/18/2019"/>
    <n v="51"/>
    <x v="209"/>
    <n v="45"/>
    <n v="74"/>
    <s v="Alvina Northwood"/>
    <n v="947"/>
    <n v="0.74"/>
    <n v="0.79999999999999993"/>
    <n v="948"/>
  </r>
  <r>
    <n v="211"/>
    <s v="Dieter Karolewski"/>
    <x v="0"/>
    <s v="Software Test Engineer II"/>
    <s v="7/20/2020"/>
    <m/>
    <x v="210"/>
    <n v="39"/>
    <n v="82"/>
    <s v="Adler Mc Coughan"/>
    <n v="8140"/>
    <n v="0.82"/>
    <n v="0.9"/>
    <n v="8141"/>
  </r>
  <r>
    <n v="212"/>
    <s v="Nicolas Genese"/>
    <x v="8"/>
    <s v="Media Manager I"/>
    <d v="2022-10-03T00:00:00"/>
    <m/>
    <x v="211"/>
    <n v="44"/>
    <n v="87"/>
    <m/>
    <n v="4446"/>
    <n v="0.87"/>
    <n v="0.9"/>
    <n v="4446"/>
  </r>
  <r>
    <n v="213"/>
    <s v="Kimmy Lyven"/>
    <x v="8"/>
    <s v="VP Quality Control"/>
    <s v="2/24/2022"/>
    <m/>
    <x v="212"/>
    <n v="40"/>
    <n v="91"/>
    <s v="Alvina Northwood"/>
    <n v="6654"/>
    <n v="0.91"/>
    <n v="1"/>
    <n v="6655"/>
  </r>
  <r>
    <n v="214"/>
    <s v="Janka Dunkerton"/>
    <x v="5"/>
    <s v="Developer I"/>
    <s v="4/18/2020"/>
    <m/>
    <x v="213"/>
    <n v="38"/>
    <n v="60"/>
    <m/>
    <n v="7346"/>
    <n v="0.6"/>
    <n v="0.6"/>
    <n v="7347"/>
  </r>
  <r>
    <n v="215"/>
    <s v="Horten Wogden"/>
    <x v="0"/>
    <s v="Editor"/>
    <s v="9/24/2019"/>
    <m/>
    <x v="214"/>
    <n v="40"/>
    <n v="65"/>
    <s v="Onfroi Alflat"/>
    <n v="3148"/>
    <n v="0.65"/>
    <n v="0.7"/>
    <n v="3148"/>
  </r>
  <r>
    <n v="216"/>
    <s v="Sully Thewys"/>
    <x v="12"/>
    <s v="Speech Pathologist"/>
    <s v="7/19/2020"/>
    <n v="53"/>
    <x v="215"/>
    <n v="40"/>
    <n v="67"/>
    <s v="Onfroi Alflat"/>
    <n v="5419"/>
    <n v="0.67"/>
    <n v="0.7"/>
    <n v="5420"/>
  </r>
  <r>
    <n v="217"/>
    <s v="Rosco Creffield"/>
    <x v="9"/>
    <s v="Community Outreach Specialist"/>
    <d v="2018-10-10T00:00:00"/>
    <m/>
    <x v="216"/>
    <n v="40"/>
    <n v="83"/>
    <m/>
    <n v="5573"/>
    <n v="0.83"/>
    <n v="0.9"/>
    <n v="5573"/>
  </r>
  <r>
    <n v="218"/>
    <s v="Alissa Meindl"/>
    <x v="11"/>
    <s v="Actuary"/>
    <s v="12/18/2020"/>
    <m/>
    <x v="217"/>
    <n v="44"/>
    <n v="76"/>
    <s v="Clarine Hannent"/>
    <n v="298"/>
    <n v="0.76"/>
    <n v="0.79999999999999993"/>
    <n v="299"/>
  </r>
  <r>
    <n v="219"/>
    <s v="Lucky Laise"/>
    <x v="0"/>
    <s v="Human Resources Assistant II"/>
    <s v="1/16/2022"/>
    <m/>
    <x v="218"/>
    <n v="44"/>
    <n v="81"/>
    <m/>
    <n v="5291"/>
    <n v="0.81"/>
    <n v="0.9"/>
    <n v="5291"/>
  </r>
  <r>
    <n v="220"/>
    <s v="Chas Pendry"/>
    <x v="0"/>
    <s v="Nurse"/>
    <s v="12/18/2019"/>
    <m/>
    <x v="219"/>
    <n v="43"/>
    <n v="51"/>
    <s v="Onfroi Alflat"/>
    <n v="5047"/>
    <n v="0.51"/>
    <n v="0.6"/>
    <n v="5047"/>
  </r>
  <r>
    <n v="221"/>
    <s v="Waldemar Carlucci"/>
    <x v="0"/>
    <s v="VP Quality Control"/>
    <d v="2018-06-08T00:00:00"/>
    <m/>
    <x v="220"/>
    <n v="38"/>
    <n v="67"/>
    <s v="Adler Mc Coughan"/>
    <n v="9017"/>
    <n v="0.67"/>
    <n v="0.7"/>
    <n v="9018"/>
  </r>
  <r>
    <n v="222"/>
    <s v="Emmy Vick"/>
    <x v="0"/>
    <s v="Cost Accountant"/>
    <s v="8/13/2021"/>
    <m/>
    <x v="221"/>
    <n v="38"/>
    <n v="87"/>
    <s v="Alvina Northwood"/>
    <n v="3220"/>
    <n v="0.87"/>
    <n v="0.9"/>
    <n v="3220"/>
  </r>
  <r>
    <n v="223"/>
    <s v="Garv Domanek"/>
    <x v="0"/>
    <s v="Social Worker"/>
    <d v="2020-06-02T00:00:00"/>
    <m/>
    <x v="222"/>
    <n v="41"/>
    <n v="80"/>
    <s v="Bruce Schimek"/>
    <n v="5283"/>
    <n v="0.8"/>
    <n v="0.8"/>
    <n v="5284"/>
  </r>
  <r>
    <n v="224"/>
    <s v="Bartolemo Jewar"/>
    <x v="11"/>
    <s v="Compensation Analyst"/>
    <s v="8/14/2018"/>
    <m/>
    <x v="223"/>
    <n v="39"/>
    <n v="80"/>
    <s v="Adler Mc Coughan"/>
    <n v="6597"/>
    <n v="0.8"/>
    <n v="0.8"/>
    <n v="6597"/>
  </r>
  <r>
    <n v="225"/>
    <s v="Ferne Pyffe"/>
    <x v="7"/>
    <s v="Account Coordinator"/>
    <s v="12/17/2020"/>
    <n v="40"/>
    <x v="224"/>
    <n v="42"/>
    <n v="65"/>
    <s v="Bruce Schimek"/>
    <n v="783"/>
    <n v="0.65"/>
    <n v="0.7"/>
    <n v="783"/>
  </r>
  <r>
    <n v="226"/>
    <s v="Frankie Huxham"/>
    <x v="11"/>
    <s v="Recruiter"/>
    <s v="4/27/2020"/>
    <m/>
    <x v="225"/>
    <n v="45"/>
    <n v="52"/>
    <m/>
    <n v="1309"/>
    <n v="0.52"/>
    <n v="0.6"/>
    <n v="1310"/>
  </r>
  <r>
    <n v="227"/>
    <s v="Neville Beverley"/>
    <x v="7"/>
    <s v="Sales Associate"/>
    <s v="1/18/2019"/>
    <m/>
    <x v="226"/>
    <n v="41"/>
    <n v="85"/>
    <m/>
    <n v="6959"/>
    <n v="0.85"/>
    <n v="0.9"/>
    <n v="6960"/>
  </r>
  <r>
    <n v="228"/>
    <s v="Christoforo Bonnesen"/>
    <x v="5"/>
    <s v="Health Coach II"/>
    <s v="2/18/2019"/>
    <m/>
    <x v="227"/>
    <n v="43"/>
    <n v="84"/>
    <s v="Bruce Schimek"/>
    <n v="8792"/>
    <n v="0.84"/>
    <n v="0.9"/>
    <n v="8793"/>
  </r>
  <r>
    <n v="229"/>
    <s v="Nicolai Marquot"/>
    <x v="7"/>
    <s v="Statistician II"/>
    <s v="4/26/2019"/>
    <m/>
    <x v="228"/>
    <n v="40"/>
    <n v="87"/>
    <s v="Onfroi Alflat"/>
    <n v="4455"/>
    <n v="0.87"/>
    <n v="0.9"/>
    <n v="4456"/>
  </r>
  <r>
    <n v="230"/>
    <s v="Ludovika Harbach"/>
    <x v="6"/>
    <s v="Graphic Designer"/>
    <d v="2019-11-11T00:00:00"/>
    <m/>
    <x v="229"/>
    <n v="45"/>
    <n v="71"/>
    <m/>
    <n v="3177"/>
    <n v="0.71"/>
    <n v="0.79999999999999993"/>
    <n v="3178"/>
  </r>
  <r>
    <n v="231"/>
    <s v="Gard Starten"/>
    <x v="0"/>
    <s v="Database Administrator III"/>
    <s v="6/23/2019"/>
    <m/>
    <x v="230"/>
    <n v="44"/>
    <n v="80"/>
    <s v="Onfroi Alflat"/>
    <n v="3700"/>
    <n v="0.8"/>
    <n v="0.8"/>
    <n v="3701"/>
  </r>
  <r>
    <n v="232"/>
    <s v="Hattie Erington"/>
    <x v="0"/>
    <s v="Food Chemist"/>
    <d v="2020-03-09T00:00:00"/>
    <m/>
    <x v="231"/>
    <n v="42"/>
    <n v="85"/>
    <s v="Bruce Schimek"/>
    <n v="5585"/>
    <n v="0.85"/>
    <n v="0.9"/>
    <n v="5586"/>
  </r>
  <r>
    <n v="233"/>
    <s v="Frankie Tomasek"/>
    <x v="6"/>
    <s v="Occupational Therapist"/>
    <s v="8/30/2019"/>
    <m/>
    <x v="232"/>
    <n v="42"/>
    <n v="79"/>
    <m/>
    <n v="6113"/>
    <n v="0.79"/>
    <n v="0.79999999999999993"/>
    <n v="6114"/>
  </r>
  <r>
    <n v="234"/>
    <s v="Jocelyn Thomasson"/>
    <x v="5"/>
    <s v="Compensation Analyst"/>
    <s v="3/17/2021"/>
    <m/>
    <x v="233"/>
    <n v="43"/>
    <n v="58"/>
    <s v="Adler Mc Coughan"/>
    <n v="7318"/>
    <n v="0.57999999999999996"/>
    <n v="0.6"/>
    <n v="7318"/>
  </r>
  <r>
    <n v="235"/>
    <s v="Early Grindell"/>
    <x v="5"/>
    <s v="Database Administrator IV"/>
    <s v="9/14/2018"/>
    <m/>
    <x v="234"/>
    <n v="43"/>
    <n v="71"/>
    <s v="Alvina Northwood"/>
    <n v="3408"/>
    <n v="0.71"/>
    <n v="0.79999999999999993"/>
    <n v="3409"/>
  </r>
  <r>
    <n v="236"/>
    <s v="Danielle Sandyfirth"/>
    <x v="5"/>
    <s v="Chemical Engineer"/>
    <s v="6/26/2020"/>
    <m/>
    <x v="235"/>
    <n v="44"/>
    <n v="62"/>
    <s v="Onfroi Alflat"/>
    <n v="3135"/>
    <n v="0.62"/>
    <n v="0.7"/>
    <n v="3136"/>
  </r>
  <r>
    <n v="237"/>
    <s v="Phil Stoile"/>
    <x v="3"/>
    <s v="Automation Specialist II"/>
    <s v="8/31/2018"/>
    <m/>
    <x v="236"/>
    <n v="42"/>
    <n v="83"/>
    <s v="Clarine Hannent"/>
    <n v="2800"/>
    <n v="0.83"/>
    <n v="0.9"/>
    <n v="2800"/>
  </r>
  <r>
    <n v="238"/>
    <s v="Biddy Jacobowits"/>
    <x v="6"/>
    <s v="Mechanical Systems Engineer"/>
    <s v="8/19/2020"/>
    <n v="49"/>
    <x v="237"/>
    <n v="41"/>
    <n v="53"/>
    <s v="Clarine Hannent"/>
    <n v="2856"/>
    <n v="0.53"/>
    <n v="0.6"/>
    <n v="2856"/>
  </r>
  <r>
    <n v="239"/>
    <s v="Dell Boullin"/>
    <x v="12"/>
    <s v="Web Developer II"/>
    <d v="2020-07-03T00:00:00"/>
    <m/>
    <x v="238"/>
    <n v="42"/>
    <n v="54"/>
    <m/>
    <n v="3197"/>
    <n v="0.54"/>
    <n v="0.6"/>
    <n v="3197"/>
  </r>
  <r>
    <n v="240"/>
    <s v="Almeta Middiff"/>
    <x v="10"/>
    <s v="Human Resources Assistant I"/>
    <d v="2019-03-05T00:00:00"/>
    <m/>
    <x v="239"/>
    <n v="39"/>
    <n v="59"/>
    <s v="Alvina Northwood"/>
    <n v="2198"/>
    <n v="0.59"/>
    <n v="0.6"/>
    <n v="2198"/>
  </r>
  <r>
    <n v="241"/>
    <s v="Jarret Quartley"/>
    <x v="0"/>
    <s v="Senior Sales Associate"/>
    <d v="2021-01-05T00:00:00"/>
    <m/>
    <x v="240"/>
    <n v="39"/>
    <n v="60"/>
    <s v="Alvina Northwood"/>
    <n v="7987"/>
    <n v="0.6"/>
    <n v="0.6"/>
    <n v="7987"/>
  </r>
  <r>
    <n v="242"/>
    <s v="Christoph Vaughten"/>
    <x v="5"/>
    <s v="Safety Technician III"/>
    <s v="11/30/2020"/>
    <m/>
    <x v="241"/>
    <n v="40"/>
    <n v="84"/>
    <s v="Onfroi Alflat"/>
    <n v="3397"/>
    <n v="0.84"/>
    <n v="0.9"/>
    <n v="3398"/>
  </r>
  <r>
    <n v="243"/>
    <s v="Penny Vannuccini"/>
    <x v="2"/>
    <s v="Assistant Professor"/>
    <s v="10/22/2019"/>
    <m/>
    <x v="242"/>
    <n v="38"/>
    <n v="70"/>
    <s v="Onfroi Alflat"/>
    <n v="5409"/>
    <n v="0.7"/>
    <n v="0.7"/>
    <n v="5410"/>
  </r>
  <r>
    <n v="244"/>
    <s v="Eve Foxten"/>
    <x v="0"/>
    <s v="Environmental Tech"/>
    <s v="5/19/2019"/>
    <m/>
    <x v="243"/>
    <n v="41"/>
    <n v="75"/>
    <s v="Clarine Hannent"/>
    <n v="8540"/>
    <n v="0.75"/>
    <n v="0.79999999999999993"/>
    <n v="8540"/>
  </r>
  <r>
    <n v="245"/>
    <s v="Winnifred Earsman"/>
    <x v="4"/>
    <s v="Help Desk Operator"/>
    <s v="5/17/2021"/>
    <m/>
    <x v="244"/>
    <n v="40"/>
    <n v="58"/>
    <s v="Alvina Northwood"/>
    <n v="8401"/>
    <n v="0.57999999999999996"/>
    <n v="0.6"/>
    <n v="8401"/>
  </r>
  <r>
    <n v="246"/>
    <s v="Sayre Baybutt"/>
    <x v="7"/>
    <s v="Systems Administrator I"/>
    <s v="9/20/2018"/>
    <m/>
    <x v="245"/>
    <n v="44"/>
    <n v="52"/>
    <s v="Bruce Schimek"/>
    <n v="3967"/>
    <n v="0.52"/>
    <n v="0.6"/>
    <n v="3968"/>
  </r>
  <r>
    <n v="247"/>
    <s v="Angela Wondraschek"/>
    <x v="3"/>
    <s v="Legal Assistant"/>
    <s v="4/25/2020"/>
    <m/>
    <x v="246"/>
    <n v="44"/>
    <n v="62"/>
    <s v="Adler Mc Coughan"/>
    <n v="6268"/>
    <n v="0.62"/>
    <n v="0.7"/>
    <n v="6268"/>
  </r>
  <r>
    <n v="248"/>
    <s v="Nola Castangia"/>
    <x v="9"/>
    <s v="Account Representative II"/>
    <s v="11/19/2021"/>
    <m/>
    <x v="247"/>
    <n v="41"/>
    <n v="53"/>
    <m/>
    <n v="1696"/>
    <n v="0.53"/>
    <n v="0.6"/>
    <n v="1696"/>
  </r>
  <r>
    <n v="249"/>
    <s v="Pooh Werendell"/>
    <x v="0"/>
    <s v="Legal Assistant"/>
    <s v="8/27/2019"/>
    <m/>
    <x v="248"/>
    <n v="42"/>
    <n v="83"/>
    <m/>
    <n v="181"/>
    <n v="0.83"/>
    <n v="0.9"/>
    <n v="181"/>
  </r>
  <r>
    <n v="250"/>
    <s v="Gene Kermode"/>
    <x v="10"/>
    <s v="Chemical Engineer"/>
    <s v="11/18/2020"/>
    <n v="44"/>
    <x v="249"/>
    <n v="42"/>
    <n v="55"/>
    <s v="Onfroi Alflat"/>
    <n v="8264"/>
    <n v="0.55000000000000004"/>
    <n v="0.6"/>
    <n v="8265"/>
  </r>
  <r>
    <n v="251"/>
    <s v="Dael Brashier"/>
    <x v="0"/>
    <s v="Accountant III"/>
    <s v="1/22/2020"/>
    <m/>
    <x v="250"/>
    <n v="43"/>
    <n v="55"/>
    <s v="Bruce Schimek"/>
    <n v="9761"/>
    <n v="0.55000000000000004"/>
    <n v="0.6"/>
    <n v="9761"/>
  </r>
  <r>
    <n v="252"/>
    <s v="Kettie Butrimovich"/>
    <x v="10"/>
    <s v="VP Product Management"/>
    <s v="3/18/2019"/>
    <m/>
    <x v="251"/>
    <n v="43"/>
    <n v="88"/>
    <s v="Onfroi Alflat"/>
    <n v="5510"/>
    <n v="0.88"/>
    <n v="0.9"/>
    <n v="5510"/>
  </r>
  <r>
    <n v="253"/>
    <s v="Corine Dupree"/>
    <x v="1"/>
    <s v="VP Quality Control"/>
    <s v="1/20/2020"/>
    <n v="47"/>
    <x v="252"/>
    <n v="41"/>
    <n v="63"/>
    <s v="Bruce Schimek"/>
    <n v="3638"/>
    <n v="0.63"/>
    <n v="0.7"/>
    <n v="3639"/>
  </r>
  <r>
    <n v="254"/>
    <s v="Ced Brizland"/>
    <x v="0"/>
    <s v="Internal Auditor"/>
    <s v="6/17/2019"/>
    <n v="49"/>
    <x v="253"/>
    <n v="38"/>
    <n v="79"/>
    <s v="Onfroi Alflat"/>
    <n v="9819"/>
    <n v="0.79"/>
    <n v="0.79999999999999993"/>
    <n v="9819"/>
  </r>
  <r>
    <n v="255"/>
    <s v="Egon Sweetenham"/>
    <x v="0"/>
    <s v="Desktop Support Technician"/>
    <s v="6/20/2021"/>
    <m/>
    <x v="254"/>
    <n v="38"/>
    <n v="84"/>
    <s v="Alvina Northwood"/>
    <n v="7666"/>
    <n v="0.84"/>
    <n v="0.9"/>
    <n v="7667"/>
  </r>
  <r>
    <n v="256"/>
    <s v="Skippie Drewitt"/>
    <x v="10"/>
    <s v="Office Assistant III"/>
    <d v="2020-03-06T00:00:00"/>
    <m/>
    <x v="255"/>
    <n v="39"/>
    <n v="82"/>
    <s v="Clarine Hannent"/>
    <n v="6518"/>
    <n v="0.82"/>
    <n v="0.9"/>
    <n v="6519"/>
  </r>
  <r>
    <n v="257"/>
    <s v="Dannie Hacquoil"/>
    <x v="0"/>
    <s v="Payment Adjustment Coordinator"/>
    <s v="2/22/2020"/>
    <m/>
    <x v="256"/>
    <n v="39"/>
    <n v="70"/>
    <s v="Bruce Schimek"/>
    <n v="4052"/>
    <n v="0.7"/>
    <n v="0.7"/>
    <n v="4052"/>
  </r>
  <r>
    <n v="258"/>
    <s v="Richy Sparrowhawk"/>
    <x v="4"/>
    <s v="Physical Therapy Assistant"/>
    <s v="3/15/2021"/>
    <m/>
    <x v="257"/>
    <n v="42"/>
    <n v="85"/>
    <m/>
    <n v="2871"/>
    <n v="0.85"/>
    <n v="0.9"/>
    <n v="2871"/>
  </r>
  <r>
    <n v="259"/>
    <s v="Alma McFeat"/>
    <x v="0"/>
    <s v="Senior Developer"/>
    <s v="6/28/2019"/>
    <m/>
    <x v="258"/>
    <n v="43"/>
    <n v="60"/>
    <s v="Adler Mc Coughan"/>
    <n v="9622"/>
    <n v="0.6"/>
    <n v="0.6"/>
    <n v="9623"/>
  </r>
  <r>
    <n v="260"/>
    <s v="Flemming Dowbiggin"/>
    <x v="0"/>
    <s v="Financial Analyst"/>
    <s v="8/30/2021"/>
    <m/>
    <x v="259"/>
    <n v="41"/>
    <n v="69"/>
    <m/>
    <n v="900"/>
    <n v="0.69"/>
    <n v="0.7"/>
    <n v="901"/>
  </r>
  <r>
    <n v="261"/>
    <s v="Tallulah Haskey"/>
    <x v="0"/>
    <s v="Chemical Engineer"/>
    <s v="10/28/2020"/>
    <n v="46"/>
    <x v="260"/>
    <n v="39"/>
    <n v="64"/>
    <m/>
    <n v="8801"/>
    <n v="0.64"/>
    <n v="0.7"/>
    <n v="8802"/>
  </r>
  <r>
    <n v="262"/>
    <s v="Rafael Kitchenham"/>
    <x v="8"/>
    <s v="Health Coach III"/>
    <d v="2019-03-09T00:00:00"/>
    <m/>
    <x v="261"/>
    <n v="40"/>
    <n v="55"/>
    <m/>
    <n v="4565"/>
    <n v="0.55000000000000004"/>
    <n v="0.6"/>
    <n v="4566"/>
  </r>
  <r>
    <n v="263"/>
    <s v="Sherie MacCrossan"/>
    <x v="0"/>
    <s v="Payment Adjustment Coordinator"/>
    <d v="2022-03-02T00:00:00"/>
    <m/>
    <x v="262"/>
    <n v="41"/>
    <n v="77"/>
    <s v="Clarine Hannent"/>
    <n v="7942"/>
    <n v="0.77"/>
    <n v="0.79999999999999993"/>
    <n v="7943"/>
  </r>
  <r>
    <n v="264"/>
    <s v="Jefferey Partner"/>
    <x v="0"/>
    <s v="Pharmacist"/>
    <d v="2021-09-05T00:00:00"/>
    <m/>
    <x v="263"/>
    <n v="42"/>
    <n v="77"/>
    <s v="Alvina Northwood"/>
    <n v="6623"/>
    <n v="0.77"/>
    <n v="0.79999999999999993"/>
    <n v="6624"/>
  </r>
  <r>
    <n v="265"/>
    <s v="Lucinda Budge"/>
    <x v="0"/>
    <s v="Engineer I"/>
    <s v="6/24/2019"/>
    <n v="52"/>
    <x v="264"/>
    <n v="41"/>
    <n v="66"/>
    <s v="Alvina Northwood"/>
    <n v="6421"/>
    <n v="0.66"/>
    <n v="0.7"/>
    <n v="6422"/>
  </r>
  <r>
    <n v="266"/>
    <s v="Imojean Staneland"/>
    <x v="0"/>
    <s v="Software Consultant"/>
    <s v="8/30/2021"/>
    <n v="55"/>
    <x v="265"/>
    <n v="39"/>
    <n v="88"/>
    <s v="Clarine Hannent"/>
    <n v="5319"/>
    <n v="0.88"/>
    <n v="0.9"/>
    <n v="5319"/>
  </r>
  <r>
    <n v="267"/>
    <s v="Jose Jahnel"/>
    <x v="0"/>
    <s v="Quality Control Specialist"/>
    <s v="12/27/2021"/>
    <m/>
    <x v="266"/>
    <n v="44"/>
    <n v="51"/>
    <m/>
    <n v="1627"/>
    <n v="0.51"/>
    <n v="0.6"/>
    <n v="1627"/>
  </r>
  <r>
    <n v="268"/>
    <s v="Yolanda Sponton"/>
    <x v="0"/>
    <s v="Budget/Accounting Analyst I"/>
    <s v="8/14/2019"/>
    <n v="28"/>
    <x v="267"/>
    <n v="44"/>
    <n v="54"/>
    <s v="Adler Mc Coughan"/>
    <n v="6279"/>
    <n v="0.54"/>
    <n v="0.6"/>
    <n v="6280"/>
  </r>
  <r>
    <n v="269"/>
    <s v="Betti Soigoux"/>
    <x v="11"/>
    <s v="Human Resources Manager"/>
    <s v="12/28/2019"/>
    <m/>
    <x v="268"/>
    <n v="40"/>
    <n v="87"/>
    <s v="Alvina Northwood"/>
    <n v="3918"/>
    <n v="0.87"/>
    <n v="0.9"/>
    <n v="3918"/>
  </r>
  <r>
    <n v="270"/>
    <s v="Dick Stripp"/>
    <x v="11"/>
    <s v="Systems Administrator II"/>
    <d v="2021-04-05T00:00:00"/>
    <m/>
    <x v="269"/>
    <n v="39"/>
    <n v="63"/>
    <s v="Clarine Hannent"/>
    <n v="1742"/>
    <n v="0.63"/>
    <n v="0.7"/>
    <n v="1743"/>
  </r>
  <r>
    <n v="271"/>
    <s v="Tersina Pettis"/>
    <x v="10"/>
    <s v="Speech Pathologist"/>
    <d v="2022-08-01T00:00:00"/>
    <n v="37"/>
    <x v="270"/>
    <n v="39"/>
    <n v="62"/>
    <s v="Clarine Hannent"/>
    <n v="6643"/>
    <n v="0.62"/>
    <n v="0.7"/>
    <n v="6643"/>
  </r>
  <r>
    <n v="272"/>
    <s v="Amanda Pettit"/>
    <x v="2"/>
    <s v="Nurse"/>
    <s v="8/22/2020"/>
    <n v="42"/>
    <x v="271"/>
    <n v="45"/>
    <n v="81"/>
    <s v="Adler Mc Coughan"/>
    <n v="4508"/>
    <n v="0.81"/>
    <n v="0.9"/>
    <n v="4508"/>
  </r>
  <r>
    <n v="273"/>
    <s v="Armin Cerie"/>
    <x v="0"/>
    <s v="Paralegal"/>
    <s v="1/22/2020"/>
    <n v="43"/>
    <x v="272"/>
    <n v="45"/>
    <n v="56"/>
    <m/>
    <n v="6068"/>
    <n v="0.56000000000000005"/>
    <n v="0.6"/>
    <n v="6068"/>
  </r>
  <r>
    <n v="274"/>
    <s v="Ayn Paulig"/>
    <x v="0"/>
    <s v="Actuary"/>
    <s v="10/20/2018"/>
    <m/>
    <x v="273"/>
    <n v="45"/>
    <n v="52"/>
    <m/>
    <n v="4748"/>
    <n v="0.52"/>
    <n v="0.6"/>
    <n v="4748"/>
  </r>
  <r>
    <n v="275"/>
    <s v="Vanni Babidge"/>
    <x v="1"/>
    <s v="Help Desk Technician"/>
    <d v="2022-08-01T00:00:00"/>
    <m/>
    <x v="274"/>
    <n v="44"/>
    <n v="91"/>
    <s v="Adler Mc Coughan"/>
    <n v="2128"/>
    <n v="0.91"/>
    <n v="1"/>
    <n v="2128"/>
  </r>
  <r>
    <n v="276"/>
    <s v="Kettie Cobby"/>
    <x v="12"/>
    <s v="Media Manager III"/>
    <s v="3/29/2021"/>
    <m/>
    <x v="275"/>
    <n v="40"/>
    <n v="60"/>
    <s v="Onfroi Alflat"/>
    <n v="8875"/>
    <n v="0.6"/>
    <n v="0.6"/>
    <n v="8875"/>
  </r>
  <r>
    <n v="277"/>
    <s v="Danella Marjanski"/>
    <x v="0"/>
    <s v="Financial Analyst"/>
    <s v="9/22/2021"/>
    <m/>
    <x v="276"/>
    <n v="38"/>
    <n v="82"/>
    <s v="Onfroi Alflat"/>
    <n v="2900"/>
    <n v="0.82"/>
    <n v="0.9"/>
    <n v="2900"/>
  </r>
  <r>
    <n v="278"/>
    <s v="Dell Delacourt"/>
    <x v="12"/>
    <s v="Compensation Analyst"/>
    <d v="2019-02-05T00:00:00"/>
    <m/>
    <x v="277"/>
    <n v="42"/>
    <n v="76"/>
    <m/>
    <n v="4315"/>
    <n v="0.76"/>
    <n v="0.79999999999999993"/>
    <n v="4315"/>
  </r>
  <r>
    <n v="279"/>
    <s v="Becki Jennaway"/>
    <x v="1"/>
    <s v="Financial Analyst"/>
    <s v="5/19/2020"/>
    <m/>
    <x v="278"/>
    <n v="38"/>
    <n v="78"/>
    <s v="Adler Mc Coughan"/>
    <n v="3053"/>
    <n v="0.78"/>
    <n v="0.79999999999999993"/>
    <n v="3054"/>
  </r>
  <r>
    <n v="280"/>
    <s v="Quinta Bakster"/>
    <x v="6"/>
    <s v="Assistant Media Planner"/>
    <d v="2019-05-01T00:00:00"/>
    <n v="52"/>
    <x v="279"/>
    <n v="39"/>
    <n v="79"/>
    <m/>
    <n v="6220"/>
    <n v="0.79"/>
    <n v="0.79999999999999993"/>
    <n v="6220"/>
  </r>
  <r>
    <n v="281"/>
    <s v="Montgomery Storr"/>
    <x v="7"/>
    <s v="Automation Specialist II"/>
    <d v="2019-09-02T00:00:00"/>
    <m/>
    <x v="280"/>
    <n v="42"/>
    <n v="90"/>
    <s v="Bruce Schimek"/>
    <n v="4153"/>
    <n v="0.9"/>
    <n v="0.9"/>
    <n v="4153"/>
  </r>
  <r>
    <n v="282"/>
    <s v="Evey Jillitt"/>
    <x v="8"/>
    <s v="Geological Engineer"/>
    <s v="12/18/2020"/>
    <m/>
    <x v="281"/>
    <n v="43"/>
    <n v="69"/>
    <s v="Onfroi Alflat"/>
    <n v="815"/>
    <n v="0.69"/>
    <n v="0.7"/>
    <n v="815"/>
  </r>
  <r>
    <n v="283"/>
    <s v="Blakeley Currey"/>
    <x v="0"/>
    <s v="GIS Technical Architect"/>
    <s v="2/14/2019"/>
    <m/>
    <x v="282"/>
    <n v="39"/>
    <n v="61"/>
    <s v="Adler Mc Coughan"/>
    <n v="314"/>
    <n v="0.61"/>
    <n v="0.7"/>
    <n v="315"/>
  </r>
  <r>
    <n v="284"/>
    <s v="Chase Swainson"/>
    <x v="5"/>
    <s v="Marketing Assistant"/>
    <s v="7/27/2021"/>
    <m/>
    <x v="283"/>
    <n v="38"/>
    <n v="57"/>
    <s v="Onfroi Alflat"/>
    <n v="8546"/>
    <n v="0.56999999999999995"/>
    <n v="0.6"/>
    <n v="8546"/>
  </r>
  <r>
    <n v="285"/>
    <s v="Angelle Totterdell"/>
    <x v="2"/>
    <s v="Web Designer II"/>
    <s v="9/27/2018"/>
    <m/>
    <x v="284"/>
    <n v="41"/>
    <n v="82"/>
    <s v="Clarine Hannent"/>
    <n v="6067"/>
    <n v="0.82"/>
    <n v="0.9"/>
    <n v="6068"/>
  </r>
  <r>
    <n v="286"/>
    <s v="Torie Spaunton"/>
    <x v="5"/>
    <s v="Administrative Assistant II"/>
    <s v="11/15/2019"/>
    <m/>
    <x v="285"/>
    <n v="45"/>
    <n v="72"/>
    <s v="Clarine Hannent"/>
    <n v="5485"/>
    <n v="0.72"/>
    <n v="0.79999999999999993"/>
    <n v="5486"/>
  </r>
  <r>
    <n v="287"/>
    <s v="Laryssa Harhoff"/>
    <x v="5"/>
    <s v="Budget/Accounting Analyst I"/>
    <d v="2022-04-01T00:00:00"/>
    <n v="42"/>
    <x v="286"/>
    <n v="39"/>
    <n v="53"/>
    <s v="Onfroi Alflat"/>
    <n v="4007"/>
    <n v="0.53"/>
    <n v="0.6"/>
    <n v="4007"/>
  </r>
  <r>
    <n v="288"/>
    <s v="Caterina Gronous"/>
    <x v="0"/>
    <s v="VP Marketing"/>
    <s v="4/15/2020"/>
    <m/>
    <x v="287"/>
    <n v="44"/>
    <n v="83"/>
    <s v="Bruce Schimek"/>
    <n v="1615"/>
    <n v="0.83"/>
    <n v="0.9"/>
    <n v="1616"/>
  </r>
  <r>
    <n v="289"/>
    <s v="Griffith Dot"/>
    <x v="3"/>
    <s v="Account Executive"/>
    <d v="2020-03-08T00:00:00"/>
    <m/>
    <x v="288"/>
    <n v="40"/>
    <n v="54"/>
    <s v="Alvina Northwood"/>
    <n v="3232"/>
    <n v="0.54"/>
    <n v="0.6"/>
    <n v="3233"/>
  </r>
  <r>
    <n v="290"/>
    <s v="Helenelizabeth Liepins"/>
    <x v="0"/>
    <s v="Environmental Tech"/>
    <s v="8/24/2020"/>
    <m/>
    <x v="289"/>
    <n v="38"/>
    <n v="81"/>
    <s v="Bruce Schimek"/>
    <n v="5750"/>
    <n v="0.81"/>
    <n v="0.9"/>
    <n v="5750"/>
  </r>
  <r>
    <n v="291"/>
    <s v="Darius Deignan"/>
    <x v="8"/>
    <s v="Account Representative IV"/>
    <d v="2019-11-08T00:00:00"/>
    <m/>
    <x v="290"/>
    <n v="45"/>
    <n v="57"/>
    <m/>
    <n v="8028"/>
    <n v="0.56999999999999995"/>
    <n v="0.6"/>
    <n v="8029"/>
  </r>
  <r>
    <n v="292"/>
    <s v="Maura Friese"/>
    <x v="1"/>
    <s v="Marketing Manager"/>
    <d v="2020-02-08T00:00:00"/>
    <n v="48"/>
    <x v="291"/>
    <n v="43"/>
    <n v="92"/>
    <m/>
    <n v="5496"/>
    <n v="0.92"/>
    <n v="1"/>
    <n v="5496"/>
  </r>
  <r>
    <n v="293"/>
    <s v="Irvin Tremmel"/>
    <x v="0"/>
    <s v="Developer I"/>
    <d v="2021-12-01T00:00:00"/>
    <m/>
    <x v="292"/>
    <n v="42"/>
    <n v="77"/>
    <s v="Onfroi Alflat"/>
    <n v="2405"/>
    <n v="0.77"/>
    <n v="0.79999999999999993"/>
    <n v="2405"/>
  </r>
  <r>
    <n v="294"/>
    <s v="Reinhard Durn"/>
    <x v="2"/>
    <s v="Junior Executive"/>
    <s v="11/25/2018"/>
    <m/>
    <x v="293"/>
    <n v="39"/>
    <n v="66"/>
    <s v="Adler Mc Coughan"/>
    <n v="6512"/>
    <n v="0.66"/>
    <n v="0.7"/>
    <n v="6513"/>
  </r>
  <r>
    <n v="295"/>
    <s v="Anastasie Berthouloume"/>
    <x v="3"/>
    <s v="Senior Developer"/>
    <s v="2/18/2022"/>
    <m/>
    <x v="294"/>
    <n v="39"/>
    <n v="57"/>
    <s v="Adler Mc Coughan"/>
    <n v="6172"/>
    <n v="0.56999999999999995"/>
    <n v="0.6"/>
    <n v="6172"/>
  </r>
  <r>
    <n v="296"/>
    <s v="Cozmo Ameer-Beg"/>
    <x v="0"/>
    <s v="Internal Auditor"/>
    <d v="2019-05-12T00:00:00"/>
    <m/>
    <x v="295"/>
    <n v="41"/>
    <n v="50"/>
    <s v="Clarine Hannent"/>
    <n v="8330"/>
    <n v="0.5"/>
    <n v="0.5"/>
    <n v="8331"/>
  </r>
  <r>
    <n v="297"/>
    <s v="Skip Skyppe"/>
    <x v="4"/>
    <s v="Business Systems Development Analyst"/>
    <d v="2019-06-10T00:00:00"/>
    <m/>
    <x v="296"/>
    <n v="38"/>
    <n v="79"/>
    <s v="Clarine Hannent"/>
    <n v="7271"/>
    <n v="0.79"/>
    <n v="0.79999999999999993"/>
    <n v="7272"/>
  </r>
  <r>
    <n v="298"/>
    <s v="Johann Jodrellec"/>
    <x v="12"/>
    <s v="Senior Editor"/>
    <s v="9/22/2019"/>
    <m/>
    <x v="297"/>
    <n v="45"/>
    <n v="53"/>
    <s v="Adler Mc Coughan"/>
    <n v="9503"/>
    <n v="0.53"/>
    <n v="0.6"/>
    <n v="9504"/>
  </r>
  <r>
    <n v="299"/>
    <s v="Corena Balassi"/>
    <x v="3"/>
    <s v="Senior Developer"/>
    <s v="11/17/2020"/>
    <m/>
    <x v="298"/>
    <n v="42"/>
    <n v="89"/>
    <s v="Alvina Northwood"/>
    <n v="377"/>
    <n v="0.89"/>
    <n v="0.9"/>
    <n v="378"/>
  </r>
  <r>
    <n v="300"/>
    <s v="Felicia Aizikov"/>
    <x v="0"/>
    <s v="Software Consultant"/>
    <s v="3/29/2019"/>
    <m/>
    <x v="299"/>
    <n v="45"/>
    <n v="89"/>
    <s v="Bruce Schimek"/>
    <n v="9621"/>
    <n v="0.89"/>
    <n v="0.9"/>
    <n v="9622"/>
  </r>
  <r>
    <n v="301"/>
    <s v="Bernette FitzAlan"/>
    <x v="3"/>
    <s v="Senior Cost Accountant"/>
    <d v="2020-07-12T00:00:00"/>
    <m/>
    <x v="300"/>
    <n v="38"/>
    <n v="61"/>
    <m/>
    <n v="3451"/>
    <n v="0.61"/>
    <n v="0.7"/>
    <n v="3451"/>
  </r>
  <r>
    <n v="302"/>
    <s v="Arthur Stredder"/>
    <x v="0"/>
    <s v="Human Resources Manager"/>
    <s v="11/28/2018"/>
    <m/>
    <x v="301"/>
    <n v="38"/>
    <n v="67"/>
    <s v="Alvina Northwood"/>
    <n v="7933"/>
    <n v="0.67"/>
    <n v="0.7"/>
    <n v="7934"/>
  </r>
  <r>
    <n v="303"/>
    <s v="Finley Musker"/>
    <x v="0"/>
    <s v="Help Desk Technician"/>
    <d v="2020-10-05T00:00:00"/>
    <m/>
    <x v="302"/>
    <n v="42"/>
    <n v="85"/>
    <s v="Adler Mc Coughan"/>
    <n v="966"/>
    <n v="0.85"/>
    <n v="0.9"/>
    <n v="966"/>
  </r>
  <r>
    <n v="304"/>
    <s v="Daryl Keeton"/>
    <x v="12"/>
    <s v="Analyst Programmer"/>
    <s v="8/13/2019"/>
    <m/>
    <x v="303"/>
    <n v="40"/>
    <n v="82"/>
    <s v="Bruce Schimek"/>
    <n v="7380"/>
    <n v="0.82"/>
    <n v="0.9"/>
    <n v="7381"/>
  </r>
  <r>
    <n v="305"/>
    <s v="Marcus Jouhandeau"/>
    <x v="0"/>
    <s v="Executive Secretary"/>
    <s v="8/13/2020"/>
    <m/>
    <x v="304"/>
    <n v="45"/>
    <n v="64"/>
    <s v="Alvina Northwood"/>
    <n v="1685"/>
    <n v="0.64"/>
    <n v="0.7"/>
    <n v="1685"/>
  </r>
  <r>
    <n v="306"/>
    <s v="Mikel Birtwisle"/>
    <x v="8"/>
    <s v="Recruiter"/>
    <s v="11/13/2021"/>
    <m/>
    <x v="305"/>
    <n v="43"/>
    <n v="58"/>
    <s v="Adler Mc Coughan"/>
    <n v="8667"/>
    <n v="0.57999999999999996"/>
    <n v="0.6"/>
    <n v="8668"/>
  </r>
  <r>
    <n v="307"/>
    <s v="Jolee Jelkes"/>
    <x v="2"/>
    <s v="Operator"/>
    <s v="8/14/2018"/>
    <n v="27"/>
    <x v="306"/>
    <n v="39"/>
    <n v="83"/>
    <s v="Alvina Northwood"/>
    <n v="1069"/>
    <n v="0.83"/>
    <n v="0.9"/>
    <n v="1069"/>
  </r>
  <r>
    <n v="308"/>
    <s v="Arturo Kerry"/>
    <x v="1"/>
    <s v="Desktop Support Technician"/>
    <d v="2018-06-10T00:00:00"/>
    <n v="31"/>
    <x v="307"/>
    <n v="38"/>
    <n v="85"/>
    <s v="Bruce Schimek"/>
    <n v="5736"/>
    <n v="0.85"/>
    <n v="0.9"/>
    <n v="5736"/>
  </r>
  <r>
    <n v="309"/>
    <s v="Aigneis Pistol"/>
    <x v="0"/>
    <s v="Account Coordinator"/>
    <s v="1/27/2021"/>
    <m/>
    <x v="308"/>
    <n v="40"/>
    <n v="63"/>
    <s v="Onfroi Alflat"/>
    <n v="686"/>
    <n v="0.63"/>
    <n v="0.7"/>
    <n v="687"/>
  </r>
  <r>
    <n v="310"/>
    <s v="Karleen Roseborough"/>
    <x v="12"/>
    <s v="Registered Nurse"/>
    <d v="2018-04-10T00:00:00"/>
    <n v="39"/>
    <x v="309"/>
    <n v="39"/>
    <n v="75"/>
    <s v="Clarine Hannent"/>
    <n v="7502"/>
    <n v="0.75"/>
    <n v="0.79999999999999993"/>
    <n v="7502"/>
  </r>
  <r>
    <n v="311"/>
    <s v="Shalne Oakenfield"/>
    <x v="9"/>
    <s v="Assistant Manager"/>
    <d v="2019-06-03T00:00:00"/>
    <m/>
    <x v="310"/>
    <n v="44"/>
    <n v="76"/>
    <m/>
    <n v="7695"/>
    <n v="0.76"/>
    <n v="0.79999999999999993"/>
    <n v="7695"/>
  </r>
  <r>
    <n v="312"/>
    <s v="Corene Bavage"/>
    <x v="0"/>
    <s v="Administrative Assistant II"/>
    <d v="2021-10-06T00:00:00"/>
    <m/>
    <x v="311"/>
    <n v="44"/>
    <n v="77"/>
    <m/>
    <n v="4694"/>
    <n v="0.77"/>
    <n v="0.79999999999999993"/>
    <n v="4694"/>
  </r>
  <r>
    <n v="313"/>
    <s v="Clara Pitkins"/>
    <x v="0"/>
    <s v="Sales Associate"/>
    <s v="8/19/2019"/>
    <m/>
    <x v="312"/>
    <n v="43"/>
    <n v="75"/>
    <m/>
    <n v="3822"/>
    <n v="0.75"/>
    <n v="0.79999999999999993"/>
    <n v="3823"/>
  </r>
  <r>
    <n v="314"/>
    <s v="Alli Loren"/>
    <x v="6"/>
    <s v="Budget/Accounting Analyst I"/>
    <d v="2022-03-03T00:00:00"/>
    <m/>
    <x v="313"/>
    <n v="38"/>
    <n v="63"/>
    <s v="Onfroi Alflat"/>
    <n v="3982"/>
    <n v="0.63"/>
    <n v="0.7"/>
    <n v="3983"/>
  </r>
  <r>
    <n v="315"/>
    <s v="Daniela Mcasparan"/>
    <x v="12"/>
    <s v="Automation Specialist I"/>
    <d v="2020-10-08T00:00:00"/>
    <m/>
    <x v="314"/>
    <n v="39"/>
    <n v="87"/>
    <s v="Bruce Schimek"/>
    <n v="9418"/>
    <n v="0.87"/>
    <n v="0.9"/>
    <n v="9419"/>
  </r>
  <r>
    <n v="316"/>
    <s v="Zora Butner"/>
    <x v="0"/>
    <s v="Community Outreach Specialist"/>
    <d v="2020-03-09T00:00:00"/>
    <n v="46"/>
    <x v="315"/>
    <n v="39"/>
    <n v="63"/>
    <s v="Bruce Schimek"/>
    <n v="5800"/>
    <n v="0.63"/>
    <n v="0.7"/>
    <n v="5801"/>
  </r>
  <r>
    <n v="317"/>
    <s v="Rafe Gelling"/>
    <x v="10"/>
    <s v="Structural Engineer"/>
    <s v="7/16/2021"/>
    <m/>
    <x v="316"/>
    <n v="44"/>
    <n v="76"/>
    <m/>
    <n v="3548"/>
    <n v="0.76"/>
    <n v="0.79999999999999993"/>
    <n v="3548"/>
  </r>
  <r>
    <n v="318"/>
    <s v="Scottie Laherty"/>
    <x v="0"/>
    <s v="Sales Associate"/>
    <d v="2021-08-08T00:00:00"/>
    <m/>
    <x v="317"/>
    <n v="44"/>
    <n v="59"/>
    <s v="Adler Mc Coughan"/>
    <n v="4701"/>
    <n v="0.59"/>
    <n v="0.6"/>
    <n v="4702"/>
  </r>
  <r>
    <n v="319"/>
    <s v="Glenn Cawt"/>
    <x v="3"/>
    <s v="Nurse"/>
    <s v="6/14/2019"/>
    <m/>
    <x v="318"/>
    <n v="38"/>
    <n v="77"/>
    <m/>
    <n v="9173"/>
    <n v="0.77"/>
    <n v="0.79999999999999993"/>
    <n v="9174"/>
  </r>
  <r>
    <n v="320"/>
    <s v="Olivero Carren"/>
    <x v="5"/>
    <s v="Occupational Therapist"/>
    <s v="2/13/2022"/>
    <m/>
    <x v="319"/>
    <n v="42"/>
    <n v="66"/>
    <s v="Alvina Northwood"/>
    <n v="589"/>
    <n v="0.66"/>
    <n v="0.7"/>
    <n v="589"/>
  </r>
  <r>
    <n v="321"/>
    <s v="Sylvester Maasz"/>
    <x v="0"/>
    <s v="Data Coordinator"/>
    <s v="8/30/2020"/>
    <m/>
    <x v="320"/>
    <n v="40"/>
    <n v="86"/>
    <m/>
    <n v="3993"/>
    <n v="0.86"/>
    <n v="0.9"/>
    <n v="3993"/>
  </r>
  <r>
    <n v="322"/>
    <s v="Randi Purveys"/>
    <x v="5"/>
    <s v="Statistician IV"/>
    <d v="2020-09-07T00:00:00"/>
    <m/>
    <x v="321"/>
    <n v="44"/>
    <n v="67"/>
    <m/>
    <n v="9816"/>
    <n v="0.67"/>
    <n v="0.7"/>
    <n v="9816"/>
  </r>
  <r>
    <n v="323"/>
    <s v="Rudyard Hinge"/>
    <x v="9"/>
    <s v="Assistant Media Planner"/>
    <d v="2020-09-12T00:00:00"/>
    <m/>
    <x v="322"/>
    <n v="39"/>
    <n v="90"/>
    <s v="Clarine Hannent"/>
    <n v="3857"/>
    <n v="0.9"/>
    <n v="0.9"/>
    <n v="3858"/>
  </r>
  <r>
    <n v="324"/>
    <s v="Roscoe Drew-Clifton"/>
    <x v="11"/>
    <s v="Editor"/>
    <s v="9/22/2021"/>
    <m/>
    <x v="323"/>
    <n v="40"/>
    <n v="61"/>
    <s v="Adler Mc Coughan"/>
    <n v="6248"/>
    <n v="0.61"/>
    <n v="0.7"/>
    <n v="6248"/>
  </r>
  <r>
    <n v="325"/>
    <s v="Dulcea Brassill"/>
    <x v="3"/>
    <s v="Quality Engineer"/>
    <s v="8/28/2018"/>
    <n v="37"/>
    <x v="324"/>
    <n v="39"/>
    <n v="58"/>
    <s v="Alvina Northwood"/>
    <n v="4843"/>
    <n v="0.57999999999999996"/>
    <n v="0.6"/>
    <n v="4843"/>
  </r>
  <r>
    <n v="326"/>
    <s v="Vince Cellone"/>
    <x v="0"/>
    <s v="Registered Nurse"/>
    <s v="5/31/2020"/>
    <m/>
    <x v="325"/>
    <n v="43"/>
    <n v="91"/>
    <s v="Adler Mc Coughan"/>
    <n v="6634"/>
    <n v="0.91"/>
    <n v="1"/>
    <n v="6634"/>
  </r>
  <r>
    <n v="327"/>
    <s v="Jammie Bellis"/>
    <x v="0"/>
    <s v="Compensation Analyst"/>
    <s v="12/28/2019"/>
    <n v="38"/>
    <x v="326"/>
    <n v="39"/>
    <n v="71"/>
    <s v="Alvina Northwood"/>
    <n v="4467"/>
    <n v="0.71"/>
    <n v="0.79999999999999993"/>
    <n v="4467"/>
  </r>
  <r>
    <n v="328"/>
    <s v="Whitney Wegner"/>
    <x v="3"/>
    <s v="Human Resources Assistant IV"/>
    <s v="12/29/2020"/>
    <m/>
    <x v="327"/>
    <n v="42"/>
    <n v="71"/>
    <s v="Onfroi Alflat"/>
    <n v="7719"/>
    <n v="0.71"/>
    <n v="0.79999999999999993"/>
    <n v="7720"/>
  </r>
  <r>
    <n v="329"/>
    <s v="Herbert Woolfitt"/>
    <x v="0"/>
    <s v="Human Resources Assistant IV"/>
    <d v="2022-12-01T00:00:00"/>
    <n v="29"/>
    <x v="328"/>
    <n v="40"/>
    <n v="72"/>
    <s v="Onfroi Alflat"/>
    <n v="9001"/>
    <n v="0.72"/>
    <n v="0.79999999999999993"/>
    <n v="9001"/>
  </r>
  <r>
    <n v="330"/>
    <s v="Debbie Trusslove"/>
    <x v="4"/>
    <s v="Systems Administrator IV"/>
    <s v="10/14/2020"/>
    <m/>
    <x v="329"/>
    <n v="39"/>
    <n v="90"/>
    <s v="Bruce Schimek"/>
    <n v="2890"/>
    <n v="0.9"/>
    <n v="0.9"/>
    <n v="2890"/>
  </r>
  <r>
    <n v="331"/>
    <s v="Corinna Baldacco"/>
    <x v="2"/>
    <s v="VP Product Management"/>
    <d v="2019-11-09T00:00:00"/>
    <m/>
    <x v="330"/>
    <n v="43"/>
    <n v="90"/>
    <s v="Clarine Hannent"/>
    <n v="5863"/>
    <n v="0.9"/>
    <n v="0.9"/>
    <n v="5863"/>
  </r>
  <r>
    <n v="332"/>
    <s v="Doloritas St Leger"/>
    <x v="2"/>
    <s v="Legal Assistant"/>
    <d v="2022-09-02T00:00:00"/>
    <n v="40"/>
    <x v="331"/>
    <n v="45"/>
    <n v="57"/>
    <s v="Bruce Schimek"/>
    <n v="1668"/>
    <n v="0.56999999999999995"/>
    <n v="0.6"/>
    <n v="1669"/>
  </r>
  <r>
    <n v="333"/>
    <s v="Diahann Skillman"/>
    <x v="7"/>
    <s v="Community Outreach Specialist"/>
    <s v="4/25/2020"/>
    <m/>
    <x v="332"/>
    <n v="45"/>
    <n v="60"/>
    <s v="Clarine Hannent"/>
    <n v="4790"/>
    <n v="0.6"/>
    <n v="0.6"/>
    <n v="4790"/>
  </r>
  <r>
    <n v="334"/>
    <s v="Noemi Solon"/>
    <x v="3"/>
    <s v="Actuary"/>
    <d v="2019-07-06T00:00:00"/>
    <m/>
    <x v="333"/>
    <n v="43"/>
    <n v="85"/>
    <s v="Alvina Northwood"/>
    <n v="8273"/>
    <n v="0.85"/>
    <n v="0.9"/>
    <n v="8274"/>
  </r>
  <r>
    <n v="335"/>
    <s v="Corine Jorgensen"/>
    <x v="0"/>
    <s v="Account Representative II"/>
    <d v="2020-09-05T00:00:00"/>
    <m/>
    <x v="334"/>
    <n v="38"/>
    <n v="90"/>
    <s v="Alvina Northwood"/>
    <n v="556"/>
    <n v="0.9"/>
    <n v="0.9"/>
    <n v="557"/>
  </r>
  <r>
    <n v="336"/>
    <s v="Avram De Roeck"/>
    <x v="11"/>
    <s v="Junior Executive"/>
    <s v="8/30/2019"/>
    <m/>
    <x v="335"/>
    <n v="42"/>
    <n v="53"/>
    <m/>
    <n v="2919"/>
    <n v="0.53"/>
    <n v="0.6"/>
    <n v="2919"/>
  </r>
  <r>
    <n v="337"/>
    <s v="Zulema Spiring"/>
    <x v="0"/>
    <s v="Recruiter"/>
    <d v="2020-01-08T00:00:00"/>
    <m/>
    <x v="336"/>
    <n v="45"/>
    <n v="91"/>
    <s v="Adler Mc Coughan"/>
    <n v="7464"/>
    <n v="0.91"/>
    <n v="1"/>
    <n v="7465"/>
  </r>
  <r>
    <n v="338"/>
    <s v="Nat Partridge"/>
    <x v="0"/>
    <s v="Registered Nurse"/>
    <s v="12/22/2019"/>
    <m/>
    <x v="337"/>
    <n v="44"/>
    <n v="88"/>
    <s v="Bruce Schimek"/>
    <n v="8797"/>
    <n v="0.88"/>
    <n v="0.9"/>
    <n v="8798"/>
  </r>
  <r>
    <n v="339"/>
    <s v="Frances Lawday"/>
    <x v="9"/>
    <s v="Professor"/>
    <s v="3/19/2021"/>
    <n v="29"/>
    <x v="338"/>
    <n v="42"/>
    <n v="66"/>
    <s v="Clarine Hannent"/>
    <n v="8349"/>
    <n v="0.66"/>
    <n v="0.7"/>
    <n v="8349"/>
  </r>
  <r>
    <n v="340"/>
    <s v="Wakefield Heeron"/>
    <x v="11"/>
    <s v="Chemical Engineer"/>
    <d v="2021-03-01T00:00:00"/>
    <n v="26"/>
    <x v="339"/>
    <n v="39"/>
    <n v="63"/>
    <s v="Onfroi Alflat"/>
    <n v="7107"/>
    <n v="0.63"/>
    <n v="0.7"/>
    <n v="7108"/>
  </r>
  <r>
    <n v="341"/>
    <s v="Randie Kamiyama"/>
    <x v="10"/>
    <s v="Developer III"/>
    <s v="1/23/2020"/>
    <m/>
    <x v="340"/>
    <n v="43"/>
    <n v="88"/>
    <s v="Alvina Northwood"/>
    <n v="8811"/>
    <n v="0.88"/>
    <n v="0.9"/>
    <n v="8812"/>
  </r>
  <r>
    <n v="342"/>
    <s v="Brantley Ebben"/>
    <x v="11"/>
    <s v="Financial Advisor"/>
    <d v="2020-02-06T00:00:00"/>
    <m/>
    <x v="341"/>
    <n v="39"/>
    <n v="92"/>
    <s v="Clarine Hannent"/>
    <n v="4114"/>
    <n v="0.92"/>
    <n v="1"/>
    <n v="4114"/>
  </r>
  <r>
    <n v="343"/>
    <s v="Burg Choak"/>
    <x v="0"/>
    <s v="Geological Engineer"/>
    <s v="11/30/2018"/>
    <m/>
    <x v="342"/>
    <n v="38"/>
    <n v="86"/>
    <s v="Onfroi Alflat"/>
    <n v="2306"/>
    <n v="0.86"/>
    <n v="0.9"/>
    <n v="2306"/>
  </r>
  <r>
    <n v="344"/>
    <s v="Kore Wilfinger"/>
    <x v="3"/>
    <s v="Internal Auditor"/>
    <s v="8/19/2018"/>
    <m/>
    <x v="343"/>
    <n v="42"/>
    <n v="64"/>
    <s v="Clarine Hannent"/>
    <n v="7804"/>
    <n v="0.64"/>
    <n v="0.7"/>
    <n v="7804"/>
  </r>
  <r>
    <n v="345"/>
    <s v="Courtney Rolley"/>
    <x v="11"/>
    <s v="Financial Advisor"/>
    <s v="5/14/2021"/>
    <m/>
    <x v="344"/>
    <n v="44"/>
    <n v="92"/>
    <m/>
    <n v="8818"/>
    <n v="0.92"/>
    <n v="1"/>
    <n v="8819"/>
  </r>
  <r>
    <n v="346"/>
    <s v="Nert Dooland"/>
    <x v="0"/>
    <s v="Environmental Specialist"/>
    <s v="2/16/2021"/>
    <m/>
    <x v="345"/>
    <n v="38"/>
    <n v="75"/>
    <s v="Alvina Northwood"/>
    <n v="584"/>
    <n v="0.75"/>
    <n v="0.79999999999999993"/>
    <n v="584"/>
  </r>
  <r>
    <n v="347"/>
    <s v="Florida Balazin"/>
    <x v="0"/>
    <s v="Chief Design Engineer"/>
    <s v="10/20/2018"/>
    <m/>
    <x v="346"/>
    <n v="40"/>
    <n v="88"/>
    <s v="Bruce Schimek"/>
    <n v="9074"/>
    <n v="0.88"/>
    <n v="0.9"/>
    <n v="9075"/>
  </r>
  <r>
    <n v="348"/>
    <s v="Wayland Gerasch"/>
    <x v="0"/>
    <s v="Research Nurse"/>
    <d v="2021-02-01T00:00:00"/>
    <m/>
    <x v="347"/>
    <n v="40"/>
    <n v="57"/>
    <s v="Onfroi Alflat"/>
    <n v="8498"/>
    <n v="0.56999999999999995"/>
    <n v="0.6"/>
    <n v="8498"/>
  </r>
  <r>
    <n v="349"/>
    <s v="Janos Eymor"/>
    <x v="1"/>
    <s v="Database Administrator II"/>
    <s v="2/25/2019"/>
    <n v="32"/>
    <x v="348"/>
    <n v="42"/>
    <n v="66"/>
    <s v="Adler Mc Coughan"/>
    <n v="6869"/>
    <n v="0.66"/>
    <n v="0.7"/>
    <n v="6869"/>
  </r>
  <r>
    <n v="350"/>
    <s v="Fran Faccini"/>
    <x v="5"/>
    <s v="Geologist III"/>
    <s v="9/29/2021"/>
    <m/>
    <x v="349"/>
    <n v="45"/>
    <n v="50"/>
    <m/>
    <n v="2922"/>
    <n v="0.5"/>
    <n v="0.5"/>
    <n v="2922"/>
  </r>
  <r>
    <n v="351"/>
    <s v="Vergil Ebdon"/>
    <x v="0"/>
    <s v="VP Quality Control"/>
    <d v="2021-06-05T00:00:00"/>
    <n v="49"/>
    <x v="350"/>
    <n v="38"/>
    <n v="82"/>
    <s v="Adler Mc Coughan"/>
    <n v="3309"/>
    <n v="0.82"/>
    <n v="0.9"/>
    <n v="3309"/>
  </r>
  <r>
    <n v="352"/>
    <s v="Denver Byng"/>
    <x v="6"/>
    <s v="Account Coordinator"/>
    <d v="2020-06-01T00:00:00"/>
    <m/>
    <x v="351"/>
    <n v="39"/>
    <n v="82"/>
    <s v="Clarine Hannent"/>
    <n v="4707"/>
    <n v="0.82"/>
    <n v="0.9"/>
    <n v="4707"/>
  </r>
  <r>
    <n v="353"/>
    <s v="Wilbert Ivanovic"/>
    <x v="7"/>
    <s v="Data Coordinator"/>
    <s v="6/28/2020"/>
    <n v="25"/>
    <x v="352"/>
    <n v="43"/>
    <n v="59"/>
    <s v="Bruce Schimek"/>
    <n v="2645"/>
    <n v="0.59"/>
    <n v="0.6"/>
    <n v="2646"/>
  </r>
  <r>
    <n v="354"/>
    <s v="Xena Cocci"/>
    <x v="10"/>
    <s v="Financial Advisor"/>
    <s v="7/19/2020"/>
    <m/>
    <x v="353"/>
    <n v="44"/>
    <n v="55"/>
    <m/>
    <n v="5069"/>
    <n v="0.55000000000000004"/>
    <n v="0.6"/>
    <n v="5070"/>
  </r>
  <r>
    <n v="355"/>
    <s v="Maurene Tooker"/>
    <x v="0"/>
    <s v="Web Developer III"/>
    <d v="2020-07-02T00:00:00"/>
    <m/>
    <x v="354"/>
    <n v="38"/>
    <n v="79"/>
    <s v="Adler Mc Coughan"/>
    <n v="3532"/>
    <n v="0.79"/>
    <n v="0.79999999999999993"/>
    <n v="3533"/>
  </r>
  <r>
    <n v="356"/>
    <s v="Kermit Hotton"/>
    <x v="0"/>
    <s v="Account Representative IV"/>
    <s v="10/16/2018"/>
    <m/>
    <x v="355"/>
    <n v="38"/>
    <n v="67"/>
    <s v="Onfroi Alflat"/>
    <n v="6355"/>
    <n v="0.67"/>
    <n v="0.7"/>
    <n v="6356"/>
  </r>
  <r>
    <n v="357"/>
    <s v="Durward Cave"/>
    <x v="1"/>
    <s v="Librarian"/>
    <d v="2020-11-07T00:00:00"/>
    <m/>
    <x v="356"/>
    <n v="45"/>
    <n v="64"/>
    <s v="Bruce Schimek"/>
    <n v="7528"/>
    <n v="0.64"/>
    <n v="0.7"/>
    <n v="7528"/>
  </r>
  <r>
    <n v="358"/>
    <s v="Mandy Heelis"/>
    <x v="0"/>
    <s v="Human Resources Assistant IV"/>
    <d v="2020-10-06T00:00:00"/>
    <m/>
    <x v="357"/>
    <n v="42"/>
    <n v="82"/>
    <m/>
    <n v="2276"/>
    <n v="0.82"/>
    <n v="0.9"/>
    <n v="2277"/>
  </r>
  <r>
    <n v="359"/>
    <s v="Jorrie Pergens"/>
    <x v="4"/>
    <s v="Librarian"/>
    <s v="9/14/2019"/>
    <m/>
    <x v="358"/>
    <n v="45"/>
    <n v="71"/>
    <s v="Adler Mc Coughan"/>
    <n v="8705"/>
    <n v="0.71"/>
    <n v="0.79999999999999993"/>
    <n v="8705"/>
  </r>
  <r>
    <n v="360"/>
    <s v="Petronille McSweeney"/>
    <x v="0"/>
    <s v="GIS Technical Architect"/>
    <d v="2020-06-07T00:00:00"/>
    <m/>
    <x v="359"/>
    <n v="38"/>
    <n v="77"/>
    <s v="Adler Mc Coughan"/>
    <n v="6740"/>
    <n v="0.77"/>
    <n v="0.79999999999999993"/>
    <n v="6740"/>
  </r>
  <r>
    <n v="361"/>
    <s v="Florri Bayman"/>
    <x v="9"/>
    <s v="Technical Writer"/>
    <s v="8/22/2021"/>
    <m/>
    <x v="360"/>
    <n v="44"/>
    <n v="55"/>
    <s v="Alvina Northwood"/>
    <n v="4919"/>
    <n v="0.55000000000000004"/>
    <n v="0.6"/>
    <n v="4920"/>
  </r>
  <r>
    <n v="362"/>
    <s v="Darrick Penketh"/>
    <x v="5"/>
    <s v="Senior Editor"/>
    <s v="1/18/2019"/>
    <m/>
    <x v="361"/>
    <n v="40"/>
    <n v="65"/>
    <s v="Adler Mc Coughan"/>
    <n v="855"/>
    <n v="0.65"/>
    <n v="0.7"/>
    <n v="855"/>
  </r>
  <r>
    <n v="363"/>
    <s v="Masha Lawman"/>
    <x v="0"/>
    <s v="Environmental Specialist"/>
    <s v="1/19/2020"/>
    <m/>
    <x v="362"/>
    <n v="43"/>
    <n v="68"/>
    <s v="Adler Mc Coughan"/>
    <n v="7155"/>
    <n v="0.68"/>
    <n v="0.7"/>
    <n v="7155"/>
  </r>
  <r>
    <n v="364"/>
    <s v="Adelaida Wapplington"/>
    <x v="0"/>
    <s v="Environmental Tech"/>
    <d v="2021-12-01T00:00:00"/>
    <n v="26"/>
    <x v="363"/>
    <n v="41"/>
    <n v="58"/>
    <s v="Clarine Hannent"/>
    <n v="6425"/>
    <n v="0.57999999999999996"/>
    <n v="0.6"/>
    <n v="6426"/>
  </r>
  <r>
    <n v="365"/>
    <s v="Tammie Broadberry"/>
    <x v="12"/>
    <s v="Budget/Accounting Analyst I"/>
    <s v="9/22/2021"/>
    <m/>
    <x v="364"/>
    <n v="41"/>
    <n v="59"/>
    <s v="Onfroi Alflat"/>
    <n v="460"/>
    <n v="0.59"/>
    <n v="0.6"/>
    <n v="460"/>
  </r>
  <r>
    <n v="366"/>
    <s v="Merilee Able"/>
    <x v="4"/>
    <s v="Accountant I"/>
    <s v="10/31/2018"/>
    <n v="49"/>
    <x v="365"/>
    <n v="39"/>
    <n v="67"/>
    <m/>
    <n v="5746"/>
    <n v="0.67"/>
    <n v="0.7"/>
    <n v="5746"/>
  </r>
  <r>
    <n v="367"/>
    <s v="Enoch Joney"/>
    <x v="0"/>
    <s v="Structural Analysis Engineer"/>
    <d v="2019-10-01T00:00:00"/>
    <m/>
    <x v="366"/>
    <n v="44"/>
    <n v="72"/>
    <s v="Clarine Hannent"/>
    <n v="7727"/>
    <n v="0.72"/>
    <n v="0.79999999999999993"/>
    <n v="7727"/>
  </r>
  <r>
    <n v="368"/>
    <s v="Bridget Driffield"/>
    <x v="4"/>
    <s v="Accountant III"/>
    <d v="2020-11-02T00:00:00"/>
    <n v="38"/>
    <x v="367"/>
    <n v="40"/>
    <n v="72"/>
    <s v="Alvina Northwood"/>
    <n v="532"/>
    <n v="0.72"/>
    <n v="0.79999999999999993"/>
    <n v="532"/>
  </r>
  <r>
    <n v="369"/>
    <s v="Michelle Gasken"/>
    <x v="0"/>
    <s v="Senior Cost Accountant"/>
    <s v="12/27/2018"/>
    <m/>
    <x v="368"/>
    <n v="41"/>
    <n v="55"/>
    <s v="Adler Mc Coughan"/>
    <n v="2784"/>
    <n v="0.55000000000000004"/>
    <n v="0.6"/>
    <n v="2785"/>
  </r>
  <r>
    <n v="370"/>
    <s v="Fidelio Ellerton"/>
    <x v="11"/>
    <s v="Speech Pathologist"/>
    <s v="12/23/2019"/>
    <m/>
    <x v="369"/>
    <n v="44"/>
    <n v="60"/>
    <m/>
    <n v="8425"/>
    <n v="0.6"/>
    <n v="0.6"/>
    <n v="8426"/>
  </r>
  <r>
    <n v="371"/>
    <s v="Riki Lucia"/>
    <x v="5"/>
    <s v="Civil Engineer"/>
    <s v="6/29/2019"/>
    <m/>
    <x v="370"/>
    <n v="40"/>
    <n v="83"/>
    <s v="Onfroi Alflat"/>
    <n v="2091"/>
    <n v="0.83"/>
    <n v="0.9"/>
    <n v="2091"/>
  </r>
  <r>
    <n v="372"/>
    <s v="Fifi Sealeaf"/>
    <x v="7"/>
    <s v="Pharmacist"/>
    <s v="1/17/2021"/>
    <m/>
    <x v="371"/>
    <n v="44"/>
    <n v="86"/>
    <s v="Bruce Schimek"/>
    <n v="7365"/>
    <n v="0.86"/>
    <n v="0.9"/>
    <n v="7365"/>
  </r>
  <r>
    <n v="373"/>
    <s v="Trix Ronan"/>
    <x v="8"/>
    <s v="Legal Assistant"/>
    <d v="2021-12-10T00:00:00"/>
    <n v="26"/>
    <x v="372"/>
    <n v="39"/>
    <n v="52"/>
    <s v="Onfroi Alflat"/>
    <n v="7169"/>
    <n v="0.52"/>
    <n v="0.6"/>
    <n v="7170"/>
  </r>
  <r>
    <n v="374"/>
    <s v="Nichole Moreing"/>
    <x v="0"/>
    <s v="GIS Technical Architect"/>
    <s v="12/23/2021"/>
    <m/>
    <x v="373"/>
    <n v="39"/>
    <n v="50"/>
    <s v="Onfroi Alflat"/>
    <n v="7818"/>
    <n v="0.5"/>
    <n v="0.5"/>
    <n v="7819"/>
  </r>
  <r>
    <n v="375"/>
    <s v="Denney Hazard"/>
    <x v="11"/>
    <s v="Web Developer II"/>
    <s v="3/23/2021"/>
    <m/>
    <x v="374"/>
    <n v="45"/>
    <n v="83"/>
    <m/>
    <n v="1344"/>
    <n v="0.83"/>
    <n v="0.9"/>
    <n v="1344"/>
  </r>
  <r>
    <n v="376"/>
    <s v="Levon Nisard"/>
    <x v="0"/>
    <s v="VP Sales"/>
    <d v="2020-12-10T00:00:00"/>
    <m/>
    <x v="375"/>
    <n v="42"/>
    <n v="60"/>
    <s v="Clarine Hannent"/>
    <n v="1623"/>
    <n v="0.6"/>
    <n v="0.6"/>
    <n v="1623"/>
  </r>
  <r>
    <n v="377"/>
    <s v="Sherri Feavearyear"/>
    <x v="0"/>
    <s v="Clinical Specialist"/>
    <d v="2020-07-10T00:00:00"/>
    <m/>
    <x v="376"/>
    <n v="45"/>
    <n v="51"/>
    <s v="Clarine Hannent"/>
    <n v="4042"/>
    <n v="0.51"/>
    <n v="0.6"/>
    <n v="4043"/>
  </r>
  <r>
    <n v="378"/>
    <s v="Meara Waggatt"/>
    <x v="7"/>
    <s v="Automation Specialist IV"/>
    <d v="2021-07-09T00:00:00"/>
    <m/>
    <x v="377"/>
    <n v="41"/>
    <n v="59"/>
    <m/>
    <n v="7651"/>
    <n v="0.59"/>
    <n v="0.6"/>
    <n v="7651"/>
  </r>
  <r>
    <n v="379"/>
    <s v="Francine Bellenie"/>
    <x v="11"/>
    <s v="Research Assistant II"/>
    <d v="2020-07-10T00:00:00"/>
    <m/>
    <x v="378"/>
    <n v="42"/>
    <n v="81"/>
    <s v="Alvina Northwood"/>
    <n v="1920"/>
    <n v="0.81"/>
    <n v="0.9"/>
    <n v="1920"/>
  </r>
  <r>
    <n v="380"/>
    <s v="Saunder Naris"/>
    <x v="12"/>
    <s v="Database Administrator II"/>
    <s v="6/17/2020"/>
    <m/>
    <x v="379"/>
    <n v="45"/>
    <n v="84"/>
    <s v="Bruce Schimek"/>
    <n v="8174"/>
    <n v="0.84"/>
    <n v="0.9"/>
    <n v="8174"/>
  </r>
  <r>
    <n v="381"/>
    <s v="Adriana Brookesbie"/>
    <x v="6"/>
    <s v="Nurse"/>
    <s v="8/27/2021"/>
    <m/>
    <x v="380"/>
    <n v="43"/>
    <n v="64"/>
    <s v="Bruce Schimek"/>
    <n v="743"/>
    <n v="0.64"/>
    <n v="0.7"/>
    <n v="744"/>
  </r>
  <r>
    <n v="382"/>
    <s v="Janis Durrant"/>
    <x v="7"/>
    <s v="Software Consultant"/>
    <s v="5/23/2020"/>
    <m/>
    <x v="381"/>
    <n v="40"/>
    <n v="53"/>
    <m/>
    <n v="8685"/>
    <n v="0.53"/>
    <n v="0.6"/>
    <n v="8686"/>
  </r>
  <r>
    <n v="383"/>
    <s v="Ilario Saura"/>
    <x v="2"/>
    <s v="Chemical Engineer"/>
    <d v="2021-07-08T00:00:00"/>
    <m/>
    <x v="382"/>
    <n v="43"/>
    <n v="54"/>
    <s v="Onfroi Alflat"/>
    <n v="8303"/>
    <n v="0.54"/>
    <n v="0.6"/>
    <n v="8304"/>
  </r>
  <r>
    <n v="384"/>
    <s v="Janaye Kenright"/>
    <x v="3"/>
    <s v="Developer IV"/>
    <s v="4/21/2020"/>
    <m/>
    <x v="383"/>
    <n v="42"/>
    <n v="83"/>
    <m/>
    <n v="6092"/>
    <n v="0.83"/>
    <n v="0.9"/>
    <n v="6092"/>
  </r>
  <r>
    <n v="385"/>
    <s v="Brynna Miko"/>
    <x v="2"/>
    <s v="Project Manager"/>
    <s v="12/16/2020"/>
    <m/>
    <x v="384"/>
    <n v="39"/>
    <n v="68"/>
    <m/>
    <n v="7394"/>
    <n v="0.68"/>
    <n v="0.7"/>
    <n v="7394"/>
  </r>
  <r>
    <n v="386"/>
    <s v="Gibb Russen"/>
    <x v="0"/>
    <s v="General Manager"/>
    <d v="2020-03-01T00:00:00"/>
    <n v="27"/>
    <x v="385"/>
    <n v="40"/>
    <n v="58"/>
    <m/>
    <n v="5195"/>
    <n v="0.57999999999999996"/>
    <n v="0.6"/>
    <n v="5196"/>
  </r>
  <r>
    <n v="387"/>
    <s v="Dan Carrick"/>
    <x v="0"/>
    <s v="Sales Associate"/>
    <s v="1/31/2022"/>
    <m/>
    <x v="386"/>
    <n v="44"/>
    <n v="60"/>
    <s v="Adler Mc Coughan"/>
    <n v="9979"/>
    <n v="0.6"/>
    <n v="0.6"/>
    <n v="9980"/>
  </r>
  <r>
    <n v="388"/>
    <s v="Murry Ingledew"/>
    <x v="6"/>
    <s v="Assistant Media Planner"/>
    <d v="2019-08-11T00:00:00"/>
    <m/>
    <x v="387"/>
    <n v="45"/>
    <n v="85"/>
    <s v="Onfroi Alflat"/>
    <n v="7740"/>
    <n v="0.85"/>
    <n v="0.9"/>
    <n v="7740"/>
  </r>
  <r>
    <n v="389"/>
    <s v="Sibeal Barnardo"/>
    <x v="1"/>
    <s v="Assistant Media Planner"/>
    <d v="2018-02-08T00:00:00"/>
    <m/>
    <x v="388"/>
    <n v="43"/>
    <n v="52"/>
    <s v="Bruce Schimek"/>
    <n v="2181"/>
    <n v="0.52"/>
    <n v="0.6"/>
    <n v="2181"/>
  </r>
  <r>
    <n v="390"/>
    <s v="Arlen Audry"/>
    <x v="0"/>
    <s v="Pharmacist"/>
    <s v="3/22/2020"/>
    <m/>
    <x v="389"/>
    <n v="40"/>
    <n v="77"/>
    <s v="Bruce Schimek"/>
    <n v="1986"/>
    <n v="0.77"/>
    <n v="0.79999999999999993"/>
    <n v="1986"/>
  </r>
  <r>
    <n v="391"/>
    <s v="Remus Carreyette"/>
    <x v="7"/>
    <s v="Recruiting Manager"/>
    <s v="12/21/2021"/>
    <n v="50"/>
    <x v="390"/>
    <n v="40"/>
    <n v="71"/>
    <m/>
    <n v="3005"/>
    <n v="0.71"/>
    <n v="0.79999999999999993"/>
    <n v="3006"/>
  </r>
  <r>
    <n v="392"/>
    <s v="Kerk Haggerstone"/>
    <x v="11"/>
    <s v="Automation Specialist I"/>
    <s v="2/13/2019"/>
    <m/>
    <x v="391"/>
    <n v="42"/>
    <n v="54"/>
    <s v="Alvina Northwood"/>
    <n v="9289"/>
    <n v="0.54"/>
    <n v="0.6"/>
    <n v="9290"/>
  </r>
  <r>
    <n v="393"/>
    <s v="Merrile Vernazza"/>
    <x v="7"/>
    <s v="Information Systems Manager"/>
    <s v="12/25/2019"/>
    <m/>
    <x v="392"/>
    <n v="44"/>
    <n v="87"/>
    <s v="Onfroi Alflat"/>
    <n v="7235"/>
    <n v="0.87"/>
    <n v="0.9"/>
    <n v="7236"/>
  </r>
  <r>
    <n v="394"/>
    <s v="Sid Wooldridge"/>
    <x v="5"/>
    <s v="Design Engineer"/>
    <s v="6/19/2021"/>
    <m/>
    <x v="393"/>
    <n v="44"/>
    <n v="55"/>
    <s v="Onfroi Alflat"/>
    <n v="5272"/>
    <n v="0.55000000000000004"/>
    <n v="0.6"/>
    <n v="5272"/>
  </r>
  <r>
    <n v="395"/>
    <s v="Michaelina McElwee"/>
    <x v="9"/>
    <s v="VP Sales"/>
    <s v="11/15/2019"/>
    <m/>
    <x v="394"/>
    <n v="40"/>
    <n v="78"/>
    <s v="Alvina Northwood"/>
    <n v="7318"/>
    <n v="0.78"/>
    <n v="0.79999999999999993"/>
    <n v="7319"/>
  </r>
  <r>
    <n v="396"/>
    <s v="Albert Vanini"/>
    <x v="0"/>
    <s v="VP Quality Control"/>
    <d v="2019-05-11T00:00:00"/>
    <m/>
    <x v="395"/>
    <n v="45"/>
    <n v="81"/>
    <s v="Bruce Schimek"/>
    <n v="7636"/>
    <n v="0.81"/>
    <n v="0.9"/>
    <n v="7637"/>
  </r>
  <r>
    <n v="397"/>
    <s v="Filmore Blood"/>
    <x v="10"/>
    <s v="Human Resources Assistant III"/>
    <d v="2021-05-03T00:00:00"/>
    <m/>
    <x v="396"/>
    <n v="45"/>
    <n v="77"/>
    <m/>
    <n v="3533"/>
    <n v="0.77"/>
    <n v="0.79999999999999993"/>
    <n v="3534"/>
  </r>
  <r>
    <n v="398"/>
    <s v="Ciel Plevey"/>
    <x v="11"/>
    <s v="Programmer II"/>
    <d v="2021-11-04T00:00:00"/>
    <m/>
    <x v="397"/>
    <n v="45"/>
    <n v="61"/>
    <m/>
    <n v="601"/>
    <n v="0.61"/>
    <n v="0.7"/>
    <n v="602"/>
  </r>
  <r>
    <n v="399"/>
    <s v="Fern Postill"/>
    <x v="0"/>
    <s v="Accountant III"/>
    <d v="2019-03-06T00:00:00"/>
    <m/>
    <x v="398"/>
    <n v="38"/>
    <n v="92"/>
    <s v="Clarine Hannent"/>
    <n v="2276"/>
    <n v="0.92"/>
    <n v="1"/>
    <n v="2277"/>
  </r>
  <r>
    <n v="400"/>
    <s v="Fairleigh Petronis"/>
    <x v="1"/>
    <s v="Nuclear Power Engineer"/>
    <s v="12/14/2020"/>
    <m/>
    <x v="399"/>
    <n v="39"/>
    <n v="86"/>
    <s v="Onfroi Alflat"/>
    <n v="3210"/>
    <n v="0.86"/>
    <n v="0.9"/>
    <n v="3211"/>
  </r>
  <r>
    <n v="401"/>
    <s v="Darcee Swinn"/>
    <x v="7"/>
    <s v="Financial Advisor"/>
    <d v="2018-08-08T00:00:00"/>
    <m/>
    <x v="400"/>
    <n v="39"/>
    <n v="59"/>
    <m/>
    <n v="4789"/>
    <n v="0.59"/>
    <n v="0.6"/>
    <n v="4790"/>
  </r>
  <r>
    <n v="402"/>
    <s v="Hurlee Minichillo"/>
    <x v="0"/>
    <s v="Assistant Media Planner"/>
    <d v="2021-06-06T00:00:00"/>
    <m/>
    <x v="401"/>
    <n v="41"/>
    <n v="60"/>
    <m/>
    <n v="966"/>
    <n v="0.6"/>
    <n v="0.6"/>
    <n v="966"/>
  </r>
  <r>
    <n v="403"/>
    <s v="Ursuline Brosio"/>
    <x v="0"/>
    <s v="Environmental Tech"/>
    <d v="2018-06-10T00:00:00"/>
    <m/>
    <x v="402"/>
    <n v="38"/>
    <n v="74"/>
    <s v="Adler Mc Coughan"/>
    <n v="3719"/>
    <n v="0.74"/>
    <n v="0.79999999999999993"/>
    <n v="3719"/>
  </r>
  <r>
    <n v="404"/>
    <s v="Carmencita Knight"/>
    <x v="0"/>
    <s v="Administrative Assistant IV"/>
    <s v="2/23/2021"/>
    <m/>
    <x v="403"/>
    <n v="39"/>
    <n v="53"/>
    <s v="Bruce Schimek"/>
    <n v="496"/>
    <n v="0.53"/>
    <n v="0.6"/>
    <n v="497"/>
  </r>
  <r>
    <n v="405"/>
    <s v="Xever Huby"/>
    <x v="2"/>
    <s v="Engineer II"/>
    <s v="5/18/2020"/>
    <n v="46"/>
    <x v="404"/>
    <n v="38"/>
    <n v="91"/>
    <s v="Onfroi Alflat"/>
    <n v="555"/>
    <n v="0.91"/>
    <n v="1"/>
    <n v="556"/>
  </r>
  <r>
    <n v="406"/>
    <s v="Katrinka Bunyard"/>
    <x v="6"/>
    <s v="Structural Engineer"/>
    <s v="10/19/2021"/>
    <m/>
    <x v="405"/>
    <n v="45"/>
    <n v="85"/>
    <s v="Bruce Schimek"/>
    <n v="1942"/>
    <n v="0.85"/>
    <n v="0.9"/>
    <n v="1942"/>
  </r>
  <r>
    <n v="407"/>
    <s v="Donaugh Ketchen"/>
    <x v="5"/>
    <s v="Staff Accountant II"/>
    <s v="8/29/2018"/>
    <m/>
    <x v="406"/>
    <n v="39"/>
    <n v="56"/>
    <s v="Bruce Schimek"/>
    <n v="8922"/>
    <n v="0.56000000000000005"/>
    <n v="0.6"/>
    <n v="8923"/>
  </r>
  <r>
    <n v="408"/>
    <s v="Analise Marielle"/>
    <x v="11"/>
    <s v="Teacher"/>
    <d v="2021-09-03T00:00:00"/>
    <m/>
    <x v="407"/>
    <n v="45"/>
    <n v="73"/>
    <s v="Bruce Schimek"/>
    <n v="5807"/>
    <n v="0.73"/>
    <n v="0.79999999999999993"/>
    <n v="5808"/>
  </r>
  <r>
    <n v="409"/>
    <s v="Tootsie Try"/>
    <x v="11"/>
    <s v="Dental Hygienist"/>
    <d v="2020-08-08T00:00:00"/>
    <m/>
    <x v="408"/>
    <n v="41"/>
    <n v="65"/>
    <s v="Alvina Northwood"/>
    <n v="3366"/>
    <n v="0.65"/>
    <n v="0.7"/>
    <n v="3367"/>
  </r>
  <r>
    <n v="410"/>
    <s v="Wald Seale"/>
    <x v="1"/>
    <s v="Nuclear Power Engineer"/>
    <s v="11/24/2019"/>
    <n v="26"/>
    <x v="409"/>
    <n v="45"/>
    <n v="51"/>
    <s v="Clarine Hannent"/>
    <n v="5208"/>
    <n v="0.51"/>
    <n v="0.6"/>
    <n v="5209"/>
  </r>
  <r>
    <n v="411"/>
    <s v="Dori Drinan"/>
    <x v="10"/>
    <s v="Media Manager II"/>
    <s v="5/17/2019"/>
    <m/>
    <x v="410"/>
    <n v="42"/>
    <n v="56"/>
    <s v="Adler Mc Coughan"/>
    <n v="5234"/>
    <n v="0.56000000000000005"/>
    <n v="0.6"/>
    <n v="5234"/>
  </r>
  <r>
    <n v="412"/>
    <s v="Terrie Darben"/>
    <x v="4"/>
    <s v="Senior Cost Accountant"/>
    <d v="2019-07-06T00:00:00"/>
    <m/>
    <x v="411"/>
    <n v="43"/>
    <n v="73"/>
    <s v="Bruce Schimek"/>
    <n v="1244"/>
    <n v="0.73"/>
    <n v="0.79999999999999993"/>
    <n v="1244"/>
  </r>
  <r>
    <n v="413"/>
    <s v="Wylma Shrimpling"/>
    <x v="8"/>
    <s v="Software Consultant"/>
    <s v="11/19/2020"/>
    <m/>
    <x v="412"/>
    <n v="38"/>
    <n v="65"/>
    <s v="Adler Mc Coughan"/>
    <n v="7099"/>
    <n v="0.65"/>
    <n v="0.7"/>
    <n v="7100"/>
  </r>
  <r>
    <n v="414"/>
    <s v="Hamlen Wetherald"/>
    <x v="0"/>
    <s v="Engineer IV"/>
    <d v="2021-03-12T00:00:00"/>
    <n v="44"/>
    <x v="413"/>
    <n v="44"/>
    <n v="51"/>
    <s v="Clarine Hannent"/>
    <n v="8707"/>
    <n v="0.51"/>
    <n v="0.6"/>
    <n v="8708"/>
  </r>
  <r>
    <n v="415"/>
    <s v="Janina O'Daly"/>
    <x v="6"/>
    <s v="VP Quality Control"/>
    <s v="9/20/2019"/>
    <m/>
    <x v="414"/>
    <n v="44"/>
    <n v="82"/>
    <s v="Clarine Hannent"/>
    <n v="202"/>
    <n v="0.82"/>
    <n v="0.9"/>
    <n v="202"/>
  </r>
  <r>
    <n v="416"/>
    <s v="Erinn Corck"/>
    <x v="3"/>
    <s v="Chief Design Engineer"/>
    <s v="4/20/2019"/>
    <m/>
    <x v="415"/>
    <n v="39"/>
    <n v="81"/>
    <s v="Alvina Northwood"/>
    <n v="6490"/>
    <n v="0.81"/>
    <n v="0.9"/>
    <n v="6490"/>
  </r>
  <r>
    <n v="417"/>
    <s v="Allan Josovich"/>
    <x v="12"/>
    <s v="General Manager"/>
    <s v="6/28/2021"/>
    <m/>
    <x v="416"/>
    <n v="41"/>
    <n v="74"/>
    <s v="Bruce Schimek"/>
    <n v="6953"/>
    <n v="0.74"/>
    <n v="0.79999999999999993"/>
    <n v="6953"/>
  </r>
  <r>
    <n v="418"/>
    <s v="Aubrey Jerrim"/>
    <x v="7"/>
    <s v="Research Nurse"/>
    <s v="11/24/2021"/>
    <n v="46"/>
    <x v="417"/>
    <n v="45"/>
    <n v="83"/>
    <s v="Clarine Hannent"/>
    <n v="8667"/>
    <n v="0.83"/>
    <n v="0.9"/>
    <n v="8668"/>
  </r>
  <r>
    <n v="419"/>
    <s v="Hetty Cree"/>
    <x v="11"/>
    <s v="Office Assistant II"/>
    <s v="3/20/2019"/>
    <m/>
    <x v="418"/>
    <n v="39"/>
    <n v="83"/>
    <m/>
    <n v="7067"/>
    <n v="0.83"/>
    <n v="0.9"/>
    <n v="7068"/>
  </r>
  <r>
    <n v="420"/>
    <s v="Jillie Ballantine"/>
    <x v="1"/>
    <s v="Business Systems Development Analyst"/>
    <s v="9/29/2020"/>
    <m/>
    <x v="419"/>
    <n v="40"/>
    <n v="66"/>
    <s v="Onfroi Alflat"/>
    <n v="9656"/>
    <n v="0.66"/>
    <n v="0.7"/>
    <n v="9657"/>
  </r>
  <r>
    <n v="421"/>
    <s v="Rowland Curreen"/>
    <x v="1"/>
    <s v="Web Designer IV"/>
    <s v="3/19/2019"/>
    <m/>
    <x v="420"/>
    <n v="40"/>
    <n v="82"/>
    <s v="Bruce Schimek"/>
    <n v="9840"/>
    <n v="0.82"/>
    <n v="0.9"/>
    <n v="9841"/>
  </r>
  <r>
    <n v="422"/>
    <s v="Farica Heatlie"/>
    <x v="2"/>
    <s v="Associate Professor"/>
    <s v="8/22/2020"/>
    <m/>
    <x v="421"/>
    <n v="38"/>
    <n v="71"/>
    <s v="Bruce Schimek"/>
    <n v="5758"/>
    <n v="0.71"/>
    <n v="0.79999999999999993"/>
    <n v="5758"/>
  </r>
  <r>
    <n v="423"/>
    <s v="Avrit Rowsell"/>
    <x v="0"/>
    <s v="Sales Representative"/>
    <s v="10/23/2020"/>
    <m/>
    <x v="422"/>
    <n v="44"/>
    <n v="69"/>
    <s v="Clarine Hannent"/>
    <n v="3576"/>
    <n v="0.69"/>
    <n v="0.7"/>
    <n v="3576"/>
  </r>
  <r>
    <n v="424"/>
    <s v="Bayard Lahy"/>
    <x v="6"/>
    <s v="Mechanical Systems Engineer"/>
    <s v="3/21/2021"/>
    <m/>
    <x v="423"/>
    <n v="42"/>
    <n v="52"/>
    <s v="Clarine Hannent"/>
    <n v="4871"/>
    <n v="0.52"/>
    <n v="0.6"/>
    <n v="4871"/>
  </r>
  <r>
    <n v="425"/>
    <s v="Nicolas Breissan"/>
    <x v="0"/>
    <s v="Occupational Therapist"/>
    <d v="2020-12-04T00:00:00"/>
    <m/>
    <x v="424"/>
    <n v="41"/>
    <n v="87"/>
    <s v="Onfroi Alflat"/>
    <n v="9447"/>
    <n v="0.87"/>
    <n v="0.9"/>
    <n v="9447"/>
  </r>
  <r>
    <n v="426"/>
    <s v="Ashleigh Redgewell"/>
    <x v="7"/>
    <s v="Senior Cost Accountant"/>
    <s v="11/19/2019"/>
    <m/>
    <x v="425"/>
    <n v="40"/>
    <n v="89"/>
    <s v="Clarine Hannent"/>
    <n v="4115"/>
    <n v="0.89"/>
    <n v="0.9"/>
    <n v="4116"/>
  </r>
  <r>
    <n v="427"/>
    <s v="Domini Gniewosz"/>
    <x v="5"/>
    <s v="VP Quality Control"/>
    <s v="9/26/2018"/>
    <m/>
    <x v="426"/>
    <n v="38"/>
    <n v="57"/>
    <s v="Onfroi Alflat"/>
    <n v="1839"/>
    <n v="0.56999999999999995"/>
    <n v="0.6"/>
    <n v="1840"/>
  </r>
  <r>
    <n v="428"/>
    <s v="Adara Rickarsey"/>
    <x v="5"/>
    <s v="Statistician IV"/>
    <d v="2019-09-08T00:00:00"/>
    <m/>
    <x v="427"/>
    <n v="45"/>
    <n v="74"/>
    <m/>
    <n v="8562"/>
    <n v="0.74"/>
    <n v="0.79999999999999993"/>
    <n v="8562"/>
  </r>
  <r>
    <n v="429"/>
    <s v="Roarke Blackburn"/>
    <x v="0"/>
    <s v="Design Engineer"/>
    <s v="12/16/2018"/>
    <m/>
    <x v="428"/>
    <n v="41"/>
    <n v="73"/>
    <s v="Clarine Hannent"/>
    <n v="8043"/>
    <n v="0.73"/>
    <n v="0.79999999999999993"/>
    <n v="8043"/>
  </r>
  <r>
    <n v="430"/>
    <s v="Elicia Chiddy"/>
    <x v="0"/>
    <s v="Account Coordinator"/>
    <s v="5/22/2021"/>
    <m/>
    <x v="429"/>
    <n v="40"/>
    <n v="92"/>
    <s v="Onfroi Alflat"/>
    <n v="8757"/>
    <n v="0.92"/>
    <n v="1"/>
    <n v="8758"/>
  </r>
  <r>
    <n v="431"/>
    <s v="Verge Ronisch"/>
    <x v="8"/>
    <s v="Registered Nurse"/>
    <s v="12/29/2019"/>
    <m/>
    <x v="430"/>
    <n v="41"/>
    <n v="74"/>
    <s v="Bruce Schimek"/>
    <n v="1953"/>
    <n v="0.74"/>
    <n v="0.79999999999999993"/>
    <n v="1953"/>
  </r>
  <r>
    <n v="432"/>
    <s v="Annice Helleker"/>
    <x v="1"/>
    <s v="Accounting Assistant II"/>
    <d v="2022-03-03T00:00:00"/>
    <m/>
    <x v="431"/>
    <n v="40"/>
    <n v="75"/>
    <s v="Adler Mc Coughan"/>
    <n v="9300"/>
    <n v="0.75"/>
    <n v="0.79999999999999993"/>
    <n v="9301"/>
  </r>
  <r>
    <n v="433"/>
    <s v="Adey Teggart"/>
    <x v="6"/>
    <s v="Financial Advisor"/>
    <s v="2/19/2021"/>
    <m/>
    <x v="432"/>
    <n v="42"/>
    <n v="53"/>
    <s v="Adler Mc Coughan"/>
    <n v="7835"/>
    <n v="0.53"/>
    <n v="0.6"/>
    <n v="7836"/>
  </r>
  <r>
    <n v="434"/>
    <s v="Nicki Espadero"/>
    <x v="3"/>
    <s v="Electrical Engineer"/>
    <s v="9/15/2021"/>
    <m/>
    <x v="433"/>
    <n v="39"/>
    <n v="54"/>
    <s v="Onfroi Alflat"/>
    <n v="4782"/>
    <n v="0.54"/>
    <n v="0.6"/>
    <n v="4783"/>
  </r>
  <r>
    <n v="435"/>
    <s v="Joellen Boughey"/>
    <x v="2"/>
    <s v="Sales Representative"/>
    <d v="2019-11-12T00:00:00"/>
    <m/>
    <x v="434"/>
    <n v="38"/>
    <n v="52"/>
    <s v="Onfroi Alflat"/>
    <n v="3333"/>
    <n v="0.52"/>
    <n v="0.6"/>
    <n v="3333"/>
  </r>
  <r>
    <n v="436"/>
    <s v="Herbie Savidge"/>
    <x v="0"/>
    <s v="Civil Engineer"/>
    <s v="6/22/2021"/>
    <m/>
    <x v="435"/>
    <n v="40"/>
    <n v="64"/>
    <s v="Adler Mc Coughan"/>
    <n v="9300"/>
    <n v="0.64"/>
    <n v="0.7"/>
    <n v="9300"/>
  </r>
  <r>
    <n v="437"/>
    <s v="Rori Ricciardo"/>
    <x v="9"/>
    <s v="Safety Technician IV"/>
    <d v="2020-11-10T00:00:00"/>
    <n v="25"/>
    <x v="436"/>
    <n v="38"/>
    <n v="77"/>
    <s v="Onfroi Alflat"/>
    <n v="6333"/>
    <n v="0.77"/>
    <n v="0.79999999999999993"/>
    <n v="6334"/>
  </r>
  <r>
    <n v="438"/>
    <s v="Pavlov Bealton"/>
    <x v="5"/>
    <s v="Analyst Programmer"/>
    <d v="2021-05-09T00:00:00"/>
    <n v="40"/>
    <x v="437"/>
    <n v="44"/>
    <n v="84"/>
    <s v="Bruce Schimek"/>
    <n v="4639"/>
    <n v="0.84"/>
    <n v="0.9"/>
    <n v="4639"/>
  </r>
  <r>
    <n v="439"/>
    <s v="Cointon Antecki"/>
    <x v="6"/>
    <s v="Help Desk Operator"/>
    <s v="11/14/2019"/>
    <m/>
    <x v="438"/>
    <n v="45"/>
    <n v="69"/>
    <m/>
    <n v="9851"/>
    <n v="0.69"/>
    <n v="0.7"/>
    <n v="9851"/>
  </r>
  <r>
    <n v="440"/>
    <s v="Ellene Briston"/>
    <x v="11"/>
    <s v="Actuary"/>
    <s v="6/20/2021"/>
    <m/>
    <x v="439"/>
    <n v="43"/>
    <n v="80"/>
    <s v="Bruce Schimek"/>
    <n v="883"/>
    <n v="0.8"/>
    <n v="0.8"/>
    <n v="883"/>
  </r>
  <r>
    <n v="441"/>
    <s v="Bendite Balaisot"/>
    <x v="7"/>
    <s v="Community Outreach Specialist"/>
    <s v="12/27/2020"/>
    <m/>
    <x v="440"/>
    <n v="39"/>
    <n v="72"/>
    <s v="Adler Mc Coughan"/>
    <n v="1539"/>
    <n v="0.72"/>
    <n v="0.79999999999999993"/>
    <n v="1540"/>
  </r>
  <r>
    <n v="442"/>
    <s v="Jamal Zuanelli"/>
    <x v="0"/>
    <s v="Recruiter"/>
    <d v="2020-12-09T00:00:00"/>
    <n v="35"/>
    <x v="441"/>
    <n v="41"/>
    <n v="57"/>
    <m/>
    <n v="9050"/>
    <n v="0.56999999999999995"/>
    <n v="0.6"/>
    <n v="9051"/>
  </r>
  <r>
    <n v="443"/>
    <s v="Free Lermouth"/>
    <x v="12"/>
    <s v="Nuclear Power Engineer"/>
    <s v="11/22/2019"/>
    <n v="46"/>
    <x v="442"/>
    <n v="39"/>
    <n v="89"/>
    <s v="Clarine Hannent"/>
    <n v="2966"/>
    <n v="0.89"/>
    <n v="0.9"/>
    <n v="2967"/>
  </r>
  <r>
    <n v="444"/>
    <s v="Pennie Selley"/>
    <x v="6"/>
    <s v="Physical Therapy Assistant"/>
    <s v="2/18/2020"/>
    <n v="25"/>
    <x v="443"/>
    <n v="38"/>
    <n v="60"/>
    <s v="Onfroi Alflat"/>
    <n v="2695"/>
    <n v="0.6"/>
    <n v="0.6"/>
    <n v="2696"/>
  </r>
  <r>
    <n v="445"/>
    <s v="Robbie Jura"/>
    <x v="0"/>
    <s v="Mechanical Systems Engineer"/>
    <d v="2020-06-12T00:00:00"/>
    <n v="52"/>
    <x v="444"/>
    <n v="42"/>
    <n v="74"/>
    <s v="Bruce Schimek"/>
    <n v="9779"/>
    <n v="0.74"/>
    <n v="0.79999999999999993"/>
    <n v="9779"/>
  </r>
  <r>
    <n v="446"/>
    <s v="Jerald Gorstidge"/>
    <x v="10"/>
    <s v="Pharmacist"/>
    <d v="2018-10-12T00:00:00"/>
    <m/>
    <x v="445"/>
    <n v="40"/>
    <n v="86"/>
    <s v="Alvina Northwood"/>
    <n v="1511"/>
    <n v="0.86"/>
    <n v="0.9"/>
    <n v="1512"/>
  </r>
  <r>
    <n v="447"/>
    <s v="Xylia Keith"/>
    <x v="0"/>
    <s v="Senior Developer"/>
    <s v="6/21/2020"/>
    <m/>
    <x v="446"/>
    <n v="41"/>
    <n v="52"/>
    <s v="Bruce Schimek"/>
    <n v="2538"/>
    <n v="0.52"/>
    <n v="0.6"/>
    <n v="2538"/>
  </r>
  <r>
    <n v="448"/>
    <s v="Leigha Hartop"/>
    <x v="9"/>
    <s v="Recruiter"/>
    <s v="9/18/2018"/>
    <m/>
    <x v="447"/>
    <n v="38"/>
    <n v="59"/>
    <m/>
    <n v="148"/>
    <n v="0.59"/>
    <n v="0.6"/>
    <n v="149"/>
  </r>
  <r>
    <n v="449"/>
    <s v="Meir Lidgerton"/>
    <x v="12"/>
    <s v="Software Test Engineer III"/>
    <d v="2019-10-07T00:00:00"/>
    <m/>
    <x v="448"/>
    <n v="44"/>
    <n v="73"/>
    <s v="Adler Mc Coughan"/>
    <n v="7860"/>
    <n v="0.73"/>
    <n v="0.79999999999999993"/>
    <n v="7861"/>
  </r>
  <r>
    <n v="450"/>
    <s v="Fawn Sillick"/>
    <x v="12"/>
    <s v="Cost Accountant"/>
    <d v="2019-02-11T00:00:00"/>
    <n v="54"/>
    <x v="449"/>
    <n v="41"/>
    <n v="80"/>
    <s v="Adler Mc Coughan"/>
    <n v="9169"/>
    <n v="0.8"/>
    <n v="0.8"/>
    <n v="9169"/>
  </r>
  <r>
    <n v="451"/>
    <s v="Merwin Akerman"/>
    <x v="10"/>
    <s v="Project Manager"/>
    <d v="2021-06-09T00:00:00"/>
    <m/>
    <x v="450"/>
    <n v="41"/>
    <n v="53"/>
    <m/>
    <n v="1424"/>
    <n v="0.53"/>
    <n v="0.6"/>
    <n v="1424"/>
  </r>
  <r>
    <n v="452"/>
    <s v="Alexander Ormonde"/>
    <x v="4"/>
    <s v="Accounting Assistant III"/>
    <s v="9/25/2019"/>
    <m/>
    <x v="451"/>
    <n v="40"/>
    <n v="68"/>
    <m/>
    <n v="3906"/>
    <n v="0.68"/>
    <n v="0.7"/>
    <n v="3906"/>
  </r>
  <r>
    <n v="453"/>
    <s v="Cristy Forth"/>
    <x v="8"/>
    <s v="Marketing Assistant"/>
    <s v="1/14/2020"/>
    <m/>
    <x v="452"/>
    <n v="40"/>
    <n v="57"/>
    <s v="Bruce Schimek"/>
    <n v="667"/>
    <n v="0.56999999999999995"/>
    <n v="0.6"/>
    <n v="667"/>
  </r>
  <r>
    <n v="454"/>
    <s v="Abdul Beldham"/>
    <x v="10"/>
    <s v="Web Developer III"/>
    <s v="9/24/2020"/>
    <m/>
    <x v="453"/>
    <n v="41"/>
    <n v="87"/>
    <m/>
    <n v="6745"/>
    <n v="0.87"/>
    <n v="0.9"/>
    <n v="6746"/>
  </r>
  <r>
    <n v="455"/>
    <s v="Sandie Payze"/>
    <x v="6"/>
    <s v="Product Engineer"/>
    <s v="1/20/2022"/>
    <n v="32"/>
    <x v="454"/>
    <n v="39"/>
    <n v="53"/>
    <s v="Adler Mc Coughan"/>
    <n v="8112"/>
    <n v="0.53"/>
    <n v="0.6"/>
    <n v="8113"/>
  </r>
  <r>
    <n v="456"/>
    <s v="Ira Riley"/>
    <x v="0"/>
    <s v="Senior Sales Associate"/>
    <s v="4/26/2021"/>
    <n v="30"/>
    <x v="455"/>
    <n v="39"/>
    <n v="84"/>
    <s v="Clarine Hannent"/>
    <n v="9457"/>
    <n v="0.84"/>
    <n v="0.9"/>
    <n v="9457"/>
  </r>
  <r>
    <n v="457"/>
    <s v="Derward Janout"/>
    <x v="7"/>
    <s v="Mechanical Systems Engineer"/>
    <d v="2019-03-10T00:00:00"/>
    <m/>
    <x v="456"/>
    <n v="41"/>
    <n v="86"/>
    <m/>
    <n v="225"/>
    <n v="0.86"/>
    <n v="0.9"/>
    <n v="225"/>
  </r>
  <r>
    <n v="458"/>
    <s v="Roarke McPhelim"/>
    <x v="4"/>
    <s v="Desktop Support Technician"/>
    <d v="2018-01-10T00:00:00"/>
    <m/>
    <x v="457"/>
    <n v="45"/>
    <n v="81"/>
    <s v="Bruce Schimek"/>
    <n v="8376"/>
    <n v="0.81"/>
    <n v="0.9"/>
    <n v="8376"/>
  </r>
  <r>
    <n v="459"/>
    <s v="Antoni Bernasek"/>
    <x v="0"/>
    <s v="Chief Design Engineer"/>
    <s v="10/17/2020"/>
    <n v="40"/>
    <x v="458"/>
    <n v="43"/>
    <n v="68"/>
    <s v="Bruce Schimek"/>
    <n v="7460"/>
    <n v="0.68"/>
    <n v="0.7"/>
    <n v="7460"/>
  </r>
  <r>
    <n v="460"/>
    <s v="Lem Aylott"/>
    <x v="0"/>
    <s v="Assistant Media Planner"/>
    <d v="2020-02-09T00:00:00"/>
    <m/>
    <x v="459"/>
    <n v="44"/>
    <n v="89"/>
    <s v="Alvina Northwood"/>
    <n v="4289"/>
    <n v="0.89"/>
    <n v="0.9"/>
    <n v="4289"/>
  </r>
  <r>
    <n v="461"/>
    <s v="Cassandra Farnfield"/>
    <x v="11"/>
    <s v="Financial Advisor"/>
    <s v="1/21/2022"/>
    <m/>
    <x v="460"/>
    <n v="40"/>
    <n v="52"/>
    <s v="Alvina Northwood"/>
    <n v="5517"/>
    <n v="0.52"/>
    <n v="0.6"/>
    <n v="5517"/>
  </r>
  <r>
    <n v="462"/>
    <s v="Keven Draye"/>
    <x v="5"/>
    <s v="General Manager"/>
    <d v="2019-01-06T00:00:00"/>
    <m/>
    <x v="461"/>
    <n v="44"/>
    <n v="65"/>
    <s v="Onfroi Alflat"/>
    <n v="8014"/>
    <n v="0.65"/>
    <n v="0.7"/>
    <n v="8015"/>
  </r>
  <r>
    <n v="463"/>
    <s v="Patrice Stonebridge"/>
    <x v="0"/>
    <s v="Staff Scientist"/>
    <s v="11/19/2020"/>
    <m/>
    <x v="462"/>
    <n v="41"/>
    <n v="58"/>
    <m/>
    <n v="2489"/>
    <n v="0.57999999999999996"/>
    <n v="0.6"/>
    <n v="2489"/>
  </r>
  <r>
    <n v="464"/>
    <s v="Rahel Tumbelty"/>
    <x v="6"/>
    <s v="Internal Auditor"/>
    <s v="11/13/2021"/>
    <m/>
    <x v="463"/>
    <n v="38"/>
    <n v="62"/>
    <s v="Alvina Northwood"/>
    <n v="3345"/>
    <n v="0.62"/>
    <n v="0.7"/>
    <n v="3346"/>
  </r>
  <r>
    <n v="465"/>
    <s v="Karie Vedmore"/>
    <x v="12"/>
    <s v="Account Executive"/>
    <s v="8/26/2018"/>
    <m/>
    <x v="464"/>
    <n v="40"/>
    <n v="50"/>
    <m/>
    <n v="3866"/>
    <n v="0.5"/>
    <n v="0.5"/>
    <n v="3866"/>
  </r>
  <r>
    <n v="466"/>
    <s v="Gussi Piggin"/>
    <x v="4"/>
    <s v="Professor"/>
    <s v="12/25/2021"/>
    <m/>
    <x v="465"/>
    <n v="42"/>
    <n v="57"/>
    <s v="Clarine Hannent"/>
    <n v="7883"/>
    <n v="0.56999999999999995"/>
    <n v="0.6"/>
    <n v="7884"/>
  </r>
  <r>
    <n v="467"/>
    <s v="Anthia Arangy"/>
    <x v="3"/>
    <s v="Nuclear Power Engineer"/>
    <s v="1/16/2021"/>
    <m/>
    <x v="466"/>
    <n v="45"/>
    <n v="78"/>
    <s v="Alvina Northwood"/>
    <n v="3821"/>
    <n v="0.78"/>
    <n v="0.79999999999999993"/>
    <n v="3822"/>
  </r>
  <r>
    <n v="468"/>
    <s v="Kesley Kach"/>
    <x v="0"/>
    <s v="Software Consultant"/>
    <d v="2020-12-12T00:00:00"/>
    <m/>
    <x v="467"/>
    <n v="44"/>
    <n v="70"/>
    <m/>
    <n v="994"/>
    <n v="0.7"/>
    <n v="0.7"/>
    <n v="995"/>
  </r>
  <r>
    <n v="469"/>
    <s v="Booth Perrone"/>
    <x v="0"/>
    <s v="Nurse Practicioner"/>
    <s v="2/20/2021"/>
    <n v="26"/>
    <x v="468"/>
    <n v="39"/>
    <n v="92"/>
    <s v="Bruce Schimek"/>
    <n v="3218"/>
    <n v="0.92"/>
    <n v="1"/>
    <n v="3219"/>
  </r>
  <r>
    <n v="470"/>
    <s v="Rebeka Braime"/>
    <x v="3"/>
    <s v="Design Engineer"/>
    <d v="2019-11-01T00:00:00"/>
    <m/>
    <x v="469"/>
    <n v="41"/>
    <n v="55"/>
    <m/>
    <n v="3495"/>
    <n v="0.55000000000000004"/>
    <n v="0.6"/>
    <n v="3495"/>
  </r>
  <r>
    <n v="471"/>
    <s v="Ellette De Meyer"/>
    <x v="2"/>
    <s v="Food Chemist"/>
    <s v="8/31/2021"/>
    <n v="41"/>
    <x v="470"/>
    <n v="40"/>
    <n v="59"/>
    <s v="Clarine Hannent"/>
    <n v="2339"/>
    <n v="0.59"/>
    <n v="0.6"/>
    <n v="2339"/>
  </r>
  <r>
    <n v="472"/>
    <s v="Sheela D'Agostini"/>
    <x v="0"/>
    <s v="Software Consultant"/>
    <d v="2021-12-10T00:00:00"/>
    <m/>
    <x v="471"/>
    <n v="39"/>
    <n v="53"/>
    <s v="Alvina Northwood"/>
    <n v="3588"/>
    <n v="0.53"/>
    <n v="0.6"/>
    <n v="3588"/>
  </r>
  <r>
    <n v="473"/>
    <s v="Winna Culver"/>
    <x v="0"/>
    <s v="Data Coordinator"/>
    <s v="1/28/2021"/>
    <m/>
    <x v="472"/>
    <n v="38"/>
    <n v="88"/>
    <s v="Clarine Hannent"/>
    <n v="7353"/>
    <n v="0.88"/>
    <n v="0.9"/>
    <n v="7354"/>
  </r>
  <r>
    <n v="474"/>
    <s v="Clea Cisar"/>
    <x v="9"/>
    <s v="Electrical Engineer"/>
    <s v="9/14/2019"/>
    <m/>
    <x v="473"/>
    <n v="44"/>
    <n v="56"/>
    <s v="Onfroi Alflat"/>
    <n v="3769"/>
    <n v="0.56000000000000005"/>
    <n v="0.6"/>
    <n v="3769"/>
  </r>
  <r>
    <n v="475"/>
    <s v="Barnebas Mallett"/>
    <x v="10"/>
    <s v="Internal Auditor"/>
    <s v="9/25/2021"/>
    <m/>
    <x v="474"/>
    <n v="38"/>
    <n v="80"/>
    <m/>
    <n v="8787"/>
    <n v="0.8"/>
    <n v="0.8"/>
    <n v="8788"/>
  </r>
  <r>
    <n v="476"/>
    <s v="Ainsley Philliphs"/>
    <x v="8"/>
    <s v="Data Coordinator"/>
    <d v="2020-09-04T00:00:00"/>
    <m/>
    <x v="475"/>
    <n v="38"/>
    <n v="52"/>
    <m/>
    <n v="9012"/>
    <n v="0.52"/>
    <n v="0.6"/>
    <n v="9013"/>
  </r>
  <r>
    <n v="477"/>
    <s v="Christel Antonovic"/>
    <x v="1"/>
    <s v="Accounting Assistant II"/>
    <s v="6/21/2020"/>
    <m/>
    <x v="476"/>
    <n v="39"/>
    <n v="92"/>
    <m/>
    <n v="3870"/>
    <n v="0.92"/>
    <n v="1"/>
    <n v="3871"/>
  </r>
  <r>
    <n v="478"/>
    <s v="Emmett Rattray"/>
    <x v="2"/>
    <s v="Administrative Officer"/>
    <s v="9/16/2020"/>
    <m/>
    <x v="477"/>
    <n v="40"/>
    <n v="70"/>
    <m/>
    <n v="3797"/>
    <n v="0.7"/>
    <n v="0.7"/>
    <n v="3797"/>
  </r>
  <r>
    <n v="479"/>
    <s v="Nessy Garvagh"/>
    <x v="12"/>
    <s v="Nuclear Power Engineer"/>
    <d v="2018-05-10T00:00:00"/>
    <m/>
    <x v="478"/>
    <n v="40"/>
    <n v="78"/>
    <m/>
    <n v="3725"/>
    <n v="0.78"/>
    <n v="0.79999999999999993"/>
    <n v="3726"/>
  </r>
  <r>
    <n v="480"/>
    <s v="Regan Canland"/>
    <x v="2"/>
    <s v="Product Engineer"/>
    <s v="3/13/2021"/>
    <n v="31"/>
    <x v="479"/>
    <n v="43"/>
    <n v="73"/>
    <m/>
    <n v="3529"/>
    <n v="0.73"/>
    <n v="0.79999999999999993"/>
    <n v="3530"/>
  </r>
  <r>
    <n v="481"/>
    <s v="Monika Hollington"/>
    <x v="0"/>
    <s v="Automation Specialist IV"/>
    <d v="2019-04-01T00:00:00"/>
    <m/>
    <x v="480"/>
    <n v="45"/>
    <n v="60"/>
    <m/>
    <n v="8939"/>
    <n v="0.6"/>
    <n v="0.6"/>
    <n v="8939"/>
  </r>
  <r>
    <n v="482"/>
    <s v="Zed Theze"/>
    <x v="9"/>
    <s v="Social Worker"/>
    <d v="2021-02-08T00:00:00"/>
    <m/>
    <x v="481"/>
    <n v="43"/>
    <n v="83"/>
    <s v="Onfroi Alflat"/>
    <n v="1883"/>
    <n v="0.83"/>
    <n v="0.9"/>
    <n v="1884"/>
  </r>
  <r>
    <n v="483"/>
    <s v="Emmanuel Arkell"/>
    <x v="10"/>
    <s v="Food Chemist"/>
    <d v="2019-08-01T00:00:00"/>
    <m/>
    <x v="482"/>
    <n v="44"/>
    <n v="62"/>
    <s v="Adler Mc Coughan"/>
    <n v="6632"/>
    <n v="0.62"/>
    <n v="0.7"/>
    <n v="6633"/>
  </r>
  <r>
    <n v="484"/>
    <s v="Aliza Pattillo"/>
    <x v="0"/>
    <s v="Executive Secretary"/>
    <s v="1/21/2022"/>
    <m/>
    <x v="483"/>
    <n v="38"/>
    <n v="92"/>
    <s v="Alvina Northwood"/>
    <n v="9808"/>
    <n v="0.92"/>
    <n v="1"/>
    <n v="9809"/>
  </r>
  <r>
    <n v="485"/>
    <s v="Darbie Labbey"/>
    <x v="0"/>
    <s v="Research Associate"/>
    <s v="1/27/2021"/>
    <m/>
    <x v="484"/>
    <n v="42"/>
    <n v="74"/>
    <s v="Clarine Hannent"/>
    <n v="8061"/>
    <n v="0.74"/>
    <n v="0.79999999999999993"/>
    <n v="8061"/>
  </r>
  <r>
    <n v="486"/>
    <s v="Celesta Stanlock"/>
    <x v="12"/>
    <s v="Paralegal"/>
    <s v="1/13/2020"/>
    <m/>
    <x v="485"/>
    <n v="45"/>
    <n v="64"/>
    <m/>
    <n v="1706"/>
    <n v="0.64"/>
    <n v="0.7"/>
    <n v="1707"/>
  </r>
  <r>
    <n v="487"/>
    <s v="Wald Guerrazzi"/>
    <x v="4"/>
    <s v="Programmer Analyst III"/>
    <d v="2019-02-01T00:00:00"/>
    <m/>
    <x v="486"/>
    <n v="42"/>
    <n v="67"/>
    <s v="Onfroi Alflat"/>
    <n v="5234"/>
    <n v="0.67"/>
    <n v="0.7"/>
    <n v="5234"/>
  </r>
  <r>
    <n v="488"/>
    <s v="Brook Claye"/>
    <x v="9"/>
    <s v="Health Coach I"/>
    <d v="2020-04-06T00:00:00"/>
    <n v="26"/>
    <x v="487"/>
    <n v="45"/>
    <n v="54"/>
    <s v="Bruce Schimek"/>
    <n v="3916"/>
    <n v="0.54"/>
    <n v="0.6"/>
    <n v="3917"/>
  </r>
  <r>
    <n v="489"/>
    <s v="Ted Stiegar"/>
    <x v="0"/>
    <s v="Marketing Manager"/>
    <s v="5/28/2021"/>
    <m/>
    <x v="488"/>
    <n v="45"/>
    <n v="64"/>
    <s v="Adler Mc Coughan"/>
    <n v="575"/>
    <n v="0.64"/>
    <n v="0.7"/>
    <n v="576"/>
  </r>
  <r>
    <n v="490"/>
    <s v="Ferrell Fielden"/>
    <x v="6"/>
    <s v="Biostatistician II"/>
    <s v="6/13/2020"/>
    <m/>
    <x v="489"/>
    <n v="41"/>
    <n v="89"/>
    <m/>
    <n v="5826"/>
    <n v="0.89"/>
    <n v="0.9"/>
    <n v="5827"/>
  </r>
  <r>
    <n v="491"/>
    <s v="Giacinta Synnot"/>
    <x v="9"/>
    <s v="Software Consultant"/>
    <d v="2022-03-01T00:00:00"/>
    <m/>
    <x v="490"/>
    <n v="42"/>
    <n v="83"/>
    <s v="Onfroi Alflat"/>
    <n v="3659"/>
    <n v="0.83"/>
    <n v="0.9"/>
    <n v="3659"/>
  </r>
  <r>
    <n v="492"/>
    <s v="Brendis Loftin"/>
    <x v="2"/>
    <s v="Database Administrator IV"/>
    <s v="5/30/2020"/>
    <m/>
    <x v="491"/>
    <n v="41"/>
    <n v="76"/>
    <s v="Clarine Hannent"/>
    <n v="9284"/>
    <n v="0.76"/>
    <n v="0.79999999999999993"/>
    <n v="9285"/>
  </r>
  <r>
    <n v="493"/>
    <s v="Dell Davidowich"/>
    <x v="10"/>
    <s v="Marketing Assistant"/>
    <s v="11/29/2018"/>
    <m/>
    <x v="492"/>
    <n v="42"/>
    <n v="92"/>
    <s v="Alvina Northwood"/>
    <n v="5269"/>
    <n v="0.92"/>
    <n v="1"/>
    <n v="5269"/>
  </r>
  <r>
    <n v="494"/>
    <s v="Terrie Benediktovich"/>
    <x v="2"/>
    <s v="Associate Professor"/>
    <s v="1/24/2019"/>
    <n v="47"/>
    <x v="493"/>
    <n v="43"/>
    <n v="74"/>
    <s v="Adler Mc Coughan"/>
    <n v="6584"/>
    <n v="0.74"/>
    <n v="0.79999999999999993"/>
    <n v="6584"/>
  </r>
  <r>
    <n v="495"/>
    <s v="Melony Beddoe"/>
    <x v="0"/>
    <s v="Actuary"/>
    <s v="1/15/2022"/>
    <m/>
    <x v="494"/>
    <n v="40"/>
    <n v="72"/>
    <m/>
    <n v="9944"/>
    <n v="0.72"/>
    <n v="0.79999999999999993"/>
    <n v="9944"/>
  </r>
  <r>
    <n v="496"/>
    <s v="Manya Greatbach"/>
    <x v="7"/>
    <s v="Automation Specialist I"/>
    <s v="7/31/2021"/>
    <m/>
    <x v="495"/>
    <n v="42"/>
    <n v="83"/>
    <m/>
    <n v="3077"/>
    <n v="0.83"/>
    <n v="0.9"/>
    <n v="3077"/>
  </r>
  <r>
    <n v="497"/>
    <s v="Guglielma Dailly"/>
    <x v="0"/>
    <s v="Engineer III"/>
    <s v="8/28/2018"/>
    <m/>
    <x v="496"/>
    <n v="40"/>
    <n v="70"/>
    <s v="Clarine Hannent"/>
    <n v="6043"/>
    <n v="0.7"/>
    <n v="0.7"/>
    <n v="6044"/>
  </r>
  <r>
    <n v="498"/>
    <s v="Christiana Jozsika"/>
    <x v="0"/>
    <s v="Desktop Support Technician"/>
    <s v="10/31/2020"/>
    <n v="26"/>
    <x v="497"/>
    <n v="39"/>
    <n v="85"/>
    <s v="Bruce Schimek"/>
    <n v="6405"/>
    <n v="0.85"/>
    <n v="0.9"/>
    <n v="6405"/>
  </r>
  <r>
    <n v="499"/>
    <s v="Cos Grocock"/>
    <x v="7"/>
    <s v="Senior Developer"/>
    <s v="6/21/2021"/>
    <n v="40"/>
    <x v="498"/>
    <n v="39"/>
    <n v="61"/>
    <s v="Alvina Northwood"/>
    <n v="1531"/>
    <n v="0.61"/>
    <n v="0.7"/>
    <n v="1532"/>
  </r>
  <r>
    <n v="500"/>
    <s v="Dame Comfort"/>
    <x v="9"/>
    <s v="Food Chemist"/>
    <s v="12/15/2020"/>
    <m/>
    <x v="499"/>
    <n v="38"/>
    <n v="84"/>
    <s v="Onfroi Alflat"/>
    <n v="4947"/>
    <n v="0.84"/>
    <n v="0.9"/>
    <n v="4948"/>
  </r>
  <r>
    <n v="501"/>
    <s v="Mary Heindle"/>
    <x v="0"/>
    <s v="Accountant IV"/>
    <d v="2019-01-02T00:00:00"/>
    <m/>
    <x v="500"/>
    <n v="41"/>
    <n v="65"/>
    <s v="Clarine Hannent"/>
    <n v="9211"/>
    <n v="0.65"/>
    <n v="0.7"/>
    <n v="9212"/>
  </r>
  <r>
    <n v="502"/>
    <s v="Alfy Rosenthaler"/>
    <x v="8"/>
    <s v="Operator"/>
    <s v="10/24/2020"/>
    <m/>
    <x v="501"/>
    <n v="44"/>
    <n v="92"/>
    <s v="Alvina Northwood"/>
    <n v="5996"/>
    <n v="0.92"/>
    <n v="1"/>
    <n v="5997"/>
  </r>
  <r>
    <n v="503"/>
    <s v="Marco Robert"/>
    <x v="0"/>
    <s v="Community Outreach Specialist"/>
    <d v="2019-12-11T00:00:00"/>
    <m/>
    <x v="502"/>
    <n v="42"/>
    <n v="70"/>
    <s v="Clarine Hannent"/>
    <n v="13"/>
    <n v="0.7"/>
    <n v="0.7"/>
    <n v="14"/>
  </r>
  <r>
    <n v="504"/>
    <s v="Niles Plumm"/>
    <x v="1"/>
    <s v="Help Desk Technician"/>
    <s v="10/18/2020"/>
    <m/>
    <x v="503"/>
    <n v="43"/>
    <n v="75"/>
    <s v="Clarine Hannent"/>
    <n v="9828"/>
    <n v="0.75"/>
    <n v="0.79999999999999993"/>
    <n v="9829"/>
  </r>
  <r>
    <n v="505"/>
    <s v="Valene Eayrs"/>
    <x v="3"/>
    <s v="Business Systems Development Analyst"/>
    <s v="7/16/2021"/>
    <n v="42"/>
    <x v="504"/>
    <n v="39"/>
    <n v="56"/>
    <s v="Clarine Hannent"/>
    <n v="7283"/>
    <n v="0.56000000000000005"/>
    <n v="0.6"/>
    <n v="7283"/>
  </r>
  <r>
    <n v="506"/>
    <s v="Nollie Wadie"/>
    <x v="0"/>
    <s v="Developer I"/>
    <s v="12/24/2018"/>
    <m/>
    <x v="505"/>
    <n v="44"/>
    <n v="72"/>
    <s v="Alvina Northwood"/>
    <n v="4091"/>
    <n v="0.72"/>
    <n v="0.79999999999999993"/>
    <n v="4091"/>
  </r>
  <r>
    <n v="507"/>
    <s v="Ciro Dabrowski"/>
    <x v="11"/>
    <s v="Media Manager III"/>
    <d v="2019-02-05T00:00:00"/>
    <m/>
    <x v="506"/>
    <n v="44"/>
    <n v="90"/>
    <m/>
    <n v="3691"/>
    <n v="0.9"/>
    <n v="0.9"/>
    <n v="3692"/>
  </r>
  <r>
    <n v="508"/>
    <s v="Agata Caslin"/>
    <x v="5"/>
    <s v="Senior Developer"/>
    <s v="8/30/2020"/>
    <m/>
    <x v="507"/>
    <n v="43"/>
    <n v="70"/>
    <s v="Onfroi Alflat"/>
    <n v="5435"/>
    <n v="0.7"/>
    <n v="0.7"/>
    <n v="5435"/>
  </r>
  <r>
    <n v="509"/>
    <s v="Maxy Bembrigg"/>
    <x v="0"/>
    <s v="Dental Hygienist"/>
    <s v="8/16/2021"/>
    <m/>
    <x v="508"/>
    <n v="43"/>
    <n v="92"/>
    <s v="Bruce Schimek"/>
    <n v="9376"/>
    <n v="0.92"/>
    <n v="1"/>
    <n v="9377"/>
  </r>
  <r>
    <n v="510"/>
    <s v="Beau Whiston"/>
    <x v="7"/>
    <s v="Financial Advisor"/>
    <s v="10/31/2020"/>
    <n v="37"/>
    <x v="509"/>
    <n v="42"/>
    <n v="83"/>
    <s v="Clarine Hannent"/>
    <n v="3572"/>
    <n v="0.83"/>
    <n v="0.9"/>
    <n v="3573"/>
  </r>
  <r>
    <n v="511"/>
    <s v="Gun Folbigg"/>
    <x v="10"/>
    <s v="Administrative Officer"/>
    <s v="9/20/2021"/>
    <m/>
    <x v="510"/>
    <n v="42"/>
    <n v="82"/>
    <s v="Alvina Northwood"/>
    <n v="9613"/>
    <n v="0.82"/>
    <n v="0.9"/>
    <n v="9614"/>
  </r>
  <r>
    <n v="512"/>
    <s v="Devi Stebbin"/>
    <x v="0"/>
    <s v="Technical Writer"/>
    <s v="3/28/2021"/>
    <m/>
    <x v="511"/>
    <n v="44"/>
    <n v="89"/>
    <s v="Adler Mc Coughan"/>
    <n v="36"/>
    <n v="0.89"/>
    <n v="0.9"/>
    <n v="36"/>
  </r>
  <r>
    <n v="513"/>
    <s v="Audy Niblett"/>
    <x v="2"/>
    <s v="Compensation Analyst"/>
    <d v="2019-04-04T00:00:00"/>
    <n v="46"/>
    <x v="512"/>
    <n v="41"/>
    <n v="90"/>
    <s v="Adler Mc Coughan"/>
    <n v="6212"/>
    <n v="0.9"/>
    <n v="0.9"/>
    <n v="6212"/>
  </r>
  <r>
    <n v="514"/>
    <s v="Peadar Cestard"/>
    <x v="2"/>
    <s v="Nuclear Power Engineer"/>
    <d v="2019-04-05T00:00:00"/>
    <m/>
    <x v="513"/>
    <n v="45"/>
    <n v="90"/>
    <s v="Adler Mc Coughan"/>
    <n v="438"/>
    <n v="0.9"/>
    <n v="0.9"/>
    <n v="438"/>
  </r>
  <r>
    <n v="515"/>
    <s v="Vite Gytesham"/>
    <x v="0"/>
    <s v="Recruiting Manager"/>
    <s v="6/29/2020"/>
    <m/>
    <x v="514"/>
    <n v="41"/>
    <n v="79"/>
    <m/>
    <n v="8047"/>
    <n v="0.79"/>
    <n v="0.79999999999999993"/>
    <n v="8047"/>
  </r>
  <r>
    <n v="516"/>
    <s v="Moyra Eydel"/>
    <x v="2"/>
    <s v="Database Administrator II"/>
    <s v="9/21/2019"/>
    <m/>
    <x v="515"/>
    <n v="44"/>
    <n v="57"/>
    <s v="Clarine Hannent"/>
    <n v="8322"/>
    <n v="0.56999999999999995"/>
    <n v="0.6"/>
    <n v="8323"/>
  </r>
  <r>
    <n v="517"/>
    <s v="Trudey Pettinger"/>
    <x v="10"/>
    <s v="Programmer IV"/>
    <d v="2022-11-01T00:00:00"/>
    <n v="26"/>
    <x v="516"/>
    <n v="40"/>
    <n v="72"/>
    <s v="Onfroi Alflat"/>
    <n v="117"/>
    <n v="0.72"/>
    <n v="0.79999999999999993"/>
    <n v="118"/>
  </r>
  <r>
    <n v="518"/>
    <s v="Theresa Leonardi"/>
    <x v="0"/>
    <s v="VP Sales"/>
    <s v="3/13/2019"/>
    <n v="45"/>
    <x v="517"/>
    <n v="38"/>
    <n v="64"/>
    <s v="Clarine Hannent"/>
    <n v="802"/>
    <n v="0.64"/>
    <n v="0.7"/>
    <n v="803"/>
  </r>
  <r>
    <n v="519"/>
    <s v="Stefa Clemencon"/>
    <x v="6"/>
    <s v="Chemical Engineer"/>
    <s v="3/21/2019"/>
    <m/>
    <x v="518"/>
    <n v="40"/>
    <n v="62"/>
    <m/>
    <n v="9364"/>
    <n v="0.62"/>
    <n v="0.7"/>
    <n v="9365"/>
  </r>
  <r>
    <n v="520"/>
    <s v="Adelice Coonan"/>
    <x v="0"/>
    <s v="Recruiter"/>
    <s v="5/27/2019"/>
    <m/>
    <x v="519"/>
    <n v="38"/>
    <n v="69"/>
    <s v="Adler Mc Coughan"/>
    <n v="2722"/>
    <n v="0.69"/>
    <n v="0.7"/>
    <n v="2722"/>
  </r>
  <r>
    <n v="521"/>
    <s v="Carly Gallally"/>
    <x v="12"/>
    <s v="Senior Editor"/>
    <s v="10/13/2020"/>
    <n v="45"/>
    <x v="520"/>
    <n v="39"/>
    <n v="58"/>
    <s v="Bruce Schimek"/>
    <n v="702"/>
    <n v="0.57999999999999996"/>
    <n v="0.6"/>
    <n v="702"/>
  </r>
  <r>
    <n v="522"/>
    <s v="Babara Le Strange"/>
    <x v="0"/>
    <s v="Project Manager"/>
    <s v="9/26/2021"/>
    <m/>
    <x v="521"/>
    <n v="39"/>
    <n v="91"/>
    <m/>
    <n v="7416"/>
    <n v="0.91"/>
    <n v="1"/>
    <n v="7416"/>
  </r>
  <r>
    <n v="523"/>
    <s v="Marcelle McManus"/>
    <x v="0"/>
    <s v="Help Desk Operator"/>
    <d v="2020-02-09T00:00:00"/>
    <m/>
    <x v="522"/>
    <n v="42"/>
    <n v="60"/>
    <m/>
    <n v="6298"/>
    <n v="0.6"/>
    <n v="0.6"/>
    <n v="6299"/>
  </r>
  <r>
    <n v="524"/>
    <s v="Ruperta Maudson"/>
    <x v="1"/>
    <s v="General Manager"/>
    <d v="2018-03-08T00:00:00"/>
    <m/>
    <x v="523"/>
    <n v="39"/>
    <n v="88"/>
    <s v="Adler Mc Coughan"/>
    <n v="525"/>
    <n v="0.88"/>
    <n v="0.9"/>
    <n v="525"/>
  </r>
  <r>
    <n v="525"/>
    <s v="Isa Linfitt"/>
    <x v="11"/>
    <s v="Tax Accountant"/>
    <s v="1/15/2021"/>
    <m/>
    <x v="524"/>
    <n v="44"/>
    <n v="76"/>
    <s v="Onfroi Alflat"/>
    <n v="5847"/>
    <n v="0.76"/>
    <n v="0.79999999999999993"/>
    <n v="5847"/>
  </r>
  <r>
    <n v="526"/>
    <s v="Sherilyn Yukhnev"/>
    <x v="3"/>
    <s v="Technical Writer"/>
    <s v="3/26/2020"/>
    <n v="55"/>
    <x v="525"/>
    <n v="39"/>
    <n v="53"/>
    <m/>
    <n v="3277"/>
    <n v="0.53"/>
    <n v="0.6"/>
    <n v="3278"/>
  </r>
  <r>
    <n v="527"/>
    <s v="Danny Salmen"/>
    <x v="3"/>
    <s v="Assistant Manager"/>
    <s v="1/14/2021"/>
    <m/>
    <x v="526"/>
    <n v="45"/>
    <n v="91"/>
    <s v="Adler Mc Coughan"/>
    <n v="3082"/>
    <n v="0.91"/>
    <n v="1"/>
    <n v="3082"/>
  </r>
  <r>
    <n v="528"/>
    <s v="Barty Blois"/>
    <x v="0"/>
    <s v="Senior Developer"/>
    <s v="6/27/2021"/>
    <m/>
    <x v="527"/>
    <n v="40"/>
    <n v="65"/>
    <s v="Adler Mc Coughan"/>
    <n v="8965"/>
    <n v="0.65"/>
    <n v="0.7"/>
    <n v="8966"/>
  </r>
  <r>
    <n v="529"/>
    <s v="Drake Hellwing"/>
    <x v="0"/>
    <s v="Environmental Tech"/>
    <s v="2/13/2020"/>
    <n v="55"/>
    <x v="528"/>
    <n v="43"/>
    <n v="59"/>
    <m/>
    <n v="3608"/>
    <n v="0.59"/>
    <n v="0.6"/>
    <n v="3608"/>
  </r>
  <r>
    <n v="530"/>
    <s v="Friedrick MacRannell"/>
    <x v="4"/>
    <s v="Administrative Assistant I"/>
    <d v="2021-12-12T00:00:00"/>
    <n v="40"/>
    <x v="529"/>
    <n v="41"/>
    <n v="54"/>
    <s v="Onfroi Alflat"/>
    <n v="842"/>
    <n v="0.54"/>
    <n v="0.6"/>
    <n v="843"/>
  </r>
  <r>
    <n v="531"/>
    <s v="Lionello Scaife"/>
    <x v="0"/>
    <s v="Assistant Professor"/>
    <s v="6/13/2019"/>
    <m/>
    <x v="530"/>
    <n v="39"/>
    <n v="75"/>
    <s v="Adler Mc Coughan"/>
    <n v="5804"/>
    <n v="0.75"/>
    <n v="0.79999999999999993"/>
    <n v="5804"/>
  </r>
  <r>
    <n v="532"/>
    <s v="Rodrigo Guidelli"/>
    <x v="0"/>
    <s v="Structural Analysis Engineer"/>
    <s v="5/17/2021"/>
    <m/>
    <x v="531"/>
    <n v="40"/>
    <n v="61"/>
    <m/>
    <n v="998"/>
    <n v="0.61"/>
    <n v="0.7"/>
    <n v="999"/>
  </r>
  <r>
    <n v="533"/>
    <s v="Margie Najera"/>
    <x v="0"/>
    <s v="Developer IV"/>
    <d v="2021-02-10T00:00:00"/>
    <m/>
    <x v="532"/>
    <n v="44"/>
    <n v="57"/>
    <s v="Alvina Northwood"/>
    <n v="6237"/>
    <n v="0.56999999999999995"/>
    <n v="0.6"/>
    <n v="6238"/>
  </r>
  <r>
    <n v="534"/>
    <s v="Zilvia Carcas"/>
    <x v="0"/>
    <s v="Business Systems Development Analyst"/>
    <s v="2/23/2019"/>
    <m/>
    <x v="533"/>
    <n v="41"/>
    <n v="83"/>
    <m/>
    <n v="313"/>
    <n v="0.83"/>
    <n v="0.9"/>
    <n v="313"/>
  </r>
  <r>
    <n v="535"/>
    <s v="Roland Benko"/>
    <x v="6"/>
    <s v="Tax Accountant"/>
    <s v="5/29/2021"/>
    <m/>
    <x v="534"/>
    <n v="43"/>
    <n v="70"/>
    <m/>
    <n v="215"/>
    <n v="0.7"/>
    <n v="0.7"/>
    <n v="215"/>
  </r>
  <r>
    <n v="536"/>
    <s v="Neda Ivimy"/>
    <x v="1"/>
    <s v="Teacher"/>
    <d v="2020-08-10T00:00:00"/>
    <m/>
    <x v="535"/>
    <n v="45"/>
    <n v="55"/>
    <s v="Clarine Hannent"/>
    <n v="4817"/>
    <n v="0.55000000000000004"/>
    <n v="0.6"/>
    <n v="4818"/>
  </r>
  <r>
    <n v="537"/>
    <s v="Franny Booij"/>
    <x v="4"/>
    <s v="Administrative Officer"/>
    <s v="9/21/2020"/>
    <m/>
    <x v="536"/>
    <n v="42"/>
    <n v="65"/>
    <s v="Bruce Schimek"/>
    <n v="7223"/>
    <n v="0.65"/>
    <n v="0.7"/>
    <n v="7223"/>
  </r>
  <r>
    <n v="538"/>
    <s v="Raffarty Aneley"/>
    <x v="0"/>
    <s v="Office Assistant III"/>
    <d v="2022-05-02T00:00:00"/>
    <m/>
    <x v="537"/>
    <n v="40"/>
    <n v="82"/>
    <s v="Clarine Hannent"/>
    <n v="494"/>
    <n v="0.82"/>
    <n v="0.9"/>
    <n v="494"/>
  </r>
  <r>
    <n v="539"/>
    <s v="Ralina Fakeley"/>
    <x v="3"/>
    <s v="Design Engineer"/>
    <s v="12/28/2018"/>
    <m/>
    <x v="538"/>
    <n v="41"/>
    <n v="65"/>
    <m/>
    <n v="6658"/>
    <n v="0.65"/>
    <n v="0.7"/>
    <n v="6659"/>
  </r>
  <r>
    <n v="540"/>
    <s v="Sarina Prosser"/>
    <x v="2"/>
    <s v="Analog Circuit Design manager"/>
    <d v="2021-10-07T00:00:00"/>
    <n v="39"/>
    <x v="539"/>
    <n v="40"/>
    <n v="68"/>
    <s v="Clarine Hannent"/>
    <n v="3513"/>
    <n v="0.68"/>
    <n v="0.7"/>
    <n v="3514"/>
  </r>
  <r>
    <n v="541"/>
    <s v="Innis Yorston"/>
    <x v="12"/>
    <s v="Quality Control Specialist"/>
    <s v="12/26/2019"/>
    <n v="41"/>
    <x v="540"/>
    <n v="41"/>
    <n v="67"/>
    <s v="Adler Mc Coughan"/>
    <n v="1764"/>
    <n v="0.67"/>
    <n v="0.7"/>
    <n v="1764"/>
  </r>
  <r>
    <n v="542"/>
    <s v="Hannis Hanalan"/>
    <x v="3"/>
    <s v="Paralegal"/>
    <s v="2/27/2020"/>
    <n v="27"/>
    <x v="541"/>
    <n v="44"/>
    <n v="84"/>
    <s v="Onfroi Alflat"/>
    <n v="8615"/>
    <n v="0.84"/>
    <n v="0.9"/>
    <n v="8616"/>
  </r>
  <r>
    <n v="543"/>
    <s v="Kayle Markovic"/>
    <x v="4"/>
    <s v="Geologist IV"/>
    <d v="2019-05-11T00:00:00"/>
    <m/>
    <x v="542"/>
    <n v="39"/>
    <n v="87"/>
    <s v="Bruce Schimek"/>
    <n v="2916"/>
    <n v="0.87"/>
    <n v="0.9"/>
    <n v="2916"/>
  </r>
  <r>
    <n v="544"/>
    <s v="Baryram D'Angeli"/>
    <x v="11"/>
    <s v="Nurse"/>
    <d v="2019-03-04T00:00:00"/>
    <m/>
    <x v="543"/>
    <n v="43"/>
    <n v="75"/>
    <s v="Onfroi Alflat"/>
    <n v="1025"/>
    <n v="0.75"/>
    <n v="0.79999999999999993"/>
    <n v="1025"/>
  </r>
  <r>
    <n v="545"/>
    <s v="Clarance Whetland"/>
    <x v="8"/>
    <s v="Editor"/>
    <d v="2020-11-11T00:00:00"/>
    <m/>
    <x v="544"/>
    <n v="43"/>
    <n v="75"/>
    <s v="Alvina Northwood"/>
    <n v="3356"/>
    <n v="0.75"/>
    <n v="0.79999999999999993"/>
    <n v="3356"/>
  </r>
  <r>
    <n v="546"/>
    <s v="Morley Heams"/>
    <x v="1"/>
    <s v="Database Administrator I"/>
    <s v="12/19/2018"/>
    <m/>
    <x v="545"/>
    <n v="38"/>
    <n v="63"/>
    <s v="Alvina Northwood"/>
    <n v="1634"/>
    <n v="0.63"/>
    <n v="0.7"/>
    <n v="1635"/>
  </r>
  <r>
    <n v="547"/>
    <s v="Elbertina Grimolbie"/>
    <x v="4"/>
    <s v="Senior Developer"/>
    <s v="3/20/2021"/>
    <n v="48"/>
    <x v="546"/>
    <n v="45"/>
    <n v="74"/>
    <s v="Bruce Schimek"/>
    <n v="1833"/>
    <n v="0.74"/>
    <n v="0.79999999999999993"/>
    <n v="1833"/>
  </r>
  <r>
    <n v="548"/>
    <s v="Henrie Morot"/>
    <x v="2"/>
    <s v="Pharmacist"/>
    <d v="2021-02-09T00:00:00"/>
    <n v="54"/>
    <x v="547"/>
    <n v="45"/>
    <n v="79"/>
    <s v="Clarine Hannent"/>
    <n v="7679"/>
    <n v="0.79"/>
    <n v="0.79999999999999993"/>
    <n v="7679"/>
  </r>
  <r>
    <n v="549"/>
    <s v="Breena Feild"/>
    <x v="11"/>
    <s v="Office Assistant IV"/>
    <s v="10/16/2020"/>
    <m/>
    <x v="548"/>
    <n v="45"/>
    <n v="54"/>
    <s v="Bruce Schimek"/>
    <n v="1797"/>
    <n v="0.54"/>
    <n v="0.6"/>
    <n v="1797"/>
  </r>
  <r>
    <n v="550"/>
    <s v="Sarette McColgan"/>
    <x v="3"/>
    <s v="Quality Engineer"/>
    <d v="2022-07-02T00:00:00"/>
    <m/>
    <x v="549"/>
    <n v="42"/>
    <n v="56"/>
    <m/>
    <n v="8991"/>
    <n v="0.56000000000000005"/>
    <n v="0.6"/>
    <n v="8991"/>
  </r>
  <r>
    <n v="551"/>
    <s v="Alex Santos"/>
    <x v="10"/>
    <s v="Account Representative IV"/>
    <s v="2/13/2021"/>
    <m/>
    <x v="550"/>
    <n v="45"/>
    <n v="87"/>
    <s v="Clarine Hannent"/>
    <n v="3300"/>
    <n v="0.87"/>
    <n v="0.9"/>
    <n v="3300"/>
  </r>
  <r>
    <n v="552"/>
    <s v="Eryn Wisam"/>
    <x v="10"/>
    <s v="Electrical Engineer"/>
    <s v="10/19/2021"/>
    <n v="35"/>
    <x v="551"/>
    <n v="45"/>
    <n v="87"/>
    <s v="Onfroi Alflat"/>
    <n v="4133"/>
    <n v="0.87"/>
    <n v="0.9"/>
    <n v="4134"/>
  </r>
  <r>
    <n v="553"/>
    <s v="Eddy Baythorp"/>
    <x v="7"/>
    <s v="Design Engineer"/>
    <d v="2021-07-06T00:00:00"/>
    <n v="42"/>
    <x v="552"/>
    <n v="40"/>
    <n v="77"/>
    <m/>
    <n v="9054"/>
    <n v="0.77"/>
    <n v="0.79999999999999993"/>
    <n v="9055"/>
  </r>
  <r>
    <n v="554"/>
    <s v="Cliff Mulrooney"/>
    <x v="8"/>
    <s v="Nuclear Power Engineer"/>
    <d v="2021-06-12T00:00:00"/>
    <m/>
    <x v="553"/>
    <n v="44"/>
    <n v="54"/>
    <m/>
    <n v="5379"/>
    <n v="0.54"/>
    <n v="0.6"/>
    <n v="5380"/>
  </r>
  <r>
    <n v="555"/>
    <s v="Diannne Niset"/>
    <x v="11"/>
    <s v="Senior Editor"/>
    <s v="6/22/2019"/>
    <m/>
    <x v="554"/>
    <n v="42"/>
    <n v="54"/>
    <s v="Clarine Hannent"/>
    <n v="7764"/>
    <n v="0.54"/>
    <n v="0.6"/>
    <n v="7764"/>
  </r>
  <r>
    <n v="556"/>
    <s v="Tabor Edgecombe"/>
    <x v="11"/>
    <s v="Community Outreach Specialist"/>
    <d v="2021-03-12T00:00:00"/>
    <m/>
    <x v="555"/>
    <n v="44"/>
    <n v="91"/>
    <s v="Alvina Northwood"/>
    <n v="9454"/>
    <n v="0.91"/>
    <n v="1"/>
    <n v="9454"/>
  </r>
  <r>
    <n v="557"/>
    <s v="Crin Kiddie"/>
    <x v="0"/>
    <s v="Paralegal"/>
    <d v="2020-03-05T00:00:00"/>
    <m/>
    <x v="556"/>
    <n v="45"/>
    <n v="86"/>
    <m/>
    <n v="6412"/>
    <n v="0.86"/>
    <n v="0.9"/>
    <n v="6412"/>
  </r>
  <r>
    <n v="558"/>
    <s v="Hayyim Abrey"/>
    <x v="0"/>
    <s v="Programmer Analyst I"/>
    <d v="2021-05-02T00:00:00"/>
    <m/>
    <x v="557"/>
    <n v="41"/>
    <n v="79"/>
    <m/>
    <n v="1172"/>
    <n v="0.79"/>
    <n v="0.79999999999999993"/>
    <n v="1173"/>
  </r>
  <r>
    <n v="559"/>
    <s v="Rebecka Rowter"/>
    <x v="5"/>
    <s v="Assistant Professor"/>
    <s v="1/26/2020"/>
    <m/>
    <x v="558"/>
    <n v="44"/>
    <n v="67"/>
    <s v="Clarine Hannent"/>
    <n v="669"/>
    <n v="0.67"/>
    <n v="0.7"/>
    <n v="670"/>
  </r>
  <r>
    <n v="560"/>
    <s v="Rhiamon Gooderson"/>
    <x v="1"/>
    <s v="Automation Specialist I"/>
    <s v="10/17/2018"/>
    <m/>
    <x v="559"/>
    <n v="39"/>
    <n v="52"/>
    <m/>
    <n v="5899"/>
    <n v="0.52"/>
    <n v="0.6"/>
    <n v="5900"/>
  </r>
  <r>
    <n v="561"/>
    <s v="Allister Coysh"/>
    <x v="0"/>
    <s v="Research Nurse"/>
    <s v="10/22/2019"/>
    <n v="47"/>
    <x v="560"/>
    <n v="40"/>
    <n v="72"/>
    <s v="Alvina Northwood"/>
    <n v="8023"/>
    <n v="0.72"/>
    <n v="0.79999999999999993"/>
    <n v="8023"/>
  </r>
  <r>
    <n v="562"/>
    <s v="Shawnee Alam"/>
    <x v="0"/>
    <s v="Graphic Designer"/>
    <d v="2018-06-11T00:00:00"/>
    <m/>
    <x v="561"/>
    <n v="40"/>
    <n v="51"/>
    <m/>
    <n v="2779"/>
    <n v="0.51"/>
    <n v="0.6"/>
    <n v="2780"/>
  </r>
  <r>
    <n v="563"/>
    <s v="Fifi Peplow"/>
    <x v="11"/>
    <s v="Accounting Assistant II"/>
    <d v="2021-08-09T00:00:00"/>
    <n v="48"/>
    <x v="562"/>
    <n v="41"/>
    <n v="50"/>
    <s v="Clarine Hannent"/>
    <n v="9054"/>
    <n v="0.5"/>
    <n v="0.5"/>
    <n v="9055"/>
  </r>
  <r>
    <n v="564"/>
    <s v="Gena O'Hannen"/>
    <x v="0"/>
    <s v="Senior Financial Analyst"/>
    <d v="2019-02-08T00:00:00"/>
    <n v="31"/>
    <x v="563"/>
    <n v="42"/>
    <n v="87"/>
    <m/>
    <n v="3160"/>
    <n v="0.87"/>
    <n v="0.9"/>
    <n v="3160"/>
  </r>
  <r>
    <n v="565"/>
    <s v="Werner Segges"/>
    <x v="6"/>
    <s v="Account Executive"/>
    <s v="3/22/2019"/>
    <m/>
    <x v="564"/>
    <n v="39"/>
    <n v="74"/>
    <s v="Alvina Northwood"/>
    <n v="388"/>
    <n v="0.74"/>
    <n v="0.79999999999999993"/>
    <n v="388"/>
  </r>
  <r>
    <n v="566"/>
    <s v="Manya Elphey"/>
    <x v="0"/>
    <s v="Clinical Specialist"/>
    <d v="2021-06-08T00:00:00"/>
    <m/>
    <x v="565"/>
    <n v="43"/>
    <n v="73"/>
    <s v="Adler Mc Coughan"/>
    <n v="7634"/>
    <n v="0.73"/>
    <n v="0.79999999999999993"/>
    <n v="7635"/>
  </r>
  <r>
    <n v="567"/>
    <s v="Teirtza Sparhawk"/>
    <x v="0"/>
    <s v="Nurse Practicioner"/>
    <d v="2021-10-03T00:00:00"/>
    <n v="46"/>
    <x v="566"/>
    <n v="39"/>
    <n v="77"/>
    <s v="Alvina Northwood"/>
    <n v="4908"/>
    <n v="0.77"/>
    <n v="0.79999999999999993"/>
    <n v="4909"/>
  </r>
  <r>
    <n v="568"/>
    <s v="Byrle Ickowicz"/>
    <x v="0"/>
    <s v="Operator"/>
    <s v="11/20/2021"/>
    <m/>
    <x v="567"/>
    <n v="42"/>
    <n v="82"/>
    <s v="Onfroi Alflat"/>
    <n v="613"/>
    <n v="0.82"/>
    <n v="0.9"/>
    <n v="613"/>
  </r>
  <r>
    <n v="569"/>
    <s v="Garwood Orleton"/>
    <x v="2"/>
    <s v="Internal Auditor"/>
    <s v="2/22/2022"/>
    <m/>
    <x v="568"/>
    <n v="42"/>
    <n v="82"/>
    <m/>
    <n v="7846"/>
    <n v="0.82"/>
    <n v="0.9"/>
    <n v="7846"/>
  </r>
  <r>
    <n v="570"/>
    <s v="Kacey Winchcombe"/>
    <x v="5"/>
    <s v="Geological Engineer"/>
    <d v="2020-08-12T00:00:00"/>
    <m/>
    <x v="569"/>
    <n v="40"/>
    <n v="91"/>
    <s v="Alvina Northwood"/>
    <n v="1429"/>
    <n v="0.91"/>
    <n v="1"/>
    <n v="1430"/>
  </r>
  <r>
    <n v="571"/>
    <s v="Sibby Wyer"/>
    <x v="3"/>
    <s v="Accounting Assistant I"/>
    <d v="2018-11-10T00:00:00"/>
    <n v="35"/>
    <x v="570"/>
    <n v="43"/>
    <n v="87"/>
    <m/>
    <n v="5609"/>
    <n v="0.87"/>
    <n v="0.9"/>
    <n v="5609"/>
  </r>
  <r>
    <n v="572"/>
    <s v="Obie Sweetenham"/>
    <x v="7"/>
    <s v="Executive Secretary"/>
    <s v="9/13/2021"/>
    <m/>
    <x v="571"/>
    <n v="45"/>
    <n v="75"/>
    <m/>
    <n v="1566"/>
    <n v="0.75"/>
    <n v="0.79999999999999993"/>
    <n v="1566"/>
  </r>
  <r>
    <n v="573"/>
    <s v="Bartram Reinard"/>
    <x v="0"/>
    <s v="Mechanical Systems Engineer"/>
    <d v="2019-05-10T00:00:00"/>
    <m/>
    <x v="572"/>
    <n v="39"/>
    <n v="62"/>
    <s v="Clarine Hannent"/>
    <n v="9964"/>
    <n v="0.62"/>
    <n v="0.7"/>
    <n v="9964"/>
  </r>
  <r>
    <n v="574"/>
    <s v="Karisa Penney"/>
    <x v="8"/>
    <s v="Speech Pathologist"/>
    <s v="3/16/2019"/>
    <m/>
    <x v="573"/>
    <n v="45"/>
    <n v="90"/>
    <s v="Onfroi Alflat"/>
    <n v="5476"/>
    <n v="0.9"/>
    <n v="0.9"/>
    <n v="5476"/>
  </r>
  <r>
    <n v="575"/>
    <s v="Rodolphe Peascod"/>
    <x v="5"/>
    <s v="Accountant III"/>
    <d v="2021-09-04T00:00:00"/>
    <n v="47"/>
    <x v="574"/>
    <n v="41"/>
    <n v="86"/>
    <s v="Adler Mc Coughan"/>
    <n v="1473"/>
    <n v="0.86"/>
    <n v="0.9"/>
    <n v="1474"/>
  </r>
  <r>
    <n v="576"/>
    <s v="Randell Bland"/>
    <x v="0"/>
    <s v="Media Manager IV"/>
    <d v="2019-01-10T00:00:00"/>
    <m/>
    <x v="575"/>
    <n v="41"/>
    <n v="62"/>
    <m/>
    <n v="7246"/>
    <n v="0.62"/>
    <n v="0.7"/>
    <n v="7247"/>
  </r>
  <r>
    <n v="577"/>
    <s v="Wye Clarabut"/>
    <x v="5"/>
    <s v="Associate Professor"/>
    <d v="2020-06-08T00:00:00"/>
    <n v="31"/>
    <x v="576"/>
    <n v="39"/>
    <n v="61"/>
    <m/>
    <n v="4571"/>
    <n v="0.61"/>
    <n v="0.7"/>
    <n v="4571"/>
  </r>
  <r>
    <n v="578"/>
    <s v="Guntar Dimblebee"/>
    <x v="3"/>
    <s v="Senior Developer"/>
    <d v="2019-06-07T00:00:00"/>
    <m/>
    <x v="577"/>
    <n v="43"/>
    <n v="58"/>
    <s v="Onfroi Alflat"/>
    <n v="9265"/>
    <n v="0.57999999999999996"/>
    <n v="0.6"/>
    <n v="9266"/>
  </r>
  <r>
    <n v="579"/>
    <s v="Kalinda Sazio"/>
    <x v="7"/>
    <s v="Office Assistant I"/>
    <d v="2022-06-03T00:00:00"/>
    <n v="55"/>
    <x v="578"/>
    <n v="44"/>
    <n v="61"/>
    <m/>
    <n v="2486"/>
    <n v="0.61"/>
    <n v="0.7"/>
    <n v="2486"/>
  </r>
  <r>
    <n v="580"/>
    <s v="Jarrett Chatenet"/>
    <x v="2"/>
    <s v="Quality Control Specialist"/>
    <s v="3/29/2020"/>
    <n v="52"/>
    <x v="579"/>
    <n v="41"/>
    <n v="53"/>
    <m/>
    <n v="8359"/>
    <n v="0.53"/>
    <n v="0.6"/>
    <n v="8359"/>
  </r>
  <r>
    <n v="581"/>
    <s v="Opalina Matherson"/>
    <x v="10"/>
    <s v="Project Manager"/>
    <d v="2021-05-04T00:00:00"/>
    <m/>
    <x v="580"/>
    <n v="41"/>
    <n v="83"/>
    <s v="Clarine Hannent"/>
    <n v="3184"/>
    <n v="0.83"/>
    <n v="0.9"/>
    <n v="3185"/>
  </r>
  <r>
    <n v="582"/>
    <s v="Marty Bowcock"/>
    <x v="4"/>
    <s v="Senior Editor"/>
    <d v="2019-07-07T00:00:00"/>
    <m/>
    <x v="581"/>
    <n v="39"/>
    <n v="67"/>
    <s v="Adler Mc Coughan"/>
    <n v="7004"/>
    <n v="0.67"/>
    <n v="0.7"/>
    <n v="7004"/>
  </r>
  <r>
    <n v="583"/>
    <s v="Hilliary Gregoli"/>
    <x v="4"/>
    <s v="Product Engineer"/>
    <s v="11/29/2021"/>
    <m/>
    <x v="582"/>
    <n v="45"/>
    <n v="89"/>
    <s v="Onfroi Alflat"/>
    <n v="9438"/>
    <n v="0.89"/>
    <n v="0.9"/>
    <n v="9438"/>
  </r>
  <r>
    <n v="584"/>
    <s v="Abbie Chadd"/>
    <x v="1"/>
    <s v="Senior Editor"/>
    <s v="8/18/2021"/>
    <m/>
    <x v="583"/>
    <n v="39"/>
    <n v="82"/>
    <s v="Adler Mc Coughan"/>
    <n v="7744"/>
    <n v="0.82"/>
    <n v="0.9"/>
    <n v="7745"/>
  </r>
  <r>
    <n v="585"/>
    <s v="Corinne McCory"/>
    <x v="0"/>
    <s v="VP Accounting"/>
    <s v="6/15/2020"/>
    <m/>
    <x v="584"/>
    <n v="44"/>
    <n v="77"/>
    <s v="Clarine Hannent"/>
    <n v="264"/>
    <n v="0.77"/>
    <n v="0.79999999999999993"/>
    <n v="265"/>
  </r>
  <r>
    <n v="586"/>
    <s v="Jamison Jordi"/>
    <x v="2"/>
    <s v="Assistant Manager"/>
    <d v="2019-06-09T00:00:00"/>
    <n v="41"/>
    <x v="585"/>
    <n v="38"/>
    <n v="78"/>
    <s v="Adler Mc Coughan"/>
    <n v="1845"/>
    <n v="0.78"/>
    <n v="0.79999999999999993"/>
    <n v="1845"/>
  </r>
  <r>
    <n v="587"/>
    <s v="Frederick Joburn"/>
    <x v="11"/>
    <s v="Actuary"/>
    <d v="2020-02-06T00:00:00"/>
    <n v="55"/>
    <x v="586"/>
    <n v="40"/>
    <n v="66"/>
    <s v="Bruce Schimek"/>
    <n v="2910"/>
    <n v="0.66"/>
    <n v="0.7"/>
    <n v="2910"/>
  </r>
  <r>
    <n v="588"/>
    <s v="Grantham Ranby"/>
    <x v="0"/>
    <s v="Quality Control Specialist"/>
    <d v="2018-06-12T00:00:00"/>
    <m/>
    <x v="587"/>
    <n v="40"/>
    <n v="51"/>
    <m/>
    <n v="7955"/>
    <n v="0.51"/>
    <n v="0.6"/>
    <n v="7956"/>
  </r>
  <r>
    <n v="589"/>
    <s v="Clark Schonfeld"/>
    <x v="6"/>
    <s v="Editor"/>
    <s v="6/22/2019"/>
    <n v="32"/>
    <x v="588"/>
    <n v="42"/>
    <n v="75"/>
    <s v="Clarine Hannent"/>
    <n v="4751"/>
    <n v="0.75"/>
    <n v="0.79999999999999993"/>
    <n v="4752"/>
  </r>
  <r>
    <n v="590"/>
    <s v="Angelo Drysdale"/>
    <x v="3"/>
    <s v="Human Resources Manager"/>
    <s v="3/22/2021"/>
    <m/>
    <x v="589"/>
    <n v="40"/>
    <n v="91"/>
    <m/>
    <n v="6548"/>
    <n v="0.91"/>
    <n v="1"/>
    <n v="6549"/>
  </r>
  <r>
    <n v="591"/>
    <s v="Alika Nani"/>
    <x v="0"/>
    <s v="Senior Sales Associate"/>
    <d v="2019-08-02T00:00:00"/>
    <n v="52"/>
    <x v="590"/>
    <n v="39"/>
    <n v="60"/>
    <s v="Onfroi Alflat"/>
    <n v="3685"/>
    <n v="0.6"/>
    <n v="0.6"/>
    <n v="3685"/>
  </r>
  <r>
    <n v="592"/>
    <s v="Austina Paszak"/>
    <x v="12"/>
    <s v="Quality Control Specialist"/>
    <d v="2019-02-05T00:00:00"/>
    <m/>
    <x v="591"/>
    <n v="42"/>
    <n v="70"/>
    <s v="Adler Mc Coughan"/>
    <n v="8585"/>
    <n v="0.7"/>
    <n v="0.7"/>
    <n v="8585"/>
  </r>
  <r>
    <n v="593"/>
    <s v="Linda Iacomettii"/>
    <x v="12"/>
    <s v="Computer Systems Analyst I"/>
    <d v="2021-11-12T00:00:00"/>
    <m/>
    <x v="592"/>
    <n v="45"/>
    <n v="78"/>
    <s v="Onfroi Alflat"/>
    <n v="7416"/>
    <n v="0.78"/>
    <n v="0.79999999999999993"/>
    <n v="7416"/>
  </r>
  <r>
    <n v="594"/>
    <s v="Erl Schiesterl"/>
    <x v="2"/>
    <s v="Design Engineer"/>
    <s v="7/16/2019"/>
    <m/>
    <x v="593"/>
    <n v="41"/>
    <n v="86"/>
    <s v="Bruce Schimek"/>
    <n v="8658"/>
    <n v="0.86"/>
    <n v="0.9"/>
    <n v="8659"/>
  </r>
  <r>
    <n v="595"/>
    <s v="Nobe Kempston"/>
    <x v="2"/>
    <s v="VP Quality Control"/>
    <s v="11/24/2021"/>
    <m/>
    <x v="594"/>
    <n v="43"/>
    <n v="86"/>
    <m/>
    <n v="2498"/>
    <n v="0.86"/>
    <n v="0.9"/>
    <n v="2498"/>
  </r>
  <r>
    <n v="596"/>
    <s v="Silvanus Cool"/>
    <x v="0"/>
    <s v="Programmer Analyst I"/>
    <s v="2/23/2021"/>
    <m/>
    <x v="595"/>
    <n v="42"/>
    <n v="56"/>
    <s v="Bruce Schimek"/>
    <n v="288"/>
    <n v="0.56000000000000005"/>
    <n v="0.6"/>
    <n v="288"/>
  </r>
  <r>
    <n v="597"/>
    <s v="Ricki Sanney"/>
    <x v="6"/>
    <s v="Engineer II"/>
    <s v="12/23/2021"/>
    <n v="34"/>
    <x v="596"/>
    <n v="38"/>
    <n v="75"/>
    <s v="Bruce Schimek"/>
    <n v="9640"/>
    <n v="0.75"/>
    <n v="0.79999999999999993"/>
    <n v="9641"/>
  </r>
  <r>
    <n v="598"/>
    <s v="Ynez Sindle"/>
    <x v="2"/>
    <s v="Safety Technician II"/>
    <s v="2/15/2020"/>
    <m/>
    <x v="597"/>
    <n v="40"/>
    <n v="54"/>
    <s v="Alvina Northwood"/>
    <n v="2697"/>
    <n v="0.54"/>
    <n v="0.6"/>
    <n v="2698"/>
  </r>
  <r>
    <n v="599"/>
    <s v="Lory Lester"/>
    <x v="8"/>
    <s v="Technical Writer"/>
    <s v="2/15/2022"/>
    <n v="36"/>
    <x v="598"/>
    <n v="40"/>
    <n v="55"/>
    <s v="Alvina Northwood"/>
    <n v="6830"/>
    <n v="0.55000000000000004"/>
    <n v="0.6"/>
    <n v="6830"/>
  </r>
  <r>
    <n v="600"/>
    <s v="Catherine Mangion"/>
    <x v="2"/>
    <s v="Food Chemist"/>
    <s v="10/14/2018"/>
    <m/>
    <x v="599"/>
    <n v="42"/>
    <n v="68"/>
    <m/>
    <n v="4173"/>
    <n v="0.68"/>
    <n v="0.7"/>
    <n v="4173"/>
  </r>
  <r>
    <n v="601"/>
    <s v="Mick Amberg"/>
    <x v="0"/>
    <s v="Analog Circuit Design manager"/>
    <s v="9/15/2021"/>
    <m/>
    <x v="600"/>
    <n v="45"/>
    <n v="52"/>
    <s v="Onfroi Alflat"/>
    <n v="1693"/>
    <n v="0.52"/>
    <n v="0.6"/>
    <n v="1694"/>
  </r>
  <r>
    <n v="602"/>
    <s v="Joaquin Marti"/>
    <x v="7"/>
    <s v="Software Engineer II"/>
    <s v="2/28/2022"/>
    <m/>
    <x v="601"/>
    <n v="41"/>
    <n v="50"/>
    <m/>
    <n v="9409"/>
    <n v="0.5"/>
    <n v="0.5"/>
    <n v="9409"/>
  </r>
  <r>
    <n v="603"/>
    <s v="Worthy Tuftin"/>
    <x v="0"/>
    <s v="VP Sales"/>
    <s v="5/16/2019"/>
    <n v="25"/>
    <x v="602"/>
    <n v="41"/>
    <n v="58"/>
    <s v="Bruce Schimek"/>
    <n v="9754"/>
    <n v="0.57999999999999996"/>
    <n v="0.6"/>
    <n v="9754"/>
  </r>
  <r>
    <n v="604"/>
    <s v="Annaliese Buckley"/>
    <x v="1"/>
    <s v="Help Desk Operator"/>
    <s v="11/24/2021"/>
    <n v="55"/>
    <x v="603"/>
    <n v="42"/>
    <n v="80"/>
    <m/>
    <n v="6582"/>
    <n v="0.8"/>
    <n v="0.8"/>
    <n v="6583"/>
  </r>
  <r>
    <n v="605"/>
    <s v="Demetre Knee"/>
    <x v="0"/>
    <s v="Compensation Analyst"/>
    <s v="1/17/2021"/>
    <m/>
    <x v="604"/>
    <n v="42"/>
    <n v="65"/>
    <m/>
    <n v="1809"/>
    <n v="0.65"/>
    <n v="0.7"/>
    <n v="1809"/>
  </r>
  <r>
    <n v="606"/>
    <s v="Lin Compson"/>
    <x v="3"/>
    <s v="Web Developer IV"/>
    <d v="2018-12-08T00:00:00"/>
    <m/>
    <x v="605"/>
    <n v="43"/>
    <n v="59"/>
    <s v="Adler Mc Coughan"/>
    <n v="952"/>
    <n v="0.59"/>
    <n v="0.6"/>
    <n v="952"/>
  </r>
  <r>
    <n v="607"/>
    <s v="Delphine McKellen"/>
    <x v="9"/>
    <s v="Associate Professor"/>
    <d v="2019-12-08T00:00:00"/>
    <m/>
    <x v="606"/>
    <n v="42"/>
    <n v="82"/>
    <s v="Adler Mc Coughan"/>
    <n v="5229"/>
    <n v="0.82"/>
    <n v="0.9"/>
    <n v="5229"/>
  </r>
  <r>
    <n v="608"/>
    <s v="Monroe Chaffey"/>
    <x v="3"/>
    <s v="Actuary"/>
    <s v="9/18/2018"/>
    <m/>
    <x v="607"/>
    <n v="45"/>
    <n v="51"/>
    <s v="Adler Mc Coughan"/>
    <n v="5371"/>
    <n v="0.51"/>
    <n v="0.6"/>
    <n v="5371"/>
  </r>
  <r>
    <n v="609"/>
    <s v="Kacy Gwynn"/>
    <x v="12"/>
    <s v="Programmer Analyst I"/>
    <s v="9/24/2020"/>
    <m/>
    <x v="608"/>
    <n v="40"/>
    <n v="89"/>
    <s v="Clarine Hannent"/>
    <n v="311"/>
    <n v="0.89"/>
    <n v="0.9"/>
    <n v="312"/>
  </r>
  <r>
    <n v="610"/>
    <s v="Fayina Pietruszka"/>
    <x v="12"/>
    <s v="VP Accounting"/>
    <s v="9/20/2020"/>
    <m/>
    <x v="609"/>
    <n v="39"/>
    <n v="71"/>
    <s v="Alvina Northwood"/>
    <n v="4467"/>
    <n v="0.71"/>
    <n v="0.79999999999999993"/>
    <n v="4468"/>
  </r>
  <r>
    <n v="611"/>
    <s v="Wash Noteyoung"/>
    <x v="11"/>
    <s v="Engineer III"/>
    <s v="2/16/2021"/>
    <m/>
    <x v="610"/>
    <n v="44"/>
    <n v="80"/>
    <s v="Onfroi Alflat"/>
    <n v="895"/>
    <n v="0.8"/>
    <n v="0.8"/>
    <n v="896"/>
  </r>
  <r>
    <n v="612"/>
    <s v="Giacobo Rolinson"/>
    <x v="0"/>
    <s v="Engineer I"/>
    <s v="2/23/2019"/>
    <m/>
    <x v="611"/>
    <n v="39"/>
    <n v="54"/>
    <m/>
    <n v="3264"/>
    <n v="0.54"/>
    <n v="0.6"/>
    <n v="3265"/>
  </r>
  <r>
    <n v="613"/>
    <s v="Dyann Moulsdall"/>
    <x v="1"/>
    <s v="Operator"/>
    <d v="2019-12-05T00:00:00"/>
    <m/>
    <x v="612"/>
    <n v="45"/>
    <n v="91"/>
    <s v="Bruce Schimek"/>
    <n v="3670"/>
    <n v="0.91"/>
    <n v="1"/>
    <n v="3670"/>
  </r>
  <r>
    <n v="614"/>
    <s v="Marleah Hammerberger"/>
    <x v="8"/>
    <s v="Speech Pathologist"/>
    <s v="8/21/2019"/>
    <n v="30"/>
    <x v="613"/>
    <n v="39"/>
    <n v="71"/>
    <s v="Onfroi Alflat"/>
    <n v="7454"/>
    <n v="0.71"/>
    <n v="0.79999999999999993"/>
    <n v="7455"/>
  </r>
  <r>
    <n v="615"/>
    <s v="Ellette Burry"/>
    <x v="2"/>
    <s v="Quality Engineer"/>
    <s v="8/16/2018"/>
    <m/>
    <x v="614"/>
    <n v="42"/>
    <n v="60"/>
    <m/>
    <n v="2946"/>
    <n v="0.6"/>
    <n v="0.6"/>
    <n v="2946"/>
  </r>
  <r>
    <n v="616"/>
    <s v="Lindsey Regardsoe"/>
    <x v="0"/>
    <s v="Physical Therapy Assistant"/>
    <d v="2020-04-10T00:00:00"/>
    <m/>
    <x v="615"/>
    <n v="38"/>
    <n v="54"/>
    <s v="Clarine Hannent"/>
    <n v="485"/>
    <n v="0.54"/>
    <n v="0.6"/>
    <n v="486"/>
  </r>
  <r>
    <n v="617"/>
    <s v="Marylee Guyot"/>
    <x v="2"/>
    <s v="Database Administrator IV"/>
    <d v="2020-02-07T00:00:00"/>
    <n v="44"/>
    <x v="616"/>
    <n v="44"/>
    <n v="80"/>
    <m/>
    <n v="6490"/>
    <n v="0.8"/>
    <n v="0.8"/>
    <n v="6491"/>
  </r>
  <r>
    <n v="618"/>
    <s v="Dylan Staries"/>
    <x v="11"/>
    <s v="Human Resources Assistant I"/>
    <d v="2020-08-10T00:00:00"/>
    <m/>
    <x v="617"/>
    <n v="45"/>
    <n v="68"/>
    <m/>
    <n v="3330"/>
    <n v="0.68"/>
    <n v="0.7"/>
    <n v="3331"/>
  </r>
  <r>
    <n v="619"/>
    <s v="Daffi O'Cannon"/>
    <x v="0"/>
    <s v="Developer I"/>
    <s v="11/28/2019"/>
    <m/>
    <x v="618"/>
    <n v="39"/>
    <n v="89"/>
    <m/>
    <n v="2768"/>
    <n v="0.89"/>
    <n v="0.9"/>
    <n v="2768"/>
  </r>
  <r>
    <n v="620"/>
    <s v="Bay Puleque"/>
    <x v="8"/>
    <s v="GIS Technical Architect"/>
    <s v="9/17/2019"/>
    <m/>
    <x v="619"/>
    <n v="40"/>
    <n v="85"/>
    <s v="Alvina Northwood"/>
    <n v="2072"/>
    <n v="0.85"/>
    <n v="0.9"/>
    <n v="2072"/>
  </r>
  <r>
    <n v="621"/>
    <s v="Cully Quene"/>
    <x v="10"/>
    <s v="Senior Financial Analyst"/>
    <s v="2/17/2019"/>
    <m/>
    <x v="620"/>
    <n v="41"/>
    <n v="56"/>
    <s v="Clarine Hannent"/>
    <n v="7583"/>
    <n v="0.56000000000000005"/>
    <n v="0.6"/>
    <n v="7583"/>
  </r>
  <r>
    <n v="622"/>
    <s v="Chase Goldstone"/>
    <x v="9"/>
    <s v="Mechanical Systems Engineer"/>
    <s v="10/17/2018"/>
    <m/>
    <x v="621"/>
    <n v="43"/>
    <n v="87"/>
    <m/>
    <n v="7441"/>
    <n v="0.87"/>
    <n v="0.9"/>
    <n v="7442"/>
  </r>
  <r>
    <n v="623"/>
    <s v="Poppy Oret"/>
    <x v="0"/>
    <s v="Automation Specialist I"/>
    <d v="2021-08-12T00:00:00"/>
    <m/>
    <x v="622"/>
    <n v="44"/>
    <n v="69"/>
    <s v="Adler Mc Coughan"/>
    <n v="1190"/>
    <n v="0.69"/>
    <n v="0.7"/>
    <n v="1191"/>
  </r>
  <r>
    <n v="624"/>
    <s v="Vitia Denslow"/>
    <x v="0"/>
    <s v="Tax Accountant"/>
    <s v="4/25/2021"/>
    <n v="49"/>
    <x v="623"/>
    <n v="38"/>
    <n v="85"/>
    <m/>
    <n v="5698"/>
    <n v="0.85"/>
    <n v="0.9"/>
    <n v="5698"/>
  </r>
  <r>
    <n v="625"/>
    <s v="Pietro Ovendon"/>
    <x v="0"/>
    <s v="Librarian"/>
    <s v="6/21/2020"/>
    <m/>
    <x v="624"/>
    <n v="43"/>
    <n v="63"/>
    <s v="Adler Mc Coughan"/>
    <n v="2596"/>
    <n v="0.63"/>
    <n v="0.7"/>
    <n v="2597"/>
  </r>
  <r>
    <n v="626"/>
    <s v="Lek Whittleton"/>
    <x v="6"/>
    <s v="Nuclear Power Engineer"/>
    <d v="2019-12-07T00:00:00"/>
    <m/>
    <x v="625"/>
    <n v="42"/>
    <n v="62"/>
    <m/>
    <n v="401"/>
    <n v="0.62"/>
    <n v="0.7"/>
    <n v="401"/>
  </r>
  <r>
    <n v="627"/>
    <s v="Derry Gollin"/>
    <x v="0"/>
    <s v="Electrical Engineer"/>
    <s v="3/13/2019"/>
    <m/>
    <x v="626"/>
    <n v="44"/>
    <n v="59"/>
    <s v="Bruce Schimek"/>
    <n v="9367"/>
    <n v="0.59"/>
    <n v="0.6"/>
    <n v="9367"/>
  </r>
  <r>
    <n v="628"/>
    <s v="Talia Tolcharde"/>
    <x v="1"/>
    <s v="VP Sales"/>
    <d v="2022-03-02T00:00:00"/>
    <m/>
    <x v="627"/>
    <n v="38"/>
    <n v="69"/>
    <s v="Bruce Schimek"/>
    <n v="4108"/>
    <n v="0.69"/>
    <n v="0.7"/>
    <n v="4109"/>
  </r>
  <r>
    <n v="629"/>
    <s v="Weidar Staneland"/>
    <x v="0"/>
    <s v="Clinical Specialist"/>
    <s v="9/20/2019"/>
    <m/>
    <x v="628"/>
    <n v="38"/>
    <n v="91"/>
    <m/>
    <n v="698"/>
    <n v="0.91"/>
    <n v="1"/>
    <n v="698"/>
  </r>
  <r>
    <n v="630"/>
    <s v="Nalani Matevushev"/>
    <x v="0"/>
    <s v="Data Coordinator"/>
    <s v="4/15/2021"/>
    <n v="28"/>
    <x v="629"/>
    <n v="40"/>
    <n v="57"/>
    <m/>
    <n v="2517"/>
    <n v="0.56999999999999995"/>
    <n v="0.6"/>
    <n v="2517"/>
  </r>
  <r>
    <n v="631"/>
    <s v="Glynnis Pinnick"/>
    <x v="0"/>
    <s v="VP Marketing"/>
    <d v="2018-01-10T00:00:00"/>
    <n v="42"/>
    <x v="630"/>
    <n v="40"/>
    <n v="72"/>
    <m/>
    <n v="1624"/>
    <n v="0.72"/>
    <n v="0.79999999999999993"/>
    <n v="1625"/>
  </r>
  <r>
    <n v="632"/>
    <s v="Nixie Schurig"/>
    <x v="7"/>
    <s v="Office Assistant IV"/>
    <d v="2020-03-11T00:00:00"/>
    <m/>
    <x v="631"/>
    <n v="45"/>
    <n v="51"/>
    <m/>
    <n v="3826"/>
    <n v="0.51"/>
    <n v="0.6"/>
    <n v="3826"/>
  </r>
  <r>
    <n v="633"/>
    <s v="Adrea Battany"/>
    <x v="5"/>
    <s v="Nurse Practicioner"/>
    <d v="2019-12-10T00:00:00"/>
    <n v="54"/>
    <x v="632"/>
    <n v="44"/>
    <n v="81"/>
    <m/>
    <n v="5409"/>
    <n v="0.81"/>
    <n v="0.9"/>
    <n v="5410"/>
  </r>
  <r>
    <n v="634"/>
    <s v="Cynde Berceros"/>
    <x v="2"/>
    <s v="Accounting Assistant IV"/>
    <s v="1/19/2020"/>
    <n v="52"/>
    <x v="633"/>
    <n v="44"/>
    <n v="65"/>
    <s v="Bruce Schimek"/>
    <n v="2757"/>
    <n v="0.65"/>
    <n v="0.7"/>
    <n v="2758"/>
  </r>
  <r>
    <n v="635"/>
    <s v="Roby Frantzeni"/>
    <x v="2"/>
    <s v="Safety Technician II"/>
    <s v="9/14/2020"/>
    <m/>
    <x v="634"/>
    <n v="40"/>
    <n v="89"/>
    <m/>
    <n v="5130"/>
    <n v="0.89"/>
    <n v="0.9"/>
    <n v="5130"/>
  </r>
  <r>
    <n v="636"/>
    <s v="Wolfgang Wright"/>
    <x v="0"/>
    <s v="Community Outreach Specialist"/>
    <s v="8/20/2018"/>
    <m/>
    <x v="635"/>
    <n v="45"/>
    <n v="62"/>
    <m/>
    <n v="1306"/>
    <n v="0.62"/>
    <n v="0.7"/>
    <n v="1306"/>
  </r>
  <r>
    <n v="637"/>
    <s v="Jada Grinter"/>
    <x v="11"/>
    <s v="Electrical Engineer"/>
    <s v="8/21/2021"/>
    <m/>
    <x v="636"/>
    <n v="42"/>
    <n v="53"/>
    <s v="Alvina Northwood"/>
    <n v="3531"/>
    <n v="0.53"/>
    <n v="0.6"/>
    <n v="3531"/>
  </r>
  <r>
    <n v="638"/>
    <s v="Skelly Evett"/>
    <x v="12"/>
    <s v="Senior Sales Associate"/>
    <s v="10/29/2019"/>
    <m/>
    <x v="637"/>
    <n v="38"/>
    <n v="71"/>
    <s v="Onfroi Alflat"/>
    <n v="9411"/>
    <n v="0.71"/>
    <n v="0.79999999999999993"/>
    <n v="9411"/>
  </r>
  <r>
    <n v="639"/>
    <s v="Ana Vannacci"/>
    <x v="3"/>
    <s v="Geologist III"/>
    <s v="12/28/2019"/>
    <m/>
    <x v="638"/>
    <n v="42"/>
    <n v="90"/>
    <s v="Adler Mc Coughan"/>
    <n v="926"/>
    <n v="0.9"/>
    <n v="0.9"/>
    <n v="927"/>
  </r>
  <r>
    <n v="640"/>
    <s v="Towney Chisman"/>
    <x v="9"/>
    <s v="Tax Accountant"/>
    <s v="4/15/2019"/>
    <m/>
    <x v="639"/>
    <n v="43"/>
    <n v="55"/>
    <m/>
    <n v="4676"/>
    <n v="0.55000000000000004"/>
    <n v="0.6"/>
    <n v="4677"/>
  </r>
  <r>
    <n v="641"/>
    <s v="Whitney Mourton"/>
    <x v="6"/>
    <s v="Senior Developer"/>
    <s v="9/24/2018"/>
    <m/>
    <x v="640"/>
    <n v="43"/>
    <n v="50"/>
    <m/>
    <n v="2946"/>
    <n v="0.5"/>
    <n v="0.5"/>
    <n v="2946"/>
  </r>
  <r>
    <n v="642"/>
    <s v="Dave Silbersak"/>
    <x v="7"/>
    <s v="Office Assistant III"/>
    <s v="4/22/2021"/>
    <m/>
    <x v="641"/>
    <n v="38"/>
    <n v="86"/>
    <s v="Adler Mc Coughan"/>
    <n v="2648"/>
    <n v="0.86"/>
    <n v="0.9"/>
    <n v="2649"/>
  </r>
  <r>
    <n v="643"/>
    <s v="Deedee Indge"/>
    <x v="2"/>
    <s v="VP Product Management"/>
    <d v="2021-08-08T00:00:00"/>
    <m/>
    <x v="642"/>
    <n v="39"/>
    <n v="74"/>
    <s v="Onfroi Alflat"/>
    <n v="7976"/>
    <n v="0.74"/>
    <n v="0.79999999999999993"/>
    <n v="7976"/>
  </r>
  <r>
    <n v="644"/>
    <s v="Jacinthe Al Hirsi"/>
    <x v="0"/>
    <s v="VP Accounting"/>
    <s v="10/16/2018"/>
    <n v="35"/>
    <x v="643"/>
    <n v="45"/>
    <n v="82"/>
    <m/>
    <n v="1127"/>
    <n v="0.82"/>
    <n v="0.9"/>
    <n v="1127"/>
  </r>
  <r>
    <n v="645"/>
    <s v="Gil Dike"/>
    <x v="3"/>
    <s v="Programmer II"/>
    <d v="2020-10-12T00:00:00"/>
    <m/>
    <x v="644"/>
    <n v="45"/>
    <n v="61"/>
    <s v="Bruce Schimek"/>
    <n v="4002"/>
    <n v="0.61"/>
    <n v="0.7"/>
    <n v="4002"/>
  </r>
  <r>
    <n v="646"/>
    <s v="Norrie Riddlesden"/>
    <x v="11"/>
    <s v="Research Associate"/>
    <s v="4/25/2021"/>
    <m/>
    <x v="645"/>
    <n v="43"/>
    <n v="73"/>
    <s v="Bruce Schimek"/>
    <n v="617"/>
    <n v="0.73"/>
    <n v="0.79999999999999993"/>
    <n v="618"/>
  </r>
  <r>
    <n v="647"/>
    <s v="Clea Preto"/>
    <x v="10"/>
    <s v="Geologist IV"/>
    <s v="8/22/2018"/>
    <m/>
    <x v="646"/>
    <n v="43"/>
    <n v="61"/>
    <s v="Adler Mc Coughan"/>
    <n v="1136"/>
    <n v="0.61"/>
    <n v="0.7"/>
    <n v="1137"/>
  </r>
  <r>
    <n v="648"/>
    <s v="Thorstein Voules"/>
    <x v="12"/>
    <s v="Sales Associate"/>
    <s v="4/19/2019"/>
    <n v="39"/>
    <x v="647"/>
    <n v="40"/>
    <n v="80"/>
    <m/>
    <n v="2730"/>
    <n v="0.8"/>
    <n v="0.8"/>
    <n v="2731"/>
  </r>
  <r>
    <n v="649"/>
    <s v="Siobhan Tissier"/>
    <x v="0"/>
    <s v="Financial Analyst"/>
    <d v="2020-09-08T00:00:00"/>
    <m/>
    <x v="648"/>
    <n v="41"/>
    <n v="83"/>
    <s v="Onfroi Alflat"/>
    <n v="3739"/>
    <n v="0.83"/>
    <n v="0.9"/>
    <n v="3739"/>
  </r>
  <r>
    <n v="650"/>
    <s v="Cassandre Casserley"/>
    <x v="10"/>
    <s v="Health Coach III"/>
    <s v="10/24/2020"/>
    <n v="33"/>
    <x v="649"/>
    <n v="39"/>
    <n v="85"/>
    <m/>
    <n v="8325"/>
    <n v="0.85"/>
    <n v="0.9"/>
    <n v="8325"/>
  </r>
  <r>
    <n v="651"/>
    <s v="Ximenez Riseam"/>
    <x v="6"/>
    <s v="Financial Analyst"/>
    <s v="4/26/2019"/>
    <m/>
    <x v="650"/>
    <n v="45"/>
    <n v="62"/>
    <s v="Onfroi Alflat"/>
    <n v="2474"/>
    <n v="0.62"/>
    <n v="0.7"/>
    <n v="2474"/>
  </r>
  <r>
    <n v="652"/>
    <s v="Petr Smails"/>
    <x v="4"/>
    <s v="Analyst Programmer"/>
    <d v="2020-07-12T00:00:00"/>
    <m/>
    <x v="651"/>
    <n v="44"/>
    <n v="58"/>
    <s v="Alvina Northwood"/>
    <n v="8566"/>
    <n v="0.57999999999999996"/>
    <n v="0.6"/>
    <n v="8566"/>
  </r>
  <r>
    <n v="653"/>
    <s v="Jo Deeman"/>
    <x v="1"/>
    <s v="Nuclear Power Engineer"/>
    <d v="2021-05-08T00:00:00"/>
    <m/>
    <x v="652"/>
    <n v="45"/>
    <n v="72"/>
    <s v="Alvina Northwood"/>
    <n v="3367"/>
    <n v="0.72"/>
    <n v="0.79999999999999993"/>
    <n v="3368"/>
  </r>
  <r>
    <n v="654"/>
    <s v="Darill Galbreath"/>
    <x v="3"/>
    <s v="Human Resources Assistant III"/>
    <d v="2018-02-11T00:00:00"/>
    <n v="35"/>
    <x v="653"/>
    <n v="42"/>
    <n v="80"/>
    <m/>
    <n v="9359"/>
    <n v="0.8"/>
    <n v="0.8"/>
    <n v="9360"/>
  </r>
  <r>
    <n v="655"/>
    <s v="Debra Treanor"/>
    <x v="3"/>
    <s v="VP Marketing"/>
    <d v="2021-10-01T00:00:00"/>
    <n v="48"/>
    <x v="654"/>
    <n v="40"/>
    <n v="84"/>
    <s v="Bruce Schimek"/>
    <n v="1258"/>
    <n v="0.84"/>
    <n v="0.9"/>
    <n v="1258"/>
  </r>
  <r>
    <n v="656"/>
    <s v="Hastie Wigan"/>
    <x v="9"/>
    <s v="Senior Financial Analyst"/>
    <s v="9/21/2020"/>
    <m/>
    <x v="655"/>
    <n v="45"/>
    <n v="61"/>
    <s v="Alvina Northwood"/>
    <n v="4101"/>
    <n v="0.61"/>
    <n v="0.7"/>
    <n v="4101"/>
  </r>
  <r>
    <n v="657"/>
    <s v="Betti Neligan"/>
    <x v="0"/>
    <s v="Editor"/>
    <d v="2019-05-02T00:00:00"/>
    <m/>
    <x v="656"/>
    <n v="38"/>
    <n v="68"/>
    <m/>
    <n v="7698"/>
    <n v="0.68"/>
    <n v="0.7"/>
    <n v="7699"/>
  </r>
  <r>
    <n v="658"/>
    <s v="Xenia Idel"/>
    <x v="0"/>
    <s v="GIS Technical Architect"/>
    <s v="7/29/2020"/>
    <n v="27"/>
    <x v="657"/>
    <n v="43"/>
    <n v="70"/>
    <m/>
    <n v="6854"/>
    <n v="0.7"/>
    <n v="0.7"/>
    <n v="6854"/>
  </r>
  <r>
    <n v="659"/>
    <s v="Avictor Visco"/>
    <x v="0"/>
    <s v="VP Accounting"/>
    <d v="2018-01-12T00:00:00"/>
    <n v="41"/>
    <x v="658"/>
    <n v="44"/>
    <n v="80"/>
    <s v="Adler Mc Coughan"/>
    <n v="9971"/>
    <n v="0.8"/>
    <n v="0.8"/>
    <n v="9971"/>
  </r>
  <r>
    <n v="660"/>
    <s v="Almeria Ridings"/>
    <x v="0"/>
    <s v="VP Marketing"/>
    <s v="2/25/2019"/>
    <m/>
    <x v="659"/>
    <n v="40"/>
    <n v="62"/>
    <s v="Clarine Hannent"/>
    <n v="8797"/>
    <n v="0.62"/>
    <n v="0.7"/>
    <n v="8797"/>
  </r>
  <r>
    <n v="661"/>
    <s v="Dyna Orsi"/>
    <x v="11"/>
    <s v="Geological Engineer"/>
    <s v="6/24/2019"/>
    <m/>
    <x v="660"/>
    <n v="39"/>
    <n v="51"/>
    <s v="Bruce Schimek"/>
    <n v="1388"/>
    <n v="0.51"/>
    <n v="0.6"/>
    <n v="1389"/>
  </r>
  <r>
    <n v="662"/>
    <s v="Urbanus McGuggy"/>
    <x v="5"/>
    <s v="Human Resources Manager"/>
    <s v="12/29/2019"/>
    <n v="45"/>
    <x v="661"/>
    <n v="42"/>
    <n v="56"/>
    <s v="Clarine Hannent"/>
    <n v="8598"/>
    <n v="0.56000000000000005"/>
    <n v="0.6"/>
    <n v="8599"/>
  </r>
  <r>
    <n v="663"/>
    <s v="Giff Grinham"/>
    <x v="2"/>
    <s v="Environmental Tech"/>
    <s v="10/24/2021"/>
    <n v="49"/>
    <x v="662"/>
    <n v="38"/>
    <n v="62"/>
    <s v="Clarine Hannent"/>
    <n v="3800"/>
    <n v="0.62"/>
    <n v="0.7"/>
    <n v="3801"/>
  </r>
  <r>
    <n v="664"/>
    <s v="Alyson Privett"/>
    <x v="5"/>
    <s v="Marketing Assistant"/>
    <d v="2021-07-03T00:00:00"/>
    <m/>
    <x v="663"/>
    <n v="43"/>
    <n v="88"/>
    <s v="Alvina Northwood"/>
    <n v="3080"/>
    <n v="0.88"/>
    <n v="0.9"/>
    <n v="3081"/>
  </r>
  <r>
    <n v="665"/>
    <s v="Verina Antos"/>
    <x v="1"/>
    <s v="Web Designer II"/>
    <s v="6/26/2019"/>
    <m/>
    <x v="664"/>
    <n v="39"/>
    <n v="58"/>
    <s v="Adler Mc Coughan"/>
    <n v="9284"/>
    <n v="0.57999999999999996"/>
    <n v="0.6"/>
    <n v="9284"/>
  </r>
  <r>
    <n v="666"/>
    <s v="Kyle Hallyburton"/>
    <x v="0"/>
    <s v="Biostatistician II"/>
    <s v="1/26/2021"/>
    <m/>
    <x v="665"/>
    <n v="43"/>
    <n v="63"/>
    <s v="Clarine Hannent"/>
    <n v="6900"/>
    <n v="0.63"/>
    <n v="0.7"/>
    <n v="6900"/>
  </r>
  <r>
    <n v="667"/>
    <s v="Patrizia Winsbury"/>
    <x v="7"/>
    <s v="Account Representative II"/>
    <s v="12/17/2021"/>
    <m/>
    <x v="666"/>
    <n v="40"/>
    <n v="77"/>
    <s v="Alvina Northwood"/>
    <n v="4572"/>
    <n v="0.77"/>
    <n v="0.79999999999999993"/>
    <n v="4572"/>
  </r>
  <r>
    <n v="668"/>
    <s v="Patrizia McCarl"/>
    <x v="10"/>
    <s v="Programmer Analyst II"/>
    <s v="6/13/2020"/>
    <m/>
    <x v="667"/>
    <n v="41"/>
    <n v="85"/>
    <s v="Clarine Hannent"/>
    <n v="3031"/>
    <n v="0.85"/>
    <n v="0.9"/>
    <n v="3031"/>
  </r>
  <r>
    <n v="669"/>
    <s v="Ethe Bayfield"/>
    <x v="2"/>
    <s v="Analog Circuit Design manager"/>
    <s v="5/22/2020"/>
    <n v="41"/>
    <x v="668"/>
    <n v="41"/>
    <n v="61"/>
    <s v="Bruce Schimek"/>
    <n v="5501"/>
    <n v="0.61"/>
    <n v="0.7"/>
    <n v="5501"/>
  </r>
  <r>
    <n v="670"/>
    <s v="Giusto Egdal"/>
    <x v="0"/>
    <s v="Senior Developer"/>
    <s v="2/16/2019"/>
    <m/>
    <x v="669"/>
    <n v="40"/>
    <n v="65"/>
    <s v="Alvina Northwood"/>
    <n v="2063"/>
    <n v="0.65"/>
    <n v="0.7"/>
    <n v="2063"/>
  </r>
  <r>
    <n v="671"/>
    <s v="Justin Zealey"/>
    <x v="0"/>
    <s v="Human Resources Assistant IV"/>
    <s v="5/25/2020"/>
    <m/>
    <x v="670"/>
    <n v="38"/>
    <n v="92"/>
    <s v="Alvina Northwood"/>
    <n v="2719"/>
    <n v="0.92"/>
    <n v="1"/>
    <n v="2720"/>
  </r>
  <r>
    <n v="672"/>
    <s v="Nobie Salterne"/>
    <x v="9"/>
    <s v="Executive Secretary"/>
    <s v="7/26/2020"/>
    <m/>
    <x v="671"/>
    <n v="44"/>
    <n v="50"/>
    <s v="Bruce Schimek"/>
    <n v="6277"/>
    <n v="0.5"/>
    <n v="0.5"/>
    <n v="6278"/>
  </r>
  <r>
    <n v="673"/>
    <s v="Katya Graber"/>
    <x v="7"/>
    <s v="Research Associate"/>
    <d v="2019-11-07T00:00:00"/>
    <m/>
    <x v="672"/>
    <n v="42"/>
    <n v="90"/>
    <s v="Onfroi Alflat"/>
    <n v="7937"/>
    <n v="0.9"/>
    <n v="0.9"/>
    <n v="7938"/>
  </r>
  <r>
    <n v="674"/>
    <s v="Luciana Pallent"/>
    <x v="11"/>
    <s v="Nurse Practicioner"/>
    <s v="10/25/2021"/>
    <m/>
    <x v="673"/>
    <n v="45"/>
    <n v="61"/>
    <s v="Adler Mc Coughan"/>
    <n v="9823"/>
    <n v="0.61"/>
    <n v="0.7"/>
    <n v="9823"/>
  </r>
  <r>
    <n v="675"/>
    <s v="Dorita Bussen"/>
    <x v="0"/>
    <s v="Senior Editor"/>
    <s v="11/14/2018"/>
    <m/>
    <x v="674"/>
    <n v="42"/>
    <n v="68"/>
    <s v="Alvina Northwood"/>
    <n v="4809"/>
    <n v="0.68"/>
    <n v="0.7"/>
    <n v="4809"/>
  </r>
  <r>
    <n v="676"/>
    <s v="Clywd Ehrat"/>
    <x v="3"/>
    <s v="Executive Secretary"/>
    <s v="8/23/2020"/>
    <m/>
    <x v="675"/>
    <n v="39"/>
    <n v="70"/>
    <s v="Clarine Hannent"/>
    <n v="4971"/>
    <n v="0.7"/>
    <n v="0.7"/>
    <n v="4972"/>
  </r>
  <r>
    <n v="677"/>
    <s v="Artur Hambridge"/>
    <x v="4"/>
    <s v="Accounting Assistant IV"/>
    <d v="2020-05-01T00:00:00"/>
    <n v="32"/>
    <x v="676"/>
    <n v="40"/>
    <n v="85"/>
    <s v="Clarine Hannent"/>
    <n v="8407"/>
    <n v="0.85"/>
    <n v="0.9"/>
    <n v="8408"/>
  </r>
  <r>
    <n v="678"/>
    <s v="Sheffie Spirit"/>
    <x v="0"/>
    <s v="Teacher"/>
    <d v="2018-07-09T00:00:00"/>
    <m/>
    <x v="677"/>
    <n v="45"/>
    <n v="78"/>
    <s v="Clarine Hannent"/>
    <n v="2534"/>
    <n v="0.78"/>
    <n v="0.79999999999999993"/>
    <n v="2535"/>
  </r>
  <r>
    <n v="679"/>
    <s v="Montgomery Grimbaldeston"/>
    <x v="2"/>
    <s v="Tax Accountant"/>
    <s v="12/18/2021"/>
    <m/>
    <x v="678"/>
    <n v="41"/>
    <n v="81"/>
    <s v="Alvina Northwood"/>
    <n v="9384"/>
    <n v="0.81"/>
    <n v="0.9"/>
    <n v="9384"/>
  </r>
  <r>
    <n v="680"/>
    <s v="Jeanine Dibley"/>
    <x v="0"/>
    <s v="Senior Financial Analyst"/>
    <s v="1/17/2019"/>
    <n v="37"/>
    <x v="679"/>
    <n v="40"/>
    <n v="66"/>
    <s v="Adler Mc Coughan"/>
    <n v="6701"/>
    <n v="0.66"/>
    <n v="0.7"/>
    <n v="6702"/>
  </r>
  <r>
    <n v="681"/>
    <s v="Wade Kinnoch"/>
    <x v="3"/>
    <s v="Marketing Manager"/>
    <d v="2021-05-05T00:00:00"/>
    <m/>
    <x v="680"/>
    <n v="43"/>
    <n v="53"/>
    <s v="Clarine Hannent"/>
    <n v="7323"/>
    <n v="0.53"/>
    <n v="0.6"/>
    <n v="7324"/>
  </r>
  <r>
    <n v="682"/>
    <s v="Lynnette Lanceley"/>
    <x v="11"/>
    <s v="Chief Design Engineer"/>
    <s v="4/20/2020"/>
    <m/>
    <x v="681"/>
    <n v="41"/>
    <n v="90"/>
    <s v="Bruce Schimek"/>
    <n v="5130"/>
    <n v="0.9"/>
    <n v="0.9"/>
    <n v="5131"/>
  </r>
  <r>
    <n v="683"/>
    <s v="Joey Orring"/>
    <x v="10"/>
    <s v="Web Developer IV"/>
    <s v="3/23/2020"/>
    <m/>
    <x v="682"/>
    <n v="39"/>
    <n v="56"/>
    <s v="Alvina Northwood"/>
    <n v="6266"/>
    <n v="0.56000000000000005"/>
    <n v="0.6"/>
    <n v="6267"/>
  </r>
  <r>
    <n v="684"/>
    <s v="Mata Jancey"/>
    <x v="7"/>
    <s v="Structural Analysis Engineer"/>
    <s v="10/19/2021"/>
    <n v="53"/>
    <x v="683"/>
    <n v="40"/>
    <n v="53"/>
    <s v="Adler Mc Coughan"/>
    <n v="9769"/>
    <n v="0.53"/>
    <n v="0.6"/>
    <n v="9769"/>
  </r>
  <r>
    <n v="685"/>
    <s v="Borg McLoney"/>
    <x v="5"/>
    <s v="Help Desk Operator"/>
    <d v="2019-06-10T00:00:00"/>
    <m/>
    <x v="684"/>
    <n v="41"/>
    <n v="77"/>
    <m/>
    <n v="6863"/>
    <n v="0.77"/>
    <n v="0.79999999999999993"/>
    <n v="6864"/>
  </r>
  <r>
    <n v="686"/>
    <s v="Clemmy Drowsfield"/>
    <x v="0"/>
    <s v="Technical Writer"/>
    <s v="1/20/2021"/>
    <m/>
    <x v="685"/>
    <n v="39"/>
    <n v="52"/>
    <s v="Onfroi Alflat"/>
    <n v="8153"/>
    <n v="0.52"/>
    <n v="0.6"/>
    <n v="8153"/>
  </r>
  <r>
    <n v="687"/>
    <s v="Tyne Haster"/>
    <x v="0"/>
    <s v="Analyst Programmer"/>
    <s v="6/15/2020"/>
    <m/>
    <x v="686"/>
    <n v="45"/>
    <n v="90"/>
    <m/>
    <n v="9015"/>
    <n v="0.9"/>
    <n v="0.9"/>
    <n v="9016"/>
  </r>
  <r>
    <n v="688"/>
    <s v="Fabian Clavey"/>
    <x v="5"/>
    <s v="Desktop Support Technician"/>
    <s v="11/19/2021"/>
    <m/>
    <x v="687"/>
    <n v="45"/>
    <n v="52"/>
    <m/>
    <n v="1531"/>
    <n v="0.52"/>
    <n v="0.6"/>
    <n v="1531"/>
  </r>
  <r>
    <n v="689"/>
    <s v="Jarib Brandin"/>
    <x v="12"/>
    <s v="Senior Sales Associate"/>
    <d v="2019-03-06T00:00:00"/>
    <m/>
    <x v="688"/>
    <n v="39"/>
    <n v="56"/>
    <m/>
    <n v="9863"/>
    <n v="0.56000000000000005"/>
    <n v="0.6"/>
    <n v="9863"/>
  </r>
  <r>
    <n v="690"/>
    <s v="Bronson Layland"/>
    <x v="0"/>
    <s v="Electrical Engineer"/>
    <d v="2019-08-11T00:00:00"/>
    <m/>
    <x v="689"/>
    <n v="38"/>
    <n v="64"/>
    <s v="Alvina Northwood"/>
    <n v="9760"/>
    <n v="0.64"/>
    <n v="0.7"/>
    <n v="9761"/>
  </r>
  <r>
    <n v="691"/>
    <s v="Wilhelmina Sabbin"/>
    <x v="2"/>
    <s v="VP Product Management"/>
    <d v="2019-06-09T00:00:00"/>
    <m/>
    <x v="690"/>
    <n v="41"/>
    <n v="67"/>
    <s v="Alvina Northwood"/>
    <n v="5861"/>
    <n v="0.67"/>
    <n v="0.7"/>
    <n v="5862"/>
  </r>
  <r>
    <n v="692"/>
    <s v="Alvie Dwane"/>
    <x v="12"/>
    <s v="Civil Engineer"/>
    <d v="2018-02-10T00:00:00"/>
    <m/>
    <x v="691"/>
    <n v="43"/>
    <n v="84"/>
    <s v="Alvina Northwood"/>
    <n v="2029"/>
    <n v="0.84"/>
    <n v="0.9"/>
    <n v="2029"/>
  </r>
  <r>
    <n v="693"/>
    <s v="Ira Dalziell"/>
    <x v="3"/>
    <s v="Budget/Accounting Analyst III"/>
    <s v="8/23/2020"/>
    <n v="33"/>
    <x v="692"/>
    <n v="44"/>
    <n v="90"/>
    <s v="Clarine Hannent"/>
    <n v="3178"/>
    <n v="0.9"/>
    <n v="0.9"/>
    <n v="3178"/>
  </r>
  <r>
    <n v="694"/>
    <s v="Wendi Dmytryk"/>
    <x v="2"/>
    <s v="Executive Secretary"/>
    <s v="4/19/2020"/>
    <m/>
    <x v="693"/>
    <n v="42"/>
    <n v="54"/>
    <s v="Clarine Hannent"/>
    <n v="2221"/>
    <n v="0.54"/>
    <n v="0.6"/>
    <n v="2222"/>
  </r>
  <r>
    <n v="695"/>
    <s v="Mae Cumber"/>
    <x v="0"/>
    <s v="Occupational Therapist"/>
    <d v="2018-03-10T00:00:00"/>
    <n v="50"/>
    <x v="694"/>
    <n v="45"/>
    <n v="55"/>
    <s v="Bruce Schimek"/>
    <n v="7284"/>
    <n v="0.55000000000000004"/>
    <n v="0.6"/>
    <n v="7285"/>
  </r>
  <r>
    <n v="696"/>
    <s v="Bettye Van Velden"/>
    <x v="0"/>
    <s v="Paralegal"/>
    <d v="2019-06-10T00:00:00"/>
    <m/>
    <x v="695"/>
    <n v="40"/>
    <n v="50"/>
    <s v="Alvina Northwood"/>
    <n v="9817"/>
    <n v="0.5"/>
    <n v="0.5"/>
    <n v="9818"/>
  </r>
  <r>
    <n v="697"/>
    <s v="Mil Glaze"/>
    <x v="0"/>
    <s v="Project Manager"/>
    <d v="2020-11-08T00:00:00"/>
    <m/>
    <x v="696"/>
    <n v="39"/>
    <n v="73"/>
    <m/>
    <n v="3379"/>
    <n v="0.73"/>
    <n v="0.79999999999999993"/>
    <n v="3379"/>
  </r>
  <r>
    <n v="698"/>
    <s v="Beitris Scattergood"/>
    <x v="10"/>
    <s v="Research Nurse"/>
    <s v="12/28/2021"/>
    <m/>
    <x v="697"/>
    <n v="44"/>
    <n v="85"/>
    <s v="Clarine Hannent"/>
    <n v="2286"/>
    <n v="0.85"/>
    <n v="0.9"/>
    <n v="2286"/>
  </r>
  <r>
    <n v="699"/>
    <s v="Darrelle Hicken"/>
    <x v="11"/>
    <s v="Programmer I"/>
    <d v="2019-10-08T00:00:00"/>
    <m/>
    <x v="698"/>
    <n v="45"/>
    <n v="65"/>
    <s v="Clarine Hannent"/>
    <n v="3740"/>
    <n v="0.65"/>
    <n v="0.7"/>
    <n v="3740"/>
  </r>
  <r>
    <n v="700"/>
    <s v="Wye Broomhall"/>
    <x v="10"/>
    <s v="GIS Technical Architect"/>
    <d v="2018-08-09T00:00:00"/>
    <m/>
    <x v="699"/>
    <n v="39"/>
    <n v="92"/>
    <s v="Alvina Northwood"/>
    <n v="7001"/>
    <n v="0.92"/>
    <n v="1"/>
    <n v="7002"/>
  </r>
  <r>
    <n v="701"/>
    <s v="Jobie Ticksall"/>
    <x v="10"/>
    <s v="Biostatistician I"/>
    <s v="1/22/2022"/>
    <n v="53"/>
    <x v="700"/>
    <n v="43"/>
    <n v="91"/>
    <s v="Bruce Schimek"/>
    <n v="9300"/>
    <n v="0.91"/>
    <n v="1"/>
    <n v="9300"/>
  </r>
  <r>
    <n v="702"/>
    <s v="Letitia MacBean"/>
    <x v="3"/>
    <s v="Graphic Designer"/>
    <d v="2022-04-01T00:00:00"/>
    <n v="38"/>
    <x v="701"/>
    <n v="45"/>
    <n v="71"/>
    <m/>
    <n v="3931"/>
    <n v="0.71"/>
    <n v="0.79999999999999993"/>
    <n v="3932"/>
  </r>
  <r>
    <n v="703"/>
    <s v="Leonore Selvester"/>
    <x v="1"/>
    <s v="Quality Control Specialist"/>
    <s v="2/27/2021"/>
    <n v="30"/>
    <x v="702"/>
    <n v="41"/>
    <n v="76"/>
    <m/>
    <n v="77"/>
    <n v="0.76"/>
    <n v="0.79999999999999993"/>
    <n v="77"/>
  </r>
  <r>
    <n v="704"/>
    <s v="Osbourn Delacourt"/>
    <x v="7"/>
    <s v="Legal Assistant"/>
    <s v="4/14/2020"/>
    <m/>
    <x v="703"/>
    <n v="45"/>
    <n v="55"/>
    <m/>
    <n v="8205"/>
    <n v="0.55000000000000004"/>
    <n v="0.6"/>
    <n v="8206"/>
  </r>
  <r>
    <n v="705"/>
    <s v="Enrika Barks"/>
    <x v="6"/>
    <s v="Geologist III"/>
    <s v="12/26/2021"/>
    <m/>
    <x v="704"/>
    <n v="45"/>
    <n v="58"/>
    <s v="Adler Mc Coughan"/>
    <n v="9562"/>
    <n v="0.57999999999999996"/>
    <n v="0.6"/>
    <n v="9563"/>
  </r>
  <r>
    <n v="706"/>
    <s v="Biron Dammarell"/>
    <x v="8"/>
    <s v="Dental Hygienist"/>
    <d v="2021-03-06T00:00:00"/>
    <m/>
    <x v="705"/>
    <n v="45"/>
    <n v="50"/>
    <m/>
    <n v="2381"/>
    <n v="0.5"/>
    <n v="0.5"/>
    <n v="2381"/>
  </r>
  <r>
    <n v="707"/>
    <s v="Franny Fishlock"/>
    <x v="8"/>
    <s v="Electrical Engineer"/>
    <s v="8/21/2020"/>
    <m/>
    <x v="706"/>
    <n v="43"/>
    <n v="50"/>
    <s v="Clarine Hannent"/>
    <n v="2290"/>
    <n v="0.5"/>
    <n v="0.5"/>
    <n v="2291"/>
  </r>
  <r>
    <n v="708"/>
    <s v="Noelani Sprowles"/>
    <x v="5"/>
    <s v="GIS Technical Architect"/>
    <d v="2021-09-03T00:00:00"/>
    <m/>
    <x v="707"/>
    <n v="39"/>
    <n v="70"/>
    <s v="Clarine Hannent"/>
    <n v="9464"/>
    <n v="0.7"/>
    <n v="0.7"/>
    <n v="9465"/>
  </r>
  <r>
    <n v="709"/>
    <s v="Gae Glasgow"/>
    <x v="8"/>
    <s v="Systems Administrator IV"/>
    <s v="11/28/2021"/>
    <m/>
    <x v="708"/>
    <n v="45"/>
    <n v="92"/>
    <m/>
    <n v="7574"/>
    <n v="0.92"/>
    <n v="1"/>
    <n v="7574"/>
  </r>
  <r>
    <n v="710"/>
    <s v="Gabbi Cowl"/>
    <x v="10"/>
    <s v="Chief Design Engineer"/>
    <d v="2019-05-07T00:00:00"/>
    <m/>
    <x v="709"/>
    <n v="44"/>
    <n v="78"/>
    <s v="Clarine Hannent"/>
    <n v="5292"/>
    <n v="0.78"/>
    <n v="0.79999999999999993"/>
    <n v="5293"/>
  </r>
  <r>
    <n v="711"/>
    <s v="Violante Tarren"/>
    <x v="7"/>
    <s v="VP Product Management"/>
    <d v="2019-06-10T00:00:00"/>
    <m/>
    <x v="710"/>
    <n v="42"/>
    <n v="56"/>
    <s v="Alvina Northwood"/>
    <n v="5961"/>
    <n v="0.56000000000000005"/>
    <n v="0.6"/>
    <n v="5961"/>
  </r>
  <r>
    <n v="712"/>
    <s v="Doralyn Groundwater"/>
    <x v="0"/>
    <s v="Junior Executive"/>
    <d v="2021-11-01T00:00:00"/>
    <m/>
    <x v="711"/>
    <n v="44"/>
    <n v="53"/>
    <s v="Bruce Schimek"/>
    <n v="230"/>
    <n v="0.53"/>
    <n v="0.6"/>
    <n v="231"/>
  </r>
  <r>
    <n v="713"/>
    <s v="Caron Brushfield"/>
    <x v="4"/>
    <s v="Dental Hygienist"/>
    <d v="2021-02-04T00:00:00"/>
    <m/>
    <x v="712"/>
    <n v="42"/>
    <n v="81"/>
    <s v="Adler Mc Coughan"/>
    <n v="236"/>
    <n v="0.81"/>
    <n v="0.9"/>
    <n v="237"/>
  </r>
  <r>
    <n v="714"/>
    <s v="Merrielle Jantot"/>
    <x v="0"/>
    <s v="Graphic Designer"/>
    <s v="6/27/2020"/>
    <m/>
    <x v="713"/>
    <n v="38"/>
    <n v="87"/>
    <s v="Onfroi Alflat"/>
    <n v="6185"/>
    <n v="0.87"/>
    <n v="0.9"/>
    <n v="6186"/>
  </r>
  <r>
    <n v="715"/>
    <s v="Sharyl Bellocht"/>
    <x v="2"/>
    <s v="Director of Sales"/>
    <s v="11/23/2019"/>
    <m/>
    <x v="714"/>
    <n v="40"/>
    <n v="77"/>
    <m/>
    <n v="9851"/>
    <n v="0.77"/>
    <n v="0.79999999999999993"/>
    <n v="9851"/>
  </r>
  <r>
    <n v="716"/>
    <s v="Mayer Sloane"/>
    <x v="1"/>
    <s v="Senior Financial Analyst"/>
    <d v="2020-01-03T00:00:00"/>
    <m/>
    <x v="715"/>
    <n v="41"/>
    <n v="55"/>
    <s v="Onfroi Alflat"/>
    <n v="5822"/>
    <n v="0.55000000000000004"/>
    <n v="0.6"/>
    <n v="5823"/>
  </r>
  <r>
    <n v="717"/>
    <s v="Land Uzelli"/>
    <x v="0"/>
    <s v="Engineer II"/>
    <s v="7/17/2021"/>
    <m/>
    <x v="716"/>
    <n v="41"/>
    <n v="75"/>
    <s v="Alvina Northwood"/>
    <n v="3175"/>
    <n v="0.75"/>
    <n v="0.79999999999999993"/>
    <n v="3175"/>
  </r>
  <r>
    <n v="718"/>
    <s v="Pamella Cottesford"/>
    <x v="0"/>
    <s v="Civil Engineer"/>
    <d v="2021-08-10T00:00:00"/>
    <m/>
    <x v="717"/>
    <n v="39"/>
    <n v="88"/>
    <m/>
    <n v="7472"/>
    <n v="0.88"/>
    <n v="0.9"/>
    <n v="7472"/>
  </r>
  <r>
    <n v="719"/>
    <s v="Daloris Du Hamel"/>
    <x v="6"/>
    <s v="Research Nurse"/>
    <d v="2020-04-09T00:00:00"/>
    <m/>
    <x v="718"/>
    <n v="40"/>
    <n v="71"/>
    <m/>
    <n v="278"/>
    <n v="0.71"/>
    <n v="0.79999999999999993"/>
    <n v="278"/>
  </r>
  <r>
    <n v="720"/>
    <s v="Von Karadzas"/>
    <x v="10"/>
    <s v="VP Marketing"/>
    <s v="12/28/2020"/>
    <m/>
    <x v="719"/>
    <n v="42"/>
    <n v="77"/>
    <s v="Adler Mc Coughan"/>
    <n v="3314"/>
    <n v="0.77"/>
    <n v="0.79999999999999993"/>
    <n v="3314"/>
  </r>
  <r>
    <n v="721"/>
    <s v="Mair Fetherstan"/>
    <x v="8"/>
    <s v="VP Accounting"/>
    <d v="2021-08-04T00:00:00"/>
    <m/>
    <x v="720"/>
    <n v="41"/>
    <n v="79"/>
    <s v="Onfroi Alflat"/>
    <n v="1553"/>
    <n v="0.79"/>
    <n v="0.79999999999999993"/>
    <n v="1554"/>
  </r>
  <r>
    <n v="722"/>
    <s v="Rand Koppen"/>
    <x v="0"/>
    <s v="Librarian"/>
    <s v="5/21/2019"/>
    <n v="31"/>
    <x v="721"/>
    <n v="38"/>
    <n v="83"/>
    <s v="Bruce Schimek"/>
    <n v="6433"/>
    <n v="0.83"/>
    <n v="0.9"/>
    <n v="6434"/>
  </r>
  <r>
    <n v="723"/>
    <s v="Kip Readhead"/>
    <x v="11"/>
    <s v="Administrative Assistant II"/>
    <s v="4/15/2021"/>
    <m/>
    <x v="722"/>
    <n v="39"/>
    <n v="54"/>
    <s v="Alvina Northwood"/>
    <n v="9899"/>
    <n v="0.54"/>
    <n v="0.6"/>
    <n v="9900"/>
  </r>
  <r>
    <n v="724"/>
    <s v="Nissa Maffeo"/>
    <x v="11"/>
    <s v="Recruiting Manager"/>
    <d v="2021-01-07T00:00:00"/>
    <m/>
    <x v="723"/>
    <n v="44"/>
    <n v="85"/>
    <s v="Onfroi Alflat"/>
    <n v="197"/>
    <n v="0.85"/>
    <n v="0.9"/>
    <n v="197"/>
  </r>
  <r>
    <n v="725"/>
    <s v="Pierette Stroyan"/>
    <x v="12"/>
    <s v="Product Engineer"/>
    <s v="2/19/2019"/>
    <m/>
    <x v="724"/>
    <n v="45"/>
    <n v="91"/>
    <m/>
    <n v="1657"/>
    <n v="0.91"/>
    <n v="1"/>
    <n v="1658"/>
  </r>
  <r>
    <n v="726"/>
    <s v="Grazia Garstang"/>
    <x v="12"/>
    <s v="Developer IV"/>
    <d v="2022-05-01T00:00:00"/>
    <m/>
    <x v="725"/>
    <n v="40"/>
    <n v="53"/>
    <s v="Clarine Hannent"/>
    <n v="3234"/>
    <n v="0.53"/>
    <n v="0.6"/>
    <n v="3234"/>
  </r>
  <r>
    <n v="727"/>
    <s v="Parker Colcutt"/>
    <x v="2"/>
    <s v="Developer IV"/>
    <s v="12/26/2018"/>
    <n v="32"/>
    <x v="726"/>
    <n v="45"/>
    <n v="59"/>
    <s v="Onfroi Alflat"/>
    <n v="8887"/>
    <n v="0.59"/>
    <n v="0.6"/>
    <n v="8887"/>
  </r>
  <r>
    <n v="728"/>
    <s v="Marco Parish"/>
    <x v="3"/>
    <s v="Research Assistant III"/>
    <s v="6/22/2021"/>
    <m/>
    <x v="727"/>
    <n v="41"/>
    <n v="78"/>
    <s v="Adler Mc Coughan"/>
    <n v="7346"/>
    <n v="0.78"/>
    <n v="0.79999999999999993"/>
    <n v="7346"/>
  </r>
  <r>
    <n v="729"/>
    <s v="Goldia Mynott"/>
    <x v="11"/>
    <s v="Developer III"/>
    <s v="12/28/2019"/>
    <m/>
    <x v="728"/>
    <n v="41"/>
    <n v="84"/>
    <s v="Clarine Hannent"/>
    <n v="5261"/>
    <n v="0.84"/>
    <n v="0.9"/>
    <n v="5262"/>
  </r>
  <r>
    <n v="730"/>
    <s v="Frazier O'Connor"/>
    <x v="11"/>
    <s v="Research Assistant III"/>
    <s v="1/25/2019"/>
    <m/>
    <x v="729"/>
    <n v="44"/>
    <n v="67"/>
    <s v="Bruce Schimek"/>
    <n v="7794"/>
    <n v="0.67"/>
    <n v="0.7"/>
    <n v="7795"/>
  </r>
  <r>
    <n v="731"/>
    <s v="Millicent Glaysher"/>
    <x v="7"/>
    <s v="Tax Accountant"/>
    <s v="1/18/2019"/>
    <m/>
    <x v="730"/>
    <n v="45"/>
    <n v="79"/>
    <m/>
    <n v="3646"/>
    <n v="0.79"/>
    <n v="0.79999999999999993"/>
    <n v="3647"/>
  </r>
  <r>
    <n v="732"/>
    <s v="Abelard Baglow"/>
    <x v="10"/>
    <s v="Human Resources Assistant II"/>
    <s v="10/23/2020"/>
    <m/>
    <x v="731"/>
    <n v="42"/>
    <n v="61"/>
    <s v="Adler Mc Coughan"/>
    <n v="2114"/>
    <n v="0.61"/>
    <n v="0.7"/>
    <n v="2114"/>
  </r>
  <r>
    <n v="733"/>
    <s v="Mead Tolle"/>
    <x v="2"/>
    <s v="Director of Sales"/>
    <s v="9/27/2021"/>
    <n v="30"/>
    <x v="732"/>
    <n v="43"/>
    <n v="79"/>
    <s v="Onfroi Alflat"/>
    <n v="2102"/>
    <n v="0.79"/>
    <n v="0.79999999999999993"/>
    <n v="2103"/>
  </r>
  <r>
    <n v="734"/>
    <s v="Breena Baison"/>
    <x v="8"/>
    <s v="Senior Quality Engineer"/>
    <s v="1/13/2021"/>
    <n v="27"/>
    <x v="733"/>
    <n v="38"/>
    <n v="76"/>
    <m/>
    <n v="3102"/>
    <n v="0.76"/>
    <n v="0.79999999999999993"/>
    <n v="3102"/>
  </r>
  <r>
    <n v="735"/>
    <s v="Sophia Whitmore"/>
    <x v="0"/>
    <s v="Accountant IV"/>
    <d v="2020-09-02T00:00:00"/>
    <n v="32"/>
    <x v="734"/>
    <n v="42"/>
    <n v="71"/>
    <s v="Adler Mc Coughan"/>
    <n v="3524"/>
    <n v="0.71"/>
    <n v="0.79999999999999993"/>
    <n v="3525"/>
  </r>
  <r>
    <n v="736"/>
    <s v="Fiann Holleran"/>
    <x v="8"/>
    <s v="Financial Advisor"/>
    <d v="2022-01-02T00:00:00"/>
    <m/>
    <x v="735"/>
    <n v="41"/>
    <n v="52"/>
    <s v="Bruce Schimek"/>
    <n v="1679"/>
    <n v="0.52"/>
    <n v="0.6"/>
    <n v="1680"/>
  </r>
  <r>
    <n v="737"/>
    <s v="Chrystal Edmeades"/>
    <x v="11"/>
    <s v="Account Coordinator"/>
    <d v="2018-08-09T00:00:00"/>
    <m/>
    <x v="736"/>
    <n v="40"/>
    <n v="57"/>
    <m/>
    <n v="4108"/>
    <n v="0.56999999999999995"/>
    <n v="0.6"/>
    <n v="4108"/>
  </r>
  <r>
    <n v="738"/>
    <s v="Ivan Willment"/>
    <x v="0"/>
    <s v="Director of Sales"/>
    <s v="6/23/2020"/>
    <n v="53"/>
    <x v="737"/>
    <n v="41"/>
    <n v="73"/>
    <s v="Onfroi Alflat"/>
    <n v="6512"/>
    <n v="0.73"/>
    <n v="0.79999999999999993"/>
    <n v="6513"/>
  </r>
  <r>
    <n v="739"/>
    <s v="Rossie Rootes"/>
    <x v="12"/>
    <s v="Recruiter"/>
    <s v="10/27/2018"/>
    <m/>
    <x v="738"/>
    <n v="39"/>
    <n v="72"/>
    <m/>
    <n v="2841"/>
    <n v="0.72"/>
    <n v="0.79999999999999993"/>
    <n v="2842"/>
  </r>
  <r>
    <n v="740"/>
    <s v="Malvina Feathersby"/>
    <x v="3"/>
    <s v="Paralegal"/>
    <s v="8/24/2020"/>
    <m/>
    <x v="739"/>
    <n v="43"/>
    <n v="81"/>
    <s v="Alvina Northwood"/>
    <n v="2673"/>
    <n v="0.81"/>
    <n v="0.9"/>
    <n v="2673"/>
  </r>
  <r>
    <n v="741"/>
    <s v="Clementius Wildman"/>
    <x v="4"/>
    <s v="Account Representative II"/>
    <d v="2019-07-09T00:00:00"/>
    <m/>
    <x v="740"/>
    <n v="38"/>
    <n v="61"/>
    <s v="Adler Mc Coughan"/>
    <n v="2364"/>
    <n v="0.61"/>
    <n v="0.7"/>
    <n v="2365"/>
  </r>
  <r>
    <n v="742"/>
    <s v="Elena Dimmack"/>
    <x v="2"/>
    <s v="Sales Representative"/>
    <s v="9/21/2018"/>
    <m/>
    <x v="741"/>
    <n v="45"/>
    <n v="50"/>
    <s v="Alvina Northwood"/>
    <n v="8065"/>
    <n v="0.5"/>
    <n v="0.5"/>
    <n v="8066"/>
  </r>
  <r>
    <n v="743"/>
    <s v="Clerissa Ausher"/>
    <x v="0"/>
    <s v="Nurse Practicioner"/>
    <s v="5/15/2019"/>
    <n v="31"/>
    <x v="742"/>
    <n v="39"/>
    <n v="71"/>
    <m/>
    <n v="3271"/>
    <n v="0.71"/>
    <n v="0.79999999999999993"/>
    <n v="3272"/>
  </r>
  <r>
    <n v="744"/>
    <s v="Leilah Collis"/>
    <x v="5"/>
    <s v="Staff Accountant II"/>
    <s v="5/20/2021"/>
    <n v="32"/>
    <x v="743"/>
    <n v="38"/>
    <n v="80"/>
    <s v="Bruce Schimek"/>
    <n v="2754"/>
    <n v="0.8"/>
    <n v="0.8"/>
    <n v="2754"/>
  </r>
  <r>
    <n v="745"/>
    <s v="Maighdiln Ioselev"/>
    <x v="6"/>
    <s v="Web Designer II"/>
    <s v="10/17/2020"/>
    <m/>
    <x v="744"/>
    <n v="40"/>
    <n v="76"/>
    <s v="Onfroi Alflat"/>
    <n v="9300"/>
    <n v="0.76"/>
    <n v="0.79999999999999993"/>
    <n v="9301"/>
  </r>
  <r>
    <n v="746"/>
    <s v="Anabelle Sturgis"/>
    <x v="12"/>
    <s v="Recruiter"/>
    <s v="11/25/2021"/>
    <m/>
    <x v="745"/>
    <n v="44"/>
    <n v="82"/>
    <s v="Bruce Schimek"/>
    <n v="4315"/>
    <n v="0.82"/>
    <n v="0.9"/>
    <n v="4315"/>
  </r>
  <r>
    <n v="747"/>
    <s v="Con Frensche"/>
    <x v="12"/>
    <s v="Design Engineer"/>
    <s v="6/14/2020"/>
    <m/>
    <x v="746"/>
    <n v="45"/>
    <n v="64"/>
    <m/>
    <n v="9887"/>
    <n v="0.64"/>
    <n v="0.7"/>
    <n v="9888"/>
  </r>
  <r>
    <n v="748"/>
    <s v="Walton Mannakee"/>
    <x v="8"/>
    <s v="Statistician I"/>
    <d v="2020-01-09T00:00:00"/>
    <m/>
    <x v="747"/>
    <n v="45"/>
    <n v="75"/>
    <m/>
    <n v="6945"/>
    <n v="0.75"/>
    <n v="0.79999999999999993"/>
    <n v="6946"/>
  </r>
  <r>
    <n v="749"/>
    <s v="Thorsten Bolmann"/>
    <x v="0"/>
    <s v="Senior Editor"/>
    <d v="2021-03-01T00:00:00"/>
    <m/>
    <x v="748"/>
    <n v="39"/>
    <n v="52"/>
    <s v="Alvina Northwood"/>
    <n v="8659"/>
    <n v="0.52"/>
    <n v="0.6"/>
    <n v="8660"/>
  </r>
  <r>
    <n v="750"/>
    <s v="Loralyn Daskiewicz"/>
    <x v="12"/>
    <s v="Community Outreach Specialist"/>
    <s v="8/24/2021"/>
    <n v="53"/>
    <x v="749"/>
    <n v="45"/>
    <n v="60"/>
    <s v="Clarine Hannent"/>
    <n v="6791"/>
    <n v="0.6"/>
    <n v="0.6"/>
    <n v="6791"/>
  </r>
  <r>
    <n v="751"/>
    <s v="Fraze Stollsteiner"/>
    <x v="9"/>
    <s v="Structural Analysis Engineer"/>
    <s v="7/22/2020"/>
    <m/>
    <x v="750"/>
    <n v="41"/>
    <n v="59"/>
    <s v="Bruce Schimek"/>
    <n v="262"/>
    <n v="0.59"/>
    <n v="0.6"/>
    <n v="262"/>
  </r>
  <r>
    <n v="752"/>
    <s v="Chrissie Broderick"/>
    <x v="5"/>
    <s v="Physical Therapy Assistant"/>
    <s v="8/22/2021"/>
    <m/>
    <x v="751"/>
    <n v="38"/>
    <n v="59"/>
    <s v="Onfroi Alflat"/>
    <n v="3705"/>
    <n v="0.59"/>
    <n v="0.6"/>
    <n v="3705"/>
  </r>
  <r>
    <n v="753"/>
    <s v="Marissa Olliver"/>
    <x v="7"/>
    <s v="Community Outreach Specialist"/>
    <s v="6/29/2019"/>
    <m/>
    <x v="752"/>
    <n v="43"/>
    <n v="86"/>
    <s v="Clarine Hannent"/>
    <n v="1337"/>
    <n v="0.86"/>
    <n v="0.9"/>
    <n v="1337"/>
  </r>
  <r>
    <n v="754"/>
    <s v="Gaynor Grestye"/>
    <x v="1"/>
    <s v="Staff Scientist"/>
    <s v="10/20/2020"/>
    <m/>
    <x v="753"/>
    <n v="44"/>
    <n v="69"/>
    <m/>
    <n v="5394"/>
    <n v="0.69"/>
    <n v="0.7"/>
    <n v="5395"/>
  </r>
  <r>
    <n v="755"/>
    <s v="Shel Steljes"/>
    <x v="12"/>
    <s v="Project Manager"/>
    <s v="2/18/2021"/>
    <m/>
    <x v="754"/>
    <n v="44"/>
    <n v="71"/>
    <m/>
    <n v="8652"/>
    <n v="0.71"/>
    <n v="0.79999999999999993"/>
    <n v="8653"/>
  </r>
  <r>
    <n v="756"/>
    <s v="Tabby Franzelini"/>
    <x v="2"/>
    <s v="Budget/Accounting Analyst II"/>
    <d v="2021-12-08T00:00:00"/>
    <m/>
    <x v="755"/>
    <n v="44"/>
    <n v="56"/>
    <s v="Alvina Northwood"/>
    <n v="3155"/>
    <n v="0.56000000000000005"/>
    <n v="0.6"/>
    <n v="3156"/>
  </r>
  <r>
    <n v="757"/>
    <s v="Maximilianus Shoutt"/>
    <x v="7"/>
    <s v="Environmental Specialist"/>
    <d v="2021-01-03T00:00:00"/>
    <n v="41"/>
    <x v="756"/>
    <n v="43"/>
    <n v="54"/>
    <s v="Alvina Northwood"/>
    <n v="5199"/>
    <n v="0.54"/>
    <n v="0.6"/>
    <n v="5200"/>
  </r>
  <r>
    <n v="758"/>
    <s v="Philippe Hastin"/>
    <x v="7"/>
    <s v="Web Designer II"/>
    <d v="2021-01-06T00:00:00"/>
    <m/>
    <x v="757"/>
    <n v="39"/>
    <n v="86"/>
    <s v="Onfroi Alflat"/>
    <n v="1476"/>
    <n v="0.86"/>
    <n v="0.9"/>
    <n v="1476"/>
  </r>
  <r>
    <n v="759"/>
    <s v="Vanni Hadwen"/>
    <x v="9"/>
    <s v="Environmental Tech"/>
    <s v="5/25/2021"/>
    <m/>
    <x v="758"/>
    <n v="42"/>
    <n v="70"/>
    <s v="Adler Mc Coughan"/>
    <n v="8240"/>
    <n v="0.7"/>
    <n v="0.7"/>
    <n v="8240"/>
  </r>
  <r>
    <n v="760"/>
    <s v="Sidoney Disbury"/>
    <x v="10"/>
    <s v="Staff Accountant III"/>
    <d v="2021-10-12T00:00:00"/>
    <n v="41"/>
    <x v="759"/>
    <n v="40"/>
    <n v="65"/>
    <m/>
    <n v="4263"/>
    <n v="0.65"/>
    <n v="0.7"/>
    <n v="4263"/>
  </r>
  <r>
    <n v="761"/>
    <s v="Yehudi Benwell"/>
    <x v="11"/>
    <s v="Product Engineer"/>
    <d v="2020-02-06T00:00:00"/>
    <m/>
    <x v="760"/>
    <n v="41"/>
    <n v="61"/>
    <s v="Bruce Schimek"/>
    <n v="968"/>
    <n v="0.61"/>
    <n v="0.7"/>
    <n v="968"/>
  </r>
  <r>
    <n v="762"/>
    <s v="Hiram Francillo"/>
    <x v="6"/>
    <s v="Senior Sales Associate"/>
    <s v="7/28/2019"/>
    <m/>
    <x v="761"/>
    <n v="43"/>
    <n v="67"/>
    <s v="Clarine Hannent"/>
    <n v="343"/>
    <n v="0.67"/>
    <n v="0.7"/>
    <n v="343"/>
  </r>
  <r>
    <n v="763"/>
    <s v="Mordy Coneybeare"/>
    <x v="5"/>
    <s v="Product Engineer"/>
    <d v="2020-02-05T00:00:00"/>
    <m/>
    <x v="762"/>
    <n v="40"/>
    <n v="58"/>
    <s v="Alvina Northwood"/>
    <n v="4536"/>
    <n v="0.57999999999999996"/>
    <n v="0.6"/>
    <n v="4536"/>
  </r>
  <r>
    <n v="764"/>
    <s v="Orren Athow"/>
    <x v="0"/>
    <s v="Account Coordinator"/>
    <s v="6/26/2020"/>
    <n v="52"/>
    <x v="763"/>
    <n v="39"/>
    <n v="79"/>
    <s v="Alvina Northwood"/>
    <n v="6653"/>
    <n v="0.79"/>
    <n v="0.79999999999999993"/>
    <n v="6653"/>
  </r>
  <r>
    <n v="765"/>
    <s v="Lorelei Novello"/>
    <x v="12"/>
    <s v="Research Nurse"/>
    <d v="2021-07-02T00:00:00"/>
    <m/>
    <x v="764"/>
    <n v="44"/>
    <n v="61"/>
    <s v="Adler Mc Coughan"/>
    <n v="5285"/>
    <n v="0.61"/>
    <n v="0.7"/>
    <n v="5285"/>
  </r>
  <r>
    <n v="766"/>
    <s v="Paton Atwood"/>
    <x v="0"/>
    <s v="Graphic Designer"/>
    <s v="12/29/2021"/>
    <m/>
    <x v="765"/>
    <n v="41"/>
    <n v="82"/>
    <s v="Clarine Hannent"/>
    <n v="1331"/>
    <n v="0.82"/>
    <n v="0.9"/>
    <n v="1331"/>
  </r>
  <r>
    <n v="767"/>
    <s v="Charmine Pike"/>
    <x v="0"/>
    <s v="Business Systems Development Analyst"/>
    <s v="3/26/2020"/>
    <m/>
    <x v="766"/>
    <n v="41"/>
    <n v="53"/>
    <s v="Onfroi Alflat"/>
    <n v="6369"/>
    <n v="0.53"/>
    <n v="0.6"/>
    <n v="6369"/>
  </r>
  <r>
    <n v="768"/>
    <s v="Donny Longmore"/>
    <x v="0"/>
    <s v="General Manager"/>
    <s v="2/21/2019"/>
    <m/>
    <x v="767"/>
    <n v="42"/>
    <n v="54"/>
    <m/>
    <n v="4417"/>
    <n v="0.54"/>
    <n v="0.6"/>
    <n v="4417"/>
  </r>
  <r>
    <n v="769"/>
    <s v="Rubi Manuelli"/>
    <x v="6"/>
    <s v="Actuary"/>
    <s v="2/19/2021"/>
    <m/>
    <x v="768"/>
    <n v="38"/>
    <n v="55"/>
    <s v="Alvina Northwood"/>
    <n v="2781"/>
    <n v="0.55000000000000004"/>
    <n v="0.6"/>
    <n v="2781"/>
  </r>
  <r>
    <n v="770"/>
    <s v="Juliana Stuehmeier"/>
    <x v="11"/>
    <s v="Mechanical Systems Engineer"/>
    <d v="2018-12-12T00:00:00"/>
    <m/>
    <x v="769"/>
    <n v="45"/>
    <n v="71"/>
    <s v="Alvina Northwood"/>
    <n v="7014"/>
    <n v="0.71"/>
    <n v="0.79999999999999993"/>
    <n v="7015"/>
  </r>
  <r>
    <n v="771"/>
    <s v="Lizzy Tulleth"/>
    <x v="0"/>
    <s v="Budget/Accounting Analyst I"/>
    <d v="2020-12-04T00:00:00"/>
    <m/>
    <x v="770"/>
    <n v="38"/>
    <n v="70"/>
    <s v="Onfroi Alflat"/>
    <n v="9277"/>
    <n v="0.7"/>
    <n v="0.7"/>
    <n v="9277"/>
  </r>
  <r>
    <n v="772"/>
    <s v="Cece Bertl"/>
    <x v="7"/>
    <s v="Environmental Tech"/>
    <s v="6/23/2021"/>
    <m/>
    <x v="771"/>
    <n v="40"/>
    <n v="70"/>
    <s v="Clarine Hannent"/>
    <n v="5268"/>
    <n v="0.7"/>
    <n v="0.7"/>
    <n v="5268"/>
  </r>
  <r>
    <n v="773"/>
    <s v="Doretta Wells"/>
    <x v="12"/>
    <s v="Administrative Assistant I"/>
    <s v="1/29/2019"/>
    <m/>
    <x v="772"/>
    <n v="42"/>
    <n v="92"/>
    <s v="Alvina Northwood"/>
    <n v="8281"/>
    <n v="0.92"/>
    <n v="1"/>
    <n v="8282"/>
  </r>
  <r>
    <n v="774"/>
    <s v="Consuelo Warland"/>
    <x v="9"/>
    <s v="Statistician II"/>
    <s v="11/25/2018"/>
    <m/>
    <x v="773"/>
    <n v="44"/>
    <n v="57"/>
    <s v="Bruce Schimek"/>
    <n v="6362"/>
    <n v="0.56999999999999995"/>
    <n v="0.6"/>
    <n v="6363"/>
  </r>
  <r>
    <n v="775"/>
    <s v="Clementius Breadon"/>
    <x v="1"/>
    <s v="VP Marketing"/>
    <s v="5/16/2021"/>
    <m/>
    <x v="774"/>
    <n v="41"/>
    <n v="62"/>
    <s v="Adler Mc Coughan"/>
    <n v="5547"/>
    <n v="0.62"/>
    <n v="0.7"/>
    <n v="5547"/>
  </r>
  <r>
    <n v="776"/>
    <s v="Olympe Orro"/>
    <x v="12"/>
    <s v="VP Product Management"/>
    <d v="2021-03-07T00:00:00"/>
    <n v="49"/>
    <x v="775"/>
    <n v="40"/>
    <n v="73"/>
    <s v="Alvina Northwood"/>
    <n v="4321"/>
    <n v="0.73"/>
    <n v="0.79999999999999993"/>
    <n v="4321"/>
  </r>
  <r>
    <n v="777"/>
    <s v="Dannye MacMeeking"/>
    <x v="12"/>
    <s v="Account Representative III"/>
    <d v="2021-04-05T00:00:00"/>
    <m/>
    <x v="776"/>
    <n v="45"/>
    <n v="62"/>
    <s v="Alvina Northwood"/>
    <n v="5061"/>
    <n v="0.62"/>
    <n v="0.7"/>
    <n v="5062"/>
  </r>
  <r>
    <n v="778"/>
    <s v="Corney Grigore"/>
    <x v="0"/>
    <s v="Quality Control Specialist"/>
    <d v="2018-02-11T00:00:00"/>
    <m/>
    <x v="777"/>
    <n v="39"/>
    <n v="69"/>
    <s v="Adler Mc Coughan"/>
    <n v="5662"/>
    <n v="0.69"/>
    <n v="0.7"/>
    <n v="5662"/>
  </r>
  <r>
    <n v="779"/>
    <s v="Ketti Murtell"/>
    <x v="0"/>
    <s v="Food Chemist"/>
    <d v="2020-04-02T00:00:00"/>
    <m/>
    <x v="778"/>
    <n v="39"/>
    <n v="61"/>
    <s v="Adler Mc Coughan"/>
    <n v="1041"/>
    <n v="0.61"/>
    <n v="0.7"/>
    <n v="1041"/>
  </r>
  <r>
    <n v="780"/>
    <s v="Ayn West-Frimley"/>
    <x v="0"/>
    <s v="Information Systems Manager"/>
    <s v="1/29/2020"/>
    <m/>
    <x v="779"/>
    <n v="40"/>
    <n v="61"/>
    <s v="Onfroi Alflat"/>
    <n v="627"/>
    <n v="0.61"/>
    <n v="0.7"/>
    <n v="628"/>
  </r>
  <r>
    <n v="781"/>
    <s v="Burnaby Grills"/>
    <x v="6"/>
    <s v="Accounting Assistant I"/>
    <s v="11/30/2019"/>
    <m/>
    <x v="780"/>
    <n v="40"/>
    <n v="52"/>
    <s v="Alvina Northwood"/>
    <n v="4768"/>
    <n v="0.52"/>
    <n v="0.6"/>
    <n v="4768"/>
  </r>
  <r>
    <n v="782"/>
    <s v="Brigida Keywood"/>
    <x v="0"/>
    <s v="Senior Developer"/>
    <s v="3/17/2021"/>
    <m/>
    <x v="781"/>
    <n v="42"/>
    <n v="62"/>
    <s v="Onfroi Alflat"/>
    <n v="8955"/>
    <n v="0.62"/>
    <n v="0.7"/>
    <n v="8956"/>
  </r>
  <r>
    <n v="783"/>
    <s v="Josepha Griffen"/>
    <x v="2"/>
    <s v="Nuclear Power Engineer"/>
    <s v="12/27/2021"/>
    <m/>
    <x v="782"/>
    <n v="38"/>
    <n v="84"/>
    <s v="Onfroi Alflat"/>
    <n v="8966"/>
    <n v="0.84"/>
    <n v="0.9"/>
    <n v="8966"/>
  </r>
  <r>
    <n v="784"/>
    <s v="Isabella Heynen"/>
    <x v="12"/>
    <s v="Senior Sales Associate"/>
    <s v="10/27/2020"/>
    <m/>
    <x v="783"/>
    <n v="45"/>
    <n v="90"/>
    <s v="Clarine Hannent"/>
    <n v="8428"/>
    <n v="0.9"/>
    <n v="0.9"/>
    <n v="8429"/>
  </r>
  <r>
    <n v="785"/>
    <s v="Becka Justis"/>
    <x v="0"/>
    <s v="Human Resources Assistant II"/>
    <s v="1/17/2020"/>
    <m/>
    <x v="784"/>
    <n v="38"/>
    <n v="84"/>
    <s v="Alvina Northwood"/>
    <n v="5818"/>
    <n v="0.84"/>
    <n v="0.9"/>
    <n v="5819"/>
  </r>
  <r>
    <n v="786"/>
    <s v="Ursuline Salvin"/>
    <x v="11"/>
    <s v="VP Marketing"/>
    <d v="2020-01-12T00:00:00"/>
    <m/>
    <x v="785"/>
    <n v="41"/>
    <n v="58"/>
    <s v="Adler Mc Coughan"/>
    <n v="6777"/>
    <n v="0.57999999999999996"/>
    <n v="0.6"/>
    <n v="6777"/>
  </r>
  <r>
    <n v="787"/>
    <s v="Teddy Duthie"/>
    <x v="0"/>
    <s v="Administrative Officer"/>
    <d v="2018-08-12T00:00:00"/>
    <m/>
    <x v="786"/>
    <n v="45"/>
    <n v="71"/>
    <m/>
    <n v="625"/>
    <n v="0.71"/>
    <n v="0.79999999999999993"/>
    <n v="626"/>
  </r>
  <r>
    <n v="788"/>
    <s v="Gardie Shobrook"/>
    <x v="0"/>
    <s v="Web Designer IV"/>
    <d v="2018-02-09T00:00:00"/>
    <n v="36"/>
    <x v="787"/>
    <n v="44"/>
    <n v="66"/>
    <s v="Onfroi Alflat"/>
    <n v="9747"/>
    <n v="0.66"/>
    <n v="0.7"/>
    <n v="9748"/>
  </r>
  <r>
    <n v="789"/>
    <s v="Zondra Lewsy"/>
    <x v="5"/>
    <s v="Nurse"/>
    <s v="11/17/2020"/>
    <n v="40"/>
    <x v="788"/>
    <n v="43"/>
    <n v="67"/>
    <s v="Clarine Hannent"/>
    <n v="3730"/>
    <n v="0.67"/>
    <n v="0.7"/>
    <n v="3731"/>
  </r>
  <r>
    <n v="790"/>
    <s v="Frank Shambroke"/>
    <x v="0"/>
    <s v="Marketing Assistant"/>
    <s v="7/28/2021"/>
    <m/>
    <x v="789"/>
    <n v="42"/>
    <n v="89"/>
    <m/>
    <n v="6786"/>
    <n v="0.89"/>
    <n v="0.9"/>
    <n v="6786"/>
  </r>
  <r>
    <n v="791"/>
    <s v="Guy Lanon"/>
    <x v="8"/>
    <s v="Automation Specialist IV"/>
    <s v="2/16/2021"/>
    <m/>
    <x v="790"/>
    <n v="45"/>
    <n v="72"/>
    <s v="Clarine Hannent"/>
    <n v="9231"/>
    <n v="0.72"/>
    <n v="0.79999999999999993"/>
    <n v="9232"/>
  </r>
  <r>
    <n v="792"/>
    <s v="Sherlocke Passingham"/>
    <x v="6"/>
    <s v="Product Engineer"/>
    <s v="3/22/2021"/>
    <m/>
    <x v="791"/>
    <n v="45"/>
    <n v="80"/>
    <s v="Bruce Schimek"/>
    <n v="2929"/>
    <n v="0.8"/>
    <n v="0.8"/>
    <n v="2929"/>
  </r>
  <r>
    <n v="793"/>
    <s v="Alard Davidovsky"/>
    <x v="12"/>
    <s v="Environmental Specialist"/>
    <d v="2021-02-01T00:00:00"/>
    <m/>
    <x v="792"/>
    <n v="44"/>
    <n v="56"/>
    <m/>
    <n v="7440"/>
    <n v="0.56000000000000005"/>
    <n v="0.6"/>
    <n v="7441"/>
  </r>
  <r>
    <n v="794"/>
    <s v="Caralie Bendelow"/>
    <x v="12"/>
    <s v="Librarian"/>
    <s v="9/18/2021"/>
    <n v="44"/>
    <x v="793"/>
    <n v="39"/>
    <n v="51"/>
    <s v="Adler Mc Coughan"/>
    <n v="2920"/>
    <n v="0.51"/>
    <n v="0.6"/>
    <n v="2921"/>
  </r>
  <r>
    <n v="795"/>
    <s v="Adelaide Daldry"/>
    <x v="10"/>
    <s v="Clinical Specialist"/>
    <s v="3/26/2020"/>
    <m/>
    <x v="794"/>
    <n v="45"/>
    <n v="64"/>
    <s v="Onfroi Alflat"/>
    <n v="4942"/>
    <n v="0.64"/>
    <n v="0.7"/>
    <n v="4943"/>
  </r>
  <r>
    <n v="796"/>
    <s v="Edan Blanchard"/>
    <x v="2"/>
    <s v="Recruiter"/>
    <s v="7/16/2019"/>
    <m/>
    <x v="795"/>
    <n v="39"/>
    <n v="72"/>
    <s v="Adler Mc Coughan"/>
    <n v="3146"/>
    <n v="0.72"/>
    <n v="0.79999999999999993"/>
    <n v="3147"/>
  </r>
  <r>
    <n v="797"/>
    <s v="Chevy Wallen"/>
    <x v="5"/>
    <s v="Research Assistant IV"/>
    <d v="2019-05-11T00:00:00"/>
    <m/>
    <x v="796"/>
    <n v="43"/>
    <n v="64"/>
    <s v="Alvina Northwood"/>
    <n v="7983"/>
    <n v="0.64"/>
    <n v="0.7"/>
    <n v="7983"/>
  </r>
  <r>
    <n v="798"/>
    <s v="Erhard Newey"/>
    <x v="0"/>
    <s v="Data Coordinator"/>
    <s v="3/14/2019"/>
    <n v="30"/>
    <x v="797"/>
    <n v="43"/>
    <n v="71"/>
    <s v="Onfroi Alflat"/>
    <n v="5352"/>
    <n v="0.71"/>
    <n v="0.79999999999999993"/>
    <n v="5353"/>
  </r>
  <r>
    <n v="799"/>
    <s v="Ursola Schiefersten"/>
    <x v="12"/>
    <s v="Biostatistician I"/>
    <d v="2020-11-11T00:00:00"/>
    <m/>
    <x v="798"/>
    <n v="43"/>
    <n v="71"/>
    <s v="Clarine Hannent"/>
    <n v="4634"/>
    <n v="0.71"/>
    <n v="0.79999999999999993"/>
    <n v="4634"/>
  </r>
  <r>
    <n v="800"/>
    <s v="Meris Smallacombe"/>
    <x v="4"/>
    <s v="General Manager"/>
    <d v="2018-09-09T00:00:00"/>
    <m/>
    <x v="799"/>
    <n v="41"/>
    <n v="79"/>
    <s v="Clarine Hannent"/>
    <n v="3171"/>
    <n v="0.79"/>
    <n v="0.79999999999999993"/>
    <n v="3171"/>
  </r>
  <r>
    <n v="801"/>
    <s v="Katleen Van Hault"/>
    <x v="3"/>
    <s v="Web Developer III"/>
    <s v="6/28/2021"/>
    <n v="29"/>
    <x v="800"/>
    <n v="40"/>
    <n v="91"/>
    <m/>
    <n v="9680"/>
    <n v="0.91"/>
    <n v="1"/>
    <n v="9681"/>
  </r>
  <r>
    <n v="802"/>
    <s v="Milzie Gibbin"/>
    <x v="8"/>
    <s v="Senior Quality Engineer"/>
    <s v="6/26/2020"/>
    <m/>
    <x v="801"/>
    <n v="41"/>
    <n v="72"/>
    <s v="Adler Mc Coughan"/>
    <n v="5920"/>
    <n v="0.72"/>
    <n v="0.79999999999999993"/>
    <n v="5921"/>
  </r>
  <r>
    <n v="803"/>
    <s v="Benton Mossdale"/>
    <x v="4"/>
    <s v="Chief Design Engineer"/>
    <s v="4/28/2020"/>
    <n v="32"/>
    <x v="802"/>
    <n v="39"/>
    <n v="67"/>
    <s v="Alvina Northwood"/>
    <n v="7515"/>
    <n v="0.67"/>
    <n v="0.7"/>
    <n v="7516"/>
  </r>
  <r>
    <n v="804"/>
    <s v="Marguerite Pacquet"/>
    <x v="5"/>
    <s v="Systems Administrator IV"/>
    <s v="5/24/2019"/>
    <m/>
    <x v="803"/>
    <n v="39"/>
    <n v="83"/>
    <m/>
    <n v="85"/>
    <n v="0.83"/>
    <n v="0.9"/>
    <n v="85"/>
  </r>
  <r>
    <n v="805"/>
    <s v="Shelden Krimmer"/>
    <x v="6"/>
    <s v="VP Product Management"/>
    <s v="10/13/2019"/>
    <m/>
    <x v="804"/>
    <n v="42"/>
    <n v="92"/>
    <s v="Onfroi Alflat"/>
    <n v="5761"/>
    <n v="0.92"/>
    <n v="1"/>
    <n v="5762"/>
  </r>
  <r>
    <n v="806"/>
    <s v="Clementina O'Brallaghan"/>
    <x v="0"/>
    <s v="Help Desk Technician"/>
    <s v="7/20/2021"/>
    <m/>
    <x v="805"/>
    <n v="42"/>
    <n v="59"/>
    <s v="Bruce Schimek"/>
    <n v="9693"/>
    <n v="0.59"/>
    <n v="0.6"/>
    <n v="9694"/>
  </r>
  <r>
    <n v="807"/>
    <s v="Maxy Pragnall"/>
    <x v="7"/>
    <s v="Help Desk Operator"/>
    <d v="2020-09-06T00:00:00"/>
    <m/>
    <x v="806"/>
    <n v="44"/>
    <n v="57"/>
    <s v="Bruce Schimek"/>
    <n v="6682"/>
    <n v="0.56999999999999995"/>
    <n v="0.6"/>
    <n v="6682"/>
  </r>
  <r>
    <n v="808"/>
    <s v="Maridel Carder"/>
    <x v="0"/>
    <s v="Sales Representative"/>
    <d v="2021-10-11T00:00:00"/>
    <m/>
    <x v="807"/>
    <n v="45"/>
    <n v="72"/>
    <s v="Onfroi Alflat"/>
    <n v="8315"/>
    <n v="0.72"/>
    <n v="0.79999999999999993"/>
    <n v="8315"/>
  </r>
  <r>
    <n v="809"/>
    <s v="Gladys Pimley"/>
    <x v="10"/>
    <s v="Chemical Engineer"/>
    <d v="2020-11-07T00:00:00"/>
    <m/>
    <x v="808"/>
    <n v="41"/>
    <n v="84"/>
    <s v="Alvina Northwood"/>
    <n v="8235"/>
    <n v="0.84"/>
    <n v="0.9"/>
    <n v="8235"/>
  </r>
  <r>
    <n v="810"/>
    <s v="Hedwiga Bertlin"/>
    <x v="11"/>
    <s v="Programmer Analyst III"/>
    <d v="2019-06-10T00:00:00"/>
    <m/>
    <x v="809"/>
    <n v="41"/>
    <n v="82"/>
    <s v="Clarine Hannent"/>
    <n v="968"/>
    <n v="0.82"/>
    <n v="0.9"/>
    <n v="968"/>
  </r>
  <r>
    <n v="811"/>
    <s v="Marlon Bedlington"/>
    <x v="12"/>
    <s v="Human Resources Manager"/>
    <s v="3/16/2019"/>
    <m/>
    <x v="810"/>
    <n v="39"/>
    <n v="91"/>
    <s v="Adler Mc Coughan"/>
    <n v="6312"/>
    <n v="0.91"/>
    <n v="1"/>
    <n v="6312"/>
  </r>
  <r>
    <n v="812"/>
    <s v="Dennis Minghi"/>
    <x v="4"/>
    <s v="Payment Adjustment Coordinator"/>
    <d v="2018-10-09T00:00:00"/>
    <n v="41"/>
    <x v="811"/>
    <n v="39"/>
    <n v="71"/>
    <s v="Alvina Northwood"/>
    <n v="8729"/>
    <n v="0.71"/>
    <n v="0.79999999999999993"/>
    <n v="8730"/>
  </r>
  <r>
    <n v="813"/>
    <s v="Chick Tremblay"/>
    <x v="7"/>
    <s v="Associate Professor"/>
    <s v="7/25/2019"/>
    <m/>
    <x v="812"/>
    <n v="43"/>
    <n v="56"/>
    <s v="Onfroi Alflat"/>
    <n v="582"/>
    <n v="0.56000000000000005"/>
    <n v="0.6"/>
    <n v="583"/>
  </r>
  <r>
    <n v="814"/>
    <s v="Jyoti MacRitchie"/>
    <x v="0"/>
    <s v="Librarian"/>
    <s v="6/17/2021"/>
    <m/>
    <x v="813"/>
    <n v="45"/>
    <n v="50"/>
    <s v="Bruce Schimek"/>
    <n v="4528"/>
    <n v="0.5"/>
    <n v="0.5"/>
    <n v="4528"/>
  </r>
  <r>
    <n v="815"/>
    <s v="Norbie Espinal"/>
    <x v="11"/>
    <s v="Staff Scientist"/>
    <s v="8/21/2021"/>
    <n v="39"/>
    <x v="814"/>
    <n v="38"/>
    <n v="81"/>
    <m/>
    <n v="5792"/>
    <n v="0.81"/>
    <n v="0.9"/>
    <n v="5792"/>
  </r>
  <r>
    <n v="816"/>
    <s v="Elora Davall"/>
    <x v="11"/>
    <s v="Software Consultant"/>
    <s v="1/21/2019"/>
    <m/>
    <x v="815"/>
    <n v="38"/>
    <n v="92"/>
    <s v="Alvina Northwood"/>
    <n v="1561"/>
    <n v="0.92"/>
    <n v="1"/>
    <n v="1562"/>
  </r>
  <r>
    <n v="817"/>
    <s v="Cassie Francino"/>
    <x v="9"/>
    <s v="Systems Administrator IV"/>
    <s v="10/26/2020"/>
    <m/>
    <x v="816"/>
    <n v="40"/>
    <n v="92"/>
    <s v="Onfroi Alflat"/>
    <n v="2502"/>
    <n v="0.92"/>
    <n v="1"/>
    <n v="2502"/>
  </r>
  <r>
    <n v="818"/>
    <s v="Allin Stainsby"/>
    <x v="10"/>
    <s v="Help Desk Technician"/>
    <s v="12/28/2020"/>
    <m/>
    <x v="817"/>
    <n v="43"/>
    <n v="80"/>
    <s v="Adler Mc Coughan"/>
    <n v="7958"/>
    <n v="0.8"/>
    <n v="0.8"/>
    <n v="7958"/>
  </r>
  <r>
    <n v="819"/>
    <s v="Geralda Gosenell"/>
    <x v="9"/>
    <s v="Analyst Programmer"/>
    <d v="2020-12-12T00:00:00"/>
    <m/>
    <x v="818"/>
    <n v="38"/>
    <n v="58"/>
    <m/>
    <n v="7882"/>
    <n v="0.57999999999999996"/>
    <n v="0.6"/>
    <n v="7882"/>
  </r>
  <r>
    <n v="820"/>
    <s v="Murray Heardman"/>
    <x v="0"/>
    <s v="Cost Accountant"/>
    <s v="2/18/2022"/>
    <m/>
    <x v="819"/>
    <n v="45"/>
    <n v="56"/>
    <s v="Onfroi Alflat"/>
    <n v="6134"/>
    <n v="0.56000000000000005"/>
    <n v="0.6"/>
    <n v="6135"/>
  </r>
  <r>
    <n v="821"/>
    <s v="Gordan Hendriksen"/>
    <x v="12"/>
    <s v="Design Engineer"/>
    <d v="2022-03-02T00:00:00"/>
    <m/>
    <x v="820"/>
    <n v="45"/>
    <n v="64"/>
    <s v="Onfroi Alflat"/>
    <n v="71"/>
    <n v="0.64"/>
    <n v="0.7"/>
    <n v="71"/>
  </r>
  <r>
    <n v="822"/>
    <s v="Philippe McClymont"/>
    <x v="12"/>
    <s v="Associate Professor"/>
    <s v="2/20/2022"/>
    <m/>
    <x v="821"/>
    <n v="45"/>
    <n v="73"/>
    <s v="Bruce Schimek"/>
    <n v="346"/>
    <n v="0.73"/>
    <n v="0.79999999999999993"/>
    <n v="346"/>
  </r>
  <r>
    <n v="823"/>
    <s v="Nata Tompsett"/>
    <x v="11"/>
    <s v="Web Developer IV"/>
    <s v="3/25/2020"/>
    <m/>
    <x v="822"/>
    <n v="40"/>
    <n v="57"/>
    <m/>
    <n v="6238"/>
    <n v="0.56999999999999995"/>
    <n v="0.6"/>
    <n v="6239"/>
  </r>
  <r>
    <n v="824"/>
    <s v="Madelene Hustler"/>
    <x v="1"/>
    <s v="Analyst Programmer"/>
    <d v="2019-09-09T00:00:00"/>
    <m/>
    <x v="823"/>
    <n v="44"/>
    <n v="69"/>
    <s v="Alvina Northwood"/>
    <n v="9935"/>
    <n v="0.69"/>
    <n v="0.7"/>
    <n v="9935"/>
  </r>
  <r>
    <n v="825"/>
    <s v="Kimberlee Waliszewski"/>
    <x v="0"/>
    <s v="Registered Nurse"/>
    <d v="2019-11-07T00:00:00"/>
    <n v="46"/>
    <x v="824"/>
    <n v="40"/>
    <n v="87"/>
    <s v="Clarine Hannent"/>
    <n v="9781"/>
    <n v="0.87"/>
    <n v="0.9"/>
    <n v="9782"/>
  </r>
  <r>
    <n v="826"/>
    <s v="Normy Paten"/>
    <x v="0"/>
    <s v="Developer III"/>
    <s v="5/15/2020"/>
    <m/>
    <x v="825"/>
    <n v="38"/>
    <n v="84"/>
    <s v="Alvina Northwood"/>
    <n v="1490"/>
    <n v="0.84"/>
    <n v="0.9"/>
    <n v="1491"/>
  </r>
  <r>
    <n v="827"/>
    <s v="Edwin Satterly"/>
    <x v="9"/>
    <s v="Senior Sales Associate"/>
    <d v="2022-11-02T00:00:00"/>
    <n v="37"/>
    <x v="826"/>
    <n v="41"/>
    <n v="54"/>
    <m/>
    <n v="9893"/>
    <n v="0.54"/>
    <n v="0.6"/>
    <n v="9894"/>
  </r>
  <r>
    <n v="828"/>
    <s v="Jarrid Mardy"/>
    <x v="8"/>
    <s v="Structural Analysis Engineer"/>
    <d v="2020-08-12T00:00:00"/>
    <n v="25"/>
    <x v="827"/>
    <n v="40"/>
    <n v="67"/>
    <s v="Clarine Hannent"/>
    <n v="1877"/>
    <n v="0.67"/>
    <n v="0.7"/>
    <n v="1878"/>
  </r>
  <r>
    <n v="829"/>
    <s v="Pauletta Stanyland"/>
    <x v="7"/>
    <s v="Data Coordinator"/>
    <d v="2020-09-10T00:00:00"/>
    <m/>
    <x v="828"/>
    <n v="39"/>
    <n v="57"/>
    <s v="Alvina Northwood"/>
    <n v="3640"/>
    <n v="0.56999999999999995"/>
    <n v="0.6"/>
    <n v="3640"/>
  </r>
  <r>
    <n v="830"/>
    <s v="Trixie Cathersides"/>
    <x v="0"/>
    <s v="Marketing Manager"/>
    <s v="11/23/2018"/>
    <n v="44"/>
    <x v="829"/>
    <n v="41"/>
    <n v="53"/>
    <s v="Bruce Schimek"/>
    <n v="7881"/>
    <n v="0.53"/>
    <n v="0.6"/>
    <n v="7881"/>
  </r>
  <r>
    <n v="831"/>
    <s v="Brit Calkin"/>
    <x v="10"/>
    <s v="Safety Technician I"/>
    <s v="2/24/2019"/>
    <m/>
    <x v="830"/>
    <n v="38"/>
    <n v="72"/>
    <m/>
    <n v="5321"/>
    <n v="0.72"/>
    <n v="0.79999999999999993"/>
    <n v="5321"/>
  </r>
  <r>
    <n v="832"/>
    <s v="Bartolomeo Duffan"/>
    <x v="8"/>
    <s v="Sales Representative"/>
    <d v="2019-11-01T00:00:00"/>
    <m/>
    <x v="831"/>
    <n v="43"/>
    <n v="69"/>
    <m/>
    <n v="5660"/>
    <n v="0.69"/>
    <n v="0.7"/>
    <n v="5660"/>
  </r>
  <r>
    <n v="833"/>
    <s v="Conny Chalkly"/>
    <x v="10"/>
    <s v="Recruiting Manager"/>
    <s v="9/24/2021"/>
    <m/>
    <x v="832"/>
    <n v="43"/>
    <n v="83"/>
    <s v="Onfroi Alflat"/>
    <n v="5325"/>
    <n v="0.83"/>
    <n v="0.9"/>
    <n v="5325"/>
  </r>
  <r>
    <n v="834"/>
    <s v="Chen Rambaut"/>
    <x v="0"/>
    <s v="Analog Circuit Design manager"/>
    <d v="2020-04-03T00:00:00"/>
    <m/>
    <x v="833"/>
    <n v="44"/>
    <n v="89"/>
    <s v="Alvina Northwood"/>
    <n v="9447"/>
    <n v="0.89"/>
    <n v="0.9"/>
    <n v="9447"/>
  </r>
  <r>
    <n v="835"/>
    <s v="Sheri Tynan"/>
    <x v="0"/>
    <s v="Senior Quality Engineer"/>
    <d v="2022-02-02T00:00:00"/>
    <m/>
    <x v="834"/>
    <n v="42"/>
    <n v="66"/>
    <s v="Bruce Schimek"/>
    <n v="4805"/>
    <n v="0.66"/>
    <n v="0.7"/>
    <n v="4805"/>
  </r>
  <r>
    <n v="836"/>
    <s v="Stephan Ioannou"/>
    <x v="11"/>
    <s v="Pharmacist"/>
    <s v="12/21/2018"/>
    <m/>
    <x v="835"/>
    <n v="44"/>
    <n v="53"/>
    <s v="Adler Mc Coughan"/>
    <n v="5889"/>
    <n v="0.53"/>
    <n v="0.6"/>
    <n v="5889"/>
  </r>
  <r>
    <n v="837"/>
    <s v="Misha Prynne"/>
    <x v="0"/>
    <s v="Assistant Manager"/>
    <d v="2021-12-07T00:00:00"/>
    <m/>
    <x v="836"/>
    <n v="42"/>
    <n v="75"/>
    <s v="Onfroi Alflat"/>
    <n v="5222"/>
    <n v="0.75"/>
    <n v="0.79999999999999993"/>
    <n v="5222"/>
  </r>
  <r>
    <n v="838"/>
    <s v="Reg Harding"/>
    <x v="0"/>
    <s v="Structural Analysis Engineer"/>
    <s v="12/21/2019"/>
    <m/>
    <x v="837"/>
    <n v="39"/>
    <n v="84"/>
    <s v="Clarine Hannent"/>
    <n v="9858"/>
    <n v="0.84"/>
    <n v="0.9"/>
    <n v="9859"/>
  </r>
  <r>
    <n v="839"/>
    <s v="Hetty Glasebrook"/>
    <x v="6"/>
    <s v="Cost Accountant"/>
    <d v="2019-09-03T00:00:00"/>
    <m/>
    <x v="838"/>
    <n v="42"/>
    <n v="86"/>
    <s v="Adler Mc Coughan"/>
    <n v="7836"/>
    <n v="0.86"/>
    <n v="0.9"/>
    <n v="7836"/>
  </r>
  <r>
    <n v="840"/>
    <s v="Aimil Cockman"/>
    <x v="7"/>
    <s v="Project Manager"/>
    <s v="2/22/2020"/>
    <n v="26"/>
    <x v="839"/>
    <n v="40"/>
    <n v="58"/>
    <s v="Bruce Schimek"/>
    <n v="786"/>
    <n v="0.57999999999999996"/>
    <n v="0.6"/>
    <n v="787"/>
  </r>
  <r>
    <n v="841"/>
    <s v="Holly Sprake"/>
    <x v="4"/>
    <s v="Food Chemist"/>
    <s v="11/25/2021"/>
    <m/>
    <x v="840"/>
    <n v="44"/>
    <n v="91"/>
    <m/>
    <n v="5913"/>
    <n v="0.91"/>
    <n v="1"/>
    <n v="5913"/>
  </r>
  <r>
    <n v="842"/>
    <s v="Hieronymus Brisley"/>
    <x v="0"/>
    <s v="Data Coordinator"/>
    <s v="12/15/2019"/>
    <m/>
    <x v="841"/>
    <n v="40"/>
    <n v="70"/>
    <s v="Bruce Schimek"/>
    <n v="2554"/>
    <n v="0.7"/>
    <n v="0.7"/>
    <n v="2554"/>
  </r>
  <r>
    <n v="843"/>
    <s v="Garnet Mazella"/>
    <x v="10"/>
    <s v="Quality Control Specialist"/>
    <s v="6/20/2020"/>
    <m/>
    <x v="842"/>
    <n v="44"/>
    <n v="69"/>
    <s v="Adler Mc Coughan"/>
    <n v="9188"/>
    <n v="0.69"/>
    <n v="0.7"/>
    <n v="9188"/>
  </r>
  <r>
    <n v="844"/>
    <s v="Ariela Fallowes"/>
    <x v="7"/>
    <s v="Software Consultant"/>
    <d v="2018-07-11T00:00:00"/>
    <n v="50"/>
    <x v="843"/>
    <n v="44"/>
    <n v="59"/>
    <s v="Alvina Northwood"/>
    <n v="5516"/>
    <n v="0.59"/>
    <n v="0.6"/>
    <n v="5516"/>
  </r>
  <r>
    <n v="845"/>
    <s v="Ives Felkin"/>
    <x v="0"/>
    <s v="Senior Financial Analyst"/>
    <d v="2020-12-04T00:00:00"/>
    <m/>
    <x v="844"/>
    <n v="45"/>
    <n v="82"/>
    <s v="Alvina Northwood"/>
    <n v="826"/>
    <n v="0.82"/>
    <n v="0.9"/>
    <n v="827"/>
  </r>
  <r>
    <n v="846"/>
    <s v="Alexio Jardein"/>
    <x v="6"/>
    <s v="Database Administrator I"/>
    <d v="2019-10-01T00:00:00"/>
    <m/>
    <x v="845"/>
    <n v="45"/>
    <n v="79"/>
    <s v="Adler Mc Coughan"/>
    <n v="5933"/>
    <n v="0.79"/>
    <n v="0.79999999999999993"/>
    <n v="5934"/>
  </r>
  <r>
    <n v="847"/>
    <s v="Maud Pepis"/>
    <x v="11"/>
    <s v="Senior Financial Analyst"/>
    <d v="2018-05-12T00:00:00"/>
    <m/>
    <x v="846"/>
    <n v="43"/>
    <n v="88"/>
    <s v="Clarine Hannent"/>
    <n v="4089"/>
    <n v="0.88"/>
    <n v="0.9"/>
    <n v="4090"/>
  </r>
  <r>
    <n v="848"/>
    <s v="Reinold Rigglesford"/>
    <x v="10"/>
    <s v="Research Associate"/>
    <d v="2020-08-07T00:00:00"/>
    <m/>
    <x v="847"/>
    <n v="44"/>
    <n v="76"/>
    <m/>
    <n v="6644"/>
    <n v="0.76"/>
    <n v="0.79999999999999993"/>
    <n v="6644"/>
  </r>
  <r>
    <n v="849"/>
    <s v="Gaby Vaz"/>
    <x v="4"/>
    <s v="Nuclear Power Engineer"/>
    <d v="2021-05-10T00:00:00"/>
    <m/>
    <x v="848"/>
    <n v="43"/>
    <n v="77"/>
    <s v="Adler Mc Coughan"/>
    <n v="7200"/>
    <n v="0.77"/>
    <n v="0.79999999999999993"/>
    <n v="7201"/>
  </r>
  <r>
    <n v="850"/>
    <s v="Tait Croson"/>
    <x v="0"/>
    <s v="Research Associate"/>
    <s v="9/30/2019"/>
    <n v="48"/>
    <x v="849"/>
    <n v="43"/>
    <n v="57"/>
    <s v="Adler Mc Coughan"/>
    <n v="4817"/>
    <n v="0.56999999999999995"/>
    <n v="0.6"/>
    <n v="4818"/>
  </r>
  <r>
    <n v="851"/>
    <s v="Rance Parton"/>
    <x v="2"/>
    <s v="Social Worker"/>
    <s v="10/30/2021"/>
    <m/>
    <x v="850"/>
    <n v="44"/>
    <n v="73"/>
    <s v="Alvina Northwood"/>
    <n v="7339"/>
    <n v="0.73"/>
    <n v="0.79999999999999993"/>
    <n v="7340"/>
  </r>
  <r>
    <n v="852"/>
    <s v="Ammamaria Helks"/>
    <x v="0"/>
    <s v="Operator"/>
    <s v="9/28/2018"/>
    <m/>
    <x v="851"/>
    <n v="41"/>
    <n v="65"/>
    <s v="Clarine Hannent"/>
    <n v="2441"/>
    <n v="0.65"/>
    <n v="0.7"/>
    <n v="2441"/>
  </r>
  <r>
    <n v="853"/>
    <s v="Sinclair Glandfield"/>
    <x v="0"/>
    <s v="Web Developer I"/>
    <s v="11/28/2020"/>
    <m/>
    <x v="852"/>
    <n v="40"/>
    <n v="74"/>
    <s v="Alvina Northwood"/>
    <n v="4155"/>
    <n v="0.74"/>
    <n v="0.79999999999999993"/>
    <n v="4155"/>
  </r>
  <r>
    <n v="854"/>
    <s v="Leora Berryman"/>
    <x v="1"/>
    <s v="Cost Accountant"/>
    <s v="2/22/2019"/>
    <m/>
    <x v="853"/>
    <n v="38"/>
    <n v="71"/>
    <s v="Clarine Hannent"/>
    <n v="5575"/>
    <n v="0.71"/>
    <n v="0.79999999999999993"/>
    <n v="5576"/>
  </r>
  <r>
    <n v="855"/>
    <s v="Andres Ludovico"/>
    <x v="8"/>
    <s v="Editor"/>
    <s v="10/28/2019"/>
    <m/>
    <x v="854"/>
    <n v="39"/>
    <n v="83"/>
    <s v="Alvina Northwood"/>
    <n v="5733"/>
    <n v="0.83"/>
    <n v="0.9"/>
    <n v="5734"/>
  </r>
  <r>
    <n v="856"/>
    <s v="Mozelle Jeavons"/>
    <x v="1"/>
    <s v="Mechanical Systems Engineer"/>
    <s v="5/29/2020"/>
    <m/>
    <x v="855"/>
    <n v="41"/>
    <n v="53"/>
    <m/>
    <n v="9350"/>
    <n v="0.53"/>
    <n v="0.6"/>
    <n v="9350"/>
  </r>
  <r>
    <n v="857"/>
    <s v="Foster Fawssett"/>
    <x v="1"/>
    <s v="Research Assistant II"/>
    <s v="1/20/2022"/>
    <m/>
    <x v="856"/>
    <n v="44"/>
    <n v="80"/>
    <s v="Adler Mc Coughan"/>
    <n v="4085"/>
    <n v="0.8"/>
    <n v="0.8"/>
    <n v="4086"/>
  </r>
  <r>
    <n v="858"/>
    <s v="Martyn Wing"/>
    <x v="5"/>
    <s v="Dental Hygienist"/>
    <d v="2021-08-03T00:00:00"/>
    <m/>
    <x v="857"/>
    <n v="38"/>
    <n v="58"/>
    <s v="Onfroi Alflat"/>
    <n v="9177"/>
    <n v="0.57999999999999996"/>
    <n v="0.6"/>
    <n v="9178"/>
  </r>
  <r>
    <n v="859"/>
    <s v="Amity Rignold"/>
    <x v="8"/>
    <s v="Accountant II"/>
    <d v="2021-04-09T00:00:00"/>
    <m/>
    <x v="858"/>
    <n v="42"/>
    <n v="80"/>
    <m/>
    <n v="1792"/>
    <n v="0.8"/>
    <n v="0.8"/>
    <n v="1792"/>
  </r>
  <r>
    <n v="860"/>
    <s v="Antonia Dymock"/>
    <x v="0"/>
    <s v="Professor"/>
    <s v="9/25/2019"/>
    <n v="55"/>
    <x v="859"/>
    <n v="43"/>
    <n v="91"/>
    <s v="Bruce Schimek"/>
    <n v="8803"/>
    <n v="0.91"/>
    <n v="1"/>
    <n v="8804"/>
  </r>
  <r>
    <n v="861"/>
    <s v="Cleveland Bartolomieu"/>
    <x v="0"/>
    <s v="Structural Engineer"/>
    <s v="8/26/2020"/>
    <m/>
    <x v="860"/>
    <n v="45"/>
    <n v="66"/>
    <m/>
    <n v="5446"/>
    <n v="0.66"/>
    <n v="0.7"/>
    <n v="5447"/>
  </r>
  <r>
    <n v="862"/>
    <s v="Katie Manderson"/>
    <x v="12"/>
    <s v="Graphic Designer"/>
    <s v="4/13/2021"/>
    <m/>
    <x v="861"/>
    <n v="39"/>
    <n v="81"/>
    <s v="Clarine Hannent"/>
    <n v="9001"/>
    <n v="0.81"/>
    <n v="0.9"/>
    <n v="9001"/>
  </r>
  <r>
    <n v="863"/>
    <s v="Jordan Pedrozzi"/>
    <x v="0"/>
    <s v="Environmental Specialist"/>
    <d v="2021-08-01T00:00:00"/>
    <m/>
    <x v="862"/>
    <n v="38"/>
    <n v="84"/>
    <s v="Onfroi Alflat"/>
    <n v="573"/>
    <n v="0.84"/>
    <n v="0.9"/>
    <n v="574"/>
  </r>
  <r>
    <n v="864"/>
    <s v="Lavinie Martschke"/>
    <x v="0"/>
    <s v="Desktop Support Technician"/>
    <d v="2019-12-10T00:00:00"/>
    <n v="43"/>
    <x v="863"/>
    <n v="43"/>
    <n v="91"/>
    <s v="Clarine Hannent"/>
    <n v="6634"/>
    <n v="0.91"/>
    <n v="1"/>
    <n v="6634"/>
  </r>
  <r>
    <n v="865"/>
    <s v="Christoper Cockell"/>
    <x v="0"/>
    <s v="Software Consultant"/>
    <s v="10/27/2020"/>
    <m/>
    <x v="864"/>
    <n v="43"/>
    <n v="85"/>
    <s v="Clarine Hannent"/>
    <n v="3199"/>
    <n v="0.85"/>
    <n v="0.9"/>
    <n v="3200"/>
  </r>
  <r>
    <n v="866"/>
    <s v="Tommi Bartoszinski"/>
    <x v="8"/>
    <s v="Systems Administrator III"/>
    <d v="2018-01-12T00:00:00"/>
    <m/>
    <x v="865"/>
    <n v="44"/>
    <n v="89"/>
    <m/>
    <n v="6017"/>
    <n v="0.89"/>
    <n v="0.9"/>
    <n v="6018"/>
  </r>
  <r>
    <n v="867"/>
    <s v="Emelda Crallan"/>
    <x v="12"/>
    <s v="Human Resources Assistant IV"/>
    <d v="2021-04-08T00:00:00"/>
    <n v="27"/>
    <x v="866"/>
    <n v="42"/>
    <n v="78"/>
    <s v="Adler Mc Coughan"/>
    <n v="8851"/>
    <n v="0.78"/>
    <n v="0.79999999999999993"/>
    <n v="8852"/>
  </r>
  <r>
    <n v="868"/>
    <s v="Itch MacAlinden"/>
    <x v="0"/>
    <s v="Senior Sales Associate"/>
    <s v="9/16/2019"/>
    <m/>
    <x v="867"/>
    <n v="39"/>
    <n v="66"/>
    <s v="Alvina Northwood"/>
    <n v="263"/>
    <n v="0.66"/>
    <n v="0.7"/>
    <n v="264"/>
  </r>
  <r>
    <n v="869"/>
    <s v="Henrie Ordidge"/>
    <x v="2"/>
    <s v="Financial Analyst"/>
    <s v="12/16/2018"/>
    <n v="31"/>
    <x v="868"/>
    <n v="44"/>
    <n v="66"/>
    <s v="Alvina Northwood"/>
    <n v="2066"/>
    <n v="0.66"/>
    <n v="0.7"/>
    <n v="2066"/>
  </r>
  <r>
    <n v="870"/>
    <s v="Amargo Getsham"/>
    <x v="0"/>
    <s v="Dental Hygienist"/>
    <s v="11/29/2018"/>
    <m/>
    <x v="869"/>
    <n v="42"/>
    <n v="66"/>
    <s v="Adler Mc Coughan"/>
    <n v="4282"/>
    <n v="0.66"/>
    <n v="0.7"/>
    <n v="4283"/>
  </r>
  <r>
    <n v="871"/>
    <s v="Gwenette Andreix"/>
    <x v="1"/>
    <s v="Senior Financial Analyst"/>
    <s v="9/21/2021"/>
    <n v="34"/>
    <x v="870"/>
    <n v="38"/>
    <n v="84"/>
    <s v="Alvina Northwood"/>
    <n v="2243"/>
    <n v="0.84"/>
    <n v="0.9"/>
    <n v="2244"/>
  </r>
  <r>
    <n v="872"/>
    <s v="Nola Beevens"/>
    <x v="6"/>
    <s v="Administrative Officer"/>
    <s v="5/27/2020"/>
    <m/>
    <x v="871"/>
    <n v="43"/>
    <n v="77"/>
    <m/>
    <n v="7505"/>
    <n v="0.77"/>
    <n v="0.79999999999999993"/>
    <n v="7505"/>
  </r>
  <r>
    <n v="873"/>
    <s v="Conny Espy"/>
    <x v="0"/>
    <s v="Developer III"/>
    <s v="1/14/2022"/>
    <n v="52"/>
    <x v="872"/>
    <n v="41"/>
    <n v="66"/>
    <m/>
    <n v="7238"/>
    <n v="0.66"/>
    <n v="0.7"/>
    <n v="7238"/>
  </r>
  <r>
    <n v="874"/>
    <s v="Vilhelmina Wicher"/>
    <x v="2"/>
    <s v="Research Associate"/>
    <d v="2019-05-10T00:00:00"/>
    <m/>
    <x v="873"/>
    <n v="41"/>
    <n v="72"/>
    <s v="Adler Mc Coughan"/>
    <n v="6904"/>
    <n v="0.72"/>
    <n v="0.79999999999999993"/>
    <n v="6905"/>
  </r>
  <r>
    <n v="875"/>
    <s v="Noll Dary"/>
    <x v="0"/>
    <s v="GIS Technical Architect"/>
    <d v="2020-07-11T00:00:00"/>
    <m/>
    <x v="874"/>
    <n v="42"/>
    <n v="63"/>
    <s v="Clarine Hannent"/>
    <n v="9434"/>
    <n v="0.63"/>
    <n v="0.7"/>
    <n v="9434"/>
  </r>
  <r>
    <n v="876"/>
    <s v="Vicky Degnen"/>
    <x v="0"/>
    <s v="Software Engineer II"/>
    <s v="3/27/2020"/>
    <n v="46"/>
    <x v="875"/>
    <n v="43"/>
    <n v="86"/>
    <s v="Alvina Northwood"/>
    <n v="5577"/>
    <n v="0.86"/>
    <n v="0.9"/>
    <n v="5578"/>
  </r>
  <r>
    <n v="877"/>
    <s v="Huntington Baversor"/>
    <x v="6"/>
    <s v="Electrical Engineer"/>
    <s v="11/22/2018"/>
    <n v="40"/>
    <x v="876"/>
    <n v="43"/>
    <n v="73"/>
    <s v="Onfroi Alflat"/>
    <n v="8633"/>
    <n v="0.73"/>
    <n v="0.79999999999999993"/>
    <n v="8633"/>
  </r>
  <r>
    <n v="878"/>
    <s v="Tracie Dearness"/>
    <x v="0"/>
    <s v="Assistant Media Planner"/>
    <d v="2021-12-12T00:00:00"/>
    <m/>
    <x v="877"/>
    <n v="45"/>
    <n v="73"/>
    <s v="Bruce Schimek"/>
    <n v="471"/>
    <n v="0.73"/>
    <n v="0.79999999999999993"/>
    <n v="471"/>
  </r>
  <r>
    <n v="879"/>
    <s v="Napoleon Scafe"/>
    <x v="2"/>
    <s v="Operator"/>
    <d v="2021-08-06T00:00:00"/>
    <m/>
    <x v="878"/>
    <n v="44"/>
    <n v="78"/>
    <s v="Alvina Northwood"/>
    <n v="510"/>
    <n v="0.78"/>
    <n v="0.79999999999999993"/>
    <n v="510"/>
  </r>
  <r>
    <n v="880"/>
    <s v="Eddy Carlile"/>
    <x v="0"/>
    <s v="Administrative Assistant I"/>
    <s v="8/15/2018"/>
    <m/>
    <x v="879"/>
    <n v="39"/>
    <n v="75"/>
    <s v="Onfroi Alflat"/>
    <n v="2967"/>
    <n v="0.75"/>
    <n v="0.79999999999999993"/>
    <n v="2968"/>
  </r>
  <r>
    <n v="881"/>
    <s v="Cary Duxbury"/>
    <x v="6"/>
    <s v="Teacher"/>
    <s v="4/24/2019"/>
    <n v="47"/>
    <x v="880"/>
    <n v="43"/>
    <n v="60"/>
    <m/>
    <n v="1601"/>
    <n v="0.6"/>
    <n v="0.6"/>
    <n v="1602"/>
  </r>
  <r>
    <n v="882"/>
    <s v="Jamey Roxburch"/>
    <x v="7"/>
    <s v="Legal Assistant"/>
    <d v="2021-12-01T00:00:00"/>
    <m/>
    <x v="881"/>
    <n v="39"/>
    <n v="65"/>
    <s v="Bruce Schimek"/>
    <n v="4368"/>
    <n v="0.65"/>
    <n v="0.7"/>
    <n v="4368"/>
  </r>
  <r>
    <n v="883"/>
    <s v="Terrill Pedwell"/>
    <x v="11"/>
    <s v="Electrical Engineer"/>
    <d v="2019-05-12T00:00:00"/>
    <m/>
    <x v="882"/>
    <n v="41"/>
    <n v="65"/>
    <s v="Bruce Schimek"/>
    <n v="7720"/>
    <n v="0.65"/>
    <n v="0.7"/>
    <n v="7720"/>
  </r>
  <r>
    <n v="884"/>
    <s v="Georgine Ivankov"/>
    <x v="8"/>
    <s v="Account Coordinator"/>
    <s v="5/21/2020"/>
    <m/>
    <x v="883"/>
    <n v="40"/>
    <n v="81"/>
    <s v="Adler Mc Coughan"/>
    <n v="7119"/>
    <n v="0.81"/>
    <n v="0.9"/>
    <n v="7119"/>
  </r>
  <r>
    <n v="885"/>
    <s v="Sofie Downey"/>
    <x v="8"/>
    <s v="Product Engineer"/>
    <s v="6/23/2020"/>
    <m/>
    <x v="884"/>
    <n v="43"/>
    <n v="91"/>
    <s v="Clarine Hannent"/>
    <n v="7187"/>
    <n v="0.91"/>
    <n v="1"/>
    <n v="7188"/>
  </r>
  <r>
    <n v="886"/>
    <s v="Ariela Cattel"/>
    <x v="0"/>
    <s v="Assistant Professor"/>
    <s v="7/14/2019"/>
    <m/>
    <x v="885"/>
    <n v="44"/>
    <n v="69"/>
    <m/>
    <n v="1713"/>
    <n v="0.69"/>
    <n v="0.7"/>
    <n v="1714"/>
  </r>
  <r>
    <n v="887"/>
    <s v="Alyda Olyunin"/>
    <x v="0"/>
    <s v="Software Test Engineer III"/>
    <d v="2020-04-08T00:00:00"/>
    <n v="30"/>
    <x v="886"/>
    <n v="43"/>
    <n v="87"/>
    <m/>
    <n v="9054"/>
    <n v="0.87"/>
    <n v="0.9"/>
    <n v="9054"/>
  </r>
  <r>
    <n v="888"/>
    <s v="Denny Costerd"/>
    <x v="1"/>
    <s v="Information Systems Manager"/>
    <s v="6/15/2021"/>
    <m/>
    <x v="887"/>
    <n v="44"/>
    <n v="63"/>
    <s v="Bruce Schimek"/>
    <n v="1949"/>
    <n v="0.63"/>
    <n v="0.7"/>
    <n v="1950"/>
  </r>
  <r>
    <n v="889"/>
    <s v="Bayard Wapples"/>
    <x v="6"/>
    <s v="Executive Secretary"/>
    <s v="8/14/2021"/>
    <n v="55"/>
    <x v="888"/>
    <n v="44"/>
    <n v="75"/>
    <s v="Bruce Schimek"/>
    <n v="4537"/>
    <n v="0.75"/>
    <n v="0.79999999999999993"/>
    <n v="4537"/>
  </r>
  <r>
    <n v="890"/>
    <s v="Shaw Hartland"/>
    <x v="11"/>
    <s v="Administrative Officer"/>
    <s v="2/26/2020"/>
    <m/>
    <x v="889"/>
    <n v="43"/>
    <n v="89"/>
    <s v="Clarine Hannent"/>
    <n v="3554"/>
    <n v="0.89"/>
    <n v="0.9"/>
    <n v="3554"/>
  </r>
  <r>
    <n v="891"/>
    <s v="Demetris Drews"/>
    <x v="12"/>
    <s v="Geologist III"/>
    <d v="2020-11-10T00:00:00"/>
    <m/>
    <x v="890"/>
    <n v="44"/>
    <n v="71"/>
    <s v="Adler Mc Coughan"/>
    <n v="6682"/>
    <n v="0.71"/>
    <n v="0.79999999999999993"/>
    <n v="6683"/>
  </r>
  <r>
    <n v="892"/>
    <s v="Charmian Darcey"/>
    <x v="1"/>
    <s v="Automation Specialist III"/>
    <s v="12/24/2021"/>
    <m/>
    <x v="891"/>
    <n v="39"/>
    <n v="63"/>
    <s v="Adler Mc Coughan"/>
    <n v="4052"/>
    <n v="0.63"/>
    <n v="0.7"/>
    <n v="4053"/>
  </r>
  <r>
    <n v="893"/>
    <s v="Sullivan Leckey"/>
    <x v="12"/>
    <s v="Health Coach I"/>
    <s v="3/19/2019"/>
    <m/>
    <x v="892"/>
    <n v="44"/>
    <n v="50"/>
    <s v="Onfroi Alflat"/>
    <n v="4234"/>
    <n v="0.5"/>
    <n v="0.5"/>
    <n v="4234"/>
  </r>
  <r>
    <n v="894"/>
    <s v="Florri Bore"/>
    <x v="4"/>
    <s v="Assistant Professor"/>
    <s v="2/25/2019"/>
    <m/>
    <x v="893"/>
    <n v="40"/>
    <n v="83"/>
    <s v="Onfroi Alflat"/>
    <n v="5851"/>
    <n v="0.83"/>
    <n v="0.9"/>
    <n v="5852"/>
  </r>
  <r>
    <n v="895"/>
    <s v="Wake Geffinger"/>
    <x v="3"/>
    <s v="Administrative Officer"/>
    <s v="8/24/2020"/>
    <m/>
    <x v="894"/>
    <n v="41"/>
    <n v="67"/>
    <s v="Alvina Northwood"/>
    <n v="55"/>
    <n v="0.67"/>
    <n v="0.7"/>
    <n v="55"/>
  </r>
  <r>
    <n v="896"/>
    <s v="Gerianne Parsonage"/>
    <x v="8"/>
    <s v="Registered Nurse"/>
    <s v="7/16/2021"/>
    <m/>
    <x v="895"/>
    <n v="45"/>
    <n v="55"/>
    <s v="Onfroi Alflat"/>
    <n v="78"/>
    <n v="0.55000000000000004"/>
    <n v="0.6"/>
    <n v="79"/>
  </r>
  <r>
    <n v="897"/>
    <s v="Gael Biaggelli"/>
    <x v="5"/>
    <s v="Electrical Engineer"/>
    <s v="7/28/2020"/>
    <m/>
    <x v="896"/>
    <n v="38"/>
    <n v="77"/>
    <s v="Adler Mc Coughan"/>
    <n v="4127"/>
    <n v="0.77"/>
    <n v="0.79999999999999993"/>
    <n v="4127"/>
  </r>
  <r>
    <n v="898"/>
    <s v="Archibald Bramble"/>
    <x v="2"/>
    <s v="Developer III"/>
    <s v="5/19/2020"/>
    <m/>
    <x v="897"/>
    <n v="40"/>
    <n v="55"/>
    <s v="Adler Mc Coughan"/>
    <n v="6338"/>
    <n v="0.55000000000000004"/>
    <n v="0.6"/>
    <n v="6338"/>
  </r>
  <r>
    <n v="899"/>
    <s v="Russ Schimonek"/>
    <x v="1"/>
    <s v="Graphic Designer"/>
    <d v="2018-05-09T00:00:00"/>
    <n v="28"/>
    <x v="898"/>
    <n v="44"/>
    <n v="82"/>
    <s v="Adler Mc Coughan"/>
    <n v="3217"/>
    <n v="0.82"/>
    <n v="0.9"/>
    <n v="3217"/>
  </r>
  <r>
    <n v="900"/>
    <s v="Manda Ashburne"/>
    <x v="0"/>
    <s v="Nuclear Power Engineer"/>
    <s v="11/14/2020"/>
    <m/>
    <x v="899"/>
    <n v="40"/>
    <n v="80"/>
    <s v="Alvina Northwood"/>
    <n v="2118"/>
    <n v="0.8"/>
    <n v="0.8"/>
    <n v="2119"/>
  </r>
  <r>
    <n v="901"/>
    <s v="Amye Smaile"/>
    <x v="5"/>
    <s v="Senior Financial Analyst"/>
    <d v="2020-09-08T00:00:00"/>
    <m/>
    <x v="900"/>
    <n v="38"/>
    <n v="70"/>
    <s v="Bruce Schimek"/>
    <n v="3683"/>
    <n v="0.7"/>
    <n v="0.7"/>
    <n v="3684"/>
  </r>
  <r>
    <n v="902"/>
    <s v="Mable Fozzard"/>
    <x v="11"/>
    <s v="Civil Engineer"/>
    <s v="8/17/2021"/>
    <n v="29"/>
    <x v="901"/>
    <n v="43"/>
    <n v="52"/>
    <s v="Clarine Hannent"/>
    <n v="5774"/>
    <n v="0.52"/>
    <n v="0.6"/>
    <n v="5775"/>
  </r>
  <r>
    <n v="903"/>
    <s v="Nannie Sharper"/>
    <x v="7"/>
    <s v="Project Manager"/>
    <d v="2021-06-10T00:00:00"/>
    <m/>
    <x v="902"/>
    <n v="41"/>
    <n v="56"/>
    <m/>
    <n v="1028"/>
    <n v="0.56000000000000005"/>
    <n v="0.6"/>
    <n v="1028"/>
  </r>
  <r>
    <n v="904"/>
    <s v="Tricia Balston"/>
    <x v="7"/>
    <s v="Nuclear Power Engineer"/>
    <s v="12/25/2021"/>
    <m/>
    <x v="903"/>
    <n v="44"/>
    <n v="75"/>
    <s v="Adler Mc Coughan"/>
    <n v="1346"/>
    <n v="0.75"/>
    <n v="0.79999999999999993"/>
    <n v="1347"/>
  </r>
  <r>
    <n v="905"/>
    <s v="Joe Wickling"/>
    <x v="0"/>
    <s v="Recruiter"/>
    <s v="11/25/2020"/>
    <m/>
    <x v="904"/>
    <n v="43"/>
    <n v="65"/>
    <s v="Onfroi Alflat"/>
    <n v="7015"/>
    <n v="0.65"/>
    <n v="0.7"/>
    <n v="7016"/>
  </r>
  <r>
    <n v="906"/>
    <s v="Charmane Sabati"/>
    <x v="3"/>
    <s v="Food Chemist"/>
    <d v="2019-08-05T00:00:00"/>
    <m/>
    <x v="905"/>
    <n v="41"/>
    <n v="90"/>
    <m/>
    <n v="4869"/>
    <n v="0.9"/>
    <n v="0.9"/>
    <n v="4870"/>
  </r>
  <r>
    <n v="907"/>
    <s v="Blake Bendix"/>
    <x v="0"/>
    <s v="Administrative Officer"/>
    <d v="2022-03-03T00:00:00"/>
    <m/>
    <x v="906"/>
    <n v="43"/>
    <n v="51"/>
    <s v="Alvina Northwood"/>
    <n v="1635"/>
    <n v="0.51"/>
    <n v="0.6"/>
    <n v="1635"/>
  </r>
  <r>
    <n v="908"/>
    <s v="Templeton McCathay"/>
    <x v="3"/>
    <s v="Assistant Professor"/>
    <s v="8/29/2021"/>
    <m/>
    <x v="907"/>
    <n v="44"/>
    <n v="58"/>
    <s v="Clarine Hannent"/>
    <n v="52"/>
    <n v="0.57999999999999996"/>
    <n v="0.6"/>
    <n v="53"/>
  </r>
  <r>
    <n v="909"/>
    <s v="Cynthie Gildea"/>
    <x v="7"/>
    <s v="Geologist III"/>
    <s v="9/29/2018"/>
    <m/>
    <x v="908"/>
    <n v="42"/>
    <n v="70"/>
    <s v="Onfroi Alflat"/>
    <n v="78"/>
    <n v="0.7"/>
    <n v="0.7"/>
    <n v="78"/>
  </r>
  <r>
    <n v="910"/>
    <s v="Karilynn Fawthorpe"/>
    <x v="6"/>
    <s v="Environmental Tech"/>
    <s v="1/23/2019"/>
    <n v="54"/>
    <x v="909"/>
    <n v="40"/>
    <n v="56"/>
    <m/>
    <n v="236"/>
    <n v="0.56000000000000005"/>
    <n v="0.6"/>
    <n v="236"/>
  </r>
  <r>
    <n v="911"/>
    <s v="Tammi Mountain"/>
    <x v="6"/>
    <s v="Graphic Designer"/>
    <s v="10/17/2021"/>
    <m/>
    <x v="910"/>
    <n v="40"/>
    <n v="65"/>
    <s v="Bruce Schimek"/>
    <n v="3244"/>
    <n v="0.65"/>
    <n v="0.7"/>
    <n v="3244"/>
  </r>
  <r>
    <n v="912"/>
    <s v="Celinka Fain"/>
    <x v="9"/>
    <s v="Librarian"/>
    <s v="1/13/2019"/>
    <m/>
    <x v="911"/>
    <n v="45"/>
    <n v="73"/>
    <s v="Bruce Schimek"/>
    <n v="8569"/>
    <n v="0.73"/>
    <n v="0.79999999999999993"/>
    <n v="8570"/>
  </r>
  <r>
    <n v="913"/>
    <s v="Felicity Oxenford"/>
    <x v="0"/>
    <s v="Social Worker"/>
    <s v="3/23/2019"/>
    <n v="30"/>
    <x v="912"/>
    <n v="39"/>
    <n v="65"/>
    <s v="Clarine Hannent"/>
    <n v="4473"/>
    <n v="0.65"/>
    <n v="0.7"/>
    <n v="4474"/>
  </r>
  <r>
    <n v="914"/>
    <s v="Elsbeth Bellelli"/>
    <x v="6"/>
    <s v="Help Desk Operator"/>
    <d v="2020-04-12T00:00:00"/>
    <n v="30"/>
    <x v="913"/>
    <n v="39"/>
    <n v="60"/>
    <m/>
    <n v="8648"/>
    <n v="0.6"/>
    <n v="0.6"/>
    <n v="8649"/>
  </r>
  <r>
    <n v="915"/>
    <s v="Karil Longdon"/>
    <x v="1"/>
    <s v="VP Product Management"/>
    <s v="4/25/2020"/>
    <m/>
    <x v="914"/>
    <n v="45"/>
    <n v="60"/>
    <s v="Onfroi Alflat"/>
    <n v="576"/>
    <n v="0.6"/>
    <n v="0.6"/>
    <n v="576"/>
  </r>
  <r>
    <n v="916"/>
    <s v="Arlana Iglesia"/>
    <x v="3"/>
    <s v="Administrative Assistant IV"/>
    <s v="11/25/2020"/>
    <n v="30"/>
    <x v="915"/>
    <n v="40"/>
    <n v="76"/>
    <s v="Clarine Hannent"/>
    <n v="3315"/>
    <n v="0.76"/>
    <n v="0.79999999999999993"/>
    <n v="3316"/>
  </r>
  <r>
    <n v="917"/>
    <s v="Marika Turfus"/>
    <x v="0"/>
    <s v="Marketing Manager"/>
    <s v="7/21/2020"/>
    <m/>
    <x v="916"/>
    <n v="38"/>
    <n v="64"/>
    <s v="Adler Mc Coughan"/>
    <n v="8362"/>
    <n v="0.64"/>
    <n v="0.7"/>
    <n v="8362"/>
  </r>
  <r>
    <n v="918"/>
    <s v="Florette Iglesias"/>
    <x v="8"/>
    <s v="Statistician III"/>
    <d v="2018-04-10T00:00:00"/>
    <m/>
    <x v="917"/>
    <n v="45"/>
    <n v="78"/>
    <s v="Alvina Northwood"/>
    <n v="3322"/>
    <n v="0.78"/>
    <n v="0.79999999999999993"/>
    <n v="3322"/>
  </r>
  <r>
    <n v="919"/>
    <s v="Danella Trench"/>
    <x v="4"/>
    <s v="Research Associate"/>
    <s v="1/24/2020"/>
    <m/>
    <x v="918"/>
    <n v="38"/>
    <n v="61"/>
    <s v="Clarine Hannent"/>
    <n v="2945"/>
    <n v="0.61"/>
    <n v="0.7"/>
    <n v="2946"/>
  </r>
  <r>
    <n v="920"/>
    <s v="Bord Reed"/>
    <x v="4"/>
    <s v="Sales Representative"/>
    <s v="3/29/2021"/>
    <m/>
    <x v="919"/>
    <n v="39"/>
    <n v="61"/>
    <s v="Onfroi Alflat"/>
    <n v="9990"/>
    <n v="0.61"/>
    <n v="0.7"/>
    <n v="9990"/>
  </r>
  <r>
    <n v="921"/>
    <s v="Elisha Winks"/>
    <x v="0"/>
    <s v="Junior Executive"/>
    <d v="2020-07-05T00:00:00"/>
    <m/>
    <x v="920"/>
    <n v="41"/>
    <n v="81"/>
    <m/>
    <n v="7497"/>
    <n v="0.81"/>
    <n v="0.9"/>
    <n v="7498"/>
  </r>
  <r>
    <n v="922"/>
    <s v="Zacharias Huertas"/>
    <x v="9"/>
    <s v="Compensation Analyst"/>
    <d v="2019-01-07T00:00:00"/>
    <m/>
    <x v="921"/>
    <n v="42"/>
    <n v="66"/>
    <s v="Alvina Northwood"/>
    <n v="4885"/>
    <n v="0.66"/>
    <n v="0.7"/>
    <n v="4886"/>
  </r>
  <r>
    <n v="923"/>
    <s v="Erika Iban"/>
    <x v="0"/>
    <s v="Financial Advisor"/>
    <s v="4/13/2019"/>
    <n v="25"/>
    <x v="922"/>
    <n v="40"/>
    <n v="78"/>
    <s v="Alvina Northwood"/>
    <n v="2943"/>
    <n v="0.78"/>
    <n v="0.79999999999999993"/>
    <n v="2944"/>
  </r>
  <r>
    <n v="924"/>
    <s v="Buddie Titley"/>
    <x v="1"/>
    <s v="VP Quality Control"/>
    <s v="7/13/2021"/>
    <m/>
    <x v="923"/>
    <n v="40"/>
    <n v="78"/>
    <s v="Adler Mc Coughan"/>
    <n v="785"/>
    <n v="0.78"/>
    <n v="0.79999999999999993"/>
    <n v="785"/>
  </r>
  <r>
    <n v="925"/>
    <s v="Yves Orae"/>
    <x v="5"/>
    <s v="Analog Circuit Design manager"/>
    <s v="6/24/2021"/>
    <m/>
    <x v="924"/>
    <n v="40"/>
    <n v="87"/>
    <m/>
    <n v="4810"/>
    <n v="0.87"/>
    <n v="0.9"/>
    <n v="4810"/>
  </r>
  <r>
    <n v="926"/>
    <s v="Isac Greig"/>
    <x v="9"/>
    <s v="Pharmacist"/>
    <s v="1/14/2019"/>
    <m/>
    <x v="925"/>
    <n v="39"/>
    <n v="67"/>
    <s v="Adler Mc Coughan"/>
    <n v="7902"/>
    <n v="0.67"/>
    <n v="0.7"/>
    <n v="7903"/>
  </r>
  <r>
    <n v="927"/>
    <s v="Orv Sales"/>
    <x v="3"/>
    <s v="Product Engineer"/>
    <s v="1/23/2021"/>
    <m/>
    <x v="926"/>
    <n v="44"/>
    <n v="79"/>
    <s v="Onfroi Alflat"/>
    <n v="7768"/>
    <n v="0.79"/>
    <n v="0.79999999999999993"/>
    <n v="7769"/>
  </r>
  <r>
    <n v="928"/>
    <s v="Hailey Sale"/>
    <x v="0"/>
    <s v="Nuclear Power Engineer"/>
    <d v="2019-11-10T00:00:00"/>
    <m/>
    <x v="927"/>
    <n v="45"/>
    <n v="74"/>
    <m/>
    <n v="63"/>
    <n v="0.74"/>
    <n v="0.79999999999999993"/>
    <n v="63"/>
  </r>
  <r>
    <n v="929"/>
    <s v="Hendrick Cattenach"/>
    <x v="10"/>
    <s v="Senior Quality Engineer"/>
    <d v="2019-03-04T00:00:00"/>
    <m/>
    <x v="928"/>
    <n v="40"/>
    <n v="66"/>
    <s v="Clarine Hannent"/>
    <n v="287"/>
    <n v="0.66"/>
    <n v="0.7"/>
    <n v="287"/>
  </r>
  <r>
    <n v="930"/>
    <s v="Evelyn Cason"/>
    <x v="1"/>
    <s v="Computer Systems Analyst III"/>
    <d v="2020-05-11T00:00:00"/>
    <n v="33"/>
    <x v="929"/>
    <n v="43"/>
    <n v="90"/>
    <s v="Adler Mc Coughan"/>
    <n v="2150"/>
    <n v="0.9"/>
    <n v="0.9"/>
    <n v="2150"/>
  </r>
  <r>
    <n v="931"/>
    <s v="Francisca Spurrett"/>
    <x v="8"/>
    <s v="Compensation Analyst"/>
    <s v="11/25/2019"/>
    <m/>
    <x v="930"/>
    <n v="40"/>
    <n v="89"/>
    <m/>
    <n v="1609"/>
    <n v="0.89"/>
    <n v="0.9"/>
    <n v="1610"/>
  </r>
  <r>
    <n v="932"/>
    <s v="Fenelia Walkington"/>
    <x v="0"/>
    <s v="Chief Design Engineer"/>
    <d v="2020-03-01T00:00:00"/>
    <m/>
    <x v="931"/>
    <n v="43"/>
    <n v="51"/>
    <s v="Clarine Hannent"/>
    <n v="6535"/>
    <n v="0.51"/>
    <n v="0.6"/>
    <n v="6535"/>
  </r>
  <r>
    <n v="933"/>
    <s v="Alex Davinet"/>
    <x v="5"/>
    <s v="Geologist II"/>
    <s v="10/26/2019"/>
    <n v="29"/>
    <x v="932"/>
    <n v="42"/>
    <n v="68"/>
    <s v="Onfroi Alflat"/>
    <n v="4899"/>
    <n v="0.68"/>
    <n v="0.7"/>
    <n v="4899"/>
  </r>
  <r>
    <n v="934"/>
    <s v="Moshe Katz"/>
    <x v="0"/>
    <s v="Recruiting Manager"/>
    <d v="2021-02-09T00:00:00"/>
    <m/>
    <x v="933"/>
    <n v="43"/>
    <n v="53"/>
    <s v="Bruce Schimek"/>
    <n v="6292"/>
    <n v="0.53"/>
    <n v="0.6"/>
    <n v="6293"/>
  </r>
  <r>
    <n v="935"/>
    <s v="Clemmie Martinec"/>
    <x v="12"/>
    <s v="Physical Therapy Assistant"/>
    <s v="3/13/2020"/>
    <m/>
    <x v="934"/>
    <n v="40"/>
    <n v="57"/>
    <s v="Clarine Hannent"/>
    <n v="1369"/>
    <n v="0.56999999999999995"/>
    <n v="0.6"/>
    <n v="1369"/>
  </r>
  <r>
    <n v="936"/>
    <s v="Staford Brewin"/>
    <x v="1"/>
    <s v="Software Test Engineer I"/>
    <s v="10/17/2019"/>
    <m/>
    <x v="935"/>
    <n v="41"/>
    <n v="76"/>
    <s v="Bruce Schimek"/>
    <n v="9755"/>
    <n v="0.76"/>
    <n v="0.79999999999999993"/>
    <n v="9755"/>
  </r>
  <r>
    <n v="937"/>
    <s v="Olia Usborn"/>
    <x v="11"/>
    <s v="Research Assistant III"/>
    <s v="12/31/2019"/>
    <m/>
    <x v="936"/>
    <n v="42"/>
    <n v="71"/>
    <s v="Adler Mc Coughan"/>
    <n v="4085"/>
    <n v="0.71"/>
    <n v="0.79999999999999993"/>
    <n v="4086"/>
  </r>
  <r>
    <n v="938"/>
    <s v="Gregg Costock"/>
    <x v="0"/>
    <s v="Recruiting Manager"/>
    <s v="6/15/2020"/>
    <m/>
    <x v="937"/>
    <n v="42"/>
    <n v="92"/>
    <s v="Onfroi Alflat"/>
    <n v="9426"/>
    <n v="0.92"/>
    <n v="1"/>
    <n v="9426"/>
  </r>
  <r>
    <n v="939"/>
    <s v="Cicely Gave"/>
    <x v="8"/>
    <s v="Administrative Officer"/>
    <d v="2021-04-08T00:00:00"/>
    <m/>
    <x v="938"/>
    <n v="42"/>
    <n v="70"/>
    <s v="Adler Mc Coughan"/>
    <n v="8991"/>
    <n v="0.7"/>
    <n v="0.7"/>
    <n v="8992"/>
  </r>
  <r>
    <n v="940"/>
    <s v="Ruby MacNess"/>
    <x v="3"/>
    <s v="Database Administrator II"/>
    <s v="10/22/2019"/>
    <m/>
    <x v="939"/>
    <n v="40"/>
    <n v="59"/>
    <s v="Alvina Northwood"/>
    <n v="6993"/>
    <n v="0.59"/>
    <n v="0.6"/>
    <n v="6994"/>
  </r>
  <r>
    <n v="941"/>
    <s v="Xylia Hinzer"/>
    <x v="10"/>
    <s v="Account Representative II"/>
    <d v="2021-07-09T00:00:00"/>
    <m/>
    <x v="940"/>
    <n v="43"/>
    <n v="79"/>
    <s v="Adler Mc Coughan"/>
    <n v="5486"/>
    <n v="0.79"/>
    <n v="0.79999999999999993"/>
    <n v="5487"/>
  </r>
  <r>
    <n v="942"/>
    <s v="Maryl Delgado"/>
    <x v="12"/>
    <s v="Speech Pathologist"/>
    <s v="4/26/2020"/>
    <n v="55"/>
    <x v="941"/>
    <n v="42"/>
    <n v="52"/>
    <s v="Adler Mc Coughan"/>
    <n v="1327"/>
    <n v="0.52"/>
    <n v="0.6"/>
    <n v="1327"/>
  </r>
  <r>
    <n v="943"/>
    <s v="Arly Jearum"/>
    <x v="0"/>
    <s v="Desktop Support Technician"/>
    <d v="2019-10-02T00:00:00"/>
    <m/>
    <x v="942"/>
    <n v="42"/>
    <n v="70"/>
    <s v="Alvina Northwood"/>
    <n v="4894"/>
    <n v="0.7"/>
    <n v="0.7"/>
    <n v="4894"/>
  </r>
  <r>
    <n v="944"/>
    <s v="Elita Cisco"/>
    <x v="0"/>
    <s v="Financial Analyst"/>
    <s v="10/30/2018"/>
    <m/>
    <x v="943"/>
    <n v="44"/>
    <n v="86"/>
    <m/>
    <n v="4312"/>
    <n v="0.86"/>
    <n v="0.9"/>
    <n v="4312"/>
  </r>
  <r>
    <n v="945"/>
    <s v="Ezmeralda Arnull"/>
    <x v="11"/>
    <s v="Office Assistant I"/>
    <d v="2019-07-10T00:00:00"/>
    <m/>
    <x v="944"/>
    <n v="44"/>
    <n v="91"/>
    <s v="Bruce Schimek"/>
    <n v="8511"/>
    <n v="0.91"/>
    <n v="1"/>
    <n v="8512"/>
  </r>
  <r>
    <n v="946"/>
    <s v="Ari Bullas"/>
    <x v="7"/>
    <s v="Media Manager II"/>
    <s v="2/14/2020"/>
    <m/>
    <x v="945"/>
    <n v="38"/>
    <n v="78"/>
    <s v="Alvina Northwood"/>
    <n v="2222"/>
    <n v="0.78"/>
    <n v="0.79999999999999993"/>
    <n v="2222"/>
  </r>
  <r>
    <n v="947"/>
    <s v="Teodor Cockayne"/>
    <x v="12"/>
    <s v="Structural Analysis Engineer"/>
    <d v="2021-08-04T00:00:00"/>
    <m/>
    <x v="946"/>
    <n v="42"/>
    <n v="78"/>
    <m/>
    <n v="6701"/>
    <n v="0.78"/>
    <n v="0.79999999999999993"/>
    <n v="6701"/>
  </r>
  <r>
    <n v="948"/>
    <s v="Minna Crowe"/>
    <x v="0"/>
    <s v="Assistant Manager"/>
    <s v="1/16/2020"/>
    <m/>
    <x v="947"/>
    <n v="42"/>
    <n v="73"/>
    <m/>
    <n v="3349"/>
    <n v="0.73"/>
    <n v="0.79999999999999993"/>
    <n v="3349"/>
  </r>
  <r>
    <n v="949"/>
    <s v="Prudence Osboldstone"/>
    <x v="5"/>
    <s v="Pharmacist"/>
    <d v="2020-12-08T00:00:00"/>
    <n v="45"/>
    <x v="948"/>
    <n v="42"/>
    <n v="55"/>
    <s v="Onfroi Alflat"/>
    <n v="3953"/>
    <n v="0.55000000000000004"/>
    <n v="0.6"/>
    <n v="3953"/>
  </r>
  <r>
    <n v="950"/>
    <s v="Shayla Hamblyn"/>
    <x v="11"/>
    <s v="Analyst Programmer"/>
    <d v="2020-02-04T00:00:00"/>
    <m/>
    <x v="949"/>
    <n v="40"/>
    <n v="92"/>
    <m/>
    <n v="2680"/>
    <n v="0.92"/>
    <n v="1"/>
    <n v="2681"/>
  </r>
  <r>
    <n v="951"/>
    <s v="Bordy Mitkcov"/>
    <x v="8"/>
    <s v="Human Resources Manager"/>
    <s v="2/28/2020"/>
    <m/>
    <x v="950"/>
    <n v="44"/>
    <n v="83"/>
    <m/>
    <n v="5112"/>
    <n v="0.83"/>
    <n v="0.9"/>
    <n v="5112"/>
  </r>
  <r>
    <n v="952"/>
    <s v="Kath Sommerland"/>
    <x v="6"/>
    <s v="Clinical Specialist"/>
    <s v="2/17/2022"/>
    <n v="49"/>
    <x v="951"/>
    <n v="44"/>
    <n v="81"/>
    <s v="Alvina Northwood"/>
    <n v="9979"/>
    <n v="0.81"/>
    <n v="0.9"/>
    <n v="9980"/>
  </r>
  <r>
    <n v="953"/>
    <s v="Farrell Edmand"/>
    <x v="8"/>
    <s v="Software Test Engineer IV"/>
    <s v="5/18/2020"/>
    <n v="33"/>
    <x v="952"/>
    <n v="39"/>
    <n v="91"/>
    <s v="Clarine Hannent"/>
    <n v="7309"/>
    <n v="0.91"/>
    <n v="1"/>
    <n v="7310"/>
  </r>
  <r>
    <n v="954"/>
    <s v="Christal Swinden"/>
    <x v="0"/>
    <s v="Librarian"/>
    <d v="2019-11-04T00:00:00"/>
    <m/>
    <x v="953"/>
    <n v="40"/>
    <n v="73"/>
    <s v="Alvina Northwood"/>
    <n v="7962"/>
    <n v="0.73"/>
    <n v="0.79999999999999993"/>
    <n v="7963"/>
  </r>
  <r>
    <n v="955"/>
    <s v="Nana Dominy"/>
    <x v="0"/>
    <s v="VP Quality Control"/>
    <s v="7/21/2019"/>
    <n v="45"/>
    <x v="954"/>
    <n v="39"/>
    <n v="61"/>
    <s v="Bruce Schimek"/>
    <n v="655"/>
    <n v="0.61"/>
    <n v="0.7"/>
    <n v="655"/>
  </r>
  <r>
    <n v="956"/>
    <s v="Herby Outibridge"/>
    <x v="12"/>
    <s v="Mechanical Systems Engineer"/>
    <d v="2021-06-10T00:00:00"/>
    <n v="36"/>
    <x v="955"/>
    <n v="43"/>
    <n v="70"/>
    <s v="Alvina Northwood"/>
    <n v="7709"/>
    <n v="0.7"/>
    <n v="0.7"/>
    <n v="7710"/>
  </r>
  <r>
    <n v="957"/>
    <s v="Hilde Eilers"/>
    <x v="10"/>
    <s v="Human Resources Manager"/>
    <d v="2021-01-10T00:00:00"/>
    <m/>
    <x v="956"/>
    <n v="45"/>
    <n v="60"/>
    <s v="Alvina Northwood"/>
    <n v="6800"/>
    <n v="0.6"/>
    <n v="0.6"/>
    <n v="6801"/>
  </r>
  <r>
    <n v="958"/>
    <s v="Noe Renouf"/>
    <x v="0"/>
    <s v="Recruiter"/>
    <d v="2019-05-06T00:00:00"/>
    <m/>
    <x v="957"/>
    <n v="45"/>
    <n v="51"/>
    <s v="Adler Mc Coughan"/>
    <n v="3909"/>
    <n v="0.51"/>
    <n v="0.6"/>
    <n v="3910"/>
  </r>
  <r>
    <n v="959"/>
    <s v="Horten Dytham"/>
    <x v="0"/>
    <s v="Geologist I"/>
    <d v="2019-02-06T00:00:00"/>
    <m/>
    <x v="958"/>
    <n v="43"/>
    <n v="82"/>
    <s v="Alvina Northwood"/>
    <n v="5915"/>
    <n v="0.82"/>
    <n v="0.9"/>
    <n v="5916"/>
  </r>
  <r>
    <n v="960"/>
    <s v="Marion Kirby"/>
    <x v="0"/>
    <s v="Research Associate"/>
    <d v="2019-04-01T00:00:00"/>
    <m/>
    <x v="959"/>
    <n v="44"/>
    <n v="53"/>
    <s v="Adler Mc Coughan"/>
    <n v="37"/>
    <n v="0.53"/>
    <n v="0.6"/>
    <n v="37"/>
  </r>
  <r>
    <n v="961"/>
    <s v="Alfy Isworth"/>
    <x v="9"/>
    <s v="General Manager"/>
    <d v="2019-04-02T00:00:00"/>
    <m/>
    <x v="960"/>
    <n v="45"/>
    <n v="57"/>
    <s v="Clarine Hannent"/>
    <n v="7833"/>
    <n v="0.56999999999999995"/>
    <n v="0.6"/>
    <n v="7834"/>
  </r>
  <r>
    <n v="962"/>
    <s v="Noach Matyugin"/>
    <x v="11"/>
    <s v="Office Assistant IV"/>
    <s v="11/20/2021"/>
    <m/>
    <x v="961"/>
    <n v="43"/>
    <n v="68"/>
    <s v="Adler Mc Coughan"/>
    <n v="7260"/>
    <n v="0.68"/>
    <n v="0.7"/>
    <n v="7260"/>
  </r>
  <r>
    <n v="963"/>
    <s v="Darius Scuffham"/>
    <x v="2"/>
    <s v="Account Representative III"/>
    <s v="12/28/2021"/>
    <m/>
    <x v="962"/>
    <n v="45"/>
    <n v="84"/>
    <m/>
    <n v="5400"/>
    <n v="0.84"/>
    <n v="0.9"/>
    <n v="5400"/>
  </r>
  <r>
    <n v="964"/>
    <s v="Addie Duiged"/>
    <x v="12"/>
    <s v="Database Administrator II"/>
    <d v="2018-10-09T00:00:00"/>
    <m/>
    <x v="963"/>
    <n v="43"/>
    <n v="84"/>
    <m/>
    <n v="804"/>
    <n v="0.84"/>
    <n v="0.9"/>
    <n v="805"/>
  </r>
  <r>
    <n v="965"/>
    <s v="Wyndham Belderfield"/>
    <x v="0"/>
    <s v="Automation Specialist I"/>
    <d v="2018-02-11T00:00:00"/>
    <m/>
    <x v="964"/>
    <n v="38"/>
    <n v="70"/>
    <s v="Clarine Hannent"/>
    <n v="3436"/>
    <n v="0.7"/>
    <n v="0.7"/>
    <n v="3436"/>
  </r>
  <r>
    <n v="966"/>
    <s v="Camilla Livezley"/>
    <x v="0"/>
    <s v="Human Resources Assistant I"/>
    <s v="2/27/2021"/>
    <m/>
    <x v="965"/>
    <n v="44"/>
    <n v="77"/>
    <s v="Bruce Schimek"/>
    <n v="7549"/>
    <n v="0.77"/>
    <n v="0.79999999999999993"/>
    <n v="7549"/>
  </r>
  <r>
    <n v="967"/>
    <s v="Berna Tonna"/>
    <x v="8"/>
    <s v="Paralegal"/>
    <d v="2019-02-02T00:00:00"/>
    <m/>
    <x v="966"/>
    <n v="42"/>
    <n v="68"/>
    <m/>
    <n v="1304"/>
    <n v="0.68"/>
    <n v="0.7"/>
    <n v="1305"/>
  </r>
  <r>
    <n v="968"/>
    <s v="Kaitlynn Spedding"/>
    <x v="0"/>
    <s v="Nurse Practicioner"/>
    <s v="5/28/2020"/>
    <m/>
    <x v="967"/>
    <n v="45"/>
    <n v="83"/>
    <s v="Clarine Hannent"/>
    <n v="7706"/>
    <n v="0.83"/>
    <n v="0.9"/>
    <n v="7706"/>
  </r>
  <r>
    <n v="969"/>
    <s v="Ester Scholl"/>
    <x v="11"/>
    <s v="Human Resources Assistant I"/>
    <s v="1/26/2019"/>
    <m/>
    <x v="968"/>
    <n v="41"/>
    <n v="77"/>
    <s v="Bruce Schimek"/>
    <n v="4617"/>
    <n v="0.77"/>
    <n v="0.79999999999999993"/>
    <n v="4618"/>
  </r>
  <r>
    <n v="970"/>
    <s v="Tildie Cobbin"/>
    <x v="3"/>
    <s v="GIS Technical Architect"/>
    <s v="10/31/2019"/>
    <n v="28"/>
    <x v="969"/>
    <n v="42"/>
    <n v="64"/>
    <m/>
    <n v="6934"/>
    <n v="0.64"/>
    <n v="0.7"/>
    <n v="6934"/>
  </r>
  <r>
    <n v="971"/>
    <s v="Rand Piscopello"/>
    <x v="9"/>
    <s v="Staff Accountant I"/>
    <d v="2021-11-01T00:00:00"/>
    <n v="44"/>
    <x v="970"/>
    <n v="39"/>
    <n v="61"/>
    <m/>
    <n v="9503"/>
    <n v="0.61"/>
    <n v="0.7"/>
    <n v="9504"/>
  </r>
  <r>
    <n v="972"/>
    <s v="Sofie Awmack"/>
    <x v="6"/>
    <s v="Junior Executive"/>
    <s v="3/24/2021"/>
    <n v="47"/>
    <x v="971"/>
    <n v="40"/>
    <n v="83"/>
    <s v="Clarine Hannent"/>
    <n v="6922"/>
    <n v="0.83"/>
    <n v="0.9"/>
    <n v="6922"/>
  </r>
  <r>
    <n v="973"/>
    <s v="Hillary Forbes"/>
    <x v="12"/>
    <s v="Administrative Assistant III"/>
    <d v="2021-05-01T00:00:00"/>
    <m/>
    <x v="972"/>
    <n v="43"/>
    <n v="78"/>
    <s v="Alvina Northwood"/>
    <n v="7963"/>
    <n v="0.78"/>
    <n v="0.79999999999999993"/>
    <n v="7964"/>
  </r>
  <r>
    <n v="974"/>
    <s v="Orran Gumey"/>
    <x v="11"/>
    <s v="Administrative Assistant II"/>
    <d v="2021-06-03T00:00:00"/>
    <n v="33"/>
    <x v="973"/>
    <n v="43"/>
    <n v="63"/>
    <s v="Clarine Hannent"/>
    <n v="2592"/>
    <n v="0.63"/>
    <n v="0.7"/>
    <n v="2593"/>
  </r>
  <r>
    <n v="975"/>
    <s v="Saw Jagg"/>
    <x v="0"/>
    <s v="Accountant III"/>
    <d v="2021-08-05T00:00:00"/>
    <m/>
    <x v="974"/>
    <n v="40"/>
    <n v="79"/>
    <s v="Clarine Hannent"/>
    <n v="401"/>
    <n v="0.79"/>
    <n v="0.79999999999999993"/>
    <n v="402"/>
  </r>
  <r>
    <n v="976"/>
    <s v="Ellary Rucklesse"/>
    <x v="1"/>
    <s v="Accountant III"/>
    <s v="7/19/2019"/>
    <m/>
    <x v="975"/>
    <n v="41"/>
    <n v="88"/>
    <s v="Clarine Hannent"/>
    <n v="1378"/>
    <n v="0.88"/>
    <n v="0.9"/>
    <n v="1379"/>
  </r>
  <r>
    <n v="977"/>
    <s v="Boyd Perkinson"/>
    <x v="4"/>
    <s v="Tax Accountant"/>
    <s v="12/30/2019"/>
    <m/>
    <x v="976"/>
    <n v="41"/>
    <n v="74"/>
    <s v="Onfroi Alflat"/>
    <n v="699"/>
    <n v="0.74"/>
    <n v="0.79999999999999993"/>
    <n v="700"/>
  </r>
  <r>
    <n v="978"/>
    <s v="Wood Chard"/>
    <x v="6"/>
    <s v="Systems Administrator IV"/>
    <d v="2020-12-03T00:00:00"/>
    <n v="46"/>
    <x v="977"/>
    <n v="40"/>
    <n v="80"/>
    <s v="Onfroi Alflat"/>
    <n v="7935"/>
    <n v="0.8"/>
    <n v="0.8"/>
    <n v="7935"/>
  </r>
  <r>
    <n v="979"/>
    <s v="Jamie Preston"/>
    <x v="0"/>
    <s v="Automation Specialist I"/>
    <d v="2021-12-05T00:00:00"/>
    <m/>
    <x v="978"/>
    <n v="43"/>
    <n v="85"/>
    <s v="Alvina Northwood"/>
    <n v="8021"/>
    <n v="0.85"/>
    <n v="0.9"/>
    <n v="8022"/>
  </r>
  <r>
    <n v="980"/>
    <s v="Anneliese Hebron"/>
    <x v="12"/>
    <s v="Senior Editor"/>
    <s v="12/25/2020"/>
    <m/>
    <x v="979"/>
    <n v="44"/>
    <n v="63"/>
    <s v="Alvina Northwood"/>
    <n v="6474"/>
    <n v="0.63"/>
    <n v="0.7"/>
    <n v="6475"/>
  </r>
  <r>
    <n v="981"/>
    <s v="Orazio McWard"/>
    <x v="0"/>
    <s v="Marketing Assistant"/>
    <d v="2019-12-03T00:00:00"/>
    <n v="28"/>
    <x v="980"/>
    <n v="45"/>
    <n v="80"/>
    <m/>
    <n v="5820"/>
    <n v="0.8"/>
    <n v="0.8"/>
    <n v="5820"/>
  </r>
  <r>
    <n v="982"/>
    <s v="Alysia Suff"/>
    <x v="0"/>
    <s v="Environmental Specialist"/>
    <d v="2021-03-04T00:00:00"/>
    <m/>
    <x v="981"/>
    <n v="40"/>
    <n v="50"/>
    <s v="Onfroi Alflat"/>
    <n v="2992"/>
    <n v="0.5"/>
    <n v="0.5"/>
    <n v="2992"/>
  </r>
  <r>
    <n v="983"/>
    <s v="Gerardo Bricksey"/>
    <x v="1"/>
    <s v="Software Test Engineer II"/>
    <s v="12/25/2020"/>
    <m/>
    <x v="982"/>
    <n v="43"/>
    <n v="76"/>
    <s v="Onfroi Alflat"/>
    <n v="7450"/>
    <n v="0.76"/>
    <n v="0.79999999999999993"/>
    <n v="7450"/>
  </r>
  <r>
    <n v="984"/>
    <s v="Zebulon Trenam"/>
    <x v="12"/>
    <s v="Software Engineer IV"/>
    <s v="11/24/2021"/>
    <m/>
    <x v="983"/>
    <n v="42"/>
    <n v="51"/>
    <s v="Onfroi Alflat"/>
    <n v="7996"/>
    <n v="0.51"/>
    <n v="0.6"/>
    <n v="7996"/>
  </r>
  <r>
    <n v="985"/>
    <s v="Ada Tanti"/>
    <x v="4"/>
    <s v="Data Coordinator"/>
    <s v="11/29/2019"/>
    <m/>
    <x v="984"/>
    <n v="44"/>
    <n v="66"/>
    <s v="Alvina Northwood"/>
    <n v="433"/>
    <n v="0.66"/>
    <n v="0.7"/>
    <n v="433"/>
  </r>
  <r>
    <n v="986"/>
    <s v="Conni Vaszoly"/>
    <x v="0"/>
    <s v="Senior Quality Engineer"/>
    <d v="2018-01-12T00:00:00"/>
    <m/>
    <x v="985"/>
    <n v="38"/>
    <n v="90"/>
    <m/>
    <n v="931"/>
    <n v="0.9"/>
    <n v="0.9"/>
    <n v="931"/>
  </r>
  <r>
    <n v="987"/>
    <s v="Ludwig O'Kieran"/>
    <x v="1"/>
    <s v="Analyst Programmer"/>
    <d v="2020-04-07T00:00:00"/>
    <m/>
    <x v="986"/>
    <n v="41"/>
    <n v="69"/>
    <s v="Clarine Hannent"/>
    <n v="9132"/>
    <n v="0.69"/>
    <n v="0.7"/>
    <n v="9133"/>
  </r>
  <r>
    <n v="988"/>
    <s v="Rosita Vowells"/>
    <x v="1"/>
    <s v="Environmental Tech"/>
    <d v="2021-09-10T00:00:00"/>
    <n v="53"/>
    <x v="987"/>
    <n v="42"/>
    <n v="64"/>
    <s v="Alvina Northwood"/>
    <n v="9889"/>
    <n v="0.64"/>
    <n v="0.7"/>
    <n v="9889"/>
  </r>
  <r>
    <n v="989"/>
    <s v="Ibrahim McKeaveney"/>
    <x v="11"/>
    <s v="Analog Circuit Design manager"/>
    <s v="10/20/2019"/>
    <m/>
    <x v="988"/>
    <n v="39"/>
    <n v="50"/>
    <s v="Bruce Schimek"/>
    <n v="4814"/>
    <n v="0.5"/>
    <n v="0.5"/>
    <n v="4814"/>
  </r>
  <r>
    <n v="990"/>
    <s v="Guntar Guiness"/>
    <x v="0"/>
    <s v="Geologist III"/>
    <s v="1/16/2019"/>
    <m/>
    <x v="989"/>
    <n v="45"/>
    <n v="89"/>
    <s v="Clarine Hannent"/>
    <n v="1450"/>
    <n v="0.89"/>
    <n v="0.9"/>
    <n v="1450"/>
  </r>
  <r>
    <n v="991"/>
    <s v="Theadora Tuhy"/>
    <x v="10"/>
    <s v="VP Product Management"/>
    <d v="2019-04-04T00:00:00"/>
    <m/>
    <x v="990"/>
    <n v="39"/>
    <n v="86"/>
    <s v="Adler Mc Coughan"/>
    <n v="7219"/>
    <n v="0.86"/>
    <n v="0.9"/>
    <n v="7220"/>
  </r>
  <r>
    <n v="992"/>
    <s v="Ado Rolance"/>
    <x v="10"/>
    <s v="Design Engineer"/>
    <d v="2022-02-02T00:00:00"/>
    <m/>
    <x v="991"/>
    <n v="44"/>
    <n v="72"/>
    <s v="Adler Mc Coughan"/>
    <n v="905"/>
    <n v="0.72"/>
    <n v="0.79999999999999993"/>
    <n v="905"/>
  </r>
  <r>
    <n v="993"/>
    <s v="Jaymee Sheryne"/>
    <x v="9"/>
    <s v="Junior Executive"/>
    <s v="5/16/2019"/>
    <m/>
    <x v="992"/>
    <n v="40"/>
    <n v="78"/>
    <s v="Adler Mc Coughan"/>
    <n v="9687"/>
    <n v="0.78"/>
    <n v="0.79999999999999993"/>
    <n v="9687"/>
  </r>
  <r>
    <n v="994"/>
    <s v="Justinn Gautrey"/>
    <x v="12"/>
    <s v="Associate Professor"/>
    <s v="8/27/2019"/>
    <m/>
    <x v="993"/>
    <n v="45"/>
    <n v="88"/>
    <s v="Adler Mc Coughan"/>
    <n v="2192"/>
    <n v="0.88"/>
    <n v="0.9"/>
    <n v="2192"/>
  </r>
  <r>
    <n v="995"/>
    <s v="Stearne Evreux"/>
    <x v="3"/>
    <s v="Recruiter"/>
    <d v="2019-11-04T00:00:00"/>
    <n v="35"/>
    <x v="994"/>
    <n v="45"/>
    <n v="50"/>
    <s v="Adler Mc Coughan"/>
    <n v="903"/>
    <n v="0.5"/>
    <n v="0.5"/>
    <n v="903"/>
  </r>
  <r>
    <n v="996"/>
    <s v="Lolly Baudasso"/>
    <x v="0"/>
    <s v="Financial Advisor"/>
    <d v="2019-03-04T00:00:00"/>
    <m/>
    <x v="995"/>
    <n v="45"/>
    <n v="51"/>
    <m/>
    <n v="9726"/>
    <n v="0.51"/>
    <n v="0.6"/>
    <n v="9726"/>
  </r>
  <r>
    <n v="997"/>
    <s v="Renaldo Kerby"/>
    <x v="0"/>
    <s v="Cost Accountant"/>
    <s v="10/15/2020"/>
    <m/>
    <x v="996"/>
    <n v="43"/>
    <n v="86"/>
    <s v="Alvina Northwood"/>
    <n v="7495"/>
    <n v="0.86"/>
    <n v="0.9"/>
    <n v="7495"/>
  </r>
  <r>
    <n v="998"/>
    <s v="Erena Lydiatt"/>
    <x v="5"/>
    <s v="Graphic Designer"/>
    <s v="12/17/2020"/>
    <n v="32"/>
    <x v="997"/>
    <n v="41"/>
    <n v="66"/>
    <m/>
    <n v="115"/>
    <n v="0.66"/>
    <n v="0.7"/>
    <n v="115"/>
  </r>
  <r>
    <n v="999"/>
    <s v="Davin Pollen"/>
    <x v="5"/>
    <s v="Software Engineer I"/>
    <d v="2021-11-07T00:00:00"/>
    <m/>
    <x v="998"/>
    <n v="39"/>
    <n v="61"/>
    <m/>
    <n v="416"/>
    <n v="0.61"/>
    <n v="0.7"/>
    <n v="416"/>
  </r>
  <r>
    <n v="1000"/>
    <s v="Gran Castellini"/>
    <x v="8"/>
    <s v="Physical Therapy Assistant"/>
    <s v="8/20/2018"/>
    <n v="36"/>
    <x v="999"/>
    <n v="39"/>
    <n v="62"/>
    <s v="Onfroi Alflat"/>
    <n v="9030"/>
    <n v="0.62"/>
    <n v="0.7"/>
    <n v="9030"/>
  </r>
  <r>
    <m/>
    <m/>
    <x v="0"/>
    <m/>
    <m/>
    <m/>
    <x v="1000"/>
    <m/>
    <m/>
    <m/>
    <m/>
    <m/>
    <m/>
    <m/>
  </r>
  <r>
    <m/>
    <m/>
    <x v="0"/>
    <m/>
    <m/>
    <m/>
    <x v="100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B392C-71F1-4C1B-8DA2-E2134A6FB78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7" firstHeaderRow="1" firstDataRow="1" firstDataCol="1"/>
  <pivotFields count="14">
    <pivotField showAll="0"/>
    <pivotField showAll="0"/>
    <pivotField axis="axisRow" showAll="0">
      <items count="14">
        <item x="6"/>
        <item x="2"/>
        <item x="7"/>
        <item x="1"/>
        <item x="3"/>
        <item x="9"/>
        <item x="8"/>
        <item x="4"/>
        <item x="12"/>
        <item x="5"/>
        <item x="11"/>
        <item x="10"/>
        <item x="0"/>
        <item t="default"/>
      </items>
    </pivotField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11D74D-80B4-4BC4-A8D6-B3EADAD69DC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11" firstHeaderRow="1" firstDataRow="1" firstDataCol="1" rowPageCount="1" colPageCount="1"/>
  <pivotFields count="14">
    <pivotField axis="axisRow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axis="axisRow" showAll="0">
      <items count="1002">
        <item x="583"/>
        <item x="15"/>
        <item x="453"/>
        <item x="731"/>
        <item x="984"/>
        <item x="427"/>
        <item x="963"/>
        <item x="363"/>
        <item x="794"/>
        <item x="519"/>
        <item x="432"/>
        <item x="991"/>
        <item x="632"/>
        <item x="380"/>
        <item x="507"/>
        <item x="31"/>
        <item x="79"/>
        <item x="308"/>
        <item x="839"/>
        <item x="475"/>
        <item x="99"/>
        <item x="792"/>
        <item x="395"/>
        <item x="932"/>
        <item x="550"/>
        <item x="451"/>
        <item x="845"/>
        <item x="960"/>
        <item x="501"/>
        <item x="590"/>
        <item x="217"/>
        <item x="483"/>
        <item x="416"/>
        <item x="12"/>
        <item x="313"/>
        <item x="817"/>
        <item x="560"/>
        <item x="258"/>
        <item x="659"/>
        <item x="239"/>
        <item x="691"/>
        <item x="886"/>
        <item x="981"/>
        <item x="663"/>
        <item x="271"/>
        <item x="869"/>
        <item x="11"/>
        <item x="86"/>
        <item x="203"/>
        <item x="858"/>
        <item x="851"/>
        <item x="141"/>
        <item x="900"/>
        <item x="638"/>
        <item x="745"/>
        <item x="407"/>
        <item x="294"/>
        <item x="854"/>
        <item x="246"/>
        <item x="284"/>
        <item x="589"/>
        <item x="603"/>
        <item x="979"/>
        <item x="431"/>
        <item x="466"/>
        <item x="458"/>
        <item x="859"/>
        <item x="897"/>
        <item x="150"/>
        <item x="945"/>
        <item x="885"/>
        <item x="843"/>
        <item x="152"/>
        <item x="915"/>
        <item x="389"/>
        <item x="942"/>
        <item x="272"/>
        <item x="199"/>
        <item x="33"/>
        <item x="301"/>
        <item x="676"/>
        <item x="307"/>
        <item x="151"/>
        <item x="425"/>
        <item x="120"/>
        <item x="64"/>
        <item x="417"/>
        <item x="512"/>
        <item x="206"/>
        <item x="591"/>
        <item x="658"/>
        <item x="335"/>
        <item x="422"/>
        <item x="273"/>
        <item x="779"/>
        <item x="521"/>
        <item x="474"/>
        <item x="223"/>
        <item x="831"/>
        <item x="572"/>
        <item x="527"/>
        <item x="543"/>
        <item x="170"/>
        <item x="619"/>
        <item x="423"/>
        <item x="888"/>
        <item x="509"/>
        <item x="784"/>
        <item x="278"/>
        <item x="697"/>
        <item x="6"/>
        <item x="145"/>
        <item x="440"/>
        <item x="802"/>
        <item x="190"/>
        <item x="966"/>
        <item x="300"/>
        <item x="656"/>
        <item x="268"/>
        <item x="695"/>
        <item x="237"/>
        <item x="56"/>
        <item x="118"/>
        <item x="705"/>
        <item x="906"/>
        <item x="282"/>
        <item x="37"/>
        <item x="468"/>
        <item x="919"/>
        <item x="950"/>
        <item x="684"/>
        <item x="976"/>
        <item x="341"/>
        <item x="733"/>
        <item x="548"/>
        <item x="491"/>
        <item x="367"/>
        <item x="781"/>
        <item x="140"/>
        <item x="830"/>
        <item x="61"/>
        <item x="689"/>
        <item x="155"/>
        <item x="487"/>
        <item x="209"/>
        <item x="384"/>
        <item x="149"/>
        <item x="202"/>
        <item x="102"/>
        <item x="923"/>
        <item x="110"/>
        <item x="101"/>
        <item x="342"/>
        <item x="780"/>
        <item x="109"/>
        <item x="567"/>
        <item x="166"/>
        <item x="965"/>
        <item x="80"/>
        <item x="793"/>
        <item x="520"/>
        <item x="403"/>
        <item x="712"/>
        <item x="59"/>
        <item x="880"/>
        <item x="460"/>
        <item x="649"/>
        <item x="816"/>
        <item x="287"/>
        <item x="599"/>
        <item x="147"/>
        <item x="7"/>
        <item x="65"/>
        <item x="771"/>
        <item x="194"/>
        <item x="253"/>
        <item x="53"/>
        <item x="485"/>
        <item x="911"/>
        <item x="905"/>
        <item x="891"/>
        <item x="766"/>
        <item x="156"/>
        <item x="219"/>
        <item x="621"/>
        <item x="283"/>
        <item x="833"/>
        <item x="85"/>
        <item x="117"/>
        <item x="115"/>
        <item x="796"/>
        <item x="812"/>
        <item x="44"/>
        <item x="751"/>
        <item x="953"/>
        <item x="476"/>
        <item x="497"/>
        <item x="227"/>
        <item x="864"/>
        <item x="241"/>
        <item x="736"/>
        <item x="938"/>
        <item x="397"/>
        <item x="506"/>
        <item x="312"/>
        <item x="544"/>
        <item x="588"/>
        <item x="139"/>
        <item x="473"/>
        <item x="646"/>
        <item x="805"/>
        <item x="774"/>
        <item x="740"/>
        <item x="934"/>
        <item x="685"/>
        <item x="742"/>
        <item x="860"/>
        <item x="553"/>
        <item x="675"/>
        <item x="438"/>
        <item x="746"/>
        <item x="985"/>
        <item x="832"/>
        <item x="872"/>
        <item x="773"/>
        <item x="298"/>
        <item x="311"/>
        <item x="252"/>
        <item x="334"/>
        <item x="330"/>
        <item x="584"/>
        <item x="777"/>
        <item x="75"/>
        <item x="498"/>
        <item x="105"/>
        <item x="344"/>
        <item x="295"/>
        <item x="556"/>
        <item x="98"/>
        <item x="104"/>
        <item x="452"/>
        <item x="620"/>
        <item x="633"/>
        <item x="13"/>
        <item x="908"/>
        <item x="250"/>
        <item x="618"/>
        <item x="718"/>
        <item x="499"/>
        <item x="386"/>
        <item x="22"/>
        <item x="276"/>
        <item x="918"/>
        <item x="91"/>
        <item x="314"/>
        <item x="235"/>
        <item x="256"/>
        <item x="526"/>
        <item x="776"/>
        <item x="484"/>
        <item x="400"/>
        <item x="653"/>
        <item x="290"/>
        <item x="962"/>
        <item x="197"/>
        <item x="698"/>
        <item x="361"/>
        <item x="82"/>
        <item x="303"/>
        <item x="641"/>
        <item x="106"/>
        <item x="998"/>
        <item x="329"/>
        <item x="654"/>
        <item x="642"/>
        <item x="207"/>
        <item x="238"/>
        <item x="492"/>
        <item x="277"/>
        <item x="606"/>
        <item x="604"/>
        <item x="890"/>
        <item x="374"/>
        <item x="811"/>
        <item x="887"/>
        <item x="351"/>
        <item x="626"/>
        <item x="456"/>
        <item x="511"/>
        <item x="175"/>
        <item x="332"/>
        <item x="554"/>
        <item x="269"/>
        <item x="210"/>
        <item x="185"/>
        <item x="331"/>
        <item x="426"/>
        <item x="406"/>
        <item x="77"/>
        <item x="767"/>
        <item x="711"/>
        <item x="772"/>
        <item x="410"/>
        <item x="674"/>
        <item x="208"/>
        <item x="112"/>
        <item x="528"/>
        <item x="35"/>
        <item x="324"/>
        <item x="356"/>
        <item x="612"/>
        <item x="617"/>
        <item x="660"/>
        <item x="171"/>
        <item x="234"/>
        <item x="113"/>
        <item x="795"/>
        <item x="552"/>
        <item x="879"/>
        <item x="9"/>
        <item x="2"/>
        <item x="826"/>
        <item x="254"/>
        <item x="546"/>
        <item x="741"/>
        <item x="429"/>
        <item x="920"/>
        <item x="943"/>
        <item x="975"/>
        <item x="439"/>
        <item x="614"/>
        <item x="470"/>
        <item x="815"/>
        <item x="201"/>
        <item x="913"/>
        <item x="866"/>
        <item x="34"/>
        <item x="482"/>
        <item x="477"/>
        <item x="221"/>
        <item x="366"/>
        <item x="704"/>
        <item x="177"/>
        <item x="997"/>
        <item x="797"/>
        <item x="922"/>
        <item x="415"/>
        <item x="593"/>
        <item x="551"/>
        <item x="968"/>
        <item x="668"/>
        <item x="189"/>
        <item x="144"/>
        <item x="243"/>
        <item x="929"/>
        <item x="281"/>
        <item x="944"/>
        <item x="122"/>
        <item x="687"/>
        <item x="399"/>
        <item x="421"/>
        <item x="952"/>
        <item x="93"/>
        <item x="449"/>
        <item x="609"/>
        <item x="299"/>
        <item x="912"/>
        <item x="169"/>
        <item x="931"/>
        <item x="398"/>
        <item x="224"/>
        <item x="489"/>
        <item x="735"/>
        <item x="369"/>
        <item x="562"/>
        <item x="371"/>
        <item x="396"/>
        <item x="302"/>
        <item x="259"/>
        <item x="63"/>
        <item x="917"/>
        <item x="346"/>
        <item x="360"/>
        <item x="893"/>
        <item x="87"/>
        <item x="856"/>
        <item x="349"/>
        <item x="338"/>
        <item x="378"/>
        <item x="930"/>
        <item x="789"/>
        <item x="225"/>
        <item x="232"/>
        <item x="536"/>
        <item x="706"/>
        <item x="750"/>
        <item x="729"/>
        <item x="586"/>
        <item x="49"/>
        <item x="442"/>
        <item x="529"/>
        <item x="709"/>
        <item x="123"/>
        <item x="848"/>
        <item x="173"/>
        <item x="708"/>
        <item x="896"/>
        <item x="230"/>
        <item x="162"/>
        <item x="787"/>
        <item x="842"/>
        <item x="222"/>
        <item x="42"/>
        <item x="568"/>
        <item x="28"/>
        <item x="753"/>
        <item x="563"/>
        <item x="249"/>
        <item x="52"/>
        <item x="138"/>
        <item x="883"/>
        <item x="818"/>
        <item x="982"/>
        <item x="154"/>
        <item x="895"/>
        <item x="43"/>
        <item x="490"/>
        <item x="611"/>
        <item x="385"/>
        <item x="662"/>
        <item x="74"/>
        <item x="644"/>
        <item x="0"/>
        <item x="669"/>
        <item x="808"/>
        <item x="318"/>
        <item x="78"/>
        <item x="630"/>
        <item x="39"/>
        <item x="728"/>
        <item x="820"/>
        <item x="114"/>
        <item x="999"/>
        <item x="587"/>
        <item x="725"/>
        <item x="937"/>
        <item x="143"/>
        <item x="288"/>
        <item x="496"/>
        <item x="510"/>
        <item x="577"/>
        <item x="989"/>
        <item x="465"/>
        <item x="172"/>
        <item x="790"/>
        <item x="870"/>
        <item x="157"/>
        <item x="137"/>
        <item x="927"/>
        <item x="413"/>
        <item x="541"/>
        <item x="130"/>
        <item x="655"/>
        <item x="231"/>
        <item x="69"/>
        <item x="557"/>
        <item x="1"/>
        <item x="809"/>
        <item x="289"/>
        <item x="928"/>
        <item x="547"/>
        <item x="868"/>
        <item x="328"/>
        <item x="435"/>
        <item x="955"/>
        <item x="418"/>
        <item x="838"/>
        <item x="841"/>
        <item x="956"/>
        <item x="972"/>
        <item x="582"/>
        <item x="761"/>
        <item x="840"/>
        <item x="958"/>
        <item x="214"/>
        <item x="876"/>
        <item x="401"/>
        <item x="988"/>
        <item x="382"/>
        <item x="265"/>
        <item x="60"/>
        <item x="205"/>
        <item x="36"/>
        <item x="540"/>
        <item x="692"/>
        <item x="455"/>
        <item x="292"/>
        <item x="524"/>
        <item x="783"/>
        <item x="925"/>
        <item x="867"/>
        <item x="737"/>
        <item x="844"/>
        <item x="643"/>
        <item x="636"/>
        <item x="441"/>
        <item x="881"/>
        <item x="978"/>
        <item x="585"/>
        <item x="326"/>
        <item x="383"/>
        <item x="57"/>
        <item x="414"/>
        <item x="381"/>
        <item x="213"/>
        <item x="158"/>
        <item x="348"/>
        <item x="688"/>
        <item x="240"/>
        <item x="579"/>
        <item x="827"/>
        <item x="54"/>
        <item x="126"/>
        <item x="992"/>
        <item x="679"/>
        <item x="263"/>
        <item x="445"/>
        <item x="107"/>
        <item x="131"/>
        <item x="186"/>
        <item x="419"/>
        <item x="652"/>
        <item x="601"/>
        <item x="700"/>
        <item x="233"/>
        <item x="128"/>
        <item x="904"/>
        <item x="434"/>
        <item x="682"/>
        <item x="297"/>
        <item x="306"/>
        <item x="862"/>
        <item x="358"/>
        <item x="266"/>
        <item x="161"/>
        <item x="782"/>
        <item x="200"/>
        <item x="103"/>
        <item x="164"/>
        <item x="146"/>
        <item x="769"/>
        <item x="23"/>
        <item x="68"/>
        <item x="81"/>
        <item x="670"/>
        <item x="993"/>
        <item x="813"/>
        <item x="569"/>
        <item x="608"/>
        <item x="188"/>
        <item x="967"/>
        <item x="578"/>
        <item x="464"/>
        <item x="914"/>
        <item x="909"/>
        <item x="573"/>
        <item x="187"/>
        <item x="309"/>
        <item x="70"/>
        <item x="951"/>
        <item x="861"/>
        <item x="800"/>
        <item x="405"/>
        <item x="174"/>
        <item x="672"/>
        <item x="542"/>
        <item x="168"/>
        <item x="391"/>
        <item x="355"/>
        <item x="467"/>
        <item x="778"/>
        <item x="251"/>
        <item x="275"/>
        <item x="461"/>
        <item x="824"/>
        <item x="212"/>
        <item x="722"/>
        <item x="32"/>
        <item x="343"/>
        <item x="665"/>
        <item x="5"/>
        <item x="716"/>
        <item x="142"/>
        <item x="286"/>
        <item x="184"/>
        <item x="62"/>
        <item x="863"/>
        <item x="182"/>
        <item x="447"/>
        <item x="743"/>
        <item x="625"/>
        <item x="459"/>
        <item x="58"/>
        <item x="702"/>
        <item x="853"/>
        <item x="163"/>
        <item x="21"/>
        <item x="97"/>
        <item x="701"/>
        <item x="159"/>
        <item x="375"/>
        <item x="160"/>
        <item x="119"/>
        <item x="605"/>
        <item x="592"/>
        <item x="615"/>
        <item x="18"/>
        <item x="90"/>
        <item x="530"/>
        <item x="770"/>
        <item x="995"/>
        <item x="749"/>
        <item x="764"/>
        <item x="191"/>
        <item x="598"/>
        <item x="125"/>
        <item x="673"/>
        <item x="264"/>
        <item x="218"/>
        <item x="229"/>
        <item x="986"/>
        <item x="71"/>
        <item x="8"/>
        <item x="67"/>
        <item x="681"/>
        <item x="134"/>
        <item x="901"/>
        <item x="823"/>
        <item x="183"/>
        <item x="694"/>
        <item x="744"/>
        <item x="720"/>
        <item x="739"/>
        <item x="899"/>
        <item x="111"/>
        <item x="357"/>
        <item x="565"/>
        <item x="495"/>
        <item x="522"/>
        <item x="727"/>
        <item x="502"/>
        <item x="304"/>
        <item x="129"/>
        <item x="532"/>
        <item x="803"/>
        <item x="807"/>
        <item x="916"/>
        <item x="959"/>
        <item x="752"/>
        <item x="613"/>
        <item x="810"/>
        <item x="581"/>
        <item x="857"/>
        <item x="500"/>
        <item x="941"/>
        <item x="616"/>
        <item x="362"/>
        <item x="683"/>
        <item x="83"/>
        <item x="846"/>
        <item x="291"/>
        <item x="354"/>
        <item x="756"/>
        <item x="508"/>
        <item x="806"/>
        <item x="715"/>
        <item x="732"/>
        <item x="377"/>
        <item x="448"/>
        <item x="84"/>
        <item x="494"/>
        <item x="365"/>
        <item x="799"/>
        <item x="713"/>
        <item x="392"/>
        <item x="135"/>
        <item x="450"/>
        <item x="73"/>
        <item x="394"/>
        <item x="368"/>
        <item x="600"/>
        <item x="305"/>
        <item x="696"/>
        <item x="66"/>
        <item x="730"/>
        <item x="801"/>
        <item x="947"/>
        <item x="836"/>
        <item x="40"/>
        <item x="480"/>
        <item x="607"/>
        <item x="153"/>
        <item x="678"/>
        <item x="280"/>
        <item x="762"/>
        <item x="545"/>
        <item x="30"/>
        <item x="933"/>
        <item x="515"/>
        <item x="855"/>
        <item x="819"/>
        <item x="387"/>
        <item x="629"/>
        <item x="954"/>
        <item x="902"/>
        <item x="878"/>
        <item x="337"/>
        <item x="822"/>
        <item x="10"/>
        <item x="535"/>
        <item x="100"/>
        <item x="51"/>
        <item x="345"/>
        <item x="478"/>
        <item x="226"/>
        <item x="373"/>
        <item x="27"/>
        <item x="433"/>
        <item x="228"/>
        <item x="424"/>
        <item x="211"/>
        <item x="72"/>
        <item x="503"/>
        <item x="723"/>
        <item x="631"/>
        <item x="961"/>
        <item x="594"/>
        <item x="671"/>
        <item x="957"/>
        <item x="707"/>
        <item x="333"/>
        <item x="871"/>
        <item x="247"/>
        <item x="874"/>
        <item x="505"/>
        <item x="127"/>
        <item x="814"/>
        <item x="825"/>
        <item x="645"/>
        <item x="571"/>
        <item x="936"/>
        <item x="319"/>
        <item x="775"/>
        <item x="580"/>
        <item x="980"/>
        <item x="973"/>
        <item x="763"/>
        <item x="926"/>
        <item x="703"/>
        <item x="26"/>
        <item x="136"/>
        <item x="717"/>
        <item x="726"/>
        <item x="765"/>
        <item x="462"/>
        <item x="667"/>
        <item x="666"/>
        <item x="828"/>
        <item x="437"/>
        <item x="29"/>
        <item x="513"/>
        <item x="94"/>
        <item x="92"/>
        <item x="443"/>
        <item x="242"/>
        <item x="196"/>
        <item x="651"/>
        <item x="359"/>
        <item x="236"/>
        <item x="757"/>
        <item x="821"/>
        <item x="95"/>
        <item x="724"/>
        <item x="624"/>
        <item x="248"/>
        <item x="622"/>
        <item x="948"/>
        <item x="279"/>
        <item x="261"/>
        <item x="316"/>
        <item x="537"/>
        <item x="463"/>
        <item x="538"/>
        <item x="850"/>
        <item x="721"/>
        <item x="970"/>
        <item x="575"/>
        <item x="321"/>
        <item x="340"/>
        <item x="132"/>
        <item x="558"/>
        <item x="469"/>
        <item x="124"/>
        <item x="837"/>
        <item x="479"/>
        <item x="293"/>
        <item x="847"/>
        <item x="390"/>
        <item x="996"/>
        <item x="559"/>
        <item x="257"/>
        <item x="596"/>
        <item x="370"/>
        <item x="428"/>
        <item x="457"/>
        <item x="444"/>
        <item x="634"/>
        <item x="17"/>
        <item x="574"/>
        <item x="531"/>
        <item x="534"/>
        <item x="16"/>
        <item x="436"/>
        <item x="216"/>
        <item x="323"/>
        <item x="88"/>
        <item x="987"/>
        <item x="738"/>
        <item x="420"/>
        <item x="121"/>
        <item x="768"/>
        <item x="939"/>
        <item x="198"/>
        <item x="322"/>
        <item x="523"/>
        <item x="898"/>
        <item x="454"/>
        <item x="549"/>
        <item x="539"/>
        <item x="204"/>
        <item x="379"/>
        <item x="974"/>
        <item x="245"/>
        <item x="317"/>
        <item x="165"/>
        <item x="96"/>
        <item x="310"/>
        <item x="193"/>
        <item x="714"/>
        <item x="889"/>
        <item x="561"/>
        <item x="949"/>
        <item x="471"/>
        <item x="677"/>
        <item x="754"/>
        <item x="804"/>
        <item x="834"/>
        <item x="262"/>
        <item x="525"/>
        <item x="791"/>
        <item x="376"/>
        <item x="570"/>
        <item x="388"/>
        <item x="393"/>
        <item x="759"/>
        <item x="595"/>
        <item x="195"/>
        <item x="852"/>
        <item x="648"/>
        <item x="637"/>
        <item x="296"/>
        <item x="255"/>
        <item x="971"/>
        <item x="884"/>
        <item x="76"/>
        <item x="734"/>
        <item x="176"/>
        <item x="38"/>
        <item x="935"/>
        <item x="994"/>
        <item x="518"/>
        <item x="835"/>
        <item x="50"/>
        <item x="892"/>
        <item x="215"/>
        <item x="320"/>
        <item x="755"/>
        <item x="45"/>
        <item x="555"/>
        <item x="48"/>
        <item x="849"/>
        <item x="627"/>
        <item x="260"/>
        <item x="910"/>
        <item x="364"/>
        <item x="20"/>
        <item x="192"/>
        <item x="488"/>
        <item x="25"/>
        <item x="786"/>
        <item x="566"/>
        <item x="907"/>
        <item x="946"/>
        <item x="14"/>
        <item x="493"/>
        <item x="411"/>
        <item x="882"/>
        <item x="270"/>
        <item x="990"/>
        <item x="517"/>
        <item x="647"/>
        <item x="748"/>
        <item x="969"/>
        <item x="47"/>
        <item x="865"/>
        <item x="408"/>
        <item x="285"/>
        <item x="639"/>
        <item x="877"/>
        <item x="903"/>
        <item x="372"/>
        <item x="829"/>
        <item x="516"/>
        <item x="148"/>
        <item x="686"/>
        <item x="661"/>
        <item x="798"/>
        <item x="402"/>
        <item x="785"/>
        <item x="504"/>
        <item x="181"/>
        <item x="274"/>
        <item x="758"/>
        <item x="116"/>
        <item x="167"/>
        <item x="430"/>
        <item x="350"/>
        <item x="664"/>
        <item x="41"/>
        <item x="875"/>
        <item x="873"/>
        <item x="325"/>
        <item x="710"/>
        <item x="514"/>
        <item x="623"/>
        <item x="719"/>
        <item x="19"/>
        <item x="680"/>
        <item x="894"/>
        <item x="339"/>
        <item x="486"/>
        <item x="409"/>
        <item x="220"/>
        <item x="179"/>
        <item x="178"/>
        <item x="747"/>
        <item x="46"/>
        <item x="610"/>
        <item x="347"/>
        <item x="89"/>
        <item x="628"/>
        <item x="108"/>
        <item x="693"/>
        <item x="564"/>
        <item x="640"/>
        <item x="327"/>
        <item x="352"/>
        <item x="690"/>
        <item x="4"/>
        <item x="180"/>
        <item x="472"/>
        <item x="244"/>
        <item x="635"/>
        <item x="977"/>
        <item x="602"/>
        <item x="699"/>
        <item x="576"/>
        <item x="412"/>
        <item x="964"/>
        <item x="353"/>
        <item x="657"/>
        <item x="404"/>
        <item x="650"/>
        <item x="940"/>
        <item x="446"/>
        <item x="55"/>
        <item x="760"/>
        <item x="597"/>
        <item x="133"/>
        <item x="267"/>
        <item x="924"/>
        <item x="921"/>
        <item x="983"/>
        <item x="481"/>
        <item x="533"/>
        <item x="788"/>
        <item x="315"/>
        <item x="24"/>
        <item x="336"/>
        <item x="3"/>
        <item x="1000"/>
        <item t="default"/>
      </items>
    </pivotField>
    <pivotField axis="axisPage" multipleItemSelectionAllowed="1" showAll="0">
      <items count="14">
        <item h="1" x="6"/>
        <item h="1" x="2"/>
        <item h="1" x="7"/>
        <item x="1"/>
        <item h="1" x="3"/>
        <item h="1" x="9"/>
        <item h="1" x="8"/>
        <item h="1" x="4"/>
        <item h="1" x="12"/>
        <item h="1" x="5"/>
        <item h="1" x="11"/>
        <item h="1" x="10"/>
        <item h="1" x="0"/>
        <item t="default"/>
      </items>
    </pivotField>
    <pivotField axis="axisRow" showAll="0">
      <items count="187">
        <item x="39"/>
        <item x="68"/>
        <item x="130"/>
        <item x="174"/>
        <item x="57"/>
        <item x="82"/>
        <item x="74"/>
        <item x="131"/>
        <item x="159"/>
        <item x="73"/>
        <item x="109"/>
        <item x="155"/>
        <item x="165"/>
        <item x="8"/>
        <item x="160"/>
        <item x="56"/>
        <item x="1"/>
        <item x="66"/>
        <item x="19"/>
        <item x="43"/>
        <item x="21"/>
        <item x="44"/>
        <item x="69"/>
        <item x="50"/>
        <item x="30"/>
        <item x="139"/>
        <item x="126"/>
        <item x="178"/>
        <item x="147"/>
        <item x="169"/>
        <item x="158"/>
        <item x="10"/>
        <item x="134"/>
        <item x="172"/>
        <item x="167"/>
        <item x="6"/>
        <item x="65"/>
        <item x="41"/>
        <item x="33"/>
        <item x="146"/>
        <item x="85"/>
        <item x="121"/>
        <item x="104"/>
        <item x="62"/>
        <item x="180"/>
        <item x="75"/>
        <item x="0"/>
        <item x="140"/>
        <item x="161"/>
        <item x="105"/>
        <item x="64"/>
        <item x="125"/>
        <item x="151"/>
        <item x="95"/>
        <item x="99"/>
        <item x="119"/>
        <item x="143"/>
        <item x="32"/>
        <item x="7"/>
        <item x="67"/>
        <item x="86"/>
        <item x="133"/>
        <item x="150"/>
        <item x="4"/>
        <item x="47"/>
        <item x="80"/>
        <item x="76"/>
        <item x="63"/>
        <item x="84"/>
        <item x="53"/>
        <item x="124"/>
        <item x="37"/>
        <item x="113"/>
        <item x="182"/>
        <item x="114"/>
        <item x="144"/>
        <item x="79"/>
        <item x="36"/>
        <item x="2"/>
        <item x="157"/>
        <item x="35"/>
        <item x="89"/>
        <item x="38"/>
        <item x="29"/>
        <item x="59"/>
        <item x="94"/>
        <item x="34"/>
        <item x="72"/>
        <item x="27"/>
        <item x="148"/>
        <item x="70"/>
        <item x="101"/>
        <item x="24"/>
        <item x="93"/>
        <item x="9"/>
        <item x="13"/>
        <item x="127"/>
        <item x="117"/>
        <item x="87"/>
        <item x="137"/>
        <item x="163"/>
        <item x="42"/>
        <item x="120"/>
        <item x="46"/>
        <item x="20"/>
        <item x="164"/>
        <item x="152"/>
        <item x="132"/>
        <item x="49"/>
        <item x="81"/>
        <item x="136"/>
        <item x="110"/>
        <item x="3"/>
        <item x="61"/>
        <item x="92"/>
        <item x="55"/>
        <item x="162"/>
        <item x="166"/>
        <item x="156"/>
        <item x="15"/>
        <item x="168"/>
        <item x="149"/>
        <item x="115"/>
        <item x="58"/>
        <item x="28"/>
        <item x="142"/>
        <item x="22"/>
        <item x="102"/>
        <item x="91"/>
        <item x="88"/>
        <item x="48"/>
        <item x="52"/>
        <item x="103"/>
        <item x="40"/>
        <item x="175"/>
        <item x="97"/>
        <item x="129"/>
        <item x="154"/>
        <item x="122"/>
        <item x="17"/>
        <item x="60"/>
        <item x="12"/>
        <item x="11"/>
        <item x="45"/>
        <item x="170"/>
        <item x="51"/>
        <item x="5"/>
        <item x="26"/>
        <item x="185"/>
        <item x="107"/>
        <item x="184"/>
        <item x="98"/>
        <item x="116"/>
        <item x="111"/>
        <item x="181"/>
        <item x="83"/>
        <item x="183"/>
        <item x="16"/>
        <item x="173"/>
        <item x="90"/>
        <item x="18"/>
        <item x="171"/>
        <item x="123"/>
        <item x="179"/>
        <item x="141"/>
        <item x="23"/>
        <item x="71"/>
        <item x="31"/>
        <item x="135"/>
        <item x="177"/>
        <item x="100"/>
        <item x="25"/>
        <item x="77"/>
        <item x="54"/>
        <item x="112"/>
        <item x="96"/>
        <item x="78"/>
        <item x="118"/>
        <item x="108"/>
        <item x="138"/>
        <item x="153"/>
        <item x="176"/>
        <item x="128"/>
        <item x="145"/>
        <item x="106"/>
        <item x="14"/>
        <item t="default"/>
      </items>
    </pivotField>
    <pivotField axis="axisRow" showAll="0">
      <items count="718">
        <item x="667"/>
        <item x="406"/>
        <item x="44"/>
        <item x="20"/>
        <item x="40"/>
        <item x="82"/>
        <item x="645"/>
        <item x="25"/>
        <item x="6"/>
        <item x="433"/>
        <item x="415"/>
        <item x="713"/>
        <item x="688"/>
        <item x="392"/>
        <item x="196"/>
        <item x="535"/>
        <item x="593"/>
        <item x="317"/>
        <item x="91"/>
        <item x="204"/>
        <item x="57"/>
        <item x="152"/>
        <item x="225"/>
        <item x="539"/>
        <item x="384"/>
        <item x="608"/>
        <item x="388"/>
        <item x="100"/>
        <item x="223"/>
        <item x="546"/>
        <item x="41"/>
        <item x="294"/>
        <item x="81"/>
        <item x="414"/>
        <item x="671"/>
        <item x="168"/>
        <item x="38"/>
        <item x="182"/>
        <item x="458"/>
        <item x="523"/>
        <item x="141"/>
        <item x="397"/>
        <item x="145"/>
        <item x="588"/>
        <item x="590"/>
        <item x="16"/>
        <item x="12"/>
        <item x="329"/>
        <item x="602"/>
        <item x="431"/>
        <item x="488"/>
        <item x="285"/>
        <item x="157"/>
        <item x="714"/>
        <item x="306"/>
        <item x="452"/>
        <item x="459"/>
        <item x="682"/>
        <item x="104"/>
        <item x="666"/>
        <item x="0"/>
        <item x="180"/>
        <item x="344"/>
        <item x="243"/>
        <item x="712"/>
        <item x="576"/>
        <item x="66"/>
        <item x="109"/>
        <item x="79"/>
        <item x="357"/>
        <item x="139"/>
        <item x="32"/>
        <item x="520"/>
        <item x="99"/>
        <item x="530"/>
        <item x="680"/>
        <item x="609"/>
        <item x="568"/>
        <item x="592"/>
        <item x="635"/>
        <item x="233"/>
        <item x="510"/>
        <item x="685"/>
        <item x="631"/>
        <item x="311"/>
        <item x="699"/>
        <item x="70"/>
        <item x="269"/>
        <item x="34"/>
        <item x="370"/>
        <item x="660"/>
        <item x="64"/>
        <item x="251"/>
        <item x="61"/>
        <item x="63"/>
        <item x="144"/>
        <item x="263"/>
        <item x="146"/>
        <item x="50"/>
        <item x="222"/>
        <item x="88"/>
        <item x="68"/>
        <item x="220"/>
        <item x="465"/>
        <item x="648"/>
        <item x="373"/>
        <item x="616"/>
        <item x="554"/>
        <item x="348"/>
        <item x="353"/>
        <item x="258"/>
        <item x="679"/>
        <item x="663"/>
        <item x="573"/>
        <item x="19"/>
        <item x="266"/>
        <item x="499"/>
        <item x="633"/>
        <item x="550"/>
        <item x="413"/>
        <item x="711"/>
        <item x="479"/>
        <item x="296"/>
        <item x="591"/>
        <item x="215"/>
        <item x="42"/>
        <item x="339"/>
        <item x="167"/>
        <item x="625"/>
        <item x="89"/>
        <item x="362"/>
        <item x="156"/>
        <item x="202"/>
        <item x="524"/>
        <item x="197"/>
        <item x="195"/>
        <item x="534"/>
        <item x="449"/>
        <item x="134"/>
        <item x="133"/>
        <item x="621"/>
        <item x="623"/>
        <item x="80"/>
        <item x="291"/>
        <item x="315"/>
        <item x="319"/>
        <item x="420"/>
        <item x="657"/>
        <item x="333"/>
        <item x="708"/>
        <item x="391"/>
        <item x="563"/>
        <item x="446"/>
        <item x="138"/>
        <item x="314"/>
        <item x="371"/>
        <item x="237"/>
        <item x="444"/>
        <item x="239"/>
        <item x="559"/>
        <item x="543"/>
        <item x="90"/>
        <item x="364"/>
        <item x="283"/>
        <item x="585"/>
        <item x="705"/>
        <item x="683"/>
        <item x="36"/>
        <item x="435"/>
        <item x="454"/>
        <item x="277"/>
        <item x="249"/>
        <item x="687"/>
        <item x="487"/>
        <item x="31"/>
        <item x="526"/>
        <item x="299"/>
        <item x="501"/>
        <item x="692"/>
        <item x="121"/>
        <item x="374"/>
        <item x="577"/>
        <item x="259"/>
        <item x="561"/>
        <item x="365"/>
        <item x="394"/>
        <item x="610"/>
        <item x="87"/>
        <item x="148"/>
        <item x="634"/>
        <item x="229"/>
        <item x="466"/>
        <item x="439"/>
        <item x="342"/>
        <item x="617"/>
        <item x="191"/>
        <item x="301"/>
        <item x="8"/>
        <item x="124"/>
        <item x="656"/>
        <item x="151"/>
        <item x="69"/>
        <item x="547"/>
        <item x="691"/>
        <item x="489"/>
        <item x="428"/>
        <item x="681"/>
        <item x="402"/>
        <item x="598"/>
        <item x="230"/>
        <item x="470"/>
        <item x="209"/>
        <item x="224"/>
        <item x="356"/>
        <item x="292"/>
        <item x="354"/>
        <item x="450"/>
        <item x="429"/>
        <item x="358"/>
        <item x="463"/>
        <item x="332"/>
        <item x="483"/>
        <item x="668"/>
        <item x="538"/>
        <item x="320"/>
        <item x="700"/>
        <item x="176"/>
        <item x="611"/>
        <item x="115"/>
        <item x="647"/>
        <item x="423"/>
        <item x="264"/>
        <item x="476"/>
        <item x="244"/>
        <item x="170"/>
        <item x="674"/>
        <item x="18"/>
        <item x="548"/>
        <item x="160"/>
        <item x="253"/>
        <item x="505"/>
        <item x="58"/>
        <item x="192"/>
        <item x="110"/>
        <item x="540"/>
        <item x="37"/>
        <item x="351"/>
        <item x="537"/>
        <item x="3"/>
        <item x="512"/>
        <item x="651"/>
        <item x="24"/>
        <item x="219"/>
        <item x="503"/>
        <item x="33"/>
        <item x="684"/>
        <item x="385"/>
        <item x="203"/>
        <item x="119"/>
        <item x="600"/>
        <item x="298"/>
        <item x="571"/>
        <item x="613"/>
        <item x="490"/>
        <item x="112"/>
        <item x="349"/>
        <item x="166"/>
        <item x="217"/>
        <item x="343"/>
        <item x="216"/>
        <item x="247"/>
        <item x="572"/>
        <item x="187"/>
        <item x="652"/>
        <item x="525"/>
        <item x="363"/>
        <item x="102"/>
        <item x="326"/>
        <item x="601"/>
        <item x="527"/>
        <item x="581"/>
        <item x="178"/>
        <item x="430"/>
        <item x="644"/>
        <item x="28"/>
        <item x="116"/>
        <item x="409"/>
        <item x="636"/>
        <item x="440"/>
        <item x="412"/>
        <item x="282"/>
        <item x="437"/>
        <item x="410"/>
        <item x="11"/>
        <item x="574"/>
        <item x="481"/>
        <item x="29"/>
        <item x="226"/>
        <item x="324"/>
        <item x="607"/>
        <item x="188"/>
        <item x="78"/>
        <item x="186"/>
        <item x="334"/>
        <item x="626"/>
        <item x="227"/>
        <item x="377"/>
        <item x="417"/>
        <item x="185"/>
        <item x="368"/>
        <item x="206"/>
        <item x="567"/>
        <item x="587"/>
        <item x="236"/>
        <item x="94"/>
        <item x="676"/>
        <item x="522"/>
        <item x="86"/>
        <item x="62"/>
        <item x="553"/>
        <item x="434"/>
        <item x="231"/>
        <item x="304"/>
        <item x="352"/>
        <item x="316"/>
        <item x="425"/>
        <item x="675"/>
        <item x="653"/>
        <item x="486"/>
        <item x="155"/>
        <item x="556"/>
        <item x="51"/>
        <item x="704"/>
        <item x="101"/>
        <item x="15"/>
        <item x="189"/>
        <item x="603"/>
        <item x="694"/>
        <item x="670"/>
        <item x="71"/>
        <item x="575"/>
        <item x="49"/>
        <item x="108"/>
        <item x="606"/>
        <item x="171"/>
        <item x="140"/>
        <item x="7"/>
        <item x="528"/>
        <item x="60"/>
        <item x="149"/>
        <item x="67"/>
        <item x="658"/>
        <item x="596"/>
        <item x="518"/>
        <item x="96"/>
        <item x="416"/>
        <item x="126"/>
        <item x="30"/>
        <item x="268"/>
        <item x="199"/>
        <item x="201"/>
        <item x="238"/>
        <item x="655"/>
        <item x="650"/>
        <item x="496"/>
        <item x="127"/>
        <item x="421"/>
        <item x="73"/>
        <item x="661"/>
        <item x="22"/>
        <item x="117"/>
        <item x="480"/>
        <item x="297"/>
        <item x="274"/>
        <item x="212"/>
        <item x="21"/>
        <item x="177"/>
        <item x="495"/>
        <item x="129"/>
        <item x="509"/>
        <item x="514"/>
        <item x="242"/>
        <item x="45"/>
        <item x="531"/>
        <item x="255"/>
        <item x="183"/>
        <item x="390"/>
        <item x="639"/>
        <item x="221"/>
        <item x="325"/>
        <item x="281"/>
        <item x="345"/>
        <item x="664"/>
        <item x="208"/>
        <item x="278"/>
        <item x="232"/>
        <item x="211"/>
        <item x="396"/>
        <item x="154"/>
        <item x="469"/>
        <item x="210"/>
        <item x="309"/>
        <item x="508"/>
        <item x="184"/>
        <item x="366"/>
        <item x="642"/>
        <item x="400"/>
        <item x="500"/>
        <item x="378"/>
        <item x="597"/>
        <item x="72"/>
        <item x="218"/>
        <item x="350"/>
        <item x="493"/>
        <item x="422"/>
        <item x="570"/>
        <item x="426"/>
        <item x="442"/>
        <item x="643"/>
        <item x="262"/>
        <item x="245"/>
        <item x="130"/>
        <item x="511"/>
        <item x="193"/>
        <item x="383"/>
        <item x="618"/>
        <item x="382"/>
        <item x="398"/>
        <item x="360"/>
        <item x="432"/>
        <item x="250"/>
        <item x="161"/>
        <item x="564"/>
        <item x="632"/>
        <item x="665"/>
        <item x="355"/>
        <item x="302"/>
        <item x="630"/>
        <item x="387"/>
        <item x="519"/>
        <item x="331"/>
        <item x="595"/>
        <item x="174"/>
        <item x="35"/>
        <item x="76"/>
        <item x="541"/>
        <item x="271"/>
        <item x="659"/>
        <item x="401"/>
        <item x="164"/>
        <item x="198"/>
        <item x="92"/>
        <item x="270"/>
        <item x="460"/>
        <item x="162"/>
        <item x="533"/>
        <item x="627"/>
        <item x="340"/>
        <item x="545"/>
        <item x="158"/>
        <item x="599"/>
        <item x="27"/>
        <item x="9"/>
        <item x="194"/>
        <item x="85"/>
        <item x="376"/>
        <item x="10"/>
        <item x="468"/>
        <item x="491"/>
        <item x="179"/>
        <item x="75"/>
        <item x="586"/>
        <item x="418"/>
        <item x="14"/>
        <item x="389"/>
        <item x="673"/>
        <item x="472"/>
        <item x="407"/>
        <item x="698"/>
        <item x="246"/>
        <item x="696"/>
        <item x="462"/>
        <item x="380"/>
        <item x="447"/>
        <item x="213"/>
        <item x="338"/>
        <item x="93"/>
        <item x="234"/>
        <item x="386"/>
        <item x="403"/>
        <item x="697"/>
        <item x="135"/>
        <item x="424"/>
        <item x="26"/>
        <item x="517"/>
        <item x="695"/>
        <item x="143"/>
        <item x="181"/>
        <item x="335"/>
        <item x="260"/>
        <item x="272"/>
        <item x="474"/>
        <item x="125"/>
        <item x="482"/>
        <item x="261"/>
        <item x="163"/>
        <item x="288"/>
        <item x="478"/>
        <item x="47"/>
        <item x="569"/>
        <item x="686"/>
        <item x="405"/>
        <item x="484"/>
        <item x="153"/>
        <item x="106"/>
        <item x="53"/>
        <item x="330"/>
        <item x="248"/>
        <item x="624"/>
        <item x="361"/>
        <item x="612"/>
        <item x="312"/>
        <item x="56"/>
        <item x="379"/>
        <item x="544"/>
        <item x="4"/>
        <item x="43"/>
        <item x="395"/>
        <item x="693"/>
        <item x="529"/>
        <item x="256"/>
        <item x="286"/>
        <item x="677"/>
        <item x="205"/>
        <item x="367"/>
        <item x="709"/>
        <item x="494"/>
        <item x="504"/>
        <item x="492"/>
        <item x="507"/>
        <item x="419"/>
        <item x="555"/>
        <item x="290"/>
        <item x="118"/>
        <item x="594"/>
        <item x="690"/>
        <item x="583"/>
        <item x="295"/>
        <item x="498"/>
        <item x="257"/>
        <item x="1"/>
        <item x="328"/>
        <item x="456"/>
        <item x="228"/>
        <item x="254"/>
        <item x="207"/>
        <item x="506"/>
        <item x="589"/>
        <item x="619"/>
        <item x="132"/>
        <item x="408"/>
        <item x="48"/>
        <item x="654"/>
        <item x="558"/>
        <item x="497"/>
        <item x="669"/>
        <item x="532"/>
        <item x="678"/>
        <item x="303"/>
        <item x="200"/>
        <item x="310"/>
        <item x="473"/>
        <item x="2"/>
        <item x="375"/>
        <item x="55"/>
        <item x="305"/>
        <item x="131"/>
        <item x="672"/>
        <item x="322"/>
        <item x="646"/>
        <item x="265"/>
        <item x="628"/>
        <item x="347"/>
        <item x="172"/>
        <item x="441"/>
        <item x="467"/>
        <item x="565"/>
        <item x="399"/>
        <item x="289"/>
        <item x="604"/>
        <item x="279"/>
        <item x="23"/>
        <item x="615"/>
        <item x="280"/>
        <item x="95"/>
        <item x="52"/>
        <item x="267"/>
        <item x="308"/>
        <item x="84"/>
        <item x="513"/>
        <item x="122"/>
        <item x="313"/>
        <item x="59"/>
        <item x="307"/>
        <item x="542"/>
        <item x="150"/>
        <item x="448"/>
        <item x="706"/>
        <item x="359"/>
        <item x="165"/>
        <item x="689"/>
        <item x="372"/>
        <item x="321"/>
        <item x="393"/>
        <item x="579"/>
        <item x="214"/>
        <item x="580"/>
        <item x="107"/>
        <item x="123"/>
        <item x="142"/>
        <item x="147"/>
        <item x="300"/>
        <item x="83"/>
        <item x="552"/>
        <item x="404"/>
        <item x="451"/>
        <item x="438"/>
        <item x="293"/>
        <item x="77"/>
        <item x="710"/>
        <item x="549"/>
        <item x="5"/>
        <item x="159"/>
        <item x="240"/>
        <item x="641"/>
        <item x="638"/>
        <item x="136"/>
        <item x="137"/>
        <item x="701"/>
        <item x="457"/>
        <item x="336"/>
        <item x="477"/>
        <item x="536"/>
        <item x="515"/>
        <item x="369"/>
        <item x="629"/>
        <item x="702"/>
        <item x="74"/>
        <item x="114"/>
        <item x="341"/>
        <item x="464"/>
        <item x="381"/>
        <item x="662"/>
        <item x="128"/>
        <item x="584"/>
        <item x="521"/>
        <item x="113"/>
        <item x="455"/>
        <item x="39"/>
        <item x="327"/>
        <item x="323"/>
        <item x="640"/>
        <item x="637"/>
        <item x="560"/>
        <item x="703"/>
        <item x="649"/>
        <item x="276"/>
        <item x="461"/>
        <item x="557"/>
        <item x="502"/>
        <item x="103"/>
        <item x="346"/>
        <item x="471"/>
        <item x="111"/>
        <item x="54"/>
        <item x="65"/>
        <item x="516"/>
        <item x="46"/>
        <item x="17"/>
        <item x="273"/>
        <item x="445"/>
        <item x="605"/>
        <item x="582"/>
        <item x="551"/>
        <item x="337"/>
        <item x="715"/>
        <item x="97"/>
        <item x="485"/>
        <item x="173"/>
        <item x="169"/>
        <item x="707"/>
        <item x="622"/>
        <item x="578"/>
        <item x="318"/>
        <item x="120"/>
        <item x="436"/>
        <item x="566"/>
        <item x="175"/>
        <item x="620"/>
        <item x="411"/>
        <item x="235"/>
        <item x="275"/>
        <item x="252"/>
        <item x="13"/>
        <item x="562"/>
        <item x="443"/>
        <item x="475"/>
        <item x="453"/>
        <item x="241"/>
        <item x="287"/>
        <item x="98"/>
        <item x="190"/>
        <item x="427"/>
        <item x="614"/>
        <item x="284"/>
        <item x="105"/>
        <item x="716"/>
        <item t="default"/>
      </items>
    </pivotField>
    <pivotField axis="axisRow" showAll="0">
      <items count="33">
        <item x="28"/>
        <item x="1"/>
        <item x="25"/>
        <item x="20"/>
        <item x="15"/>
        <item x="4"/>
        <item x="8"/>
        <item x="17"/>
        <item x="31"/>
        <item x="7"/>
        <item x="11"/>
        <item x="22"/>
        <item x="26"/>
        <item x="27"/>
        <item x="13"/>
        <item x="6"/>
        <item x="29"/>
        <item x="3"/>
        <item x="5"/>
        <item x="9"/>
        <item x="30"/>
        <item x="21"/>
        <item x="19"/>
        <item x="2"/>
        <item x="12"/>
        <item x="18"/>
        <item x="24"/>
        <item x="10"/>
        <item x="23"/>
        <item x="14"/>
        <item x="16"/>
        <item x="0"/>
        <item t="default"/>
      </items>
    </pivotField>
    <pivotField axis="axisRow" numFmtId="164" showAll="0">
      <items count="1002">
        <item x="502"/>
        <item x="125"/>
        <item x="511"/>
        <item x="959"/>
        <item x="907"/>
        <item x="894"/>
        <item x="143"/>
        <item x="927"/>
        <item x="820"/>
        <item x="702"/>
        <item x="908"/>
        <item x="895"/>
        <item x="151"/>
        <item x="803"/>
        <item x="997"/>
        <item x="516"/>
        <item x="447"/>
        <item x="248"/>
        <item x="723"/>
        <item x="414"/>
        <item x="534"/>
        <item x="456"/>
        <item x="94"/>
        <item x="711"/>
        <item x="909"/>
        <item x="712"/>
        <item x="191"/>
        <item x="81"/>
        <item x="750"/>
        <item x="867"/>
        <item x="584"/>
        <item x="718"/>
        <item x="64"/>
        <item x="928"/>
        <item x="595"/>
        <item x="33"/>
        <item x="217"/>
        <item x="35"/>
        <item x="608"/>
        <item x="533"/>
        <item x="282"/>
        <item x="761"/>
        <item x="821"/>
        <item x="298"/>
        <item x="564"/>
        <item x="625"/>
        <item x="974"/>
        <item x="24"/>
        <item x="998"/>
        <item x="984"/>
        <item x="513"/>
        <item x="204"/>
        <item x="364"/>
        <item x="877"/>
        <item x="615"/>
        <item x="537"/>
        <item x="403"/>
        <item x="878"/>
        <item x="523"/>
        <item x="186"/>
        <item x="367"/>
        <item x="10"/>
        <item x="404"/>
        <item x="334"/>
        <item x="862"/>
        <item x="488"/>
        <item x="914"/>
        <item x="812"/>
        <item x="345"/>
        <item x="319"/>
        <item x="397"/>
        <item x="567"/>
        <item x="645"/>
        <item x="93"/>
        <item x="786"/>
        <item x="779"/>
        <item x="954"/>
        <item x="452"/>
        <item x="558"/>
        <item x="168"/>
        <item x="308"/>
        <item x="628"/>
        <item x="976"/>
        <item x="520"/>
        <item x="205"/>
        <item x="123"/>
        <item x="71"/>
        <item x="380"/>
        <item x="224"/>
        <item x="923"/>
        <item x="839"/>
        <item x="517"/>
        <item x="963"/>
        <item x="281"/>
        <item x="177"/>
        <item x="844"/>
        <item x="529"/>
        <item x="160"/>
        <item x="156"/>
        <item x="77"/>
        <item x="361"/>
        <item x="18"/>
        <item x="439"/>
        <item x="610"/>
        <item x="259"/>
        <item x="994"/>
        <item x="991"/>
        <item x="146"/>
        <item x="638"/>
        <item x="985"/>
        <item x="122"/>
        <item x="209"/>
        <item x="605"/>
        <item x="401"/>
        <item x="302"/>
        <item x="809"/>
        <item x="760"/>
        <item x="467"/>
        <item x="531"/>
        <item x="187"/>
        <item x="543"/>
        <item x="902"/>
        <item x="778"/>
        <item x="306"/>
        <item x="643"/>
        <item x="646"/>
        <item x="175"/>
        <item x="173"/>
        <item x="167"/>
        <item x="557"/>
        <item x="622"/>
        <item x="411"/>
        <item x="654"/>
        <item x="145"/>
        <item x="966"/>
        <item x="635"/>
        <item x="225"/>
        <item x="15"/>
        <item x="941"/>
        <item x="765"/>
        <item x="752"/>
        <item x="374"/>
        <item x="903"/>
        <item x="80"/>
        <item x="192"/>
        <item x="934"/>
        <item x="975"/>
        <item x="660"/>
        <item x="28"/>
        <item x="450"/>
        <item x="569"/>
        <item x="70"/>
        <item x="989"/>
        <item x="91"/>
        <item x="47"/>
        <item x="574"/>
        <item x="757"/>
        <item x="825"/>
        <item x="445"/>
        <item x="687"/>
        <item x="498"/>
        <item x="440"/>
        <item x="720"/>
        <item x="815"/>
        <item x="571"/>
        <item x="880"/>
        <item x="86"/>
        <item x="930"/>
        <item x="287"/>
        <item x="375"/>
        <item x="630"/>
        <item x="266"/>
        <item x="545"/>
        <item x="906"/>
        <item x="724"/>
        <item x="331"/>
        <item x="735"/>
        <item x="54"/>
        <item x="304"/>
        <item x="600"/>
        <item x="247"/>
        <item x="485"/>
        <item x="885"/>
        <item x="269"/>
        <item x="540"/>
        <item x="858"/>
        <item x="548"/>
        <item x="604"/>
        <item x="82"/>
        <item x="546"/>
        <item x="7"/>
        <item x="426"/>
        <item x="585"/>
        <item x="63"/>
        <item x="88"/>
        <item x="827"/>
        <item x="481"/>
        <item x="199"/>
        <item x="378"/>
        <item x="405"/>
        <item x="887"/>
        <item x="430"/>
        <item x="208"/>
        <item x="389"/>
        <item x="691"/>
        <item x="165"/>
        <item x="669"/>
        <item x="868"/>
        <item x="619"/>
        <item x="370"/>
        <item x="74"/>
        <item x="732"/>
        <item x="731"/>
        <item x="150"/>
        <item x="899"/>
        <item x="274"/>
        <item x="929"/>
        <item x="388"/>
        <item x="993"/>
        <item x="69"/>
        <item x="239"/>
        <item x="693"/>
        <item x="945"/>
        <item x="870"/>
        <item x="357"/>
        <item x="398"/>
        <item x="182"/>
        <item x="697"/>
        <item x="706"/>
        <item x="43"/>
        <item x="342"/>
        <item x="470"/>
        <item x="740"/>
        <item x="705"/>
        <item x="292"/>
        <item x="851"/>
        <item x="178"/>
        <item x="49"/>
        <item x="650"/>
        <item x="198"/>
        <item x="578"/>
        <item x="462"/>
        <item x="594"/>
        <item x="816"/>
        <item x="629"/>
        <item x="677"/>
        <item x="446"/>
        <item x="841"/>
        <item x="133"/>
        <item x="22"/>
        <item x="973"/>
        <item x="624"/>
        <item x="352"/>
        <item x="72"/>
        <item x="641"/>
        <item x="5"/>
        <item x="59"/>
        <item x="84"/>
        <item x="739"/>
        <item x="949"/>
        <item x="443"/>
        <item x="597"/>
        <item x="670"/>
        <item x="120"/>
        <item x="519"/>
        <item x="647"/>
        <item x="85"/>
        <item x="109"/>
        <item x="743"/>
        <item x="633"/>
        <item x="618"/>
        <item x="561"/>
        <item x="768"/>
        <item x="368"/>
        <item x="140"/>
        <item x="236"/>
        <item x="202"/>
        <item x="197"/>
        <item x="0"/>
        <item x="90"/>
        <item x="124"/>
        <item x="738"/>
        <item x="237"/>
        <item x="257"/>
        <item x="3"/>
        <item x="329"/>
        <item x="181"/>
        <item x="276"/>
        <item x="586"/>
        <item x="89"/>
        <item x="542"/>
        <item x="335"/>
        <item x="793"/>
        <item x="349"/>
        <item x="791"/>
        <item x="169"/>
        <item x="922"/>
        <item x="918"/>
        <item x="614"/>
        <item x="640"/>
        <item x="11"/>
        <item x="442"/>
        <item x="879"/>
        <item x="44"/>
        <item x="981"/>
        <item x="162"/>
        <item x="390"/>
        <item x="26"/>
        <item x="667"/>
        <item x="278"/>
        <item x="495"/>
        <item x="663"/>
        <item x="526"/>
        <item x="733"/>
        <item x="76"/>
        <item x="235"/>
        <item x="795"/>
        <item x="214"/>
        <item x="755"/>
        <item x="563"/>
        <item x="799"/>
        <item x="716"/>
        <item x="229"/>
        <item x="692"/>
        <item x="193"/>
        <item x="580"/>
        <item x="238"/>
        <item x="864"/>
        <item x="399"/>
        <item x="201"/>
        <item x="898"/>
        <item x="468"/>
        <item x="221"/>
        <item x="135"/>
        <item x="288"/>
        <item x="725"/>
        <item x="142"/>
        <item x="910"/>
        <item x="611"/>
        <item x="742"/>
        <item x="525"/>
        <item x="550"/>
        <item x="350"/>
        <item x="719"/>
        <item x="915"/>
        <item x="917"/>
        <item x="617"/>
        <item x="434"/>
        <item x="463"/>
        <item x="947"/>
        <item x="92"/>
        <item x="544"/>
        <item x="408"/>
        <item x="652"/>
        <item x="696"/>
        <item x="108"/>
        <item x="241"/>
        <item x="234"/>
        <item x="964"/>
        <item x="300"/>
        <item x="469"/>
        <item x="154"/>
        <item x="539"/>
        <item x="734"/>
        <item x="479"/>
        <item x="636"/>
        <item x="354"/>
        <item x="396"/>
        <item x="316"/>
        <item x="889"/>
        <item x="176"/>
        <item x="509"/>
        <item x="422"/>
        <item x="471"/>
        <item x="528"/>
        <item x="252"/>
        <item x="828"/>
        <item x="730"/>
        <item x="184"/>
        <item x="490"/>
        <item x="612"/>
        <item x="900"/>
        <item x="590"/>
        <item x="506"/>
        <item x="230"/>
        <item x="751"/>
        <item x="402"/>
        <item x="478"/>
        <item x="788"/>
        <item x="21"/>
        <item x="648"/>
        <item x="698"/>
        <item x="4"/>
        <item x="473"/>
        <item x="477"/>
        <item x="662"/>
        <item x="203"/>
        <item x="466"/>
        <item x="312"/>
        <item x="631"/>
        <item x="322"/>
        <item x="464"/>
        <item x="476"/>
        <item x="170"/>
        <item x="196"/>
        <item x="451"/>
        <item x="957"/>
        <item x="487"/>
        <item x="268"/>
        <item x="164"/>
        <item x="141"/>
        <item x="701"/>
        <item x="30"/>
        <item x="948"/>
        <item x="158"/>
        <item x="127"/>
        <item x="245"/>
        <item x="313"/>
        <item x="320"/>
        <item x="12"/>
        <item x="644"/>
        <item x="286"/>
        <item x="132"/>
        <item x="376"/>
        <item x="256"/>
        <item x="891"/>
        <item x="936"/>
        <item x="856"/>
        <item x="846"/>
        <item x="505"/>
        <item x="655"/>
        <item x="157"/>
        <item x="736"/>
        <item x="627"/>
        <item x="341"/>
        <item x="425"/>
        <item x="896"/>
        <item x="551"/>
        <item x="280"/>
        <item x="852"/>
        <item x="599"/>
        <item x="892"/>
        <item x="759"/>
        <item x="112"/>
        <item x="138"/>
        <item x="869"/>
        <item x="459"/>
        <item x="136"/>
        <item x="113"/>
        <item x="174"/>
        <item x="943"/>
        <item x="277"/>
        <item x="745"/>
        <item x="775"/>
        <item x="101"/>
        <item x="9"/>
        <item x="155"/>
        <item x="67"/>
        <item x="881"/>
        <item x="53"/>
        <item x="767"/>
        <item x="211"/>
        <item x="228"/>
        <item x="326"/>
        <item x="609"/>
        <item x="912"/>
        <item x="159"/>
        <item x="271"/>
        <item x="813"/>
        <item x="762"/>
        <item x="888"/>
        <item x="261"/>
        <item x="576"/>
        <item x="666"/>
        <item x="968"/>
        <item x="798"/>
        <item x="437"/>
        <item x="639"/>
        <item x="311"/>
        <item x="317"/>
        <item x="351"/>
        <item x="60"/>
        <item x="273"/>
        <item x="588"/>
        <item x="780"/>
        <item x="433"/>
        <item x="400"/>
        <item x="332"/>
        <item x="834"/>
        <item x="674"/>
        <item x="924"/>
        <item x="988"/>
        <item x="535"/>
        <item x="849"/>
        <item x="61"/>
        <item x="324"/>
        <item x="119"/>
        <item x="905"/>
        <item x="423"/>
        <item x="921"/>
        <item x="942"/>
        <item x="932"/>
        <item x="566"/>
        <item x="37"/>
        <item x="75"/>
        <item x="360"/>
        <item x="794"/>
        <item x="499"/>
        <item x="95"/>
        <item x="675"/>
        <item x="38"/>
        <item x="219"/>
        <item x="776"/>
        <item x="353"/>
        <item x="950"/>
        <item x="97"/>
        <item x="634"/>
        <item x="681"/>
        <item x="385"/>
        <item x="756"/>
        <item x="409"/>
        <item x="836"/>
        <item x="606"/>
        <item x="410"/>
        <item x="486"/>
        <item x="106"/>
        <item x="728"/>
        <item x="771"/>
        <item x="492"/>
        <item x="393"/>
        <item x="222"/>
        <item x="764"/>
        <item x="218"/>
        <item x="709"/>
        <item x="265"/>
        <item x="830"/>
        <item x="832"/>
        <item x="104"/>
        <item x="126"/>
        <item x="797"/>
        <item x="16"/>
        <item x="607"/>
        <item x="553"/>
        <item x="753"/>
        <item x="962"/>
        <item x="632"/>
        <item x="242"/>
        <item x="215"/>
        <item x="183"/>
        <item x="507"/>
        <item x="860"/>
        <item x="149"/>
        <item x="573"/>
        <item x="285"/>
        <item x="940"/>
        <item x="291"/>
        <item x="668"/>
        <item x="99"/>
        <item x="251"/>
        <item x="843"/>
        <item x="460"/>
        <item x="774"/>
        <item x="216"/>
        <item x="853"/>
        <item x="875"/>
        <item x="231"/>
        <item x="180"/>
        <item x="570"/>
        <item x="116"/>
        <item x="831"/>
        <item x="777"/>
        <item x="623"/>
        <item x="117"/>
        <item x="854"/>
        <item x="307"/>
        <item x="365"/>
        <item x="289"/>
        <item x="421"/>
        <item x="804"/>
        <item x="901"/>
        <item x="185"/>
        <item x="814"/>
        <item x="315"/>
        <item x="530"/>
        <item x="407"/>
        <item x="784"/>
        <item x="980"/>
        <item x="715"/>
        <item x="489"/>
        <item x="524"/>
        <item x="893"/>
        <item x="690"/>
        <item x="330"/>
        <item x="52"/>
        <item x="13"/>
        <item x="835"/>
        <item x="559"/>
        <item x="36"/>
        <item x="840"/>
        <item x="958"/>
        <item x="801"/>
        <item x="845"/>
        <item x="62"/>
        <item x="710"/>
        <item x="501"/>
        <item x="865"/>
        <item x="496"/>
        <item x="284"/>
        <item x="272"/>
        <item x="96"/>
        <item x="383"/>
        <item x="232"/>
        <item x="819"/>
        <item x="48"/>
        <item x="103"/>
        <item x="294"/>
        <item x="713"/>
        <item x="39"/>
        <item x="512"/>
        <item x="279"/>
        <item x="532"/>
        <item x="822"/>
        <item x="323"/>
        <item x="153"/>
        <item x="682"/>
        <item x="246"/>
        <item x="671"/>
        <item x="267"/>
        <item x="933"/>
        <item x="522"/>
        <item x="810"/>
        <item x="436"/>
        <item x="897"/>
        <item x="355"/>
        <item x="773"/>
        <item x="766"/>
        <item x="497"/>
        <item x="556"/>
        <item x="264"/>
        <item x="363"/>
        <item x="721"/>
        <item x="57"/>
        <item x="111"/>
        <item x="979"/>
        <item x="415"/>
        <item x="616"/>
        <item x="737"/>
        <item x="293"/>
        <item x="255"/>
        <item x="179"/>
        <item x="931"/>
        <item x="589"/>
        <item x="603"/>
        <item x="493"/>
        <item x="223"/>
        <item x="58"/>
        <item x="263"/>
        <item x="482"/>
        <item x="863"/>
        <item x="325"/>
        <item x="270"/>
        <item x="847"/>
        <item x="763"/>
        <item x="212"/>
        <item x="115"/>
        <item x="538"/>
        <item x="806"/>
        <item x="890"/>
        <item x="946"/>
        <item x="679"/>
        <item x="359"/>
        <item x="453"/>
        <item x="131"/>
        <item x="130"/>
        <item x="785"/>
        <item x="789"/>
        <item x="749"/>
        <item x="956"/>
        <item x="207"/>
        <item x="598"/>
        <item x="657"/>
        <item x="684"/>
        <item x="348"/>
        <item x="98"/>
        <item x="79"/>
        <item x="665"/>
        <item x="873"/>
        <item x="971"/>
        <item x="50"/>
        <item x="969"/>
        <item x="747"/>
        <item x="416"/>
        <item x="226"/>
        <item x="939"/>
        <item x="699"/>
        <item x="581"/>
        <item x="118"/>
        <item x="17"/>
        <item x="769"/>
        <item x="904"/>
        <item x="418"/>
        <item x="100"/>
        <item x="412"/>
        <item x="339"/>
        <item x="883"/>
        <item x="362"/>
        <item x="372"/>
        <item x="884"/>
        <item x="152"/>
        <item x="848"/>
        <item x="166"/>
        <item x="990"/>
        <item x="536"/>
        <item x="392"/>
        <item x="872"/>
        <item x="1"/>
        <item x="575"/>
        <item x="961"/>
        <item x="296"/>
        <item x="504"/>
        <item x="694"/>
        <item x="952"/>
        <item x="233"/>
        <item x="394"/>
        <item x="680"/>
        <item x="195"/>
        <item x="144"/>
        <item x="850"/>
        <item x="727"/>
        <item x="213"/>
        <item x="472"/>
        <item x="371"/>
        <item x="303"/>
        <item x="384"/>
        <item x="592"/>
        <item x="521"/>
        <item x="792"/>
        <item x="621"/>
        <item x="982"/>
        <item x="613"/>
        <item x="458"/>
        <item x="336"/>
        <item x="51"/>
        <item x="717"/>
        <item x="996"/>
        <item x="920"/>
        <item x="309"/>
        <item x="871"/>
        <item x="46"/>
        <item x="802"/>
        <item x="356"/>
        <item x="83"/>
        <item x="965"/>
        <item x="708"/>
        <item x="41"/>
        <item x="620"/>
        <item x="40"/>
        <item x="107"/>
        <item x="565"/>
        <item x="395"/>
        <item x="377"/>
        <item x="56"/>
        <item x="254"/>
        <item x="547"/>
        <item x="310"/>
        <item x="656"/>
        <item x="967"/>
        <item x="955"/>
        <item x="327"/>
        <item x="882"/>
        <item x="366"/>
        <item x="387"/>
        <item x="583"/>
        <item x="554"/>
        <item x="926"/>
        <item x="729"/>
        <item x="343"/>
        <item x="139"/>
        <item x="373"/>
        <item x="960"/>
        <item x="432"/>
        <item x="838"/>
        <item x="568"/>
        <item x="448"/>
        <item x="829"/>
        <item x="818"/>
        <item x="465"/>
        <item x="925"/>
        <item x="23"/>
        <item x="301"/>
        <item x="977"/>
        <item x="672"/>
        <item x="262"/>
        <item x="587"/>
        <item x="817"/>
        <item x="953"/>
        <item x="972"/>
        <item x="642"/>
        <item x="796"/>
        <item x="240"/>
        <item x="983"/>
        <item x="66"/>
        <item x="78"/>
        <item x="461"/>
        <item x="978"/>
        <item x="560"/>
        <item x="290"/>
        <item x="428"/>
        <item x="102"/>
        <item x="514"/>
        <item x="484"/>
        <item x="741"/>
        <item x="2"/>
        <item x="454"/>
        <item x="210"/>
        <item x="685"/>
        <item x="42"/>
        <item x="379"/>
        <item x="703"/>
        <item x="808"/>
        <item x="758"/>
        <item x="249"/>
        <item x="333"/>
        <item x="772"/>
        <item x="34"/>
        <item x="382"/>
        <item x="807"/>
        <item x="121"/>
        <item x="515"/>
        <item x="649"/>
        <item x="295"/>
        <item x="194"/>
        <item x="338"/>
        <item x="579"/>
        <item x="916"/>
        <item x="457"/>
        <item x="110"/>
        <item x="244"/>
        <item x="676"/>
        <item x="369"/>
        <item x="783"/>
        <item x="347"/>
        <item x="944"/>
        <item x="243"/>
        <item x="283"/>
        <item x="427"/>
        <item x="651"/>
        <item x="911"/>
        <item x="591"/>
        <item x="19"/>
        <item x="661"/>
        <item x="27"/>
        <item x="541"/>
        <item x="876"/>
        <item x="87"/>
        <item x="913"/>
        <item x="754"/>
        <item x="593"/>
        <item x="748"/>
        <item x="417"/>
        <item x="305"/>
        <item x="381"/>
        <item x="6"/>
        <item x="358"/>
        <item x="413"/>
        <item x="29"/>
        <item x="811"/>
        <item x="429"/>
        <item x="68"/>
        <item x="200"/>
        <item x="474"/>
        <item x="227"/>
        <item x="659"/>
        <item x="337"/>
        <item x="260"/>
        <item x="859"/>
        <item x="340"/>
        <item x="344"/>
        <item x="114"/>
        <item x="866"/>
        <item x="128"/>
        <item x="275"/>
        <item x="206"/>
        <item x="726"/>
        <item x="406"/>
        <item x="480"/>
        <item x="781"/>
        <item x="31"/>
        <item x="527"/>
        <item x="782"/>
        <item x="549"/>
        <item x="938"/>
        <item x="861"/>
        <item x="328"/>
        <item x="172"/>
        <item x="475"/>
        <item x="686"/>
        <item x="220"/>
        <item x="14"/>
        <item x="999"/>
        <item x="441"/>
        <item x="886"/>
        <item x="552"/>
        <item x="562"/>
        <item x="20"/>
        <item x="346"/>
        <item x="134"/>
        <item x="986"/>
        <item x="8"/>
        <item x="449"/>
        <item x="318"/>
        <item x="857"/>
        <item x="842"/>
        <item x="500"/>
        <item x="129"/>
        <item x="790"/>
        <item x="577"/>
        <item x="770"/>
        <item x="190"/>
        <item x="664"/>
        <item x="491"/>
        <item x="391"/>
        <item x="700"/>
        <item x="435"/>
        <item x="431"/>
        <item x="744"/>
        <item x="855"/>
        <item x="653"/>
        <item x="518"/>
        <item x="626"/>
        <item x="508"/>
        <item x="678"/>
        <item x="601"/>
        <item x="637"/>
        <item x="314"/>
        <item x="188"/>
        <item x="937"/>
        <item x="874"/>
        <item x="582"/>
        <item x="833"/>
        <item x="424"/>
        <item x="137"/>
        <item x="555"/>
        <item x="455"/>
        <item x="707"/>
        <item x="171"/>
        <item x="297"/>
        <item x="970"/>
        <item x="189"/>
        <item x="148"/>
        <item x="161"/>
        <item x="704"/>
        <item x="55"/>
        <item x="105"/>
        <item x="510"/>
        <item x="299"/>
        <item x="258"/>
        <item x="596"/>
        <item x="419"/>
        <item x="800"/>
        <item x="992"/>
        <item x="805"/>
        <item x="65"/>
        <item x="995"/>
        <item x="787"/>
        <item x="602"/>
        <item x="935"/>
        <item x="689"/>
        <item x="250"/>
        <item x="32"/>
        <item x="683"/>
        <item x="444"/>
        <item x="824"/>
        <item x="45"/>
        <item x="483"/>
        <item x="321"/>
        <item x="695"/>
        <item x="253"/>
        <item x="673"/>
        <item x="503"/>
        <item x="420"/>
        <item x="438"/>
        <item x="714"/>
        <item x="837"/>
        <item x="688"/>
        <item x="746"/>
        <item x="987"/>
        <item x="826"/>
        <item x="722"/>
        <item x="147"/>
        <item x="823"/>
        <item x="25"/>
        <item x="494"/>
        <item x="163"/>
        <item x="73"/>
        <item x="572"/>
        <item x="658"/>
        <item x="386"/>
        <item x="951"/>
        <item x="919"/>
        <item x="1000"/>
        <item t="default"/>
      </items>
    </pivotField>
    <pivotField axis="axisRow" showAll="0">
      <items count="10">
        <item x="6"/>
        <item x="5"/>
        <item x="4"/>
        <item x="1"/>
        <item x="7"/>
        <item x="3"/>
        <item x="2"/>
        <item x="0"/>
        <item x="8"/>
        <item t="default"/>
      </items>
    </pivotField>
    <pivotField axis="axisRow" showAll="0">
      <items count="45">
        <item x="17"/>
        <item x="32"/>
        <item x="16"/>
        <item x="29"/>
        <item x="35"/>
        <item x="20"/>
        <item x="1"/>
        <item x="37"/>
        <item x="13"/>
        <item x="22"/>
        <item x="36"/>
        <item x="14"/>
        <item x="12"/>
        <item x="28"/>
        <item x="39"/>
        <item x="9"/>
        <item x="30"/>
        <item x="2"/>
        <item x="23"/>
        <item x="25"/>
        <item x="5"/>
        <item x="21"/>
        <item x="10"/>
        <item x="26"/>
        <item x="11"/>
        <item x="4"/>
        <item x="34"/>
        <item x="40"/>
        <item x="15"/>
        <item x="8"/>
        <item x="41"/>
        <item x="42"/>
        <item x="19"/>
        <item x="6"/>
        <item x="0"/>
        <item x="24"/>
        <item x="7"/>
        <item x="38"/>
        <item x="31"/>
        <item x="3"/>
        <item x="18"/>
        <item x="33"/>
        <item x="27"/>
        <item x="43"/>
        <item t="default"/>
      </items>
    </pivotField>
    <pivotField showAll="0"/>
    <pivotField showAll="0"/>
    <pivotField showAll="0"/>
    <pivotField showAll="0"/>
    <pivotField showAll="0"/>
  </pivotFields>
  <rowFields count="8">
    <field x="8"/>
    <field x="6"/>
    <field x="5"/>
    <field x="4"/>
    <field x="7"/>
    <field x="0"/>
    <field x="1"/>
    <field x="3"/>
  </rowFields>
  <rowItems count="408">
    <i>
      <x v="1"/>
    </i>
    <i r="1">
      <x v="520"/>
    </i>
    <i r="2">
      <x v="1"/>
    </i>
    <i r="3">
      <x v="108"/>
    </i>
    <i r="4">
      <x v="7"/>
    </i>
    <i r="5">
      <x v="409"/>
    </i>
    <i r="6">
      <x v="951"/>
    </i>
    <i r="7">
      <x v="101"/>
    </i>
    <i>
      <x v="2"/>
    </i>
    <i r="1">
      <x v="217"/>
    </i>
    <i r="2">
      <x v="31"/>
    </i>
    <i r="3">
      <x v="440"/>
    </i>
    <i r="4">
      <x v="5"/>
    </i>
    <i r="5">
      <x v="388"/>
    </i>
    <i r="6">
      <x v="862"/>
    </i>
    <i r="7">
      <x v="22"/>
    </i>
    <i r="1">
      <x v="596"/>
    </i>
    <i r="2">
      <x v="31"/>
    </i>
    <i r="3">
      <x v="56"/>
    </i>
    <i r="4">
      <x v="1"/>
    </i>
    <i r="5">
      <x v="559"/>
    </i>
    <i r="6">
      <x v="809"/>
    </i>
    <i r="7">
      <x v="25"/>
    </i>
    <i r="1">
      <x v="756"/>
    </i>
    <i r="2">
      <x v="31"/>
    </i>
    <i r="3">
      <x v="4"/>
    </i>
    <i r="4">
      <x v="3"/>
    </i>
    <i r="5">
      <x v="40"/>
    </i>
    <i r="6">
      <x v="698"/>
    </i>
    <i r="7">
      <x v="80"/>
    </i>
    <i r="1">
      <x v="849"/>
    </i>
    <i r="2">
      <x v="31"/>
    </i>
    <i r="3">
      <x v="114"/>
    </i>
    <i r="4">
      <x v="4"/>
    </i>
    <i r="5">
      <x v="19"/>
    </i>
    <i r="6">
      <x v="946"/>
    </i>
    <i r="7">
      <x v="160"/>
    </i>
    <i>
      <x v="3"/>
    </i>
    <i r="1">
      <x v="926"/>
    </i>
    <i r="2">
      <x v="31"/>
    </i>
    <i r="3">
      <x v="287"/>
    </i>
    <i r="4">
      <x v="3"/>
    </i>
    <i r="5">
      <x v="855"/>
    </i>
    <i r="6">
      <x v="709"/>
    </i>
    <i r="7">
      <x v="96"/>
    </i>
    <i>
      <x v="5"/>
    </i>
    <i r="1">
      <x v="492"/>
    </i>
    <i r="2">
      <x v="31"/>
    </i>
    <i r="3">
      <x v="584"/>
    </i>
    <i r="4">
      <x v="7"/>
    </i>
    <i r="5">
      <x v="535"/>
    </i>
    <i r="6">
      <x v="719"/>
    </i>
    <i r="7">
      <x v="172"/>
    </i>
    <i r="1">
      <x v="587"/>
    </i>
    <i r="2">
      <x v="31"/>
    </i>
    <i r="3">
      <x v="541"/>
    </i>
    <i r="4">
      <x v="3"/>
    </i>
    <i r="5">
      <x v="715"/>
    </i>
    <i r="6">
      <x v="675"/>
    </i>
    <i r="7">
      <x v="143"/>
    </i>
    <i>
      <x v="6"/>
    </i>
    <i r="1">
      <x v="715"/>
    </i>
    <i r="2">
      <x v="1"/>
    </i>
    <i r="3">
      <x v="550"/>
    </i>
    <i r="4">
      <x v="7"/>
    </i>
    <i r="5">
      <x v="1"/>
    </i>
    <i r="6">
      <x v="466"/>
    </i>
    <i r="7">
      <x v="16"/>
    </i>
    <i>
      <x v="8"/>
    </i>
    <i r="1">
      <x v="919"/>
    </i>
    <i r="2">
      <x v="31"/>
    </i>
    <i r="3">
      <x v="316"/>
    </i>
    <i r="4">
      <x v="1"/>
    </i>
    <i r="5">
      <x v="664"/>
    </i>
    <i r="6">
      <x v="937"/>
    </i>
    <i r="7">
      <x v="179"/>
    </i>
    <i>
      <x v="10"/>
    </i>
    <i r="1">
      <x v="66"/>
    </i>
    <i r="2">
      <x v="31"/>
    </i>
    <i r="3">
      <x v="252"/>
    </i>
    <i r="4">
      <x v="7"/>
    </i>
    <i r="5">
      <x v="914"/>
    </i>
    <i r="6">
      <x v="563"/>
    </i>
    <i r="7">
      <x v="176"/>
    </i>
    <i>
      <x v="11"/>
    </i>
    <i r="1">
      <x v="85"/>
    </i>
    <i r="2">
      <x v="31"/>
    </i>
    <i r="3">
      <x v="370"/>
    </i>
    <i r="4">
      <x v="3"/>
    </i>
    <i r="5">
      <x v="123"/>
    </i>
    <i r="6">
      <x v="402"/>
    </i>
    <i r="7">
      <x v="60"/>
    </i>
    <i>
      <x v="12"/>
    </i>
    <i r="1">
      <x v="561"/>
    </i>
    <i r="2">
      <x v="31"/>
    </i>
    <i r="3">
      <x v="264"/>
    </i>
    <i r="4">
      <x v="3"/>
    </i>
    <i r="5">
      <x v="774"/>
    </i>
    <i r="6">
      <x v="211"/>
    </i>
    <i r="7">
      <x v="175"/>
    </i>
    <i>
      <x v="13"/>
    </i>
    <i r="1">
      <x v="172"/>
    </i>
    <i r="2">
      <x v="31"/>
    </i>
    <i r="3">
      <x v="137"/>
    </i>
    <i r="4">
      <x/>
    </i>
    <i r="5">
      <x v="545"/>
    </i>
    <i r="6">
      <x v="705"/>
    </i>
    <i r="7">
      <x v="48"/>
    </i>
    <i r="1">
      <x v="200"/>
    </i>
    <i r="2">
      <x v="31"/>
    </i>
    <i r="3">
      <x v="296"/>
    </i>
    <i r="4">
      <x v="6"/>
    </i>
    <i r="5">
      <x v="887"/>
    </i>
    <i r="6">
      <x v="284"/>
    </i>
    <i r="7">
      <x v="89"/>
    </i>
    <i r="1">
      <x v="375"/>
    </i>
    <i r="2">
      <x v="22"/>
    </i>
    <i r="3">
      <x v="22"/>
    </i>
    <i r="4">
      <x v="3"/>
    </i>
    <i r="5">
      <x v="252"/>
    </i>
    <i r="6">
      <x v="227"/>
    </i>
    <i r="7">
      <x v="177"/>
    </i>
    <i r="1">
      <x v="425"/>
    </i>
    <i r="2">
      <x v="31"/>
    </i>
    <i r="3">
      <x v="147"/>
    </i>
    <i r="4">
      <x v="1"/>
    </i>
    <i r="5">
      <x v="891"/>
    </i>
    <i r="6">
      <x v="180"/>
    </i>
    <i r="7">
      <x v="27"/>
    </i>
    <i>
      <x v="14"/>
    </i>
    <i r="1">
      <x v="750"/>
    </i>
    <i r="2">
      <x v="31"/>
    </i>
    <i r="3">
      <x v="603"/>
    </i>
    <i r="4">
      <x v="7"/>
    </i>
    <i r="5">
      <x v="356"/>
    </i>
    <i r="6">
      <x v="309"/>
    </i>
    <i r="7">
      <x v="93"/>
    </i>
    <i r="1">
      <x v="986"/>
    </i>
    <i r="2">
      <x v="28"/>
    </i>
    <i r="3">
      <x v="675"/>
    </i>
    <i r="4">
      <x v="4"/>
    </i>
    <i r="5">
      <x v="987"/>
    </i>
    <i r="6">
      <x v="826"/>
    </i>
    <i r="7">
      <x v="66"/>
    </i>
    <i>
      <x v="16"/>
    </i>
    <i r="1">
      <x v="682"/>
    </i>
    <i r="2">
      <x v="7"/>
    </i>
    <i r="3">
      <x v="196"/>
    </i>
    <i r="4">
      <x v="4"/>
    </i>
    <i r="5">
      <x v="348"/>
    </i>
    <i r="6">
      <x v="516"/>
    </i>
    <i r="7">
      <x v="49"/>
    </i>
    <i r="1">
      <x v="958"/>
    </i>
    <i r="2">
      <x v="31"/>
    </i>
    <i r="3">
      <x v="435"/>
    </i>
    <i r="4">
      <x v="2"/>
    </i>
    <i r="5">
      <x v="419"/>
    </i>
    <i r="6">
      <x v="530"/>
    </i>
    <i r="7">
      <x v="35"/>
    </i>
    <i>
      <x v="19"/>
    </i>
    <i r="1">
      <x v="433"/>
    </i>
    <i r="2">
      <x v="31"/>
    </i>
    <i r="3">
      <x v="700"/>
    </i>
    <i r="4">
      <x/>
    </i>
    <i r="5">
      <x v="627"/>
    </i>
    <i r="6">
      <x v="891"/>
    </i>
    <i r="7">
      <x v="178"/>
    </i>
    <i r="1">
      <x v="543"/>
    </i>
    <i r="2">
      <x v="31"/>
    </i>
    <i r="3">
      <x v="65"/>
    </i>
    <i r="4">
      <x v="6"/>
    </i>
    <i r="5">
      <x v="753"/>
    </i>
    <i r="6">
      <x v="415"/>
    </i>
    <i r="7">
      <x v="160"/>
    </i>
    <i r="1">
      <x v="907"/>
    </i>
    <i r="2">
      <x v="31"/>
    </i>
    <i r="3">
      <x v="561"/>
    </i>
    <i r="4">
      <x v="3"/>
    </i>
    <i r="5">
      <x v="986"/>
    </i>
    <i r="6">
      <x v="630"/>
    </i>
    <i r="7">
      <x v="20"/>
    </i>
    <i r="1">
      <x v="990"/>
    </i>
    <i r="2">
      <x v="31"/>
    </i>
    <i r="3">
      <x v="520"/>
    </i>
    <i r="4">
      <x v="6"/>
    </i>
    <i r="5">
      <x v="823"/>
    </i>
    <i r="6">
      <x v="637"/>
    </i>
    <i r="7">
      <x v="20"/>
    </i>
    <i>
      <x v="20"/>
    </i>
    <i r="1">
      <x v="188"/>
    </i>
    <i r="2">
      <x v="31"/>
    </i>
    <i r="3">
      <x v="32"/>
    </i>
    <i r="4">
      <x/>
    </i>
    <i r="5">
      <x v="82"/>
    </i>
    <i r="6">
      <x v="267"/>
    </i>
    <i r="7">
      <x v="113"/>
    </i>
    <i r="1">
      <x v="289"/>
    </i>
    <i r="2">
      <x v="31"/>
    </i>
    <i r="3">
      <x v="100"/>
    </i>
    <i r="4">
      <x v="3"/>
    </i>
    <i r="5">
      <x v="89"/>
    </i>
    <i r="6">
      <x v="959"/>
    </i>
    <i r="7">
      <x v="35"/>
    </i>
    <i>
      <x v="21"/>
    </i>
    <i r="1">
      <x v="563"/>
    </i>
    <i r="2">
      <x v="31"/>
    </i>
    <i r="3">
      <x v="189"/>
    </i>
    <i r="4">
      <x/>
    </i>
    <i r="5">
      <x v="853"/>
    </i>
    <i r="6">
      <x v="604"/>
    </i>
    <i r="7">
      <x v="46"/>
    </i>
    <i>
      <x v="22"/>
    </i>
    <i r="1">
      <x v="353"/>
    </i>
    <i r="2">
      <x v="31"/>
    </i>
    <i r="3">
      <x v="643"/>
    </i>
    <i r="4">
      <x v="7"/>
    </i>
    <i r="5">
      <x v="652"/>
    </i>
    <i r="6">
      <x v="531"/>
    </i>
    <i r="7">
      <x v="101"/>
    </i>
    <i>
      <x v="25"/>
    </i>
    <i r="1">
      <x v="924"/>
    </i>
    <i r="2">
      <x v="31"/>
    </i>
    <i r="3">
      <x v="701"/>
    </i>
    <i r="4">
      <x v="2"/>
    </i>
    <i r="5">
      <x v="431"/>
    </i>
    <i r="6">
      <x v="63"/>
    </i>
    <i r="7">
      <x v="10"/>
    </i>
    <i r="1">
      <x v="979"/>
    </i>
    <i r="2">
      <x v="31"/>
    </i>
    <i r="3">
      <x v="60"/>
    </i>
    <i r="4">
      <x v="5"/>
    </i>
    <i r="5">
      <x v="503"/>
    </i>
    <i r="6">
      <x v="732"/>
    </i>
    <i r="7">
      <x v="83"/>
    </i>
    <i>
      <x v="26"/>
    </i>
    <i r="1">
      <x v="9"/>
    </i>
    <i r="2">
      <x v="5"/>
    </i>
    <i r="3">
      <x v="202"/>
    </i>
    <i r="4">
      <x v="3"/>
    </i>
    <i r="5">
      <x v="702"/>
    </i>
    <i r="6">
      <x v="603"/>
    </i>
    <i r="7">
      <x v="124"/>
    </i>
    <i r="1">
      <x v="738"/>
    </i>
    <i r="2">
      <x v="31"/>
    </i>
    <i r="3">
      <x v="149"/>
    </i>
    <i r="4">
      <x v="5"/>
    </i>
    <i r="5">
      <x v="982"/>
    </i>
    <i r="6">
      <x v="422"/>
    </i>
    <i r="7">
      <x v="152"/>
    </i>
    <i r="1">
      <x v="966"/>
    </i>
    <i r="2">
      <x v="31"/>
    </i>
    <i r="3">
      <x v="57"/>
    </i>
    <i r="4">
      <x v="3"/>
    </i>
    <i r="5">
      <x v="935"/>
    </i>
    <i r="6">
      <x v="878"/>
    </i>
    <i r="7">
      <x v="151"/>
    </i>
    <i>
      <x v="28"/>
    </i>
    <i r="1">
      <x v="89"/>
    </i>
    <i r="2">
      <x v="31"/>
    </i>
    <i r="3">
      <x v="326"/>
    </i>
    <i r="4">
      <x v="2"/>
    </i>
    <i r="5">
      <x v="923"/>
    </i>
    <i r="6">
      <x v="149"/>
    </i>
    <i r="7">
      <x v="177"/>
    </i>
    <i r="1">
      <x v="309"/>
    </i>
    <i r="2">
      <x v="31"/>
    </i>
    <i r="3">
      <x v="270"/>
    </i>
    <i r="4">
      <x/>
    </i>
    <i r="5">
      <x v="278"/>
    </i>
    <i r="6">
      <x v="108"/>
    </i>
    <i r="7">
      <x v="69"/>
    </i>
    <i>
      <x v="30"/>
    </i>
    <i r="1">
      <x v="427"/>
    </i>
    <i r="2">
      <x v="31"/>
    </i>
    <i r="3">
      <x v="24"/>
    </i>
    <i r="4">
      <x v="6"/>
    </i>
    <i r="5">
      <x v="856"/>
    </i>
    <i r="6">
      <x v="385"/>
    </i>
    <i r="7">
      <x v="129"/>
    </i>
    <i r="1">
      <x v="652"/>
    </i>
    <i r="2">
      <x v="30"/>
    </i>
    <i r="3">
      <x v="109"/>
    </i>
    <i r="4">
      <x v="4"/>
    </i>
    <i r="5">
      <x v="603"/>
    </i>
    <i r="6">
      <x v="61"/>
    </i>
    <i r="7">
      <x v="82"/>
    </i>
    <i>
      <x v="32"/>
    </i>
    <i r="1">
      <x v="330"/>
    </i>
    <i r="2">
      <x v="3"/>
    </i>
    <i r="3">
      <x v="447"/>
    </i>
    <i r="4">
      <x v="6"/>
    </i>
    <i r="5">
      <x v="898"/>
    </i>
    <i r="6">
      <x v="835"/>
    </i>
    <i r="7">
      <x v="78"/>
    </i>
    <i r="1">
      <x v="772"/>
    </i>
    <i r="2">
      <x v="31"/>
    </i>
    <i r="3">
      <x v="371"/>
    </i>
    <i r="4">
      <x v="1"/>
    </i>
    <i r="5">
      <x v="583"/>
    </i>
    <i r="6">
      <x/>
    </i>
    <i r="7">
      <x v="142"/>
    </i>
    <i r="1">
      <x v="980"/>
    </i>
    <i r="2">
      <x v="31"/>
    </i>
    <i r="3">
      <x v="213"/>
    </i>
    <i r="4">
      <x v="2"/>
    </i>
    <i r="5">
      <x v="420"/>
    </i>
    <i r="6">
      <x v="828"/>
    </i>
    <i r="7">
      <x v="180"/>
    </i>
    <i>
      <x v="34"/>
    </i>
    <i r="1">
      <x v="59"/>
    </i>
    <i r="2">
      <x v="31"/>
    </i>
    <i r="3">
      <x v="689"/>
    </i>
    <i r="4">
      <x v="4"/>
    </i>
    <i r="5">
      <x v="186"/>
    </i>
    <i r="6">
      <x v="529"/>
    </i>
    <i r="7">
      <x v="91"/>
    </i>
    <i r="1">
      <x v="223"/>
    </i>
    <i r="2">
      <x v="9"/>
    </i>
    <i r="3">
      <x v="418"/>
    </i>
    <i r="4">
      <x/>
    </i>
    <i r="5">
      <x v="870"/>
    </i>
    <i r="6">
      <x v="455"/>
    </i>
    <i r="7">
      <x v="143"/>
    </i>
    <i>
      <x v="35"/>
    </i>
    <i r="1">
      <x v="447"/>
    </i>
    <i r="2">
      <x v="31"/>
    </i>
    <i r="3">
      <x v="36"/>
    </i>
    <i r="4">
      <x/>
    </i>
    <i r="5">
      <x v="136"/>
    </i>
    <i r="6">
      <x v="760"/>
    </i>
    <i r="7">
      <x v="146"/>
    </i>
    <i r="1">
      <x v="574"/>
    </i>
    <i r="2">
      <x v="6"/>
    </i>
    <i r="3">
      <x v="452"/>
    </i>
    <i r="4">
      <x/>
    </i>
    <i r="5">
      <x v="307"/>
    </i>
    <i r="6">
      <x v="81"/>
    </i>
    <i r="7">
      <x v="54"/>
    </i>
    <i>
      <x v="36"/>
    </i>
    <i r="1">
      <x v="328"/>
    </i>
    <i r="2">
      <x v="31"/>
    </i>
    <i r="3">
      <x v="126"/>
    </i>
    <i r="4">
      <x v="1"/>
    </i>
    <i r="5">
      <x v="399"/>
    </i>
    <i r="6">
      <x v="359"/>
    </i>
    <i r="7">
      <x v="101"/>
    </i>
    <i>
      <x v="37"/>
    </i>
    <i r="1">
      <x v="107"/>
    </i>
    <i r="2">
      <x v="31"/>
    </i>
    <i r="3">
      <x v="153"/>
    </i>
    <i r="4">
      <x v="2"/>
    </i>
    <i r="5">
      <x v="146"/>
    </i>
    <i r="6">
      <x v="549"/>
    </i>
    <i r="7">
      <x v="85"/>
    </i>
    <i>
      <x v="38"/>
    </i>
    <i r="1">
      <x v="58"/>
    </i>
    <i r="2">
      <x v="31"/>
    </i>
    <i r="3">
      <x v="444"/>
    </i>
    <i r="4">
      <x v="1"/>
    </i>
    <i r="5">
      <x v="523"/>
    </i>
    <i r="6">
      <x v="834"/>
    </i>
    <i r="7">
      <x v="71"/>
    </i>
    <i r="1">
      <x v="146"/>
    </i>
    <i r="2">
      <x v="31"/>
    </i>
    <i r="3">
      <x v="332"/>
    </i>
    <i r="4">
      <x v="3"/>
    </i>
    <i r="5">
      <x v="975"/>
    </i>
    <i r="6">
      <x v="328"/>
    </i>
    <i r="7">
      <x v="7"/>
    </i>
    <i>
      <x v="40"/>
    </i>
    <i r="1">
      <x v="216"/>
    </i>
    <i r="2">
      <x v="8"/>
    </i>
    <i r="3">
      <x v="567"/>
    </i>
    <i r="4">
      <x v="5"/>
    </i>
    <i r="5">
      <x v="929"/>
    </i>
    <i r="6">
      <x v="354"/>
    </i>
    <i r="7">
      <x v="44"/>
    </i>
    <i>
      <x v="41"/>
    </i>
    <i r="1">
      <x v="215"/>
    </i>
    <i r="2">
      <x v="31"/>
    </i>
    <i r="3">
      <x v="708"/>
    </i>
    <i r="4">
      <x v="6"/>
    </i>
    <i r="5">
      <x v="274"/>
    </i>
    <i r="6">
      <x v="931"/>
    </i>
    <i r="7">
      <x v="83"/>
    </i>
    <i r="1">
      <x v="380"/>
    </i>
    <i r="2">
      <x v="31"/>
    </i>
    <i r="3">
      <x v="536"/>
    </i>
    <i r="4">
      <x v="7"/>
    </i>
    <i r="5">
      <x v="612"/>
    </i>
    <i r="6">
      <x v="310"/>
    </i>
    <i r="7">
      <x v="109"/>
    </i>
    <i>
      <x v="42"/>
    </i>
    <i r="1">
      <x v="402"/>
    </i>
    <i r="2">
      <x v="31"/>
    </i>
    <i r="3">
      <x v="306"/>
    </i>
    <i r="4">
      <x v="1"/>
    </i>
    <i r="5">
      <x v="476"/>
    </i>
    <i r="6">
      <x v="195"/>
    </i>
    <i r="7">
      <x v="10"/>
    </i>
    <i r="1">
      <x v="555"/>
    </i>
    <i r="2">
      <x v="23"/>
    </i>
    <i r="3">
      <x v="549"/>
    </i>
    <i r="4">
      <x v="5"/>
    </i>
    <i r="5">
      <x v="291"/>
    </i>
    <i r="6">
      <x v="670"/>
    </i>
    <i r="7">
      <x v="95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CFA38B-C48B-40F1-A9BB-D4D361BE954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7" firstHeaderRow="1" firstDataRow="1" firstDataCol="1"/>
  <pivotFields count="14">
    <pivotField showAll="0"/>
    <pivotField showAll="0"/>
    <pivotField axis="axisRow" showAll="0">
      <items count="14">
        <item x="6"/>
        <item x="2"/>
        <item x="7"/>
        <item x="1"/>
        <item x="3"/>
        <item x="9"/>
        <item x="8"/>
        <item x="4"/>
        <item x="12"/>
        <item x="5"/>
        <item x="11"/>
        <item x="10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7D289-75D9-40C8-9CE7-461FE45458F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14">
    <pivotField showAll="0"/>
    <pivotField showAll="0"/>
    <pivotField axis="axisRow" showAll="0">
      <items count="14">
        <item x="6"/>
        <item x="2"/>
        <item x="7"/>
        <item x="1"/>
        <item x="3"/>
        <item x="9"/>
        <item x="8"/>
        <item x="4"/>
        <item x="12"/>
        <item x="5"/>
        <item x="11"/>
        <item x="10"/>
        <item x="0"/>
        <item t="default"/>
      </items>
    </pivotField>
    <pivotField showAll="0"/>
    <pivotField showAll="0"/>
    <pivotField showAll="0"/>
    <pivotField dataField="1" showAll="0">
      <items count="1003">
        <item x="502"/>
        <item x="125"/>
        <item x="511"/>
        <item x="959"/>
        <item x="907"/>
        <item x="894"/>
        <item x="143"/>
        <item x="927"/>
        <item x="820"/>
        <item x="702"/>
        <item x="908"/>
        <item x="895"/>
        <item x="151"/>
        <item x="803"/>
        <item x="997"/>
        <item x="516"/>
        <item x="447"/>
        <item x="248"/>
        <item x="723"/>
        <item x="414"/>
        <item x="534"/>
        <item x="456"/>
        <item x="94"/>
        <item x="711"/>
        <item x="909"/>
        <item x="712"/>
        <item x="191"/>
        <item x="81"/>
        <item x="750"/>
        <item x="867"/>
        <item x="584"/>
        <item x="718"/>
        <item x="64"/>
        <item x="928"/>
        <item x="595"/>
        <item x="33"/>
        <item x="217"/>
        <item x="35"/>
        <item x="608"/>
        <item x="533"/>
        <item x="282"/>
        <item x="761"/>
        <item x="821"/>
        <item x="298"/>
        <item x="564"/>
        <item x="625"/>
        <item x="974"/>
        <item x="24"/>
        <item x="998"/>
        <item x="984"/>
        <item x="513"/>
        <item x="204"/>
        <item x="364"/>
        <item x="877"/>
        <item x="615"/>
        <item x="537"/>
        <item x="403"/>
        <item x="878"/>
        <item x="523"/>
        <item x="186"/>
        <item x="367"/>
        <item x="10"/>
        <item x="404"/>
        <item x="334"/>
        <item x="862"/>
        <item x="488"/>
        <item x="914"/>
        <item x="812"/>
        <item x="345"/>
        <item x="319"/>
        <item x="397"/>
        <item x="567"/>
        <item x="645"/>
        <item x="93"/>
        <item x="786"/>
        <item x="779"/>
        <item x="954"/>
        <item x="452"/>
        <item x="558"/>
        <item x="168"/>
        <item x="308"/>
        <item x="628"/>
        <item x="976"/>
        <item x="520"/>
        <item x="205"/>
        <item x="123"/>
        <item x="71"/>
        <item x="380"/>
        <item x="224"/>
        <item x="923"/>
        <item x="839"/>
        <item x="517"/>
        <item x="963"/>
        <item x="281"/>
        <item x="177"/>
        <item x="844"/>
        <item x="529"/>
        <item x="160"/>
        <item x="156"/>
        <item x="77"/>
        <item x="361"/>
        <item x="18"/>
        <item x="439"/>
        <item x="610"/>
        <item x="259"/>
        <item x="994"/>
        <item x="991"/>
        <item x="146"/>
        <item x="638"/>
        <item x="985"/>
        <item x="122"/>
        <item x="209"/>
        <item x="605"/>
        <item x="401"/>
        <item x="302"/>
        <item x="809"/>
        <item x="760"/>
        <item x="467"/>
        <item x="531"/>
        <item x="187"/>
        <item x="543"/>
        <item x="902"/>
        <item x="778"/>
        <item x="306"/>
        <item x="643"/>
        <item x="646"/>
        <item x="175"/>
        <item x="173"/>
        <item x="167"/>
        <item x="557"/>
        <item x="622"/>
        <item x="411"/>
        <item x="654"/>
        <item x="145"/>
        <item x="966"/>
        <item x="635"/>
        <item x="225"/>
        <item x="15"/>
        <item x="941"/>
        <item x="765"/>
        <item x="752"/>
        <item x="374"/>
        <item x="903"/>
        <item x="80"/>
        <item x="192"/>
        <item x="934"/>
        <item x="975"/>
        <item x="660"/>
        <item x="28"/>
        <item x="450"/>
        <item x="569"/>
        <item x="70"/>
        <item x="989"/>
        <item x="91"/>
        <item x="47"/>
        <item x="574"/>
        <item x="757"/>
        <item x="825"/>
        <item x="445"/>
        <item x="687"/>
        <item x="498"/>
        <item x="440"/>
        <item x="720"/>
        <item x="815"/>
        <item x="571"/>
        <item x="880"/>
        <item x="86"/>
        <item x="930"/>
        <item x="287"/>
        <item x="375"/>
        <item x="630"/>
        <item x="266"/>
        <item x="545"/>
        <item x="906"/>
        <item x="724"/>
        <item x="331"/>
        <item x="735"/>
        <item x="54"/>
        <item x="304"/>
        <item x="600"/>
        <item x="247"/>
        <item x="485"/>
        <item x="885"/>
        <item x="269"/>
        <item x="540"/>
        <item x="858"/>
        <item x="548"/>
        <item x="604"/>
        <item x="82"/>
        <item x="546"/>
        <item x="7"/>
        <item x="426"/>
        <item x="585"/>
        <item x="63"/>
        <item x="88"/>
        <item x="827"/>
        <item x="481"/>
        <item x="199"/>
        <item x="378"/>
        <item x="405"/>
        <item x="887"/>
        <item x="430"/>
        <item x="208"/>
        <item x="389"/>
        <item x="691"/>
        <item x="165"/>
        <item x="669"/>
        <item x="868"/>
        <item x="619"/>
        <item x="370"/>
        <item x="74"/>
        <item x="732"/>
        <item x="731"/>
        <item x="150"/>
        <item x="899"/>
        <item x="274"/>
        <item x="929"/>
        <item x="388"/>
        <item x="993"/>
        <item x="69"/>
        <item x="239"/>
        <item x="693"/>
        <item x="945"/>
        <item x="870"/>
        <item x="357"/>
        <item x="398"/>
        <item x="182"/>
        <item x="697"/>
        <item x="706"/>
        <item x="43"/>
        <item x="342"/>
        <item x="470"/>
        <item x="740"/>
        <item x="705"/>
        <item x="292"/>
        <item x="851"/>
        <item x="178"/>
        <item x="49"/>
        <item x="650"/>
        <item x="198"/>
        <item x="578"/>
        <item x="462"/>
        <item x="594"/>
        <item x="816"/>
        <item x="629"/>
        <item x="677"/>
        <item x="446"/>
        <item x="841"/>
        <item x="133"/>
        <item x="22"/>
        <item x="973"/>
        <item x="624"/>
        <item x="352"/>
        <item x="72"/>
        <item x="641"/>
        <item x="5"/>
        <item x="59"/>
        <item x="84"/>
        <item x="739"/>
        <item x="949"/>
        <item x="443"/>
        <item x="597"/>
        <item x="670"/>
        <item x="120"/>
        <item x="519"/>
        <item x="647"/>
        <item x="85"/>
        <item x="109"/>
        <item x="743"/>
        <item x="633"/>
        <item x="618"/>
        <item x="561"/>
        <item x="768"/>
        <item x="368"/>
        <item x="140"/>
        <item x="236"/>
        <item x="202"/>
        <item x="197"/>
        <item x="0"/>
        <item x="90"/>
        <item x="124"/>
        <item x="738"/>
        <item x="237"/>
        <item x="257"/>
        <item x="3"/>
        <item x="329"/>
        <item x="181"/>
        <item x="276"/>
        <item x="586"/>
        <item x="89"/>
        <item x="542"/>
        <item x="335"/>
        <item x="793"/>
        <item x="349"/>
        <item x="791"/>
        <item x="169"/>
        <item x="922"/>
        <item x="918"/>
        <item x="614"/>
        <item x="640"/>
        <item x="11"/>
        <item x="442"/>
        <item x="879"/>
        <item x="44"/>
        <item x="981"/>
        <item x="162"/>
        <item x="390"/>
        <item x="26"/>
        <item x="667"/>
        <item x="278"/>
        <item x="495"/>
        <item x="663"/>
        <item x="526"/>
        <item x="733"/>
        <item x="76"/>
        <item x="235"/>
        <item x="795"/>
        <item x="214"/>
        <item x="755"/>
        <item x="563"/>
        <item x="799"/>
        <item x="716"/>
        <item x="229"/>
        <item x="692"/>
        <item x="193"/>
        <item x="580"/>
        <item x="238"/>
        <item x="864"/>
        <item x="399"/>
        <item x="201"/>
        <item x="898"/>
        <item x="468"/>
        <item x="221"/>
        <item x="135"/>
        <item x="288"/>
        <item x="725"/>
        <item x="142"/>
        <item x="910"/>
        <item x="611"/>
        <item x="742"/>
        <item x="525"/>
        <item x="550"/>
        <item x="350"/>
        <item x="719"/>
        <item x="915"/>
        <item x="917"/>
        <item x="617"/>
        <item x="434"/>
        <item x="463"/>
        <item x="947"/>
        <item x="92"/>
        <item x="544"/>
        <item x="408"/>
        <item x="652"/>
        <item x="696"/>
        <item x="108"/>
        <item x="241"/>
        <item x="234"/>
        <item x="964"/>
        <item x="300"/>
        <item x="469"/>
        <item x="154"/>
        <item x="539"/>
        <item x="734"/>
        <item x="479"/>
        <item x="636"/>
        <item x="354"/>
        <item x="396"/>
        <item x="316"/>
        <item x="889"/>
        <item x="176"/>
        <item x="509"/>
        <item x="422"/>
        <item x="471"/>
        <item x="528"/>
        <item x="252"/>
        <item x="828"/>
        <item x="730"/>
        <item x="184"/>
        <item x="490"/>
        <item x="612"/>
        <item x="900"/>
        <item x="590"/>
        <item x="506"/>
        <item x="230"/>
        <item x="751"/>
        <item x="402"/>
        <item x="478"/>
        <item x="788"/>
        <item x="21"/>
        <item x="648"/>
        <item x="698"/>
        <item x="4"/>
        <item x="473"/>
        <item x="477"/>
        <item x="662"/>
        <item x="203"/>
        <item x="466"/>
        <item x="312"/>
        <item x="631"/>
        <item x="322"/>
        <item x="464"/>
        <item x="476"/>
        <item x="170"/>
        <item x="196"/>
        <item x="451"/>
        <item x="957"/>
        <item x="487"/>
        <item x="268"/>
        <item x="164"/>
        <item x="141"/>
        <item x="701"/>
        <item x="30"/>
        <item x="948"/>
        <item x="158"/>
        <item x="127"/>
        <item x="245"/>
        <item x="313"/>
        <item x="320"/>
        <item x="12"/>
        <item x="644"/>
        <item x="286"/>
        <item x="132"/>
        <item x="376"/>
        <item x="256"/>
        <item x="891"/>
        <item x="936"/>
        <item x="856"/>
        <item x="846"/>
        <item x="505"/>
        <item x="655"/>
        <item x="157"/>
        <item x="736"/>
        <item x="627"/>
        <item x="341"/>
        <item x="425"/>
        <item x="896"/>
        <item x="551"/>
        <item x="280"/>
        <item x="852"/>
        <item x="599"/>
        <item x="892"/>
        <item x="759"/>
        <item x="112"/>
        <item x="138"/>
        <item x="869"/>
        <item x="459"/>
        <item x="136"/>
        <item x="113"/>
        <item x="174"/>
        <item x="943"/>
        <item x="277"/>
        <item x="745"/>
        <item x="775"/>
        <item x="101"/>
        <item x="9"/>
        <item x="155"/>
        <item x="67"/>
        <item x="881"/>
        <item x="53"/>
        <item x="767"/>
        <item x="211"/>
        <item x="228"/>
        <item x="326"/>
        <item x="609"/>
        <item x="912"/>
        <item x="159"/>
        <item x="271"/>
        <item x="813"/>
        <item x="762"/>
        <item x="888"/>
        <item x="261"/>
        <item x="576"/>
        <item x="666"/>
        <item x="968"/>
        <item x="798"/>
        <item x="437"/>
        <item x="639"/>
        <item x="311"/>
        <item x="317"/>
        <item x="351"/>
        <item x="60"/>
        <item x="273"/>
        <item x="588"/>
        <item x="780"/>
        <item x="433"/>
        <item x="400"/>
        <item x="332"/>
        <item x="834"/>
        <item x="674"/>
        <item x="924"/>
        <item x="988"/>
        <item x="535"/>
        <item x="849"/>
        <item x="61"/>
        <item x="324"/>
        <item x="119"/>
        <item x="905"/>
        <item x="423"/>
        <item x="921"/>
        <item x="942"/>
        <item x="932"/>
        <item x="566"/>
        <item x="37"/>
        <item x="75"/>
        <item x="360"/>
        <item x="794"/>
        <item x="499"/>
        <item x="95"/>
        <item x="675"/>
        <item x="38"/>
        <item x="219"/>
        <item x="776"/>
        <item x="353"/>
        <item x="950"/>
        <item x="97"/>
        <item x="634"/>
        <item x="681"/>
        <item x="385"/>
        <item x="756"/>
        <item x="409"/>
        <item x="836"/>
        <item x="606"/>
        <item x="410"/>
        <item x="486"/>
        <item x="106"/>
        <item x="728"/>
        <item x="771"/>
        <item x="492"/>
        <item x="393"/>
        <item x="222"/>
        <item x="764"/>
        <item x="218"/>
        <item x="709"/>
        <item x="265"/>
        <item x="830"/>
        <item x="832"/>
        <item x="104"/>
        <item x="126"/>
        <item x="797"/>
        <item x="16"/>
        <item x="607"/>
        <item x="553"/>
        <item x="753"/>
        <item x="962"/>
        <item x="632"/>
        <item x="242"/>
        <item x="215"/>
        <item x="183"/>
        <item x="507"/>
        <item x="860"/>
        <item x="149"/>
        <item x="573"/>
        <item x="285"/>
        <item x="940"/>
        <item x="291"/>
        <item x="668"/>
        <item x="99"/>
        <item x="251"/>
        <item x="843"/>
        <item x="460"/>
        <item x="774"/>
        <item x="216"/>
        <item x="853"/>
        <item x="875"/>
        <item x="231"/>
        <item x="180"/>
        <item x="570"/>
        <item x="116"/>
        <item x="831"/>
        <item x="777"/>
        <item x="623"/>
        <item x="117"/>
        <item x="854"/>
        <item x="307"/>
        <item x="365"/>
        <item x="289"/>
        <item x="421"/>
        <item x="804"/>
        <item x="901"/>
        <item x="185"/>
        <item x="814"/>
        <item x="315"/>
        <item x="530"/>
        <item x="407"/>
        <item x="784"/>
        <item x="980"/>
        <item x="715"/>
        <item x="489"/>
        <item x="524"/>
        <item x="893"/>
        <item x="690"/>
        <item x="330"/>
        <item x="52"/>
        <item x="13"/>
        <item x="835"/>
        <item x="559"/>
        <item x="36"/>
        <item x="840"/>
        <item x="958"/>
        <item x="801"/>
        <item x="845"/>
        <item x="62"/>
        <item x="710"/>
        <item x="501"/>
        <item x="865"/>
        <item x="496"/>
        <item x="284"/>
        <item x="272"/>
        <item x="96"/>
        <item x="383"/>
        <item x="232"/>
        <item x="819"/>
        <item x="48"/>
        <item x="103"/>
        <item x="294"/>
        <item x="713"/>
        <item x="39"/>
        <item x="512"/>
        <item x="279"/>
        <item x="532"/>
        <item x="822"/>
        <item x="323"/>
        <item x="153"/>
        <item x="682"/>
        <item x="246"/>
        <item x="671"/>
        <item x="267"/>
        <item x="933"/>
        <item x="522"/>
        <item x="810"/>
        <item x="436"/>
        <item x="897"/>
        <item x="355"/>
        <item x="773"/>
        <item x="766"/>
        <item x="497"/>
        <item x="556"/>
        <item x="264"/>
        <item x="363"/>
        <item x="721"/>
        <item x="57"/>
        <item x="111"/>
        <item x="979"/>
        <item x="415"/>
        <item x="616"/>
        <item x="737"/>
        <item x="293"/>
        <item x="255"/>
        <item x="179"/>
        <item x="931"/>
        <item x="589"/>
        <item x="603"/>
        <item x="493"/>
        <item x="223"/>
        <item x="58"/>
        <item x="263"/>
        <item x="482"/>
        <item x="863"/>
        <item x="325"/>
        <item x="270"/>
        <item x="847"/>
        <item x="763"/>
        <item x="212"/>
        <item x="115"/>
        <item x="538"/>
        <item x="806"/>
        <item x="890"/>
        <item x="946"/>
        <item x="679"/>
        <item x="359"/>
        <item x="453"/>
        <item x="131"/>
        <item x="130"/>
        <item x="785"/>
        <item x="789"/>
        <item x="749"/>
        <item x="956"/>
        <item x="207"/>
        <item x="598"/>
        <item x="657"/>
        <item x="684"/>
        <item x="348"/>
        <item x="98"/>
        <item x="79"/>
        <item x="665"/>
        <item x="873"/>
        <item x="971"/>
        <item x="50"/>
        <item x="969"/>
        <item x="747"/>
        <item x="416"/>
        <item x="226"/>
        <item x="939"/>
        <item x="699"/>
        <item x="581"/>
        <item x="118"/>
        <item x="17"/>
        <item x="769"/>
        <item x="904"/>
        <item x="418"/>
        <item x="100"/>
        <item x="412"/>
        <item x="339"/>
        <item x="883"/>
        <item x="362"/>
        <item x="372"/>
        <item x="884"/>
        <item x="152"/>
        <item x="848"/>
        <item x="166"/>
        <item x="990"/>
        <item x="536"/>
        <item x="392"/>
        <item x="872"/>
        <item x="1"/>
        <item x="575"/>
        <item x="961"/>
        <item x="296"/>
        <item x="504"/>
        <item x="694"/>
        <item x="952"/>
        <item x="233"/>
        <item x="394"/>
        <item x="680"/>
        <item x="195"/>
        <item x="144"/>
        <item x="850"/>
        <item x="727"/>
        <item x="213"/>
        <item x="472"/>
        <item x="371"/>
        <item x="303"/>
        <item x="384"/>
        <item x="592"/>
        <item x="521"/>
        <item x="792"/>
        <item x="621"/>
        <item x="982"/>
        <item x="613"/>
        <item x="458"/>
        <item x="336"/>
        <item x="51"/>
        <item x="717"/>
        <item x="996"/>
        <item x="920"/>
        <item x="309"/>
        <item x="871"/>
        <item x="46"/>
        <item x="802"/>
        <item x="356"/>
        <item x="83"/>
        <item x="965"/>
        <item x="708"/>
        <item x="41"/>
        <item x="620"/>
        <item x="40"/>
        <item x="107"/>
        <item x="565"/>
        <item x="395"/>
        <item x="377"/>
        <item x="56"/>
        <item x="254"/>
        <item x="547"/>
        <item x="310"/>
        <item x="656"/>
        <item x="967"/>
        <item x="955"/>
        <item x="327"/>
        <item x="882"/>
        <item x="366"/>
        <item x="387"/>
        <item x="583"/>
        <item x="554"/>
        <item x="926"/>
        <item x="729"/>
        <item x="343"/>
        <item x="139"/>
        <item x="373"/>
        <item x="960"/>
        <item x="432"/>
        <item x="838"/>
        <item x="568"/>
        <item x="448"/>
        <item x="829"/>
        <item x="818"/>
        <item x="465"/>
        <item x="925"/>
        <item x="23"/>
        <item x="301"/>
        <item x="977"/>
        <item x="672"/>
        <item x="262"/>
        <item x="587"/>
        <item x="817"/>
        <item x="953"/>
        <item x="972"/>
        <item x="642"/>
        <item x="796"/>
        <item x="240"/>
        <item x="983"/>
        <item x="66"/>
        <item x="78"/>
        <item x="461"/>
        <item x="978"/>
        <item x="560"/>
        <item x="290"/>
        <item x="428"/>
        <item x="102"/>
        <item x="514"/>
        <item x="484"/>
        <item x="741"/>
        <item x="2"/>
        <item x="454"/>
        <item x="210"/>
        <item x="685"/>
        <item x="42"/>
        <item x="379"/>
        <item x="703"/>
        <item x="808"/>
        <item x="758"/>
        <item x="249"/>
        <item x="333"/>
        <item x="772"/>
        <item x="34"/>
        <item x="382"/>
        <item x="807"/>
        <item x="121"/>
        <item x="515"/>
        <item x="649"/>
        <item x="295"/>
        <item x="194"/>
        <item x="338"/>
        <item x="579"/>
        <item x="916"/>
        <item x="457"/>
        <item x="110"/>
        <item x="244"/>
        <item x="676"/>
        <item x="369"/>
        <item x="783"/>
        <item x="347"/>
        <item x="944"/>
        <item x="243"/>
        <item x="283"/>
        <item x="427"/>
        <item x="651"/>
        <item x="911"/>
        <item x="591"/>
        <item x="19"/>
        <item x="661"/>
        <item x="27"/>
        <item x="541"/>
        <item x="876"/>
        <item x="87"/>
        <item x="913"/>
        <item x="754"/>
        <item x="593"/>
        <item x="748"/>
        <item x="417"/>
        <item x="305"/>
        <item x="381"/>
        <item x="6"/>
        <item x="358"/>
        <item x="413"/>
        <item x="29"/>
        <item x="811"/>
        <item x="429"/>
        <item x="68"/>
        <item x="200"/>
        <item x="474"/>
        <item x="227"/>
        <item x="659"/>
        <item x="337"/>
        <item x="260"/>
        <item x="859"/>
        <item x="340"/>
        <item x="344"/>
        <item x="114"/>
        <item x="866"/>
        <item x="128"/>
        <item x="275"/>
        <item x="206"/>
        <item x="726"/>
        <item x="406"/>
        <item x="480"/>
        <item x="781"/>
        <item x="31"/>
        <item x="527"/>
        <item x="782"/>
        <item x="549"/>
        <item x="938"/>
        <item x="861"/>
        <item x="328"/>
        <item x="172"/>
        <item x="475"/>
        <item x="686"/>
        <item x="220"/>
        <item x="14"/>
        <item x="999"/>
        <item x="441"/>
        <item x="886"/>
        <item x="552"/>
        <item x="562"/>
        <item x="20"/>
        <item x="346"/>
        <item x="134"/>
        <item x="986"/>
        <item x="8"/>
        <item x="449"/>
        <item x="318"/>
        <item x="857"/>
        <item x="842"/>
        <item x="500"/>
        <item x="129"/>
        <item x="790"/>
        <item x="577"/>
        <item x="770"/>
        <item x="190"/>
        <item x="664"/>
        <item x="491"/>
        <item x="391"/>
        <item x="700"/>
        <item x="435"/>
        <item x="431"/>
        <item x="744"/>
        <item x="855"/>
        <item x="653"/>
        <item x="518"/>
        <item x="626"/>
        <item x="508"/>
        <item x="678"/>
        <item x="601"/>
        <item x="637"/>
        <item x="314"/>
        <item x="188"/>
        <item x="937"/>
        <item x="874"/>
        <item x="582"/>
        <item x="833"/>
        <item x="424"/>
        <item x="137"/>
        <item x="555"/>
        <item x="455"/>
        <item x="707"/>
        <item x="171"/>
        <item x="297"/>
        <item x="970"/>
        <item x="189"/>
        <item x="148"/>
        <item x="161"/>
        <item x="704"/>
        <item x="55"/>
        <item x="105"/>
        <item x="510"/>
        <item x="299"/>
        <item x="258"/>
        <item x="596"/>
        <item x="419"/>
        <item x="800"/>
        <item x="992"/>
        <item x="805"/>
        <item x="65"/>
        <item x="995"/>
        <item x="787"/>
        <item x="602"/>
        <item x="935"/>
        <item x="689"/>
        <item x="250"/>
        <item x="32"/>
        <item x="683"/>
        <item x="444"/>
        <item x="824"/>
        <item x="45"/>
        <item x="483"/>
        <item x="321"/>
        <item x="695"/>
        <item x="253"/>
        <item x="673"/>
        <item x="503"/>
        <item x="420"/>
        <item x="438"/>
        <item x="714"/>
        <item x="837"/>
        <item x="688"/>
        <item x="746"/>
        <item x="987"/>
        <item x="826"/>
        <item x="722"/>
        <item x="147"/>
        <item x="823"/>
        <item x="25"/>
        <item x="494"/>
        <item x="163"/>
        <item x="73"/>
        <item x="572"/>
        <item x="658"/>
        <item x="386"/>
        <item x="951"/>
        <item x="919"/>
        <item x="1000"/>
        <item x="100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Monthly Salary ($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3E30-194E-4D72-B1F1-9338808A0C63}">
  <dimension ref="A1:N1002"/>
  <sheetViews>
    <sheetView zoomScale="91" workbookViewId="0">
      <pane ySplit="1" topLeftCell="A963" activePane="bottomLeft" state="frozen"/>
      <selection pane="bottomLeft" activeCell="B969" sqref="B969"/>
    </sheetView>
  </sheetViews>
  <sheetFormatPr defaultRowHeight="14.4" x14ac:dyDescent="0.3"/>
  <cols>
    <col min="1" max="1" width="15" customWidth="1"/>
    <col min="2" max="2" width="18.44140625" customWidth="1"/>
    <col min="3" max="3" width="21.6640625" customWidth="1"/>
    <col min="4" max="4" width="26.109375" customWidth="1"/>
    <col min="5" max="5" width="21.21875" style="1" customWidth="1"/>
    <col min="7" max="7" width="19.88671875" style="4" customWidth="1"/>
    <col min="9" max="9" width="21.44140625" customWidth="1"/>
    <col min="10" max="10" width="20.21875" customWidth="1"/>
  </cols>
  <sheetData>
    <row r="1" spans="1:14" ht="28.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1673</v>
      </c>
      <c r="L1" t="s">
        <v>1674</v>
      </c>
      <c r="M1" s="5" t="s">
        <v>1675</v>
      </c>
      <c r="N1" s="5" t="s">
        <v>1677</v>
      </c>
    </row>
    <row r="2" spans="1:14" x14ac:dyDescent="0.3">
      <c r="A2">
        <v>1</v>
      </c>
      <c r="B2" t="s">
        <v>10</v>
      </c>
      <c r="D2" t="s">
        <v>11</v>
      </c>
      <c r="E2" s="1" t="s">
        <v>12</v>
      </c>
      <c r="G2" s="4">
        <v>2836.78</v>
      </c>
      <c r="H2">
        <v>45</v>
      </c>
      <c r="I2">
        <v>84</v>
      </c>
      <c r="K2" s="3" cm="1">
        <f t="array" ref="K2:K1001">ROUND(G2:G1001,0)</f>
        <v>2837</v>
      </c>
      <c r="L2">
        <f>I2/100</f>
        <v>0.84</v>
      </c>
      <c r="M2" cm="1">
        <f t="array" ref="M2:M1001">ROUNDUP(L2:L1001,1)</f>
        <v>0.9</v>
      </c>
      <c r="N2" s="6" cm="1">
        <f t="array" ref="N2:N1001">ROUNDUP('MOCK_DATA (2)'!G2:G1001,0)</f>
        <v>2837</v>
      </c>
    </row>
    <row r="3" spans="1:14" x14ac:dyDescent="0.3">
      <c r="A3">
        <v>2</v>
      </c>
      <c r="B3" t="s">
        <v>13</v>
      </c>
      <c r="C3" t="s">
        <v>14</v>
      </c>
      <c r="D3" t="s">
        <v>15</v>
      </c>
      <c r="E3" s="1">
        <v>43870</v>
      </c>
      <c r="F3">
        <v>26</v>
      </c>
      <c r="G3" s="4">
        <v>7240.93</v>
      </c>
      <c r="H3">
        <v>45</v>
      </c>
      <c r="I3">
        <v>56</v>
      </c>
      <c r="J3" t="s">
        <v>16</v>
      </c>
      <c r="K3">
        <v>7241</v>
      </c>
      <c r="L3">
        <f t="shared" ref="L3:L66" si="0">I3/100</f>
        <v>0.56000000000000005</v>
      </c>
      <c r="M3">
        <v>0.6</v>
      </c>
      <c r="N3">
        <v>7241</v>
      </c>
    </row>
    <row r="4" spans="1:14" x14ac:dyDescent="0.3">
      <c r="A4">
        <v>3</v>
      </c>
      <c r="B4" t="s">
        <v>17</v>
      </c>
      <c r="D4" t="s">
        <v>18</v>
      </c>
      <c r="E4" s="1">
        <v>43991</v>
      </c>
      <c r="F4">
        <v>48</v>
      </c>
      <c r="G4" s="4">
        <v>8067.09</v>
      </c>
      <c r="H4">
        <v>41</v>
      </c>
      <c r="I4">
        <v>67</v>
      </c>
      <c r="K4">
        <v>8067</v>
      </c>
      <c r="L4">
        <f t="shared" si="0"/>
        <v>0.67</v>
      </c>
      <c r="M4">
        <v>0.7</v>
      </c>
      <c r="N4">
        <v>8068</v>
      </c>
    </row>
    <row r="5" spans="1:14" x14ac:dyDescent="0.3">
      <c r="A5">
        <v>4</v>
      </c>
      <c r="B5" t="s">
        <v>19</v>
      </c>
      <c r="C5" t="s">
        <v>20</v>
      </c>
      <c r="D5" t="s">
        <v>21</v>
      </c>
      <c r="E5" s="1" t="s">
        <v>22</v>
      </c>
      <c r="F5">
        <v>42</v>
      </c>
      <c r="G5" s="4">
        <v>2871.59</v>
      </c>
      <c r="H5">
        <v>44</v>
      </c>
      <c r="I5">
        <v>89</v>
      </c>
      <c r="J5" t="s">
        <v>23</v>
      </c>
      <c r="K5">
        <v>2872</v>
      </c>
      <c r="L5">
        <f t="shared" si="0"/>
        <v>0.89</v>
      </c>
      <c r="M5">
        <v>0.9</v>
      </c>
      <c r="N5">
        <v>2872</v>
      </c>
    </row>
    <row r="6" spans="1:14" x14ac:dyDescent="0.3">
      <c r="A6">
        <v>5</v>
      </c>
      <c r="B6" t="s">
        <v>24</v>
      </c>
      <c r="C6" t="s">
        <v>25</v>
      </c>
      <c r="D6" t="s">
        <v>26</v>
      </c>
      <c r="E6" s="1">
        <v>43749</v>
      </c>
      <c r="G6" s="4">
        <v>3742.83</v>
      </c>
      <c r="H6">
        <v>43</v>
      </c>
      <c r="I6">
        <v>75</v>
      </c>
      <c r="J6" t="s">
        <v>23</v>
      </c>
      <c r="K6">
        <v>3743</v>
      </c>
      <c r="L6">
        <f t="shared" si="0"/>
        <v>0.75</v>
      </c>
      <c r="M6">
        <v>0.79999999999999993</v>
      </c>
      <c r="N6">
        <v>3743</v>
      </c>
    </row>
    <row r="7" spans="1:14" x14ac:dyDescent="0.3">
      <c r="A7">
        <v>6</v>
      </c>
      <c r="B7" t="s">
        <v>27</v>
      </c>
      <c r="C7" t="s">
        <v>28</v>
      </c>
      <c r="D7" t="s">
        <v>29</v>
      </c>
      <c r="E7" s="1">
        <v>44262</v>
      </c>
      <c r="G7" s="4">
        <v>2651.45</v>
      </c>
      <c r="H7">
        <v>40</v>
      </c>
      <c r="I7">
        <v>70</v>
      </c>
      <c r="K7">
        <v>2651</v>
      </c>
      <c r="L7">
        <f t="shared" si="0"/>
        <v>0.7</v>
      </c>
      <c r="M7">
        <v>0.7</v>
      </c>
      <c r="N7">
        <v>2652</v>
      </c>
    </row>
    <row r="8" spans="1:14" x14ac:dyDescent="0.3">
      <c r="A8">
        <v>7</v>
      </c>
      <c r="B8" t="s">
        <v>30</v>
      </c>
      <c r="D8" t="s">
        <v>31</v>
      </c>
      <c r="E8" s="1" t="s">
        <v>32</v>
      </c>
      <c r="G8" s="4">
        <v>8700.44</v>
      </c>
      <c r="H8">
        <v>45</v>
      </c>
      <c r="I8">
        <v>83</v>
      </c>
      <c r="J8" t="s">
        <v>23</v>
      </c>
      <c r="K8">
        <v>8700</v>
      </c>
      <c r="L8">
        <f t="shared" si="0"/>
        <v>0.83</v>
      </c>
      <c r="M8">
        <v>0.9</v>
      </c>
      <c r="N8">
        <v>8701</v>
      </c>
    </row>
    <row r="9" spans="1:14" x14ac:dyDescent="0.3">
      <c r="A9">
        <v>8</v>
      </c>
      <c r="B9" t="s">
        <v>33</v>
      </c>
      <c r="D9" t="s">
        <v>34</v>
      </c>
      <c r="E9" s="1" t="s">
        <v>35</v>
      </c>
      <c r="G9" s="4">
        <v>1837.87</v>
      </c>
      <c r="H9">
        <v>39</v>
      </c>
      <c r="I9">
        <v>86</v>
      </c>
      <c r="K9">
        <v>1838</v>
      </c>
      <c r="L9">
        <f t="shared" si="0"/>
        <v>0.86</v>
      </c>
      <c r="M9">
        <v>0.9</v>
      </c>
      <c r="N9">
        <v>1838</v>
      </c>
    </row>
    <row r="10" spans="1:14" x14ac:dyDescent="0.3">
      <c r="A10">
        <v>9</v>
      </c>
      <c r="B10" t="s">
        <v>36</v>
      </c>
      <c r="C10" t="s">
        <v>37</v>
      </c>
      <c r="D10" t="s">
        <v>38</v>
      </c>
      <c r="E10" s="1" t="s">
        <v>39</v>
      </c>
      <c r="F10">
        <v>30</v>
      </c>
      <c r="G10" s="4">
        <v>9158.8799999999992</v>
      </c>
      <c r="H10">
        <v>41</v>
      </c>
      <c r="I10">
        <v>79</v>
      </c>
      <c r="J10" t="s">
        <v>23</v>
      </c>
      <c r="K10">
        <v>9159</v>
      </c>
      <c r="L10">
        <f t="shared" si="0"/>
        <v>0.79</v>
      </c>
      <c r="M10">
        <v>0.79999999999999993</v>
      </c>
      <c r="N10">
        <v>9159</v>
      </c>
    </row>
    <row r="11" spans="1:14" x14ac:dyDescent="0.3">
      <c r="A11">
        <v>10</v>
      </c>
      <c r="B11" t="s">
        <v>40</v>
      </c>
      <c r="C11" t="s">
        <v>25</v>
      </c>
      <c r="D11" t="s">
        <v>41</v>
      </c>
      <c r="E11" s="1">
        <v>43382</v>
      </c>
      <c r="G11" s="4">
        <v>4336.99</v>
      </c>
      <c r="H11">
        <v>45</v>
      </c>
      <c r="I11">
        <v>65</v>
      </c>
      <c r="J11" t="s">
        <v>42</v>
      </c>
      <c r="K11">
        <v>4337</v>
      </c>
      <c r="L11">
        <f t="shared" si="0"/>
        <v>0.65</v>
      </c>
      <c r="M11">
        <v>0.7</v>
      </c>
      <c r="N11">
        <v>4337</v>
      </c>
    </row>
    <row r="12" spans="1:14" x14ac:dyDescent="0.3">
      <c r="A12">
        <v>11</v>
      </c>
      <c r="B12" t="s">
        <v>43</v>
      </c>
      <c r="C12" t="s">
        <v>44</v>
      </c>
      <c r="D12" t="s">
        <v>45</v>
      </c>
      <c r="E12" s="1">
        <v>43413</v>
      </c>
      <c r="G12" s="4">
        <v>547.15</v>
      </c>
      <c r="H12">
        <v>41</v>
      </c>
      <c r="I12">
        <v>72</v>
      </c>
      <c r="J12" t="s">
        <v>23</v>
      </c>
      <c r="K12">
        <v>547</v>
      </c>
      <c r="L12">
        <f t="shared" si="0"/>
        <v>0.72</v>
      </c>
      <c r="M12">
        <v>0.79999999999999993</v>
      </c>
      <c r="N12">
        <v>548</v>
      </c>
    </row>
    <row r="13" spans="1:14" x14ac:dyDescent="0.3">
      <c r="A13">
        <v>12</v>
      </c>
      <c r="B13" t="s">
        <v>46</v>
      </c>
      <c r="C13" t="s">
        <v>44</v>
      </c>
      <c r="D13" t="s">
        <v>47</v>
      </c>
      <c r="E13" s="1" t="s">
        <v>48</v>
      </c>
      <c r="G13" s="4">
        <v>2959.28</v>
      </c>
      <c r="H13">
        <v>38</v>
      </c>
      <c r="I13">
        <v>75</v>
      </c>
      <c r="K13">
        <v>2959</v>
      </c>
      <c r="L13">
        <f t="shared" si="0"/>
        <v>0.75</v>
      </c>
      <c r="M13">
        <v>0.79999999999999993</v>
      </c>
      <c r="N13">
        <v>2960</v>
      </c>
    </row>
    <row r="14" spans="1:14" x14ac:dyDescent="0.3">
      <c r="A14">
        <v>13</v>
      </c>
      <c r="B14" t="s">
        <v>49</v>
      </c>
      <c r="C14" t="s">
        <v>50</v>
      </c>
      <c r="D14" t="s">
        <v>51</v>
      </c>
      <c r="E14" s="1" t="s">
        <v>52</v>
      </c>
      <c r="G14" s="4">
        <v>3997.47</v>
      </c>
      <c r="H14">
        <v>39</v>
      </c>
      <c r="I14">
        <v>67</v>
      </c>
      <c r="J14" t="s">
        <v>42</v>
      </c>
      <c r="K14">
        <v>3997</v>
      </c>
      <c r="L14">
        <f t="shared" si="0"/>
        <v>0.67</v>
      </c>
      <c r="M14">
        <v>0.7</v>
      </c>
      <c r="N14">
        <v>3998</v>
      </c>
    </row>
    <row r="15" spans="1:14" x14ac:dyDescent="0.3">
      <c r="A15">
        <v>14</v>
      </c>
      <c r="B15" t="s">
        <v>53</v>
      </c>
      <c r="C15" t="s">
        <v>25</v>
      </c>
      <c r="D15" t="s">
        <v>54</v>
      </c>
      <c r="E15" s="1">
        <v>44654</v>
      </c>
      <c r="G15" s="4">
        <v>5882.97</v>
      </c>
      <c r="H15">
        <v>45</v>
      </c>
      <c r="I15">
        <v>65</v>
      </c>
      <c r="J15" t="s">
        <v>42</v>
      </c>
      <c r="K15">
        <v>5883</v>
      </c>
      <c r="L15">
        <f t="shared" si="0"/>
        <v>0.65</v>
      </c>
      <c r="M15">
        <v>0.7</v>
      </c>
      <c r="N15">
        <v>5883</v>
      </c>
    </row>
    <row r="16" spans="1:14" x14ac:dyDescent="0.3">
      <c r="A16">
        <v>15</v>
      </c>
      <c r="B16" t="s">
        <v>55</v>
      </c>
      <c r="C16" t="s">
        <v>50</v>
      </c>
      <c r="E16" s="1">
        <v>43470</v>
      </c>
      <c r="F16">
        <v>43</v>
      </c>
      <c r="G16" s="4">
        <v>9028.9599999999991</v>
      </c>
      <c r="H16">
        <v>43</v>
      </c>
      <c r="I16">
        <v>74</v>
      </c>
      <c r="J16" t="s">
        <v>16</v>
      </c>
      <c r="K16">
        <v>9029</v>
      </c>
      <c r="L16">
        <f t="shared" si="0"/>
        <v>0.74</v>
      </c>
      <c r="M16">
        <v>0.79999999999999993</v>
      </c>
      <c r="N16">
        <v>9029</v>
      </c>
    </row>
    <row r="17" spans="1:14" x14ac:dyDescent="0.3">
      <c r="A17">
        <v>16</v>
      </c>
      <c r="B17" t="s">
        <v>56</v>
      </c>
      <c r="D17" t="s">
        <v>34</v>
      </c>
      <c r="E17" s="1" t="s">
        <v>57</v>
      </c>
      <c r="G17" s="4">
        <v>1323.92</v>
      </c>
      <c r="H17">
        <v>43</v>
      </c>
      <c r="I17">
        <v>62</v>
      </c>
      <c r="J17" t="s">
        <v>58</v>
      </c>
      <c r="K17">
        <v>1324</v>
      </c>
      <c r="L17">
        <f t="shared" si="0"/>
        <v>0.62</v>
      </c>
      <c r="M17">
        <v>0.7</v>
      </c>
      <c r="N17">
        <v>1324</v>
      </c>
    </row>
    <row r="18" spans="1:14" x14ac:dyDescent="0.3">
      <c r="A18">
        <v>17</v>
      </c>
      <c r="B18" t="s">
        <v>59</v>
      </c>
      <c r="C18" t="s">
        <v>60</v>
      </c>
      <c r="D18" t="s">
        <v>61</v>
      </c>
      <c r="E18" s="1" t="s">
        <v>62</v>
      </c>
      <c r="G18" s="4">
        <v>5353.95</v>
      </c>
      <c r="H18">
        <v>38</v>
      </c>
      <c r="I18">
        <v>58</v>
      </c>
      <c r="J18" t="s">
        <v>16</v>
      </c>
      <c r="K18">
        <v>5354</v>
      </c>
      <c r="L18">
        <f t="shared" si="0"/>
        <v>0.57999999999999996</v>
      </c>
      <c r="M18">
        <v>0.6</v>
      </c>
      <c r="N18">
        <v>5354</v>
      </c>
    </row>
    <row r="19" spans="1:14" x14ac:dyDescent="0.3">
      <c r="A19">
        <v>18</v>
      </c>
      <c r="B19" t="s">
        <v>63</v>
      </c>
      <c r="C19" t="s">
        <v>64</v>
      </c>
      <c r="D19" t="s">
        <v>65</v>
      </c>
      <c r="E19" s="1">
        <v>44472</v>
      </c>
      <c r="G19" s="4">
        <v>7010.44</v>
      </c>
      <c r="H19">
        <v>44</v>
      </c>
      <c r="I19">
        <v>61</v>
      </c>
      <c r="J19" t="s">
        <v>16</v>
      </c>
      <c r="K19">
        <v>7010</v>
      </c>
      <c r="L19">
        <f t="shared" si="0"/>
        <v>0.61</v>
      </c>
      <c r="M19">
        <v>0.7</v>
      </c>
      <c r="N19">
        <v>7011</v>
      </c>
    </row>
    <row r="20" spans="1:14" x14ac:dyDescent="0.3">
      <c r="A20">
        <v>19</v>
      </c>
      <c r="B20" t="s">
        <v>66</v>
      </c>
      <c r="C20" t="s">
        <v>50</v>
      </c>
      <c r="D20" t="s">
        <v>67</v>
      </c>
      <c r="E20" s="1" t="s">
        <v>68</v>
      </c>
      <c r="G20" s="4">
        <v>858.76</v>
      </c>
      <c r="H20">
        <v>41</v>
      </c>
      <c r="I20">
        <v>78</v>
      </c>
      <c r="J20" t="s">
        <v>23</v>
      </c>
      <c r="K20">
        <v>859</v>
      </c>
      <c r="L20">
        <f t="shared" si="0"/>
        <v>0.78</v>
      </c>
      <c r="M20">
        <v>0.79999999999999993</v>
      </c>
      <c r="N20">
        <v>859</v>
      </c>
    </row>
    <row r="21" spans="1:14" x14ac:dyDescent="0.3">
      <c r="A21">
        <v>20</v>
      </c>
      <c r="B21" t="s">
        <v>69</v>
      </c>
      <c r="C21" t="s">
        <v>14</v>
      </c>
      <c r="D21" t="s">
        <v>70</v>
      </c>
      <c r="E21" s="1" t="s">
        <v>71</v>
      </c>
      <c r="G21" s="4">
        <v>8590.68</v>
      </c>
      <c r="H21">
        <v>42</v>
      </c>
      <c r="I21">
        <v>52</v>
      </c>
      <c r="J21" t="s">
        <v>23</v>
      </c>
      <c r="K21">
        <v>8591</v>
      </c>
      <c r="L21">
        <f t="shared" si="0"/>
        <v>0.52</v>
      </c>
      <c r="M21">
        <v>0.6</v>
      </c>
      <c r="N21">
        <v>8591</v>
      </c>
    </row>
    <row r="22" spans="1:14" x14ac:dyDescent="0.3">
      <c r="A22">
        <v>21</v>
      </c>
      <c r="B22" t="s">
        <v>72</v>
      </c>
      <c r="D22" t="s">
        <v>65</v>
      </c>
      <c r="E22" s="1" t="s">
        <v>73</v>
      </c>
      <c r="F22">
        <v>40</v>
      </c>
      <c r="G22" s="4">
        <v>9065.2199999999993</v>
      </c>
      <c r="H22">
        <v>40</v>
      </c>
      <c r="I22">
        <v>67</v>
      </c>
      <c r="K22">
        <v>9065</v>
      </c>
      <c r="L22">
        <f t="shared" si="0"/>
        <v>0.67</v>
      </c>
      <c r="M22">
        <v>0.7</v>
      </c>
      <c r="N22">
        <v>9066</v>
      </c>
    </row>
    <row r="23" spans="1:14" x14ac:dyDescent="0.3">
      <c r="A23">
        <v>22</v>
      </c>
      <c r="B23" t="s">
        <v>74</v>
      </c>
      <c r="D23" t="s">
        <v>75</v>
      </c>
      <c r="E23" s="1" t="s">
        <v>76</v>
      </c>
      <c r="G23" s="4">
        <v>3733.09</v>
      </c>
      <c r="H23">
        <v>44</v>
      </c>
      <c r="I23">
        <v>50</v>
      </c>
      <c r="J23" t="s">
        <v>42</v>
      </c>
      <c r="K23">
        <v>3733</v>
      </c>
      <c r="L23">
        <f t="shared" si="0"/>
        <v>0.5</v>
      </c>
      <c r="M23">
        <v>0.5</v>
      </c>
      <c r="N23">
        <v>3734</v>
      </c>
    </row>
    <row r="24" spans="1:14" x14ac:dyDescent="0.3">
      <c r="A24">
        <v>23</v>
      </c>
      <c r="B24" t="s">
        <v>77</v>
      </c>
      <c r="C24" t="s">
        <v>78</v>
      </c>
      <c r="D24" t="s">
        <v>79</v>
      </c>
      <c r="E24" s="1" t="s">
        <v>80</v>
      </c>
      <c r="G24" s="4">
        <v>2590.88</v>
      </c>
      <c r="H24">
        <v>43</v>
      </c>
      <c r="I24">
        <v>90</v>
      </c>
      <c r="J24" t="s">
        <v>81</v>
      </c>
      <c r="K24">
        <v>2591</v>
      </c>
      <c r="L24">
        <f t="shared" si="0"/>
        <v>0.9</v>
      </c>
      <c r="M24">
        <v>0.9</v>
      </c>
      <c r="N24">
        <v>2591</v>
      </c>
    </row>
    <row r="25" spans="1:14" x14ac:dyDescent="0.3">
      <c r="A25">
        <v>24</v>
      </c>
      <c r="B25" t="s">
        <v>82</v>
      </c>
      <c r="C25" t="s">
        <v>28</v>
      </c>
      <c r="D25" t="s">
        <v>83</v>
      </c>
      <c r="E25" s="1">
        <v>44082</v>
      </c>
      <c r="G25" s="4">
        <v>7919.79</v>
      </c>
      <c r="H25">
        <v>40</v>
      </c>
      <c r="I25">
        <v>82</v>
      </c>
      <c r="K25">
        <v>7920</v>
      </c>
      <c r="L25">
        <f t="shared" si="0"/>
        <v>0.82</v>
      </c>
      <c r="M25">
        <v>0.9</v>
      </c>
      <c r="N25">
        <v>7920</v>
      </c>
    </row>
    <row r="26" spans="1:14" x14ac:dyDescent="0.3">
      <c r="A26">
        <v>25</v>
      </c>
      <c r="B26" t="s">
        <v>84</v>
      </c>
      <c r="D26" t="s">
        <v>31</v>
      </c>
      <c r="E26" s="1" t="s">
        <v>85</v>
      </c>
      <c r="G26" s="4">
        <v>415.44</v>
      </c>
      <c r="H26">
        <v>40</v>
      </c>
      <c r="I26">
        <v>55</v>
      </c>
      <c r="J26" t="s">
        <v>23</v>
      </c>
      <c r="K26">
        <v>415</v>
      </c>
      <c r="L26">
        <f t="shared" si="0"/>
        <v>0.55000000000000004</v>
      </c>
      <c r="M26">
        <v>0.6</v>
      </c>
      <c r="N26">
        <v>416</v>
      </c>
    </row>
    <row r="27" spans="1:14" x14ac:dyDescent="0.3">
      <c r="A27">
        <v>26</v>
      </c>
      <c r="B27" t="s">
        <v>86</v>
      </c>
      <c r="C27" t="s">
        <v>44</v>
      </c>
      <c r="D27" t="s">
        <v>87</v>
      </c>
      <c r="E27" s="1" t="s">
        <v>88</v>
      </c>
      <c r="G27" s="4">
        <v>9942.91</v>
      </c>
      <c r="H27">
        <v>43</v>
      </c>
      <c r="I27">
        <v>67</v>
      </c>
      <c r="J27" t="s">
        <v>23</v>
      </c>
      <c r="K27">
        <v>9943</v>
      </c>
      <c r="L27">
        <f t="shared" si="0"/>
        <v>0.67</v>
      </c>
      <c r="M27">
        <v>0.7</v>
      </c>
      <c r="N27">
        <v>9943</v>
      </c>
    </row>
    <row r="28" spans="1:14" x14ac:dyDescent="0.3">
      <c r="A28">
        <v>27</v>
      </c>
      <c r="B28" t="s">
        <v>89</v>
      </c>
      <c r="C28" t="s">
        <v>37</v>
      </c>
      <c r="D28" t="s">
        <v>18</v>
      </c>
      <c r="E28" s="1">
        <v>43586</v>
      </c>
      <c r="G28" s="4">
        <v>3028.14</v>
      </c>
      <c r="H28">
        <v>44</v>
      </c>
      <c r="I28">
        <v>71</v>
      </c>
      <c r="J28" t="s">
        <v>23</v>
      </c>
      <c r="K28">
        <v>3028</v>
      </c>
      <c r="L28">
        <f t="shared" si="0"/>
        <v>0.71</v>
      </c>
      <c r="M28">
        <v>0.79999999999999993</v>
      </c>
      <c r="N28">
        <v>3029</v>
      </c>
    </row>
    <row r="29" spans="1:14" x14ac:dyDescent="0.3">
      <c r="A29">
        <v>28</v>
      </c>
      <c r="B29" t="s">
        <v>90</v>
      </c>
      <c r="C29" t="s">
        <v>20</v>
      </c>
      <c r="D29" t="s">
        <v>91</v>
      </c>
      <c r="E29" s="1">
        <v>43381</v>
      </c>
      <c r="G29" s="4">
        <v>8613.85</v>
      </c>
      <c r="H29">
        <v>41</v>
      </c>
      <c r="I29">
        <v>58</v>
      </c>
      <c r="J29" t="s">
        <v>81</v>
      </c>
      <c r="K29">
        <v>8614</v>
      </c>
      <c r="L29">
        <f t="shared" si="0"/>
        <v>0.57999999999999996</v>
      </c>
      <c r="M29">
        <v>0.6</v>
      </c>
      <c r="N29">
        <v>8614</v>
      </c>
    </row>
    <row r="30" spans="1:14" x14ac:dyDescent="0.3">
      <c r="A30">
        <v>29</v>
      </c>
      <c r="B30" t="s">
        <v>92</v>
      </c>
      <c r="C30" t="s">
        <v>93</v>
      </c>
      <c r="D30" t="s">
        <v>94</v>
      </c>
      <c r="E30" s="1" t="s">
        <v>95</v>
      </c>
      <c r="G30" s="4">
        <v>1414.15</v>
      </c>
      <c r="H30">
        <v>44</v>
      </c>
      <c r="I30">
        <v>59</v>
      </c>
      <c r="J30" t="s">
        <v>16</v>
      </c>
      <c r="K30">
        <v>1414</v>
      </c>
      <c r="L30">
        <f t="shared" si="0"/>
        <v>0.59</v>
      </c>
      <c r="M30">
        <v>0.6</v>
      </c>
      <c r="N30">
        <v>1415</v>
      </c>
    </row>
    <row r="31" spans="1:14" x14ac:dyDescent="0.3">
      <c r="A31">
        <v>30</v>
      </c>
      <c r="B31" t="s">
        <v>96</v>
      </c>
      <c r="C31" t="s">
        <v>44</v>
      </c>
      <c r="D31" t="s">
        <v>97</v>
      </c>
      <c r="E31" s="1" t="s">
        <v>98</v>
      </c>
      <c r="G31" s="4">
        <v>8727.16</v>
      </c>
      <c r="H31">
        <v>44</v>
      </c>
      <c r="I31">
        <v>58</v>
      </c>
      <c r="K31">
        <v>8727</v>
      </c>
      <c r="L31">
        <f t="shared" si="0"/>
        <v>0.57999999999999996</v>
      </c>
      <c r="M31">
        <v>0.6</v>
      </c>
      <c r="N31">
        <v>8728</v>
      </c>
    </row>
    <row r="32" spans="1:14" x14ac:dyDescent="0.3">
      <c r="A32">
        <v>31</v>
      </c>
      <c r="B32" t="s">
        <v>99</v>
      </c>
      <c r="C32" t="s">
        <v>28</v>
      </c>
      <c r="D32" t="s">
        <v>100</v>
      </c>
      <c r="E32" s="1" t="s">
        <v>101</v>
      </c>
      <c r="F32">
        <v>34</v>
      </c>
      <c r="G32" s="4">
        <v>3940.39</v>
      </c>
      <c r="H32">
        <v>41</v>
      </c>
      <c r="I32">
        <v>68</v>
      </c>
      <c r="J32" t="s">
        <v>16</v>
      </c>
      <c r="K32">
        <v>3940</v>
      </c>
      <c r="L32">
        <f t="shared" si="0"/>
        <v>0.68</v>
      </c>
      <c r="M32">
        <v>0.7</v>
      </c>
      <c r="N32">
        <v>3941</v>
      </c>
    </row>
    <row r="33" spans="1:14" x14ac:dyDescent="0.3">
      <c r="A33">
        <v>32</v>
      </c>
      <c r="B33" t="s">
        <v>102</v>
      </c>
      <c r="C33" t="s">
        <v>20</v>
      </c>
      <c r="D33" t="s">
        <v>103</v>
      </c>
      <c r="E33" s="1" t="s">
        <v>104</v>
      </c>
      <c r="F33">
        <v>31</v>
      </c>
      <c r="G33" s="4">
        <v>8957.81</v>
      </c>
      <c r="H33">
        <v>41</v>
      </c>
      <c r="I33">
        <v>85</v>
      </c>
      <c r="J33" t="s">
        <v>81</v>
      </c>
      <c r="K33">
        <v>8958</v>
      </c>
      <c r="L33">
        <f t="shared" si="0"/>
        <v>0.85</v>
      </c>
      <c r="M33">
        <v>0.9</v>
      </c>
      <c r="N33">
        <v>8958</v>
      </c>
    </row>
    <row r="34" spans="1:14" x14ac:dyDescent="0.3">
      <c r="A34">
        <v>33</v>
      </c>
      <c r="B34" t="s">
        <v>105</v>
      </c>
      <c r="C34" t="s">
        <v>44</v>
      </c>
      <c r="D34" t="s">
        <v>106</v>
      </c>
      <c r="E34" s="1" t="s">
        <v>107</v>
      </c>
      <c r="F34">
        <v>43</v>
      </c>
      <c r="G34" s="4">
        <v>9763.91</v>
      </c>
      <c r="H34">
        <v>44</v>
      </c>
      <c r="I34">
        <v>59</v>
      </c>
      <c r="K34">
        <v>9764</v>
      </c>
      <c r="L34">
        <f t="shared" si="0"/>
        <v>0.59</v>
      </c>
      <c r="M34">
        <v>0.6</v>
      </c>
      <c r="N34">
        <v>9764</v>
      </c>
    </row>
    <row r="35" spans="1:14" x14ac:dyDescent="0.3">
      <c r="A35">
        <v>34</v>
      </c>
      <c r="B35" t="s">
        <v>108</v>
      </c>
      <c r="D35" t="s">
        <v>109</v>
      </c>
      <c r="E35" s="1" t="s">
        <v>110</v>
      </c>
      <c r="G35" s="4">
        <v>292.45</v>
      </c>
      <c r="H35">
        <v>41</v>
      </c>
      <c r="I35">
        <v>70</v>
      </c>
      <c r="K35">
        <v>292</v>
      </c>
      <c r="L35">
        <f t="shared" si="0"/>
        <v>0.7</v>
      </c>
      <c r="M35">
        <v>0.7</v>
      </c>
      <c r="N35">
        <v>293</v>
      </c>
    </row>
    <row r="36" spans="1:14" x14ac:dyDescent="0.3">
      <c r="A36">
        <v>35</v>
      </c>
      <c r="B36" t="s">
        <v>111</v>
      </c>
      <c r="C36" t="s">
        <v>60</v>
      </c>
      <c r="D36" t="s">
        <v>112</v>
      </c>
      <c r="E36" s="1" t="s">
        <v>113</v>
      </c>
      <c r="G36" s="4">
        <v>8288.85</v>
      </c>
      <c r="H36">
        <v>41</v>
      </c>
      <c r="I36">
        <v>55</v>
      </c>
      <c r="J36" t="s">
        <v>23</v>
      </c>
      <c r="K36">
        <v>8289</v>
      </c>
      <c r="L36">
        <f t="shared" si="0"/>
        <v>0.55000000000000004</v>
      </c>
      <c r="M36">
        <v>0.6</v>
      </c>
      <c r="N36">
        <v>8289</v>
      </c>
    </row>
    <row r="37" spans="1:14" x14ac:dyDescent="0.3">
      <c r="A37">
        <v>36</v>
      </c>
      <c r="B37" t="s">
        <v>114</v>
      </c>
      <c r="C37" t="s">
        <v>93</v>
      </c>
      <c r="D37" t="s">
        <v>115</v>
      </c>
      <c r="E37" s="1">
        <v>43142</v>
      </c>
      <c r="F37">
        <v>44</v>
      </c>
      <c r="G37" s="4">
        <v>300.69</v>
      </c>
      <c r="H37">
        <v>44</v>
      </c>
      <c r="I37">
        <v>89</v>
      </c>
      <c r="J37" t="s">
        <v>23</v>
      </c>
      <c r="K37">
        <v>301</v>
      </c>
      <c r="L37">
        <f t="shared" si="0"/>
        <v>0.89</v>
      </c>
      <c r="M37">
        <v>0.9</v>
      </c>
      <c r="N37">
        <v>301</v>
      </c>
    </row>
    <row r="38" spans="1:14" x14ac:dyDescent="0.3">
      <c r="A38">
        <v>37</v>
      </c>
      <c r="B38" t="s">
        <v>116</v>
      </c>
      <c r="C38" t="s">
        <v>117</v>
      </c>
      <c r="D38" t="s">
        <v>118</v>
      </c>
      <c r="E38" s="1" t="s">
        <v>119</v>
      </c>
      <c r="G38" s="4">
        <v>5903.56</v>
      </c>
      <c r="H38">
        <v>38</v>
      </c>
      <c r="I38">
        <v>56</v>
      </c>
      <c r="J38" t="s">
        <v>42</v>
      </c>
      <c r="K38">
        <v>5904</v>
      </c>
      <c r="L38">
        <f t="shared" si="0"/>
        <v>0.56000000000000005</v>
      </c>
      <c r="M38">
        <v>0.6</v>
      </c>
      <c r="N38">
        <v>5904</v>
      </c>
    </row>
    <row r="39" spans="1:14" x14ac:dyDescent="0.3">
      <c r="A39">
        <v>38</v>
      </c>
      <c r="B39" t="s">
        <v>120</v>
      </c>
      <c r="D39" t="s">
        <v>121</v>
      </c>
      <c r="E39" s="1" t="s">
        <v>122</v>
      </c>
      <c r="G39" s="4">
        <v>4908.99</v>
      </c>
      <c r="H39">
        <v>42</v>
      </c>
      <c r="I39">
        <v>69</v>
      </c>
      <c r="J39" t="s">
        <v>42</v>
      </c>
      <c r="K39">
        <v>4909</v>
      </c>
      <c r="L39">
        <f t="shared" si="0"/>
        <v>0.69</v>
      </c>
      <c r="M39">
        <v>0.7</v>
      </c>
      <c r="N39">
        <v>4909</v>
      </c>
    </row>
    <row r="40" spans="1:14" x14ac:dyDescent="0.3">
      <c r="A40">
        <v>39</v>
      </c>
      <c r="B40" t="s">
        <v>123</v>
      </c>
      <c r="C40" t="s">
        <v>60</v>
      </c>
      <c r="D40" t="s">
        <v>21</v>
      </c>
      <c r="E40" s="1" t="s">
        <v>124</v>
      </c>
      <c r="G40" s="4">
        <v>5020.79</v>
      </c>
      <c r="H40">
        <v>39</v>
      </c>
      <c r="I40">
        <v>50</v>
      </c>
      <c r="J40" t="s">
        <v>58</v>
      </c>
      <c r="K40">
        <v>5021</v>
      </c>
      <c r="L40">
        <f t="shared" si="0"/>
        <v>0.5</v>
      </c>
      <c r="M40">
        <v>0.5</v>
      </c>
      <c r="N40">
        <v>5021</v>
      </c>
    </row>
    <row r="41" spans="1:14" x14ac:dyDescent="0.3">
      <c r="A41">
        <v>40</v>
      </c>
      <c r="B41" t="s">
        <v>125</v>
      </c>
      <c r="D41" t="s">
        <v>126</v>
      </c>
      <c r="E41" s="1">
        <v>44384</v>
      </c>
      <c r="G41" s="4">
        <v>6209.45</v>
      </c>
      <c r="H41">
        <v>39</v>
      </c>
      <c r="I41">
        <v>50</v>
      </c>
      <c r="J41" t="s">
        <v>42</v>
      </c>
      <c r="K41">
        <v>6209</v>
      </c>
      <c r="L41">
        <f t="shared" si="0"/>
        <v>0.5</v>
      </c>
      <c r="M41">
        <v>0.5</v>
      </c>
      <c r="N41">
        <v>6210</v>
      </c>
    </row>
    <row r="42" spans="1:14" x14ac:dyDescent="0.3">
      <c r="A42">
        <v>41</v>
      </c>
      <c r="B42" t="s">
        <v>127</v>
      </c>
      <c r="C42" t="s">
        <v>14</v>
      </c>
      <c r="D42" t="s">
        <v>128</v>
      </c>
      <c r="E42" s="1" t="s">
        <v>129</v>
      </c>
      <c r="G42" s="4">
        <v>7588.81</v>
      </c>
      <c r="H42">
        <v>41</v>
      </c>
      <c r="I42">
        <v>52</v>
      </c>
      <c r="J42" t="s">
        <v>42</v>
      </c>
      <c r="K42">
        <v>7589</v>
      </c>
      <c r="L42">
        <f t="shared" si="0"/>
        <v>0.52</v>
      </c>
      <c r="M42">
        <v>0.6</v>
      </c>
      <c r="N42">
        <v>7589</v>
      </c>
    </row>
    <row r="43" spans="1:14" x14ac:dyDescent="0.3">
      <c r="A43">
        <v>42</v>
      </c>
      <c r="B43" t="s">
        <v>130</v>
      </c>
      <c r="D43" t="s">
        <v>131</v>
      </c>
      <c r="E43" s="1" t="s">
        <v>132</v>
      </c>
      <c r="G43" s="4">
        <v>7576.67</v>
      </c>
      <c r="H43">
        <v>38</v>
      </c>
      <c r="I43">
        <v>73</v>
      </c>
      <c r="J43" t="s">
        <v>23</v>
      </c>
      <c r="K43">
        <v>7577</v>
      </c>
      <c r="L43">
        <f t="shared" si="0"/>
        <v>0.73</v>
      </c>
      <c r="M43">
        <v>0.79999999999999993</v>
      </c>
      <c r="N43">
        <v>7577</v>
      </c>
    </row>
    <row r="44" spans="1:14" x14ac:dyDescent="0.3">
      <c r="A44">
        <v>43</v>
      </c>
      <c r="B44" t="s">
        <v>133</v>
      </c>
      <c r="D44" t="s">
        <v>106</v>
      </c>
      <c r="E44" s="1" t="s">
        <v>134</v>
      </c>
      <c r="F44">
        <v>52</v>
      </c>
      <c r="G44" s="4">
        <v>8159.97</v>
      </c>
      <c r="H44">
        <v>43</v>
      </c>
      <c r="I44">
        <v>73</v>
      </c>
      <c r="J44" t="s">
        <v>16</v>
      </c>
      <c r="K44">
        <v>8160</v>
      </c>
      <c r="L44">
        <f t="shared" si="0"/>
        <v>0.73</v>
      </c>
      <c r="M44">
        <v>0.79999999999999993</v>
      </c>
      <c r="N44">
        <v>8160</v>
      </c>
    </row>
    <row r="45" spans="1:14" x14ac:dyDescent="0.3">
      <c r="A45">
        <v>44</v>
      </c>
      <c r="B45" t="s">
        <v>135</v>
      </c>
      <c r="C45" t="s">
        <v>20</v>
      </c>
      <c r="D45" t="s">
        <v>136</v>
      </c>
      <c r="E45" s="1">
        <v>43750</v>
      </c>
      <c r="F45">
        <v>35</v>
      </c>
      <c r="G45" s="4">
        <v>2295.25</v>
      </c>
      <c r="H45">
        <v>40</v>
      </c>
      <c r="I45">
        <v>78</v>
      </c>
      <c r="J45" t="s">
        <v>16</v>
      </c>
      <c r="K45">
        <v>2295</v>
      </c>
      <c r="L45">
        <f t="shared" si="0"/>
        <v>0.78</v>
      </c>
      <c r="M45">
        <v>0.79999999999999993</v>
      </c>
      <c r="N45">
        <v>2296</v>
      </c>
    </row>
    <row r="46" spans="1:14" x14ac:dyDescent="0.3">
      <c r="A46">
        <v>45</v>
      </c>
      <c r="B46" t="s">
        <v>137</v>
      </c>
      <c r="C46" t="s">
        <v>44</v>
      </c>
      <c r="D46" t="s">
        <v>41</v>
      </c>
      <c r="E46" s="1" t="s">
        <v>138</v>
      </c>
      <c r="G46" s="4">
        <v>2979.43</v>
      </c>
      <c r="H46">
        <v>42</v>
      </c>
      <c r="I46">
        <v>92</v>
      </c>
      <c r="K46">
        <v>2979</v>
      </c>
      <c r="L46">
        <f t="shared" si="0"/>
        <v>0.92</v>
      </c>
      <c r="M46">
        <v>1</v>
      </c>
      <c r="N46">
        <v>2980</v>
      </c>
    </row>
    <row r="47" spans="1:14" x14ac:dyDescent="0.3">
      <c r="A47">
        <v>46</v>
      </c>
      <c r="B47" t="s">
        <v>139</v>
      </c>
      <c r="D47" t="s">
        <v>140</v>
      </c>
      <c r="E47" s="1" t="s">
        <v>141</v>
      </c>
      <c r="G47" s="4">
        <v>9791.15</v>
      </c>
      <c r="H47">
        <v>42</v>
      </c>
      <c r="I47">
        <v>56</v>
      </c>
      <c r="K47">
        <v>9791</v>
      </c>
      <c r="L47">
        <f t="shared" si="0"/>
        <v>0.56000000000000005</v>
      </c>
      <c r="M47">
        <v>0.6</v>
      </c>
      <c r="N47">
        <v>9792</v>
      </c>
    </row>
    <row r="48" spans="1:14" x14ac:dyDescent="0.3">
      <c r="A48">
        <v>47</v>
      </c>
      <c r="B48" t="s">
        <v>142</v>
      </c>
      <c r="D48" t="s">
        <v>15</v>
      </c>
      <c r="E48" s="1">
        <v>44471</v>
      </c>
      <c r="G48" s="4">
        <v>7510.53</v>
      </c>
      <c r="H48">
        <v>41</v>
      </c>
      <c r="I48">
        <v>58</v>
      </c>
      <c r="J48" t="s">
        <v>16</v>
      </c>
      <c r="K48">
        <v>7511</v>
      </c>
      <c r="L48">
        <f t="shared" si="0"/>
        <v>0.57999999999999996</v>
      </c>
      <c r="M48">
        <v>0.6</v>
      </c>
      <c r="N48">
        <v>7511</v>
      </c>
    </row>
    <row r="49" spans="1:14" x14ac:dyDescent="0.3">
      <c r="A49">
        <v>48</v>
      </c>
      <c r="B49" t="s">
        <v>143</v>
      </c>
      <c r="C49" t="s">
        <v>50</v>
      </c>
      <c r="D49" t="s">
        <v>144</v>
      </c>
      <c r="E49" s="1">
        <v>43654</v>
      </c>
      <c r="F49">
        <v>43</v>
      </c>
      <c r="G49" s="4">
        <v>1465.06</v>
      </c>
      <c r="H49">
        <v>38</v>
      </c>
      <c r="I49">
        <v>63</v>
      </c>
      <c r="J49" t="s">
        <v>42</v>
      </c>
      <c r="K49">
        <v>1465</v>
      </c>
      <c r="L49">
        <f t="shared" si="0"/>
        <v>0.63</v>
      </c>
      <c r="M49">
        <v>0.7</v>
      </c>
      <c r="N49">
        <v>1466</v>
      </c>
    </row>
    <row r="50" spans="1:14" x14ac:dyDescent="0.3">
      <c r="A50">
        <v>49</v>
      </c>
      <c r="B50" t="s">
        <v>145</v>
      </c>
      <c r="C50" t="s">
        <v>25</v>
      </c>
      <c r="D50" t="s">
        <v>31</v>
      </c>
      <c r="E50" s="1">
        <v>43928</v>
      </c>
      <c r="F50">
        <v>49</v>
      </c>
      <c r="G50" s="4">
        <v>6140.79</v>
      </c>
      <c r="H50">
        <v>43</v>
      </c>
      <c r="I50">
        <v>65</v>
      </c>
      <c r="J50" t="s">
        <v>81</v>
      </c>
      <c r="K50">
        <v>6141</v>
      </c>
      <c r="L50">
        <f t="shared" si="0"/>
        <v>0.65</v>
      </c>
      <c r="M50">
        <v>0.7</v>
      </c>
      <c r="N50">
        <v>6141</v>
      </c>
    </row>
    <row r="51" spans="1:14" x14ac:dyDescent="0.3">
      <c r="A51">
        <v>50</v>
      </c>
      <c r="B51" t="s">
        <v>146</v>
      </c>
      <c r="D51" t="s">
        <v>147</v>
      </c>
      <c r="E51" s="1" t="s">
        <v>148</v>
      </c>
      <c r="G51" s="4">
        <v>2470.83</v>
      </c>
      <c r="H51">
        <v>42</v>
      </c>
      <c r="I51">
        <v>79</v>
      </c>
      <c r="K51">
        <v>2471</v>
      </c>
      <c r="L51">
        <f t="shared" si="0"/>
        <v>0.79</v>
      </c>
      <c r="M51">
        <v>0.79999999999999993</v>
      </c>
      <c r="N51">
        <v>2471</v>
      </c>
    </row>
    <row r="52" spans="1:14" x14ac:dyDescent="0.3">
      <c r="A52">
        <v>51</v>
      </c>
      <c r="B52" t="s">
        <v>149</v>
      </c>
      <c r="C52" t="s">
        <v>20</v>
      </c>
      <c r="D52" t="s">
        <v>34</v>
      </c>
      <c r="E52" s="1" t="s">
        <v>150</v>
      </c>
      <c r="G52" s="4">
        <v>6924.38</v>
      </c>
      <c r="H52">
        <v>45</v>
      </c>
      <c r="I52">
        <v>83</v>
      </c>
      <c r="J52" t="s">
        <v>81</v>
      </c>
      <c r="K52">
        <v>6924</v>
      </c>
      <c r="L52">
        <f t="shared" si="0"/>
        <v>0.83</v>
      </c>
      <c r="M52">
        <v>0.9</v>
      </c>
      <c r="N52">
        <v>6925</v>
      </c>
    </row>
    <row r="53" spans="1:14" x14ac:dyDescent="0.3">
      <c r="A53">
        <v>52</v>
      </c>
      <c r="B53" t="s">
        <v>151</v>
      </c>
      <c r="C53" t="s">
        <v>28</v>
      </c>
      <c r="D53" t="s">
        <v>152</v>
      </c>
      <c r="E53" s="1" t="s">
        <v>153</v>
      </c>
      <c r="G53" s="4">
        <v>7468.48</v>
      </c>
      <c r="H53">
        <v>38</v>
      </c>
      <c r="I53">
        <v>67</v>
      </c>
      <c r="J53" t="s">
        <v>58</v>
      </c>
      <c r="K53">
        <v>7468</v>
      </c>
      <c r="L53">
        <f t="shared" si="0"/>
        <v>0.67</v>
      </c>
      <c r="M53">
        <v>0.7</v>
      </c>
      <c r="N53">
        <v>7469</v>
      </c>
    </row>
    <row r="54" spans="1:14" x14ac:dyDescent="0.3">
      <c r="A54">
        <v>53</v>
      </c>
      <c r="B54" t="s">
        <v>154</v>
      </c>
      <c r="D54" t="s">
        <v>155</v>
      </c>
      <c r="E54" s="1">
        <v>44108</v>
      </c>
      <c r="G54" s="4">
        <v>5878.86</v>
      </c>
      <c r="H54">
        <v>41</v>
      </c>
      <c r="I54">
        <v>53</v>
      </c>
      <c r="J54" t="s">
        <v>42</v>
      </c>
      <c r="K54">
        <v>5879</v>
      </c>
      <c r="L54">
        <f t="shared" si="0"/>
        <v>0.53</v>
      </c>
      <c r="M54">
        <v>0.6</v>
      </c>
      <c r="N54">
        <v>5879</v>
      </c>
    </row>
    <row r="55" spans="1:14" x14ac:dyDescent="0.3">
      <c r="A55">
        <v>54</v>
      </c>
      <c r="B55" t="s">
        <v>156</v>
      </c>
      <c r="C55" t="s">
        <v>28</v>
      </c>
      <c r="D55" t="s">
        <v>157</v>
      </c>
      <c r="E55" s="1">
        <v>43685</v>
      </c>
      <c r="F55">
        <v>42</v>
      </c>
      <c r="G55" s="4">
        <v>4375.68</v>
      </c>
      <c r="H55">
        <v>45</v>
      </c>
      <c r="I55">
        <v>79</v>
      </c>
      <c r="J55" t="s">
        <v>16</v>
      </c>
      <c r="K55">
        <v>4376</v>
      </c>
      <c r="L55">
        <f t="shared" si="0"/>
        <v>0.79</v>
      </c>
      <c r="M55">
        <v>0.79999999999999993</v>
      </c>
      <c r="N55">
        <v>4376</v>
      </c>
    </row>
    <row r="56" spans="1:14" x14ac:dyDescent="0.3">
      <c r="A56">
        <v>55</v>
      </c>
      <c r="B56" t="s">
        <v>158</v>
      </c>
      <c r="D56" t="s">
        <v>121</v>
      </c>
      <c r="E56" s="1">
        <v>44445</v>
      </c>
      <c r="G56" s="4">
        <v>1683.79</v>
      </c>
      <c r="H56">
        <v>43</v>
      </c>
      <c r="I56">
        <v>61</v>
      </c>
      <c r="J56" t="s">
        <v>16</v>
      </c>
      <c r="K56">
        <v>1684</v>
      </c>
      <c r="L56">
        <f t="shared" si="0"/>
        <v>0.61</v>
      </c>
      <c r="M56">
        <v>0.7</v>
      </c>
      <c r="N56">
        <v>1684</v>
      </c>
    </row>
    <row r="57" spans="1:14" x14ac:dyDescent="0.3">
      <c r="A57">
        <v>56</v>
      </c>
      <c r="B57" t="s">
        <v>159</v>
      </c>
      <c r="C57" t="s">
        <v>20</v>
      </c>
      <c r="D57" t="s">
        <v>160</v>
      </c>
      <c r="E57" s="1">
        <v>44013</v>
      </c>
      <c r="G57" s="4">
        <v>9591.58</v>
      </c>
      <c r="H57">
        <v>43</v>
      </c>
      <c r="I57">
        <v>67</v>
      </c>
      <c r="J57" t="s">
        <v>16</v>
      </c>
      <c r="K57">
        <v>9592</v>
      </c>
      <c r="L57">
        <f t="shared" si="0"/>
        <v>0.67</v>
      </c>
      <c r="M57">
        <v>0.7</v>
      </c>
      <c r="N57">
        <v>9592</v>
      </c>
    </row>
    <row r="58" spans="1:14" x14ac:dyDescent="0.3">
      <c r="A58">
        <v>57</v>
      </c>
      <c r="B58" t="s">
        <v>161</v>
      </c>
      <c r="C58" t="s">
        <v>93</v>
      </c>
      <c r="D58" t="s">
        <v>162</v>
      </c>
      <c r="E58" s="1">
        <v>43740</v>
      </c>
      <c r="F58">
        <v>52</v>
      </c>
      <c r="G58" s="4">
        <v>7659.55</v>
      </c>
      <c r="H58">
        <v>43</v>
      </c>
      <c r="I58">
        <v>66</v>
      </c>
      <c r="K58">
        <v>7660</v>
      </c>
      <c r="L58">
        <f t="shared" si="0"/>
        <v>0.66</v>
      </c>
      <c r="M58">
        <v>0.7</v>
      </c>
      <c r="N58">
        <v>7660</v>
      </c>
    </row>
    <row r="59" spans="1:14" x14ac:dyDescent="0.3">
      <c r="A59">
        <v>58</v>
      </c>
      <c r="B59" t="s">
        <v>163</v>
      </c>
      <c r="D59" t="s">
        <v>97</v>
      </c>
      <c r="E59" s="1" t="s">
        <v>164</v>
      </c>
      <c r="G59" s="4">
        <v>6437.86</v>
      </c>
      <c r="H59">
        <v>41</v>
      </c>
      <c r="I59">
        <v>66</v>
      </c>
      <c r="J59" t="s">
        <v>58</v>
      </c>
      <c r="K59">
        <v>6438</v>
      </c>
      <c r="L59">
        <f t="shared" si="0"/>
        <v>0.66</v>
      </c>
      <c r="M59">
        <v>0.7</v>
      </c>
      <c r="N59">
        <v>6438</v>
      </c>
    </row>
    <row r="60" spans="1:14" x14ac:dyDescent="0.3">
      <c r="A60">
        <v>59</v>
      </c>
      <c r="B60" t="s">
        <v>165</v>
      </c>
      <c r="D60" t="s">
        <v>166</v>
      </c>
      <c r="E60" s="1" t="s">
        <v>167</v>
      </c>
      <c r="G60" s="4">
        <v>6616.53</v>
      </c>
      <c r="H60">
        <v>39</v>
      </c>
      <c r="I60">
        <v>55</v>
      </c>
      <c r="J60" t="s">
        <v>81</v>
      </c>
      <c r="K60">
        <v>6617</v>
      </c>
      <c r="L60">
        <f t="shared" si="0"/>
        <v>0.55000000000000004</v>
      </c>
      <c r="M60">
        <v>0.6</v>
      </c>
      <c r="N60">
        <v>6617</v>
      </c>
    </row>
    <row r="61" spans="1:14" x14ac:dyDescent="0.3">
      <c r="A61">
        <v>60</v>
      </c>
      <c r="B61" t="s">
        <v>168</v>
      </c>
      <c r="C61" t="s">
        <v>37</v>
      </c>
      <c r="D61" t="s">
        <v>169</v>
      </c>
      <c r="E61" s="1">
        <v>44141</v>
      </c>
      <c r="F61">
        <v>43</v>
      </c>
      <c r="G61" s="4">
        <v>2660.08</v>
      </c>
      <c r="H61">
        <v>41</v>
      </c>
      <c r="I61">
        <v>88</v>
      </c>
      <c r="J61" t="s">
        <v>42</v>
      </c>
      <c r="K61">
        <v>2660</v>
      </c>
      <c r="L61">
        <f t="shared" si="0"/>
        <v>0.88</v>
      </c>
      <c r="M61">
        <v>0.9</v>
      </c>
      <c r="N61">
        <v>2661</v>
      </c>
    </row>
    <row r="62" spans="1:14" x14ac:dyDescent="0.3">
      <c r="A62">
        <v>61</v>
      </c>
      <c r="B62" t="s">
        <v>170</v>
      </c>
      <c r="D62" t="s">
        <v>97</v>
      </c>
      <c r="E62" s="1" t="s">
        <v>171</v>
      </c>
      <c r="G62" s="4">
        <v>4722.38</v>
      </c>
      <c r="H62">
        <v>41</v>
      </c>
      <c r="I62">
        <v>51</v>
      </c>
      <c r="J62" t="s">
        <v>81</v>
      </c>
      <c r="K62">
        <v>4722</v>
      </c>
      <c r="L62">
        <f t="shared" si="0"/>
        <v>0.51</v>
      </c>
      <c r="M62">
        <v>0.6</v>
      </c>
      <c r="N62">
        <v>4723</v>
      </c>
    </row>
    <row r="63" spans="1:14" x14ac:dyDescent="0.3">
      <c r="A63">
        <v>62</v>
      </c>
      <c r="B63" t="s">
        <v>172</v>
      </c>
      <c r="D63" t="s">
        <v>173</v>
      </c>
      <c r="E63" s="1" t="s">
        <v>174</v>
      </c>
      <c r="G63" s="4">
        <v>4833.7700000000004</v>
      </c>
      <c r="H63">
        <v>39</v>
      </c>
      <c r="I63">
        <v>58</v>
      </c>
      <c r="K63">
        <v>4834</v>
      </c>
      <c r="L63">
        <f t="shared" si="0"/>
        <v>0.57999999999999996</v>
      </c>
      <c r="M63">
        <v>0.6</v>
      </c>
      <c r="N63">
        <v>4834</v>
      </c>
    </row>
    <row r="64" spans="1:14" x14ac:dyDescent="0.3">
      <c r="A64">
        <v>63</v>
      </c>
      <c r="B64" t="s">
        <v>175</v>
      </c>
      <c r="C64" t="s">
        <v>60</v>
      </c>
      <c r="D64" t="s">
        <v>176</v>
      </c>
      <c r="E64" s="1" t="s">
        <v>177</v>
      </c>
      <c r="F64">
        <v>39</v>
      </c>
      <c r="G64" s="4">
        <v>5944.2</v>
      </c>
      <c r="H64">
        <v>39</v>
      </c>
      <c r="I64">
        <v>91</v>
      </c>
      <c r="K64">
        <v>5944</v>
      </c>
      <c r="L64">
        <f t="shared" si="0"/>
        <v>0.91</v>
      </c>
      <c r="M64">
        <v>1</v>
      </c>
      <c r="N64">
        <v>5945</v>
      </c>
    </row>
    <row r="65" spans="1:14" x14ac:dyDescent="0.3">
      <c r="A65">
        <v>64</v>
      </c>
      <c r="B65" t="s">
        <v>178</v>
      </c>
      <c r="C65" t="s">
        <v>60</v>
      </c>
      <c r="D65" t="s">
        <v>179</v>
      </c>
      <c r="E65" s="1" t="s">
        <v>180</v>
      </c>
      <c r="G65" s="4">
        <v>1851.81</v>
      </c>
      <c r="H65">
        <v>41</v>
      </c>
      <c r="I65">
        <v>82</v>
      </c>
      <c r="J65" t="s">
        <v>81</v>
      </c>
      <c r="K65">
        <v>1852</v>
      </c>
      <c r="L65">
        <f t="shared" si="0"/>
        <v>0.82</v>
      </c>
      <c r="M65">
        <v>0.9</v>
      </c>
      <c r="N65">
        <v>1852</v>
      </c>
    </row>
    <row r="66" spans="1:14" x14ac:dyDescent="0.3">
      <c r="A66">
        <v>65</v>
      </c>
      <c r="B66" t="s">
        <v>181</v>
      </c>
      <c r="C66" t="s">
        <v>93</v>
      </c>
      <c r="D66" t="s">
        <v>182</v>
      </c>
      <c r="E66" s="1" t="s">
        <v>183</v>
      </c>
      <c r="G66" s="4">
        <v>278.81</v>
      </c>
      <c r="H66">
        <v>43</v>
      </c>
      <c r="I66">
        <v>76</v>
      </c>
      <c r="J66" t="s">
        <v>23</v>
      </c>
      <c r="K66">
        <v>279</v>
      </c>
      <c r="L66">
        <f t="shared" si="0"/>
        <v>0.76</v>
      </c>
      <c r="M66">
        <v>0.79999999999999993</v>
      </c>
      <c r="N66">
        <v>279</v>
      </c>
    </row>
    <row r="67" spans="1:14" x14ac:dyDescent="0.3">
      <c r="A67">
        <v>66</v>
      </c>
      <c r="B67" t="s">
        <v>184</v>
      </c>
      <c r="C67" t="s">
        <v>64</v>
      </c>
      <c r="D67" t="s">
        <v>185</v>
      </c>
      <c r="E67" s="1">
        <v>44449</v>
      </c>
      <c r="F67">
        <v>54</v>
      </c>
      <c r="G67" s="4">
        <v>9710.41</v>
      </c>
      <c r="H67">
        <v>45</v>
      </c>
      <c r="I67">
        <v>73</v>
      </c>
      <c r="J67" t="s">
        <v>81</v>
      </c>
      <c r="K67">
        <v>9710</v>
      </c>
      <c r="L67">
        <f t="shared" ref="L67:L130" si="1">I67/100</f>
        <v>0.73</v>
      </c>
      <c r="M67">
        <v>0.79999999999999993</v>
      </c>
      <c r="N67">
        <v>9711</v>
      </c>
    </row>
    <row r="68" spans="1:14" x14ac:dyDescent="0.3">
      <c r="A68">
        <v>67</v>
      </c>
      <c r="B68" t="s">
        <v>186</v>
      </c>
      <c r="D68" t="s">
        <v>187</v>
      </c>
      <c r="E68" s="1" t="s">
        <v>188</v>
      </c>
      <c r="G68" s="4">
        <v>8005.86</v>
      </c>
      <c r="H68">
        <v>41</v>
      </c>
      <c r="I68">
        <v>50</v>
      </c>
      <c r="J68" t="s">
        <v>23</v>
      </c>
      <c r="K68">
        <v>8006</v>
      </c>
      <c r="L68">
        <f t="shared" si="1"/>
        <v>0.5</v>
      </c>
      <c r="M68">
        <v>0.5</v>
      </c>
      <c r="N68">
        <v>8006</v>
      </c>
    </row>
    <row r="69" spans="1:14" x14ac:dyDescent="0.3">
      <c r="A69">
        <v>68</v>
      </c>
      <c r="B69" t="s">
        <v>189</v>
      </c>
      <c r="D69" t="s">
        <v>190</v>
      </c>
      <c r="E69" s="1" t="s">
        <v>150</v>
      </c>
      <c r="G69" s="4">
        <v>4360.33</v>
      </c>
      <c r="H69">
        <v>38</v>
      </c>
      <c r="I69">
        <v>88</v>
      </c>
      <c r="K69">
        <v>4360</v>
      </c>
      <c r="L69">
        <f t="shared" si="1"/>
        <v>0.88</v>
      </c>
      <c r="M69">
        <v>0.9</v>
      </c>
      <c r="N69">
        <v>4361</v>
      </c>
    </row>
    <row r="70" spans="1:14" x14ac:dyDescent="0.3">
      <c r="A70">
        <v>69</v>
      </c>
      <c r="B70" t="s">
        <v>191</v>
      </c>
      <c r="D70" t="s">
        <v>192</v>
      </c>
      <c r="E70" s="1" t="s">
        <v>193</v>
      </c>
      <c r="G70" s="4">
        <v>8759.6200000000008</v>
      </c>
      <c r="H70">
        <v>40</v>
      </c>
      <c r="I70">
        <v>74</v>
      </c>
      <c r="J70" t="s">
        <v>81</v>
      </c>
      <c r="K70">
        <v>8760</v>
      </c>
      <c r="L70">
        <f t="shared" si="1"/>
        <v>0.74</v>
      </c>
      <c r="M70">
        <v>0.79999999999999993</v>
      </c>
      <c r="N70">
        <v>8760</v>
      </c>
    </row>
    <row r="71" spans="1:14" x14ac:dyDescent="0.3">
      <c r="A71">
        <v>70</v>
      </c>
      <c r="B71" t="s">
        <v>194</v>
      </c>
      <c r="C71" t="s">
        <v>78</v>
      </c>
      <c r="D71" t="s">
        <v>147</v>
      </c>
      <c r="E71" s="1" t="s">
        <v>195</v>
      </c>
      <c r="G71" s="4">
        <v>2197.16</v>
      </c>
      <c r="H71">
        <v>41</v>
      </c>
      <c r="I71">
        <v>70</v>
      </c>
      <c r="J71" t="s">
        <v>42</v>
      </c>
      <c r="K71">
        <v>2197</v>
      </c>
      <c r="L71">
        <f t="shared" si="1"/>
        <v>0.7</v>
      </c>
      <c r="M71">
        <v>0.7</v>
      </c>
      <c r="N71">
        <v>2198</v>
      </c>
    </row>
    <row r="72" spans="1:14" x14ac:dyDescent="0.3">
      <c r="A72">
        <v>71</v>
      </c>
      <c r="B72" t="s">
        <v>196</v>
      </c>
      <c r="D72" t="s">
        <v>109</v>
      </c>
      <c r="E72" s="1" t="s">
        <v>197</v>
      </c>
      <c r="F72">
        <v>29</v>
      </c>
      <c r="G72" s="4">
        <v>1440.69</v>
      </c>
      <c r="H72">
        <v>44</v>
      </c>
      <c r="I72">
        <v>52</v>
      </c>
      <c r="K72">
        <v>1441</v>
      </c>
      <c r="L72">
        <f t="shared" si="1"/>
        <v>0.52</v>
      </c>
      <c r="M72">
        <v>0.6</v>
      </c>
      <c r="N72">
        <v>1441</v>
      </c>
    </row>
    <row r="73" spans="1:14" x14ac:dyDescent="0.3">
      <c r="A73">
        <v>72</v>
      </c>
      <c r="B73" t="s">
        <v>198</v>
      </c>
      <c r="C73" t="s">
        <v>64</v>
      </c>
      <c r="D73" t="s">
        <v>199</v>
      </c>
      <c r="E73" s="1" t="s">
        <v>200</v>
      </c>
      <c r="G73" s="4">
        <v>733.72</v>
      </c>
      <c r="H73">
        <v>39</v>
      </c>
      <c r="I73">
        <v>54</v>
      </c>
      <c r="J73" t="s">
        <v>23</v>
      </c>
      <c r="K73">
        <v>734</v>
      </c>
      <c r="L73">
        <f t="shared" si="1"/>
        <v>0.54</v>
      </c>
      <c r="M73">
        <v>0.6</v>
      </c>
      <c r="N73">
        <v>734</v>
      </c>
    </row>
    <row r="74" spans="1:14" x14ac:dyDescent="0.3">
      <c r="A74">
        <v>73</v>
      </c>
      <c r="B74" t="s">
        <v>201</v>
      </c>
      <c r="C74" t="s">
        <v>93</v>
      </c>
      <c r="D74" t="s">
        <v>75</v>
      </c>
      <c r="E74" s="1" t="s">
        <v>202</v>
      </c>
      <c r="G74" s="4">
        <v>2647.3</v>
      </c>
      <c r="H74">
        <v>40</v>
      </c>
      <c r="I74">
        <v>62</v>
      </c>
      <c r="J74" t="s">
        <v>42</v>
      </c>
      <c r="K74">
        <v>2647</v>
      </c>
      <c r="L74">
        <f t="shared" si="1"/>
        <v>0.62</v>
      </c>
      <c r="M74">
        <v>0.7</v>
      </c>
      <c r="N74">
        <v>2648</v>
      </c>
    </row>
    <row r="75" spans="1:14" x14ac:dyDescent="0.3">
      <c r="A75">
        <v>74</v>
      </c>
      <c r="B75" t="s">
        <v>203</v>
      </c>
      <c r="D75" t="s">
        <v>166</v>
      </c>
      <c r="E75" s="1" t="s">
        <v>204</v>
      </c>
      <c r="G75" s="4">
        <v>9950.06</v>
      </c>
      <c r="H75">
        <v>41</v>
      </c>
      <c r="I75">
        <v>69</v>
      </c>
      <c r="J75" t="s">
        <v>81</v>
      </c>
      <c r="K75">
        <v>9950</v>
      </c>
      <c r="L75">
        <f t="shared" si="1"/>
        <v>0.69</v>
      </c>
      <c r="M75">
        <v>0.7</v>
      </c>
      <c r="N75">
        <v>9951</v>
      </c>
    </row>
    <row r="76" spans="1:14" x14ac:dyDescent="0.3">
      <c r="A76">
        <v>75</v>
      </c>
      <c r="B76" t="s">
        <v>205</v>
      </c>
      <c r="C76" t="s">
        <v>20</v>
      </c>
      <c r="D76" t="s">
        <v>97</v>
      </c>
      <c r="E76" s="1" t="s">
        <v>206</v>
      </c>
      <c r="G76" s="4">
        <v>2097.13</v>
      </c>
      <c r="H76">
        <v>45</v>
      </c>
      <c r="I76">
        <v>60</v>
      </c>
      <c r="K76">
        <v>2097</v>
      </c>
      <c r="L76">
        <f t="shared" si="1"/>
        <v>0.6</v>
      </c>
      <c r="M76">
        <v>0.6</v>
      </c>
      <c r="N76">
        <v>2098</v>
      </c>
    </row>
    <row r="77" spans="1:14" x14ac:dyDescent="0.3">
      <c r="A77">
        <v>76</v>
      </c>
      <c r="B77" t="s">
        <v>207</v>
      </c>
      <c r="C77" t="s">
        <v>60</v>
      </c>
      <c r="D77" t="s">
        <v>208</v>
      </c>
      <c r="E77" s="1">
        <v>44351</v>
      </c>
      <c r="G77" s="4">
        <v>4913.3</v>
      </c>
      <c r="H77">
        <v>44</v>
      </c>
      <c r="I77">
        <v>57</v>
      </c>
      <c r="J77" t="s">
        <v>81</v>
      </c>
      <c r="K77">
        <v>4913</v>
      </c>
      <c r="L77">
        <f t="shared" si="1"/>
        <v>0.56999999999999995</v>
      </c>
      <c r="M77">
        <v>0.6</v>
      </c>
      <c r="N77">
        <v>4914</v>
      </c>
    </row>
    <row r="78" spans="1:14" x14ac:dyDescent="0.3">
      <c r="A78">
        <v>77</v>
      </c>
      <c r="B78" t="s">
        <v>209</v>
      </c>
      <c r="C78" t="s">
        <v>93</v>
      </c>
      <c r="D78" t="s">
        <v>11</v>
      </c>
      <c r="E78" s="1">
        <v>43444</v>
      </c>
      <c r="G78" s="4">
        <v>3119.46</v>
      </c>
      <c r="H78">
        <v>44</v>
      </c>
      <c r="I78">
        <v>92</v>
      </c>
      <c r="J78" t="s">
        <v>81</v>
      </c>
      <c r="K78">
        <v>3119</v>
      </c>
      <c r="L78">
        <f t="shared" si="1"/>
        <v>0.92</v>
      </c>
      <c r="M78">
        <v>1</v>
      </c>
      <c r="N78">
        <v>3120</v>
      </c>
    </row>
    <row r="79" spans="1:14" x14ac:dyDescent="0.3">
      <c r="A79">
        <v>78</v>
      </c>
      <c r="B79" t="s">
        <v>210</v>
      </c>
      <c r="C79" t="s">
        <v>78</v>
      </c>
      <c r="D79" t="s">
        <v>211</v>
      </c>
      <c r="E79" s="1">
        <v>43167</v>
      </c>
      <c r="G79" s="4">
        <v>851.82</v>
      </c>
      <c r="H79">
        <v>38</v>
      </c>
      <c r="I79">
        <v>69</v>
      </c>
      <c r="J79" t="s">
        <v>16</v>
      </c>
      <c r="K79">
        <v>852</v>
      </c>
      <c r="L79">
        <f t="shared" si="1"/>
        <v>0.69</v>
      </c>
      <c r="M79">
        <v>0.7</v>
      </c>
      <c r="N79">
        <v>852</v>
      </c>
    </row>
    <row r="80" spans="1:14" x14ac:dyDescent="0.3">
      <c r="A80">
        <v>79</v>
      </c>
      <c r="B80" t="s">
        <v>212</v>
      </c>
      <c r="C80" t="s">
        <v>64</v>
      </c>
      <c r="D80" t="s">
        <v>213</v>
      </c>
      <c r="E80" s="1">
        <v>44257</v>
      </c>
      <c r="G80" s="4">
        <v>8010.03</v>
      </c>
      <c r="H80">
        <v>38</v>
      </c>
      <c r="I80">
        <v>83</v>
      </c>
      <c r="K80">
        <v>8010</v>
      </c>
      <c r="L80">
        <f t="shared" si="1"/>
        <v>0.83</v>
      </c>
      <c r="M80">
        <v>0.9</v>
      </c>
      <c r="N80">
        <v>8011</v>
      </c>
    </row>
    <row r="81" spans="1:14" x14ac:dyDescent="0.3">
      <c r="A81">
        <v>80</v>
      </c>
      <c r="B81" t="s">
        <v>214</v>
      </c>
      <c r="C81" t="s">
        <v>25</v>
      </c>
      <c r="D81" t="s">
        <v>87</v>
      </c>
      <c r="E81" s="1" t="s">
        <v>215</v>
      </c>
      <c r="F81">
        <v>29</v>
      </c>
      <c r="G81" s="4">
        <v>6895.62</v>
      </c>
      <c r="H81">
        <v>43</v>
      </c>
      <c r="I81">
        <v>73</v>
      </c>
      <c r="K81">
        <v>6896</v>
      </c>
      <c r="L81">
        <f t="shared" si="1"/>
        <v>0.73</v>
      </c>
      <c r="M81">
        <v>0.79999999999999993</v>
      </c>
      <c r="N81">
        <v>6896</v>
      </c>
    </row>
    <row r="82" spans="1:14" x14ac:dyDescent="0.3">
      <c r="A82">
        <v>81</v>
      </c>
      <c r="B82" t="s">
        <v>216</v>
      </c>
      <c r="D82" t="s">
        <v>47</v>
      </c>
      <c r="E82" s="1" t="s">
        <v>217</v>
      </c>
      <c r="G82" s="4">
        <v>1356.41</v>
      </c>
      <c r="H82">
        <v>45</v>
      </c>
      <c r="I82">
        <v>51</v>
      </c>
      <c r="J82" t="s">
        <v>42</v>
      </c>
      <c r="K82">
        <v>1356</v>
      </c>
      <c r="L82">
        <f t="shared" si="1"/>
        <v>0.51</v>
      </c>
      <c r="M82">
        <v>0.6</v>
      </c>
      <c r="N82">
        <v>1357</v>
      </c>
    </row>
    <row r="83" spans="1:14" x14ac:dyDescent="0.3">
      <c r="A83">
        <v>82</v>
      </c>
      <c r="B83" t="s">
        <v>218</v>
      </c>
      <c r="C83" t="s">
        <v>64</v>
      </c>
      <c r="D83" t="s">
        <v>219</v>
      </c>
      <c r="E83" s="1" t="s">
        <v>220</v>
      </c>
      <c r="G83" s="4">
        <v>257.83</v>
      </c>
      <c r="H83">
        <v>42</v>
      </c>
      <c r="I83">
        <v>82</v>
      </c>
      <c r="K83">
        <v>258</v>
      </c>
      <c r="L83">
        <f t="shared" si="1"/>
        <v>0.82</v>
      </c>
      <c r="M83">
        <v>0.9</v>
      </c>
      <c r="N83">
        <v>258</v>
      </c>
    </row>
    <row r="84" spans="1:14" x14ac:dyDescent="0.3">
      <c r="A84">
        <v>83</v>
      </c>
      <c r="B84" t="s">
        <v>221</v>
      </c>
      <c r="C84" t="s">
        <v>14</v>
      </c>
      <c r="D84" t="s">
        <v>222</v>
      </c>
      <c r="E84" s="1" t="s">
        <v>223</v>
      </c>
      <c r="G84" s="4">
        <v>1814.8</v>
      </c>
      <c r="H84">
        <v>38</v>
      </c>
      <c r="I84">
        <v>70</v>
      </c>
      <c r="J84" t="s">
        <v>23</v>
      </c>
      <c r="K84">
        <v>1815</v>
      </c>
      <c r="L84">
        <f t="shared" si="1"/>
        <v>0.7</v>
      </c>
      <c r="M84">
        <v>0.7</v>
      </c>
      <c r="N84">
        <v>1815</v>
      </c>
    </row>
    <row r="85" spans="1:14" x14ac:dyDescent="0.3">
      <c r="A85">
        <v>84</v>
      </c>
      <c r="B85" t="s">
        <v>224</v>
      </c>
      <c r="C85" t="s">
        <v>20</v>
      </c>
      <c r="D85" t="s">
        <v>225</v>
      </c>
      <c r="E85" s="1" t="s">
        <v>226</v>
      </c>
      <c r="F85">
        <v>55</v>
      </c>
      <c r="G85" s="4">
        <v>7543.01</v>
      </c>
      <c r="H85">
        <v>38</v>
      </c>
      <c r="I85">
        <v>87</v>
      </c>
      <c r="J85" t="s">
        <v>23</v>
      </c>
      <c r="K85">
        <v>7543</v>
      </c>
      <c r="L85">
        <f t="shared" si="1"/>
        <v>0.87</v>
      </c>
      <c r="M85">
        <v>0.9</v>
      </c>
      <c r="N85">
        <v>7544</v>
      </c>
    </row>
    <row r="86" spans="1:14" x14ac:dyDescent="0.3">
      <c r="A86">
        <v>85</v>
      </c>
      <c r="B86" t="s">
        <v>227</v>
      </c>
      <c r="D86" t="s">
        <v>29</v>
      </c>
      <c r="E86" s="1">
        <v>44230</v>
      </c>
      <c r="F86">
        <v>32</v>
      </c>
      <c r="G86" s="4">
        <v>2660.7</v>
      </c>
      <c r="H86">
        <v>42</v>
      </c>
      <c r="I86">
        <v>67</v>
      </c>
      <c r="K86">
        <v>2661</v>
      </c>
      <c r="L86">
        <f t="shared" si="1"/>
        <v>0.67</v>
      </c>
      <c r="M86">
        <v>0.7</v>
      </c>
      <c r="N86">
        <v>2661</v>
      </c>
    </row>
    <row r="87" spans="1:14" x14ac:dyDescent="0.3">
      <c r="A87">
        <v>86</v>
      </c>
      <c r="B87" t="s">
        <v>228</v>
      </c>
      <c r="C87" t="s">
        <v>25</v>
      </c>
      <c r="D87" t="s">
        <v>229</v>
      </c>
      <c r="E87" s="1">
        <v>44112</v>
      </c>
      <c r="G87" s="4">
        <v>2734.54</v>
      </c>
      <c r="H87">
        <v>44</v>
      </c>
      <c r="I87">
        <v>54</v>
      </c>
      <c r="J87" t="s">
        <v>58</v>
      </c>
      <c r="K87">
        <v>2735</v>
      </c>
      <c r="L87">
        <f t="shared" si="1"/>
        <v>0.54</v>
      </c>
      <c r="M87">
        <v>0.6</v>
      </c>
      <c r="N87">
        <v>2735</v>
      </c>
    </row>
    <row r="88" spans="1:14" x14ac:dyDescent="0.3">
      <c r="A88">
        <v>87</v>
      </c>
      <c r="B88" t="s">
        <v>230</v>
      </c>
      <c r="C88" t="s">
        <v>25</v>
      </c>
      <c r="D88" t="s">
        <v>112</v>
      </c>
      <c r="E88" s="1">
        <v>43384</v>
      </c>
      <c r="F88">
        <v>31</v>
      </c>
      <c r="G88" s="4">
        <v>1604.17</v>
      </c>
      <c r="H88">
        <v>40</v>
      </c>
      <c r="I88">
        <v>75</v>
      </c>
      <c r="K88">
        <v>1604</v>
      </c>
      <c r="L88">
        <f t="shared" si="1"/>
        <v>0.75</v>
      </c>
      <c r="M88">
        <v>0.79999999999999993</v>
      </c>
      <c r="N88">
        <v>1605</v>
      </c>
    </row>
    <row r="89" spans="1:14" x14ac:dyDescent="0.3">
      <c r="A89">
        <v>88</v>
      </c>
      <c r="B89" t="s">
        <v>231</v>
      </c>
      <c r="D89" t="s">
        <v>232</v>
      </c>
      <c r="E89" s="1" t="s">
        <v>233</v>
      </c>
      <c r="F89">
        <v>50</v>
      </c>
      <c r="G89" s="4">
        <v>8641.15</v>
      </c>
      <c r="H89">
        <v>43</v>
      </c>
      <c r="I89">
        <v>70</v>
      </c>
      <c r="J89" t="s">
        <v>23</v>
      </c>
      <c r="K89">
        <v>8641</v>
      </c>
      <c r="L89">
        <f t="shared" si="1"/>
        <v>0.7</v>
      </c>
      <c r="M89">
        <v>0.7</v>
      </c>
      <c r="N89">
        <v>8642</v>
      </c>
    </row>
    <row r="90" spans="1:14" x14ac:dyDescent="0.3">
      <c r="A90">
        <v>89</v>
      </c>
      <c r="B90" t="s">
        <v>234</v>
      </c>
      <c r="C90" t="s">
        <v>25</v>
      </c>
      <c r="D90" t="s">
        <v>11</v>
      </c>
      <c r="E90" s="1" t="s">
        <v>235</v>
      </c>
      <c r="G90" s="4">
        <v>1854.96</v>
      </c>
      <c r="H90">
        <v>45</v>
      </c>
      <c r="I90">
        <v>92</v>
      </c>
      <c r="J90" t="s">
        <v>16</v>
      </c>
      <c r="K90">
        <v>1855</v>
      </c>
      <c r="L90">
        <f t="shared" si="1"/>
        <v>0.92</v>
      </c>
      <c r="M90">
        <v>1</v>
      </c>
      <c r="N90">
        <v>1855</v>
      </c>
    </row>
    <row r="91" spans="1:14" x14ac:dyDescent="0.3">
      <c r="A91">
        <v>90</v>
      </c>
      <c r="B91" t="s">
        <v>236</v>
      </c>
      <c r="C91" t="s">
        <v>14</v>
      </c>
      <c r="D91" t="s">
        <v>31</v>
      </c>
      <c r="E91" s="1" t="s">
        <v>237</v>
      </c>
      <c r="G91" s="4">
        <v>2915.45</v>
      </c>
      <c r="H91">
        <v>41</v>
      </c>
      <c r="I91">
        <v>70</v>
      </c>
      <c r="J91" t="s">
        <v>81</v>
      </c>
      <c r="K91">
        <v>2915</v>
      </c>
      <c r="L91">
        <f t="shared" si="1"/>
        <v>0.7</v>
      </c>
      <c r="M91">
        <v>0.7</v>
      </c>
      <c r="N91">
        <v>2916</v>
      </c>
    </row>
    <row r="92" spans="1:14" x14ac:dyDescent="0.3">
      <c r="A92">
        <v>91</v>
      </c>
      <c r="B92" t="s">
        <v>238</v>
      </c>
      <c r="D92" t="s">
        <v>192</v>
      </c>
      <c r="E92" s="1" t="s">
        <v>239</v>
      </c>
      <c r="G92" s="4">
        <v>2837.09</v>
      </c>
      <c r="H92">
        <v>38</v>
      </c>
      <c r="I92">
        <v>56</v>
      </c>
      <c r="J92" t="s">
        <v>42</v>
      </c>
      <c r="K92">
        <v>2837</v>
      </c>
      <c r="L92">
        <f t="shared" si="1"/>
        <v>0.56000000000000005</v>
      </c>
      <c r="M92">
        <v>0.6</v>
      </c>
      <c r="N92">
        <v>2838</v>
      </c>
    </row>
    <row r="93" spans="1:14" x14ac:dyDescent="0.3">
      <c r="A93">
        <v>92</v>
      </c>
      <c r="B93" t="s">
        <v>240</v>
      </c>
      <c r="C93" t="s">
        <v>117</v>
      </c>
      <c r="D93" t="s">
        <v>241</v>
      </c>
      <c r="E93" s="1" t="s">
        <v>242</v>
      </c>
      <c r="G93" s="4">
        <v>1456.67</v>
      </c>
      <c r="H93">
        <v>39</v>
      </c>
      <c r="I93">
        <v>65</v>
      </c>
      <c r="K93">
        <v>1457</v>
      </c>
      <c r="L93">
        <f t="shared" si="1"/>
        <v>0.65</v>
      </c>
      <c r="M93">
        <v>0.7</v>
      </c>
      <c r="N93">
        <v>1457</v>
      </c>
    </row>
    <row r="94" spans="1:14" x14ac:dyDescent="0.3">
      <c r="A94">
        <v>93</v>
      </c>
      <c r="B94" t="s">
        <v>243</v>
      </c>
      <c r="C94" t="s">
        <v>78</v>
      </c>
      <c r="D94" t="s">
        <v>29</v>
      </c>
      <c r="E94" s="1" t="s">
        <v>244</v>
      </c>
      <c r="G94" s="4">
        <v>3352.89</v>
      </c>
      <c r="H94">
        <v>43</v>
      </c>
      <c r="I94">
        <v>68</v>
      </c>
      <c r="K94">
        <v>3353</v>
      </c>
      <c r="L94">
        <f t="shared" si="1"/>
        <v>0.68</v>
      </c>
      <c r="M94">
        <v>0.7</v>
      </c>
      <c r="N94">
        <v>3353</v>
      </c>
    </row>
    <row r="95" spans="1:14" x14ac:dyDescent="0.3">
      <c r="A95">
        <v>94</v>
      </c>
      <c r="B95" t="s">
        <v>245</v>
      </c>
      <c r="D95" t="s">
        <v>246</v>
      </c>
      <c r="E95" s="1">
        <v>43260</v>
      </c>
      <c r="G95" s="4">
        <v>625.16999999999996</v>
      </c>
      <c r="H95">
        <v>39</v>
      </c>
      <c r="I95">
        <v>52</v>
      </c>
      <c r="J95" t="s">
        <v>16</v>
      </c>
      <c r="K95">
        <v>625</v>
      </c>
      <c r="L95">
        <f t="shared" si="1"/>
        <v>0.52</v>
      </c>
      <c r="M95">
        <v>0.6</v>
      </c>
      <c r="N95">
        <v>626</v>
      </c>
    </row>
    <row r="96" spans="1:14" x14ac:dyDescent="0.3">
      <c r="A96">
        <v>95</v>
      </c>
      <c r="B96" t="s">
        <v>247</v>
      </c>
      <c r="D96" t="s">
        <v>248</v>
      </c>
      <c r="E96" s="1">
        <v>43531</v>
      </c>
      <c r="G96" s="4">
        <v>228.94</v>
      </c>
      <c r="H96">
        <v>42</v>
      </c>
      <c r="I96">
        <v>87</v>
      </c>
      <c r="K96">
        <v>229</v>
      </c>
      <c r="L96">
        <f t="shared" si="1"/>
        <v>0.87</v>
      </c>
      <c r="M96">
        <v>0.9</v>
      </c>
      <c r="N96">
        <v>229</v>
      </c>
    </row>
    <row r="97" spans="1:14" x14ac:dyDescent="0.3">
      <c r="A97">
        <v>96</v>
      </c>
      <c r="B97" t="s">
        <v>249</v>
      </c>
      <c r="C97" t="s">
        <v>28</v>
      </c>
      <c r="D97" t="s">
        <v>250</v>
      </c>
      <c r="E97" s="1" t="s">
        <v>251</v>
      </c>
      <c r="G97" s="4">
        <v>4967.01</v>
      </c>
      <c r="H97">
        <v>38</v>
      </c>
      <c r="I97">
        <v>58</v>
      </c>
      <c r="J97" t="s">
        <v>16</v>
      </c>
      <c r="K97">
        <v>4967</v>
      </c>
      <c r="L97">
        <f t="shared" si="1"/>
        <v>0.57999999999999996</v>
      </c>
      <c r="M97">
        <v>0.6</v>
      </c>
      <c r="N97">
        <v>4968</v>
      </c>
    </row>
    <row r="98" spans="1:14" x14ac:dyDescent="0.3">
      <c r="A98">
        <v>97</v>
      </c>
      <c r="B98" t="s">
        <v>252</v>
      </c>
      <c r="D98" t="s">
        <v>253</v>
      </c>
      <c r="E98" s="1">
        <v>44106</v>
      </c>
      <c r="F98">
        <v>47</v>
      </c>
      <c r="G98" s="4">
        <v>6084.46</v>
      </c>
      <c r="H98">
        <v>39</v>
      </c>
      <c r="I98">
        <v>84</v>
      </c>
      <c r="J98" t="s">
        <v>42</v>
      </c>
      <c r="K98">
        <v>6084</v>
      </c>
      <c r="L98">
        <f t="shared" si="1"/>
        <v>0.84</v>
      </c>
      <c r="M98">
        <v>0.9</v>
      </c>
      <c r="N98">
        <v>6085</v>
      </c>
    </row>
    <row r="99" spans="1:14" x14ac:dyDescent="0.3">
      <c r="A99">
        <v>98</v>
      </c>
      <c r="B99" t="s">
        <v>254</v>
      </c>
      <c r="C99" t="s">
        <v>64</v>
      </c>
      <c r="D99" t="s">
        <v>255</v>
      </c>
      <c r="E99" s="1" t="s">
        <v>256</v>
      </c>
      <c r="F99">
        <v>47</v>
      </c>
      <c r="G99" s="4">
        <v>5120.2700000000004</v>
      </c>
      <c r="H99">
        <v>44</v>
      </c>
      <c r="I99">
        <v>54</v>
      </c>
      <c r="K99">
        <v>5120</v>
      </c>
      <c r="L99">
        <f t="shared" si="1"/>
        <v>0.54</v>
      </c>
      <c r="M99">
        <v>0.6</v>
      </c>
      <c r="N99">
        <v>5121</v>
      </c>
    </row>
    <row r="100" spans="1:14" x14ac:dyDescent="0.3">
      <c r="A100">
        <v>99</v>
      </c>
      <c r="B100" t="s">
        <v>257</v>
      </c>
      <c r="C100" t="s">
        <v>93</v>
      </c>
      <c r="D100" t="s">
        <v>258</v>
      </c>
      <c r="E100" s="1">
        <v>44508</v>
      </c>
      <c r="F100">
        <v>47</v>
      </c>
      <c r="G100" s="4">
        <v>6890.14</v>
      </c>
      <c r="H100">
        <v>40</v>
      </c>
      <c r="I100">
        <v>92</v>
      </c>
      <c r="J100" t="s">
        <v>58</v>
      </c>
      <c r="K100">
        <v>6890</v>
      </c>
      <c r="L100">
        <f t="shared" si="1"/>
        <v>0.92</v>
      </c>
      <c r="M100">
        <v>1</v>
      </c>
      <c r="N100">
        <v>6891</v>
      </c>
    </row>
    <row r="101" spans="1:14" x14ac:dyDescent="0.3">
      <c r="A101">
        <v>100</v>
      </c>
      <c r="B101" t="s">
        <v>259</v>
      </c>
      <c r="C101" t="s">
        <v>60</v>
      </c>
      <c r="D101" t="s">
        <v>260</v>
      </c>
      <c r="E101" s="1">
        <v>44836</v>
      </c>
      <c r="G101" s="4">
        <v>5507.64</v>
      </c>
      <c r="H101">
        <v>38</v>
      </c>
      <c r="I101">
        <v>64</v>
      </c>
      <c r="J101" t="s">
        <v>81</v>
      </c>
      <c r="K101">
        <v>5508</v>
      </c>
      <c r="L101">
        <f t="shared" si="1"/>
        <v>0.64</v>
      </c>
      <c r="M101">
        <v>0.7</v>
      </c>
      <c r="N101">
        <v>5508</v>
      </c>
    </row>
    <row r="102" spans="1:14" x14ac:dyDescent="0.3">
      <c r="A102">
        <v>101</v>
      </c>
      <c r="B102" t="s">
        <v>261</v>
      </c>
      <c r="C102" t="s">
        <v>78</v>
      </c>
      <c r="D102" t="s">
        <v>262</v>
      </c>
      <c r="E102" s="1" t="s">
        <v>107</v>
      </c>
      <c r="G102" s="4">
        <v>7080.08</v>
      </c>
      <c r="H102">
        <v>41</v>
      </c>
      <c r="I102">
        <v>76</v>
      </c>
      <c r="J102" t="s">
        <v>16</v>
      </c>
      <c r="K102">
        <v>7080</v>
      </c>
      <c r="L102">
        <f t="shared" si="1"/>
        <v>0.76</v>
      </c>
      <c r="M102">
        <v>0.79999999999999993</v>
      </c>
      <c r="N102">
        <v>7081</v>
      </c>
    </row>
    <row r="103" spans="1:14" x14ac:dyDescent="0.3">
      <c r="A103">
        <v>102</v>
      </c>
      <c r="B103" t="s">
        <v>263</v>
      </c>
      <c r="C103" t="s">
        <v>60</v>
      </c>
      <c r="D103" t="s">
        <v>38</v>
      </c>
      <c r="E103" s="1" t="s">
        <v>264</v>
      </c>
      <c r="G103" s="4">
        <v>4334.3599999999997</v>
      </c>
      <c r="H103">
        <v>40</v>
      </c>
      <c r="I103">
        <v>85</v>
      </c>
      <c r="J103" t="s">
        <v>16</v>
      </c>
      <c r="K103">
        <v>4334</v>
      </c>
      <c r="L103">
        <f t="shared" si="1"/>
        <v>0.85</v>
      </c>
      <c r="M103">
        <v>0.9</v>
      </c>
      <c r="N103">
        <v>4335</v>
      </c>
    </row>
    <row r="104" spans="1:14" x14ac:dyDescent="0.3">
      <c r="A104">
        <v>103</v>
      </c>
      <c r="B104" t="s">
        <v>265</v>
      </c>
      <c r="C104" t="s">
        <v>37</v>
      </c>
      <c r="D104" t="s">
        <v>266</v>
      </c>
      <c r="E104" s="1" t="s">
        <v>267</v>
      </c>
      <c r="G104" s="4">
        <v>8045.57</v>
      </c>
      <c r="H104">
        <v>42</v>
      </c>
      <c r="I104">
        <v>73</v>
      </c>
      <c r="J104" t="s">
        <v>81</v>
      </c>
      <c r="K104">
        <v>8046</v>
      </c>
      <c r="L104">
        <f t="shared" si="1"/>
        <v>0.73</v>
      </c>
      <c r="M104">
        <v>0.79999999999999993</v>
      </c>
      <c r="N104">
        <v>8046</v>
      </c>
    </row>
    <row r="105" spans="1:14" x14ac:dyDescent="0.3">
      <c r="A105">
        <v>104</v>
      </c>
      <c r="B105" t="s">
        <v>268</v>
      </c>
      <c r="C105" t="s">
        <v>28</v>
      </c>
      <c r="D105" t="s">
        <v>269</v>
      </c>
      <c r="E105" s="1" t="s">
        <v>270</v>
      </c>
      <c r="F105">
        <v>50</v>
      </c>
      <c r="G105" s="4">
        <v>6169.57</v>
      </c>
      <c r="H105">
        <v>41</v>
      </c>
      <c r="I105">
        <v>90</v>
      </c>
      <c r="J105" t="s">
        <v>58</v>
      </c>
      <c r="K105">
        <v>6170</v>
      </c>
      <c r="L105">
        <f t="shared" si="1"/>
        <v>0.9</v>
      </c>
      <c r="M105">
        <v>0.9</v>
      </c>
      <c r="N105">
        <v>6170</v>
      </c>
    </row>
    <row r="106" spans="1:14" x14ac:dyDescent="0.3">
      <c r="A106">
        <v>105</v>
      </c>
      <c r="B106" t="s">
        <v>271</v>
      </c>
      <c r="C106" t="s">
        <v>28</v>
      </c>
      <c r="D106" t="s">
        <v>54</v>
      </c>
      <c r="E106" s="1" t="s">
        <v>272</v>
      </c>
      <c r="G106" s="4">
        <v>5330.72</v>
      </c>
      <c r="H106">
        <v>38</v>
      </c>
      <c r="I106">
        <v>50</v>
      </c>
      <c r="J106" t="s">
        <v>16</v>
      </c>
      <c r="K106">
        <v>5331</v>
      </c>
      <c r="L106">
        <f t="shared" si="1"/>
        <v>0.5</v>
      </c>
      <c r="M106">
        <v>0.5</v>
      </c>
      <c r="N106">
        <v>5331</v>
      </c>
    </row>
    <row r="107" spans="1:14" x14ac:dyDescent="0.3">
      <c r="A107">
        <v>106</v>
      </c>
      <c r="B107" t="s">
        <v>273</v>
      </c>
      <c r="C107" t="s">
        <v>44</v>
      </c>
      <c r="D107" t="s">
        <v>274</v>
      </c>
      <c r="E107" s="1">
        <v>44440</v>
      </c>
      <c r="G107" s="4">
        <v>9609.0499999999993</v>
      </c>
      <c r="H107">
        <v>38</v>
      </c>
      <c r="I107">
        <v>92</v>
      </c>
      <c r="K107">
        <v>9609</v>
      </c>
      <c r="L107">
        <f t="shared" si="1"/>
        <v>0.92</v>
      </c>
      <c r="M107">
        <v>1</v>
      </c>
      <c r="N107">
        <v>9610</v>
      </c>
    </row>
    <row r="108" spans="1:14" x14ac:dyDescent="0.3">
      <c r="A108">
        <v>107</v>
      </c>
      <c r="B108" t="s">
        <v>275</v>
      </c>
      <c r="D108" t="s">
        <v>274</v>
      </c>
      <c r="E108" s="1" t="s">
        <v>276</v>
      </c>
      <c r="G108" s="4">
        <v>5250.87</v>
      </c>
      <c r="H108">
        <v>39</v>
      </c>
      <c r="I108">
        <v>91</v>
      </c>
      <c r="K108">
        <v>5251</v>
      </c>
      <c r="L108">
        <f t="shared" si="1"/>
        <v>0.91</v>
      </c>
      <c r="M108">
        <v>1</v>
      </c>
      <c r="N108">
        <v>5251</v>
      </c>
    </row>
    <row r="109" spans="1:14" x14ac:dyDescent="0.3">
      <c r="A109">
        <v>108</v>
      </c>
      <c r="B109" t="s">
        <v>277</v>
      </c>
      <c r="D109" t="s">
        <v>278</v>
      </c>
      <c r="E109" s="1" t="s">
        <v>197</v>
      </c>
      <c r="G109" s="4">
        <v>7626.5</v>
      </c>
      <c r="H109">
        <v>45</v>
      </c>
      <c r="I109">
        <v>79</v>
      </c>
      <c r="J109" t="s">
        <v>42</v>
      </c>
      <c r="K109">
        <v>7627</v>
      </c>
      <c r="L109">
        <f t="shared" si="1"/>
        <v>0.79</v>
      </c>
      <c r="M109">
        <v>0.79999999999999993</v>
      </c>
      <c r="N109">
        <v>7627</v>
      </c>
    </row>
    <row r="110" spans="1:14" x14ac:dyDescent="0.3">
      <c r="A110">
        <v>109</v>
      </c>
      <c r="B110" t="s">
        <v>279</v>
      </c>
      <c r="C110" t="s">
        <v>117</v>
      </c>
      <c r="D110" t="s">
        <v>280</v>
      </c>
      <c r="E110" s="1">
        <v>44898</v>
      </c>
      <c r="G110" s="4">
        <v>3380.36</v>
      </c>
      <c r="H110">
        <v>39</v>
      </c>
      <c r="I110">
        <v>76</v>
      </c>
      <c r="J110" t="s">
        <v>16</v>
      </c>
      <c r="K110">
        <v>3380</v>
      </c>
      <c r="L110">
        <f t="shared" si="1"/>
        <v>0.76</v>
      </c>
      <c r="M110">
        <v>0.79999999999999993</v>
      </c>
      <c r="N110">
        <v>3381</v>
      </c>
    </row>
    <row r="111" spans="1:14" x14ac:dyDescent="0.3">
      <c r="A111">
        <v>110</v>
      </c>
      <c r="B111" t="s">
        <v>281</v>
      </c>
      <c r="D111" t="s">
        <v>250</v>
      </c>
      <c r="E111" s="1">
        <v>43683</v>
      </c>
      <c r="G111" s="4">
        <v>2750.53</v>
      </c>
      <c r="H111">
        <v>44</v>
      </c>
      <c r="I111">
        <v>62</v>
      </c>
      <c r="J111" t="s">
        <v>58</v>
      </c>
      <c r="K111">
        <v>2751</v>
      </c>
      <c r="L111">
        <f t="shared" si="1"/>
        <v>0.62</v>
      </c>
      <c r="M111">
        <v>0.7</v>
      </c>
      <c r="N111">
        <v>2751</v>
      </c>
    </row>
    <row r="112" spans="1:14" x14ac:dyDescent="0.3">
      <c r="A112">
        <v>111</v>
      </c>
      <c r="B112" t="s">
        <v>282</v>
      </c>
      <c r="D112" t="s">
        <v>179</v>
      </c>
      <c r="E112" s="1">
        <v>44203</v>
      </c>
      <c r="G112" s="4">
        <v>8380.6299999999992</v>
      </c>
      <c r="H112">
        <v>40</v>
      </c>
      <c r="I112">
        <v>52</v>
      </c>
      <c r="J112" t="s">
        <v>23</v>
      </c>
      <c r="K112">
        <v>8381</v>
      </c>
      <c r="L112">
        <f t="shared" si="1"/>
        <v>0.52</v>
      </c>
      <c r="M112">
        <v>0.6</v>
      </c>
      <c r="N112">
        <v>8381</v>
      </c>
    </row>
    <row r="113" spans="1:14" x14ac:dyDescent="0.3">
      <c r="A113">
        <v>112</v>
      </c>
      <c r="B113" t="s">
        <v>283</v>
      </c>
      <c r="C113" t="s">
        <v>25</v>
      </c>
      <c r="D113" t="s">
        <v>284</v>
      </c>
      <c r="E113" s="1">
        <v>44082</v>
      </c>
      <c r="G113" s="4">
        <v>6462.08</v>
      </c>
      <c r="H113">
        <v>45</v>
      </c>
      <c r="I113">
        <v>87</v>
      </c>
      <c r="K113">
        <v>6462</v>
      </c>
      <c r="L113">
        <f t="shared" si="1"/>
        <v>0.87</v>
      </c>
      <c r="M113">
        <v>0.9</v>
      </c>
      <c r="N113">
        <v>6463</v>
      </c>
    </row>
    <row r="114" spans="1:14" x14ac:dyDescent="0.3">
      <c r="A114">
        <v>113</v>
      </c>
      <c r="B114" t="s">
        <v>285</v>
      </c>
      <c r="D114" t="s">
        <v>286</v>
      </c>
      <c r="E114" s="1" t="s">
        <v>287</v>
      </c>
      <c r="G114" s="4">
        <v>4273.6400000000003</v>
      </c>
      <c r="H114">
        <v>43</v>
      </c>
      <c r="I114">
        <v>84</v>
      </c>
      <c r="J114" t="s">
        <v>81</v>
      </c>
      <c r="K114">
        <v>4274</v>
      </c>
      <c r="L114">
        <f t="shared" si="1"/>
        <v>0.84</v>
      </c>
      <c r="M114">
        <v>0.9</v>
      </c>
      <c r="N114">
        <v>4274</v>
      </c>
    </row>
    <row r="115" spans="1:14" x14ac:dyDescent="0.3">
      <c r="A115">
        <v>114</v>
      </c>
      <c r="B115" t="s">
        <v>288</v>
      </c>
      <c r="D115" t="s">
        <v>260</v>
      </c>
      <c r="E115" s="1" t="s">
        <v>129</v>
      </c>
      <c r="G115" s="4">
        <v>4299.0600000000004</v>
      </c>
      <c r="H115">
        <v>41</v>
      </c>
      <c r="I115">
        <v>91</v>
      </c>
      <c r="K115">
        <v>4299</v>
      </c>
      <c r="L115">
        <f t="shared" si="1"/>
        <v>0.91</v>
      </c>
      <c r="M115">
        <v>1</v>
      </c>
      <c r="N115">
        <v>4300</v>
      </c>
    </row>
    <row r="116" spans="1:14" x14ac:dyDescent="0.3">
      <c r="A116">
        <v>115</v>
      </c>
      <c r="B116" t="s">
        <v>289</v>
      </c>
      <c r="C116" t="s">
        <v>60</v>
      </c>
      <c r="D116" t="s">
        <v>290</v>
      </c>
      <c r="E116" s="1" t="s">
        <v>291</v>
      </c>
      <c r="G116" s="4">
        <v>8836.56</v>
      </c>
      <c r="H116">
        <v>45</v>
      </c>
      <c r="I116">
        <v>66</v>
      </c>
      <c r="J116" t="s">
        <v>58</v>
      </c>
      <c r="K116">
        <v>8837</v>
      </c>
      <c r="L116">
        <f t="shared" si="1"/>
        <v>0.66</v>
      </c>
      <c r="M116">
        <v>0.7</v>
      </c>
      <c r="N116">
        <v>8837</v>
      </c>
    </row>
    <row r="117" spans="1:14" x14ac:dyDescent="0.3">
      <c r="A117">
        <v>116</v>
      </c>
      <c r="B117" t="s">
        <v>292</v>
      </c>
      <c r="D117" t="s">
        <v>229</v>
      </c>
      <c r="E117" s="1" t="s">
        <v>293</v>
      </c>
      <c r="G117" s="4">
        <v>6654.82</v>
      </c>
      <c r="H117">
        <v>44</v>
      </c>
      <c r="I117">
        <v>89</v>
      </c>
      <c r="K117">
        <v>6655</v>
      </c>
      <c r="L117">
        <f t="shared" si="1"/>
        <v>0.89</v>
      </c>
      <c r="M117">
        <v>0.9</v>
      </c>
      <c r="N117">
        <v>6655</v>
      </c>
    </row>
    <row r="118" spans="1:14" x14ac:dyDescent="0.3">
      <c r="A118">
        <v>117</v>
      </c>
      <c r="B118" t="s">
        <v>294</v>
      </c>
      <c r="D118" t="s">
        <v>295</v>
      </c>
      <c r="E118" s="1">
        <v>44444</v>
      </c>
      <c r="G118" s="4">
        <v>5648.12</v>
      </c>
      <c r="H118">
        <v>39</v>
      </c>
      <c r="I118">
        <v>70</v>
      </c>
      <c r="K118">
        <v>5648</v>
      </c>
      <c r="L118">
        <f t="shared" si="1"/>
        <v>0.7</v>
      </c>
      <c r="M118">
        <v>0.7</v>
      </c>
      <c r="N118">
        <v>5649</v>
      </c>
    </row>
    <row r="119" spans="1:14" x14ac:dyDescent="0.3">
      <c r="A119">
        <v>118</v>
      </c>
      <c r="B119" t="s">
        <v>296</v>
      </c>
      <c r="C119" t="s">
        <v>64</v>
      </c>
      <c r="D119" t="s">
        <v>297</v>
      </c>
      <c r="E119" s="1" t="s">
        <v>298</v>
      </c>
      <c r="F119">
        <v>28</v>
      </c>
      <c r="G119" s="4">
        <v>5711.39</v>
      </c>
      <c r="H119">
        <v>40</v>
      </c>
      <c r="I119">
        <v>53</v>
      </c>
      <c r="J119" t="s">
        <v>16</v>
      </c>
      <c r="K119">
        <v>5711</v>
      </c>
      <c r="L119">
        <f t="shared" si="1"/>
        <v>0.53</v>
      </c>
      <c r="M119">
        <v>0.6</v>
      </c>
      <c r="N119">
        <v>5712</v>
      </c>
    </row>
    <row r="120" spans="1:14" x14ac:dyDescent="0.3">
      <c r="A120">
        <v>119</v>
      </c>
      <c r="B120" t="s">
        <v>299</v>
      </c>
      <c r="C120" t="s">
        <v>64</v>
      </c>
      <c r="D120" t="s">
        <v>300</v>
      </c>
      <c r="E120" s="1">
        <v>44382</v>
      </c>
      <c r="F120">
        <v>46</v>
      </c>
      <c r="G120" s="4">
        <v>7004.25</v>
      </c>
      <c r="H120">
        <v>43</v>
      </c>
      <c r="I120">
        <v>92</v>
      </c>
      <c r="J120" t="s">
        <v>42</v>
      </c>
      <c r="K120">
        <v>7004</v>
      </c>
      <c r="L120">
        <f t="shared" si="1"/>
        <v>0.92</v>
      </c>
      <c r="M120">
        <v>1</v>
      </c>
      <c r="N120">
        <v>7005</v>
      </c>
    </row>
    <row r="121" spans="1:14" x14ac:dyDescent="0.3">
      <c r="A121">
        <v>120</v>
      </c>
      <c r="B121" t="s">
        <v>301</v>
      </c>
      <c r="C121" t="s">
        <v>117</v>
      </c>
      <c r="D121" t="s">
        <v>67</v>
      </c>
      <c r="E121" s="1">
        <v>44352</v>
      </c>
      <c r="G121" s="4">
        <v>4867.2299999999996</v>
      </c>
      <c r="H121">
        <v>43</v>
      </c>
      <c r="I121">
        <v>86</v>
      </c>
      <c r="J121" t="s">
        <v>81</v>
      </c>
      <c r="K121">
        <v>4867</v>
      </c>
      <c r="L121">
        <f t="shared" si="1"/>
        <v>0.86</v>
      </c>
      <c r="M121">
        <v>0.9</v>
      </c>
      <c r="N121">
        <v>4868</v>
      </c>
    </row>
    <row r="122" spans="1:14" x14ac:dyDescent="0.3">
      <c r="A122">
        <v>121</v>
      </c>
      <c r="B122" t="s">
        <v>302</v>
      </c>
      <c r="D122" t="s">
        <v>182</v>
      </c>
      <c r="E122" s="1" t="s">
        <v>303</v>
      </c>
      <c r="G122" s="4">
        <v>2719.4</v>
      </c>
      <c r="H122">
        <v>42</v>
      </c>
      <c r="I122">
        <v>92</v>
      </c>
      <c r="K122">
        <v>2719</v>
      </c>
      <c r="L122">
        <f t="shared" si="1"/>
        <v>0.92</v>
      </c>
      <c r="M122">
        <v>1</v>
      </c>
      <c r="N122">
        <v>2720</v>
      </c>
    </row>
    <row r="123" spans="1:14" x14ac:dyDescent="0.3">
      <c r="A123">
        <v>122</v>
      </c>
      <c r="B123" t="s">
        <v>304</v>
      </c>
      <c r="D123" t="s">
        <v>87</v>
      </c>
      <c r="E123" s="1" t="s">
        <v>305</v>
      </c>
      <c r="G123" s="4">
        <v>8319.15</v>
      </c>
      <c r="H123">
        <v>42</v>
      </c>
      <c r="I123">
        <v>72</v>
      </c>
      <c r="K123">
        <v>8319</v>
      </c>
      <c r="L123">
        <f t="shared" si="1"/>
        <v>0.72</v>
      </c>
      <c r="M123">
        <v>0.79999999999999993</v>
      </c>
      <c r="N123">
        <v>8320</v>
      </c>
    </row>
    <row r="124" spans="1:14" x14ac:dyDescent="0.3">
      <c r="A124">
        <v>123</v>
      </c>
      <c r="B124" t="s">
        <v>306</v>
      </c>
      <c r="D124" t="s">
        <v>307</v>
      </c>
      <c r="E124" s="1" t="s">
        <v>206</v>
      </c>
      <c r="G124" s="4">
        <v>936.49</v>
      </c>
      <c r="H124">
        <v>44</v>
      </c>
      <c r="I124">
        <v>58</v>
      </c>
      <c r="J124" t="s">
        <v>58</v>
      </c>
      <c r="K124">
        <v>936</v>
      </c>
      <c r="L124">
        <f t="shared" si="1"/>
        <v>0.57999999999999996</v>
      </c>
      <c r="M124">
        <v>0.6</v>
      </c>
      <c r="N124">
        <v>937</v>
      </c>
    </row>
    <row r="125" spans="1:14" x14ac:dyDescent="0.3">
      <c r="A125">
        <v>124</v>
      </c>
      <c r="B125" t="s">
        <v>308</v>
      </c>
      <c r="C125" t="s">
        <v>14</v>
      </c>
      <c r="D125" t="s">
        <v>309</v>
      </c>
      <c r="E125" s="1" t="s">
        <v>310</v>
      </c>
      <c r="G125" s="4">
        <v>727.55</v>
      </c>
      <c r="H125">
        <v>41</v>
      </c>
      <c r="I125">
        <v>61</v>
      </c>
      <c r="J125" t="s">
        <v>42</v>
      </c>
      <c r="K125">
        <v>728</v>
      </c>
      <c r="L125">
        <f t="shared" si="1"/>
        <v>0.61</v>
      </c>
      <c r="M125">
        <v>0.7</v>
      </c>
      <c r="N125">
        <v>728</v>
      </c>
    </row>
    <row r="126" spans="1:14" x14ac:dyDescent="0.3">
      <c r="A126">
        <v>125</v>
      </c>
      <c r="B126" t="s">
        <v>311</v>
      </c>
      <c r="C126" t="s">
        <v>25</v>
      </c>
      <c r="D126" t="s">
        <v>155</v>
      </c>
      <c r="E126" s="1">
        <v>43839</v>
      </c>
      <c r="G126" s="4">
        <v>2837.55</v>
      </c>
      <c r="H126">
        <v>42</v>
      </c>
      <c r="I126">
        <v>61</v>
      </c>
      <c r="K126">
        <v>2838</v>
      </c>
      <c r="L126">
        <f t="shared" si="1"/>
        <v>0.61</v>
      </c>
      <c r="M126">
        <v>0.7</v>
      </c>
      <c r="N126">
        <v>2838</v>
      </c>
    </row>
    <row r="127" spans="1:14" x14ac:dyDescent="0.3">
      <c r="A127">
        <v>126</v>
      </c>
      <c r="B127" t="s">
        <v>312</v>
      </c>
      <c r="C127" t="s">
        <v>44</v>
      </c>
      <c r="D127" t="s">
        <v>313</v>
      </c>
      <c r="E127" s="1" t="s">
        <v>314</v>
      </c>
      <c r="F127">
        <v>36</v>
      </c>
      <c r="G127" s="4">
        <v>20.8</v>
      </c>
      <c r="H127">
        <v>40</v>
      </c>
      <c r="I127">
        <v>50</v>
      </c>
      <c r="J127" t="s">
        <v>16</v>
      </c>
      <c r="K127">
        <v>21</v>
      </c>
      <c r="L127">
        <f t="shared" si="1"/>
        <v>0.5</v>
      </c>
      <c r="M127">
        <v>0.5</v>
      </c>
      <c r="N127">
        <v>21</v>
      </c>
    </row>
    <row r="128" spans="1:14" x14ac:dyDescent="0.3">
      <c r="A128">
        <v>127</v>
      </c>
      <c r="B128" t="s">
        <v>315</v>
      </c>
      <c r="C128" t="s">
        <v>20</v>
      </c>
      <c r="D128" t="s">
        <v>67</v>
      </c>
      <c r="E128" s="1">
        <v>44541</v>
      </c>
      <c r="G128" s="4">
        <v>5331.39</v>
      </c>
      <c r="H128">
        <v>38</v>
      </c>
      <c r="I128">
        <v>66</v>
      </c>
      <c r="J128" t="s">
        <v>81</v>
      </c>
      <c r="K128">
        <v>5331</v>
      </c>
      <c r="L128">
        <f t="shared" si="1"/>
        <v>0.66</v>
      </c>
      <c r="M128">
        <v>0.7</v>
      </c>
      <c r="N128">
        <v>5332</v>
      </c>
    </row>
    <row r="129" spans="1:14" x14ac:dyDescent="0.3">
      <c r="A129">
        <v>128</v>
      </c>
      <c r="B129" t="s">
        <v>316</v>
      </c>
      <c r="D129" t="s">
        <v>317</v>
      </c>
      <c r="E129" s="1" t="s">
        <v>318</v>
      </c>
      <c r="G129" s="4">
        <v>3965.56</v>
      </c>
      <c r="H129">
        <v>39</v>
      </c>
      <c r="I129">
        <v>58</v>
      </c>
      <c r="J129" t="s">
        <v>58</v>
      </c>
      <c r="K129">
        <v>3966</v>
      </c>
      <c r="L129">
        <f t="shared" si="1"/>
        <v>0.57999999999999996</v>
      </c>
      <c r="M129">
        <v>0.6</v>
      </c>
      <c r="N129">
        <v>3966</v>
      </c>
    </row>
    <row r="130" spans="1:14" x14ac:dyDescent="0.3">
      <c r="A130">
        <v>129</v>
      </c>
      <c r="B130" t="s">
        <v>319</v>
      </c>
      <c r="C130" t="s">
        <v>50</v>
      </c>
      <c r="D130" t="s">
        <v>320</v>
      </c>
      <c r="E130" s="1">
        <v>44136</v>
      </c>
      <c r="G130" s="4">
        <v>8854.5499999999993</v>
      </c>
      <c r="H130">
        <v>38</v>
      </c>
      <c r="I130">
        <v>63</v>
      </c>
      <c r="J130" t="s">
        <v>23</v>
      </c>
      <c r="K130">
        <v>8855</v>
      </c>
      <c r="L130">
        <f t="shared" si="1"/>
        <v>0.63</v>
      </c>
      <c r="M130">
        <v>0.7</v>
      </c>
      <c r="N130">
        <v>8855</v>
      </c>
    </row>
    <row r="131" spans="1:14" x14ac:dyDescent="0.3">
      <c r="A131">
        <v>130</v>
      </c>
      <c r="B131" t="s">
        <v>321</v>
      </c>
      <c r="C131" t="s">
        <v>44</v>
      </c>
      <c r="D131" t="s">
        <v>322</v>
      </c>
      <c r="E131" s="1">
        <v>44205</v>
      </c>
      <c r="G131" s="4">
        <v>9225.56</v>
      </c>
      <c r="H131">
        <v>44</v>
      </c>
      <c r="I131">
        <v>75</v>
      </c>
      <c r="J131" t="s">
        <v>58</v>
      </c>
      <c r="K131">
        <v>9226</v>
      </c>
      <c r="L131">
        <f t="shared" ref="L131:L194" si="2">I131/100</f>
        <v>0.75</v>
      </c>
      <c r="M131">
        <v>0.79999999999999993</v>
      </c>
      <c r="N131">
        <v>9226</v>
      </c>
    </row>
    <row r="132" spans="1:14" x14ac:dyDescent="0.3">
      <c r="A132">
        <v>131</v>
      </c>
      <c r="B132" t="s">
        <v>323</v>
      </c>
      <c r="D132" t="s">
        <v>324</v>
      </c>
      <c r="E132" s="1" t="s">
        <v>325</v>
      </c>
      <c r="G132" s="4">
        <v>6772.52</v>
      </c>
      <c r="H132">
        <v>45</v>
      </c>
      <c r="I132">
        <v>75</v>
      </c>
      <c r="K132">
        <v>6773</v>
      </c>
      <c r="L132">
        <f t="shared" si="2"/>
        <v>0.75</v>
      </c>
      <c r="M132">
        <v>0.79999999999999993</v>
      </c>
      <c r="N132">
        <v>6773</v>
      </c>
    </row>
    <row r="133" spans="1:14" x14ac:dyDescent="0.3">
      <c r="A133">
        <v>132</v>
      </c>
      <c r="B133" t="s">
        <v>326</v>
      </c>
      <c r="D133" t="s">
        <v>190</v>
      </c>
      <c r="E133" s="1">
        <v>43624</v>
      </c>
      <c r="G133" s="4">
        <v>6752.81</v>
      </c>
      <c r="H133">
        <v>39</v>
      </c>
      <c r="I133">
        <v>79</v>
      </c>
      <c r="K133">
        <v>6753</v>
      </c>
      <c r="L133">
        <f t="shared" si="2"/>
        <v>0.79</v>
      </c>
      <c r="M133">
        <v>0.79999999999999993</v>
      </c>
      <c r="N133">
        <v>6753</v>
      </c>
    </row>
    <row r="134" spans="1:14" x14ac:dyDescent="0.3">
      <c r="A134">
        <v>133</v>
      </c>
      <c r="B134" t="s">
        <v>327</v>
      </c>
      <c r="D134" t="s">
        <v>248</v>
      </c>
      <c r="E134" s="1" t="s">
        <v>256</v>
      </c>
      <c r="G134" s="4">
        <v>4041.32</v>
      </c>
      <c r="H134">
        <v>41</v>
      </c>
      <c r="I134">
        <v>86</v>
      </c>
      <c r="K134">
        <v>4041</v>
      </c>
      <c r="L134">
        <f t="shared" si="2"/>
        <v>0.86</v>
      </c>
      <c r="M134">
        <v>0.9</v>
      </c>
      <c r="N134">
        <v>4042</v>
      </c>
    </row>
    <row r="135" spans="1:14" x14ac:dyDescent="0.3">
      <c r="A135">
        <v>134</v>
      </c>
      <c r="B135" t="s">
        <v>328</v>
      </c>
      <c r="D135" t="s">
        <v>18</v>
      </c>
      <c r="E135" s="1" t="s">
        <v>329</v>
      </c>
      <c r="G135" s="4">
        <v>2568.56</v>
      </c>
      <c r="H135">
        <v>39</v>
      </c>
      <c r="I135">
        <v>84</v>
      </c>
      <c r="J135" t="s">
        <v>42</v>
      </c>
      <c r="K135">
        <v>2569</v>
      </c>
      <c r="L135">
        <f t="shared" si="2"/>
        <v>0.84</v>
      </c>
      <c r="M135">
        <v>0.9</v>
      </c>
      <c r="N135">
        <v>2569</v>
      </c>
    </row>
    <row r="136" spans="1:14" x14ac:dyDescent="0.3">
      <c r="A136">
        <v>135</v>
      </c>
      <c r="B136" t="s">
        <v>330</v>
      </c>
      <c r="C136" t="s">
        <v>78</v>
      </c>
      <c r="D136" t="s">
        <v>331</v>
      </c>
      <c r="E136" s="1" t="s">
        <v>332</v>
      </c>
      <c r="G136" s="4">
        <v>9084.35</v>
      </c>
      <c r="H136">
        <v>38</v>
      </c>
      <c r="I136">
        <v>59</v>
      </c>
      <c r="K136">
        <v>9084</v>
      </c>
      <c r="L136">
        <f t="shared" si="2"/>
        <v>0.59</v>
      </c>
      <c r="M136">
        <v>0.6</v>
      </c>
      <c r="N136">
        <v>9085</v>
      </c>
    </row>
    <row r="137" spans="1:14" x14ac:dyDescent="0.3">
      <c r="A137">
        <v>136</v>
      </c>
      <c r="B137" t="s">
        <v>333</v>
      </c>
      <c r="C137" t="s">
        <v>25</v>
      </c>
      <c r="D137" t="s">
        <v>79</v>
      </c>
      <c r="E137" s="1">
        <v>44359</v>
      </c>
      <c r="F137">
        <v>36</v>
      </c>
      <c r="G137" s="4">
        <v>3224.98</v>
      </c>
      <c r="H137">
        <v>39</v>
      </c>
      <c r="I137">
        <v>63</v>
      </c>
      <c r="J137" t="s">
        <v>16</v>
      </c>
      <c r="K137">
        <v>3225</v>
      </c>
      <c r="L137">
        <f t="shared" si="2"/>
        <v>0.63</v>
      </c>
      <c r="M137">
        <v>0.7</v>
      </c>
      <c r="N137">
        <v>3225</v>
      </c>
    </row>
    <row r="138" spans="1:14" x14ac:dyDescent="0.3">
      <c r="A138">
        <v>137</v>
      </c>
      <c r="B138" t="s">
        <v>334</v>
      </c>
      <c r="C138" t="s">
        <v>14</v>
      </c>
      <c r="D138" t="s">
        <v>29</v>
      </c>
      <c r="E138" s="1" t="s">
        <v>124</v>
      </c>
      <c r="G138" s="4">
        <v>4294.59</v>
      </c>
      <c r="H138">
        <v>38</v>
      </c>
      <c r="I138">
        <v>85</v>
      </c>
      <c r="J138" t="s">
        <v>58</v>
      </c>
      <c r="K138">
        <v>4295</v>
      </c>
      <c r="L138">
        <f t="shared" si="2"/>
        <v>0.85</v>
      </c>
      <c r="M138">
        <v>0.9</v>
      </c>
      <c r="N138">
        <v>4295</v>
      </c>
    </row>
    <row r="139" spans="1:14" x14ac:dyDescent="0.3">
      <c r="A139">
        <v>138</v>
      </c>
      <c r="B139" t="s">
        <v>335</v>
      </c>
      <c r="D139" t="s">
        <v>109</v>
      </c>
      <c r="E139" s="1" t="s">
        <v>336</v>
      </c>
      <c r="G139" s="4">
        <v>9449.75</v>
      </c>
      <c r="H139">
        <v>41</v>
      </c>
      <c r="I139">
        <v>54</v>
      </c>
      <c r="J139" t="s">
        <v>81</v>
      </c>
      <c r="K139">
        <v>9450</v>
      </c>
      <c r="L139">
        <f t="shared" si="2"/>
        <v>0.54</v>
      </c>
      <c r="M139">
        <v>0.6</v>
      </c>
      <c r="N139">
        <v>9450</v>
      </c>
    </row>
    <row r="140" spans="1:14" x14ac:dyDescent="0.3">
      <c r="A140">
        <v>139</v>
      </c>
      <c r="B140" t="s">
        <v>337</v>
      </c>
      <c r="C140" t="s">
        <v>93</v>
      </c>
      <c r="D140" t="s">
        <v>253</v>
      </c>
      <c r="E140" s="1" t="s">
        <v>338</v>
      </c>
      <c r="G140" s="4">
        <v>4276.8999999999996</v>
      </c>
      <c r="H140">
        <v>41</v>
      </c>
      <c r="I140">
        <v>69</v>
      </c>
      <c r="J140" t="s">
        <v>81</v>
      </c>
      <c r="K140">
        <v>4277</v>
      </c>
      <c r="L140">
        <f t="shared" si="2"/>
        <v>0.69</v>
      </c>
      <c r="M140">
        <v>0.7</v>
      </c>
      <c r="N140">
        <v>4277</v>
      </c>
    </row>
    <row r="141" spans="1:14" x14ac:dyDescent="0.3">
      <c r="A141">
        <v>140</v>
      </c>
      <c r="B141" t="s">
        <v>339</v>
      </c>
      <c r="D141" t="s">
        <v>340</v>
      </c>
      <c r="E141" s="1">
        <v>44015</v>
      </c>
      <c r="G141" s="4">
        <v>7806.55</v>
      </c>
      <c r="H141">
        <v>44</v>
      </c>
      <c r="I141">
        <v>79</v>
      </c>
      <c r="J141" t="s">
        <v>81</v>
      </c>
      <c r="K141">
        <v>7807</v>
      </c>
      <c r="L141">
        <f t="shared" si="2"/>
        <v>0.79</v>
      </c>
      <c r="M141">
        <v>0.79999999999999993</v>
      </c>
      <c r="N141">
        <v>7807</v>
      </c>
    </row>
    <row r="142" spans="1:14" x14ac:dyDescent="0.3">
      <c r="A142">
        <v>141</v>
      </c>
      <c r="B142" t="s">
        <v>341</v>
      </c>
      <c r="C142" t="s">
        <v>93</v>
      </c>
      <c r="D142" t="s">
        <v>162</v>
      </c>
      <c r="E142" s="1">
        <v>43926</v>
      </c>
      <c r="G142" s="4">
        <v>2786.01</v>
      </c>
      <c r="H142">
        <v>38</v>
      </c>
      <c r="I142">
        <v>70</v>
      </c>
      <c r="J142" t="s">
        <v>42</v>
      </c>
      <c r="K142">
        <v>2786</v>
      </c>
      <c r="L142">
        <f t="shared" si="2"/>
        <v>0.7</v>
      </c>
      <c r="M142">
        <v>0.7</v>
      </c>
      <c r="N142">
        <v>2787</v>
      </c>
    </row>
    <row r="143" spans="1:14" x14ac:dyDescent="0.3">
      <c r="A143">
        <v>142</v>
      </c>
      <c r="B143" t="s">
        <v>342</v>
      </c>
      <c r="D143" t="s">
        <v>222</v>
      </c>
      <c r="E143" s="1" t="s">
        <v>343</v>
      </c>
      <c r="F143">
        <v>49</v>
      </c>
      <c r="G143" s="4">
        <v>3926.05</v>
      </c>
      <c r="H143">
        <v>38</v>
      </c>
      <c r="I143">
        <v>52</v>
      </c>
      <c r="K143">
        <v>3926</v>
      </c>
      <c r="L143">
        <f t="shared" si="2"/>
        <v>0.52</v>
      </c>
      <c r="M143">
        <v>0.6</v>
      </c>
      <c r="N143">
        <v>3927</v>
      </c>
    </row>
    <row r="144" spans="1:14" x14ac:dyDescent="0.3">
      <c r="A144">
        <v>143</v>
      </c>
      <c r="B144" t="s">
        <v>344</v>
      </c>
      <c r="D144" t="s">
        <v>54</v>
      </c>
      <c r="E144" s="1" t="s">
        <v>345</v>
      </c>
      <c r="G144" s="4">
        <v>3241.46</v>
      </c>
      <c r="H144">
        <v>43</v>
      </c>
      <c r="I144">
        <v>72</v>
      </c>
      <c r="J144" t="s">
        <v>23</v>
      </c>
      <c r="K144">
        <v>3241</v>
      </c>
      <c r="L144">
        <f t="shared" si="2"/>
        <v>0.72</v>
      </c>
      <c r="M144">
        <v>0.79999999999999993</v>
      </c>
      <c r="N144">
        <v>3242</v>
      </c>
    </row>
    <row r="145" spans="1:14" x14ac:dyDescent="0.3">
      <c r="A145">
        <v>144</v>
      </c>
      <c r="B145" t="s">
        <v>346</v>
      </c>
      <c r="C145" t="s">
        <v>50</v>
      </c>
      <c r="D145" t="s">
        <v>18</v>
      </c>
      <c r="E145" s="1">
        <v>43559</v>
      </c>
      <c r="G145" s="4">
        <v>54.66</v>
      </c>
      <c r="H145">
        <v>42</v>
      </c>
      <c r="I145">
        <v>68</v>
      </c>
      <c r="J145" t="s">
        <v>16</v>
      </c>
      <c r="K145">
        <v>55</v>
      </c>
      <c r="L145">
        <f t="shared" si="2"/>
        <v>0.68</v>
      </c>
      <c r="M145">
        <v>0.7</v>
      </c>
      <c r="N145">
        <v>55</v>
      </c>
    </row>
    <row r="146" spans="1:14" x14ac:dyDescent="0.3">
      <c r="A146">
        <v>145</v>
      </c>
      <c r="B146" t="s">
        <v>347</v>
      </c>
      <c r="D146" t="s">
        <v>109</v>
      </c>
      <c r="E146" s="1">
        <v>44296</v>
      </c>
      <c r="G146" s="4">
        <v>7339.04</v>
      </c>
      <c r="H146">
        <v>45</v>
      </c>
      <c r="I146">
        <v>75</v>
      </c>
      <c r="J146" t="s">
        <v>81</v>
      </c>
      <c r="K146">
        <v>7339</v>
      </c>
      <c r="L146">
        <f t="shared" si="2"/>
        <v>0.75</v>
      </c>
      <c r="M146">
        <v>0.79999999999999993</v>
      </c>
      <c r="N146">
        <v>7340</v>
      </c>
    </row>
    <row r="147" spans="1:14" x14ac:dyDescent="0.3">
      <c r="A147">
        <v>146</v>
      </c>
      <c r="B147" t="s">
        <v>348</v>
      </c>
      <c r="D147" t="s">
        <v>83</v>
      </c>
      <c r="E147" s="1">
        <v>44298</v>
      </c>
      <c r="F147">
        <v>53</v>
      </c>
      <c r="G147" s="4">
        <v>1298.57</v>
      </c>
      <c r="H147">
        <v>43</v>
      </c>
      <c r="I147">
        <v>61</v>
      </c>
      <c r="K147">
        <v>1299</v>
      </c>
      <c r="L147">
        <f t="shared" si="2"/>
        <v>0.61</v>
      </c>
      <c r="M147">
        <v>0.7</v>
      </c>
      <c r="N147">
        <v>1299</v>
      </c>
    </row>
    <row r="148" spans="1:14" x14ac:dyDescent="0.3">
      <c r="A148">
        <v>147</v>
      </c>
      <c r="B148" t="s">
        <v>349</v>
      </c>
      <c r="C148" t="s">
        <v>14</v>
      </c>
      <c r="D148" t="s">
        <v>350</v>
      </c>
      <c r="E148" s="1" t="s">
        <v>351</v>
      </c>
      <c r="G148" s="4">
        <v>911.52</v>
      </c>
      <c r="H148">
        <v>40</v>
      </c>
      <c r="I148">
        <v>87</v>
      </c>
      <c r="J148" t="s">
        <v>81</v>
      </c>
      <c r="K148">
        <v>912</v>
      </c>
      <c r="L148">
        <f t="shared" si="2"/>
        <v>0.87</v>
      </c>
      <c r="M148">
        <v>0.9</v>
      </c>
      <c r="N148">
        <v>912</v>
      </c>
    </row>
    <row r="149" spans="1:14" x14ac:dyDescent="0.3">
      <c r="A149">
        <v>148</v>
      </c>
      <c r="B149" t="s">
        <v>352</v>
      </c>
      <c r="D149" t="s">
        <v>353</v>
      </c>
      <c r="E149" s="1" t="s">
        <v>354</v>
      </c>
      <c r="G149" s="4">
        <v>9918.18</v>
      </c>
      <c r="H149">
        <v>45</v>
      </c>
      <c r="I149">
        <v>77</v>
      </c>
      <c r="J149" t="s">
        <v>23</v>
      </c>
      <c r="K149">
        <v>9918</v>
      </c>
      <c r="L149">
        <f t="shared" si="2"/>
        <v>0.77</v>
      </c>
      <c r="M149">
        <v>0.79999999999999993</v>
      </c>
      <c r="N149">
        <v>9919</v>
      </c>
    </row>
    <row r="150" spans="1:14" x14ac:dyDescent="0.3">
      <c r="A150">
        <v>149</v>
      </c>
      <c r="B150" t="s">
        <v>355</v>
      </c>
      <c r="D150" t="s">
        <v>103</v>
      </c>
      <c r="E150" s="1" t="s">
        <v>356</v>
      </c>
      <c r="G150" s="4">
        <v>9545.06</v>
      </c>
      <c r="H150">
        <v>39</v>
      </c>
      <c r="I150">
        <v>90</v>
      </c>
      <c r="K150">
        <v>9545</v>
      </c>
      <c r="L150">
        <f t="shared" si="2"/>
        <v>0.9</v>
      </c>
      <c r="M150">
        <v>0.9</v>
      </c>
      <c r="N150">
        <v>9546</v>
      </c>
    </row>
    <row r="151" spans="1:14" x14ac:dyDescent="0.3">
      <c r="A151">
        <v>150</v>
      </c>
      <c r="B151" t="s">
        <v>357</v>
      </c>
      <c r="C151" t="s">
        <v>117</v>
      </c>
      <c r="D151" t="s">
        <v>358</v>
      </c>
      <c r="E151" s="1" t="s">
        <v>359</v>
      </c>
      <c r="G151" s="4">
        <v>5471.21</v>
      </c>
      <c r="H151">
        <v>42</v>
      </c>
      <c r="I151">
        <v>72</v>
      </c>
      <c r="J151" t="s">
        <v>23</v>
      </c>
      <c r="K151">
        <v>5471</v>
      </c>
      <c r="L151">
        <f t="shared" si="2"/>
        <v>0.72</v>
      </c>
      <c r="M151">
        <v>0.79999999999999993</v>
      </c>
      <c r="N151">
        <v>5472</v>
      </c>
    </row>
    <row r="152" spans="1:14" x14ac:dyDescent="0.3">
      <c r="A152">
        <v>151</v>
      </c>
      <c r="B152" t="s">
        <v>360</v>
      </c>
      <c r="C152" t="s">
        <v>28</v>
      </c>
      <c r="D152" t="s">
        <v>361</v>
      </c>
      <c r="E152" s="1">
        <v>44206</v>
      </c>
      <c r="G152" s="4">
        <v>2115.85</v>
      </c>
      <c r="H152">
        <v>43</v>
      </c>
      <c r="I152">
        <v>52</v>
      </c>
      <c r="J152" t="s">
        <v>81</v>
      </c>
      <c r="K152">
        <v>2116</v>
      </c>
      <c r="L152">
        <f t="shared" si="2"/>
        <v>0.52</v>
      </c>
      <c r="M152">
        <v>0.6</v>
      </c>
      <c r="N152">
        <v>2116</v>
      </c>
    </row>
    <row r="153" spans="1:14" x14ac:dyDescent="0.3">
      <c r="A153">
        <v>152</v>
      </c>
      <c r="B153" t="s">
        <v>362</v>
      </c>
      <c r="D153" t="s">
        <v>100</v>
      </c>
      <c r="E153" s="1">
        <v>43592</v>
      </c>
      <c r="G153" s="4">
        <v>84.58</v>
      </c>
      <c r="H153">
        <v>41</v>
      </c>
      <c r="I153">
        <v>64</v>
      </c>
      <c r="J153" t="s">
        <v>81</v>
      </c>
      <c r="K153">
        <v>85</v>
      </c>
      <c r="L153">
        <f t="shared" si="2"/>
        <v>0.64</v>
      </c>
      <c r="M153">
        <v>0.7</v>
      </c>
      <c r="N153">
        <v>85</v>
      </c>
    </row>
    <row r="154" spans="1:14" x14ac:dyDescent="0.3">
      <c r="A154">
        <v>153</v>
      </c>
      <c r="B154" t="s">
        <v>363</v>
      </c>
      <c r="C154" t="s">
        <v>28</v>
      </c>
      <c r="D154" t="s">
        <v>75</v>
      </c>
      <c r="E154" s="1" t="s">
        <v>197</v>
      </c>
      <c r="F154">
        <v>34</v>
      </c>
      <c r="G154" s="4">
        <v>7199.38</v>
      </c>
      <c r="H154">
        <v>39</v>
      </c>
      <c r="I154">
        <v>76</v>
      </c>
      <c r="J154" t="s">
        <v>23</v>
      </c>
      <c r="K154">
        <v>7199</v>
      </c>
      <c r="L154">
        <f t="shared" si="2"/>
        <v>0.76</v>
      </c>
      <c r="M154">
        <v>0.79999999999999993</v>
      </c>
      <c r="N154">
        <v>7200</v>
      </c>
    </row>
    <row r="155" spans="1:14" x14ac:dyDescent="0.3">
      <c r="A155">
        <v>154</v>
      </c>
      <c r="B155" t="s">
        <v>364</v>
      </c>
      <c r="D155" t="s">
        <v>365</v>
      </c>
      <c r="E155" s="1" t="s">
        <v>366</v>
      </c>
      <c r="G155" s="4">
        <v>6259.49</v>
      </c>
      <c r="H155">
        <v>44</v>
      </c>
      <c r="I155">
        <v>90</v>
      </c>
      <c r="J155" t="s">
        <v>81</v>
      </c>
      <c r="K155">
        <v>6259</v>
      </c>
      <c r="L155">
        <f t="shared" si="2"/>
        <v>0.9</v>
      </c>
      <c r="M155">
        <v>0.9</v>
      </c>
      <c r="N155">
        <v>6260</v>
      </c>
    </row>
    <row r="156" spans="1:14" x14ac:dyDescent="0.3">
      <c r="A156">
        <v>155</v>
      </c>
      <c r="B156" t="s">
        <v>367</v>
      </c>
      <c r="D156" t="s">
        <v>368</v>
      </c>
      <c r="E156" s="1" t="s">
        <v>369</v>
      </c>
      <c r="G156" s="4">
        <v>3503.83</v>
      </c>
      <c r="H156">
        <v>42</v>
      </c>
      <c r="I156">
        <v>77</v>
      </c>
      <c r="K156">
        <v>3504</v>
      </c>
      <c r="L156">
        <f t="shared" si="2"/>
        <v>0.77</v>
      </c>
      <c r="M156">
        <v>0.79999999999999993</v>
      </c>
      <c r="N156">
        <v>3504</v>
      </c>
    </row>
    <row r="157" spans="1:14" x14ac:dyDescent="0.3">
      <c r="A157">
        <v>156</v>
      </c>
      <c r="B157" t="s">
        <v>370</v>
      </c>
      <c r="D157" t="s">
        <v>371</v>
      </c>
      <c r="E157" s="1" t="s">
        <v>372</v>
      </c>
      <c r="G157" s="4">
        <v>4359.25</v>
      </c>
      <c r="H157">
        <v>43</v>
      </c>
      <c r="I157">
        <v>77</v>
      </c>
      <c r="K157">
        <v>4359</v>
      </c>
      <c r="L157">
        <f t="shared" si="2"/>
        <v>0.77</v>
      </c>
      <c r="M157">
        <v>0.79999999999999993</v>
      </c>
      <c r="N157">
        <v>4360</v>
      </c>
    </row>
    <row r="158" spans="1:14" x14ac:dyDescent="0.3">
      <c r="A158">
        <v>157</v>
      </c>
      <c r="B158" t="s">
        <v>373</v>
      </c>
      <c r="D158" t="s">
        <v>274</v>
      </c>
      <c r="E158" s="1">
        <v>44208</v>
      </c>
      <c r="F158">
        <v>32</v>
      </c>
      <c r="G158" s="4">
        <v>847.04</v>
      </c>
      <c r="H158">
        <v>40</v>
      </c>
      <c r="I158">
        <v>85</v>
      </c>
      <c r="K158">
        <v>847</v>
      </c>
      <c r="L158">
        <f t="shared" si="2"/>
        <v>0.85</v>
      </c>
      <c r="M158">
        <v>0.9</v>
      </c>
      <c r="N158">
        <v>848</v>
      </c>
    </row>
    <row r="159" spans="1:14" x14ac:dyDescent="0.3">
      <c r="A159">
        <v>158</v>
      </c>
      <c r="B159" t="s">
        <v>374</v>
      </c>
      <c r="C159" t="s">
        <v>25</v>
      </c>
      <c r="D159" t="s">
        <v>109</v>
      </c>
      <c r="E159" s="1" t="s">
        <v>375</v>
      </c>
      <c r="G159" s="4">
        <v>4105.04</v>
      </c>
      <c r="H159">
        <v>38</v>
      </c>
      <c r="I159">
        <v>52</v>
      </c>
      <c r="J159" t="s">
        <v>42</v>
      </c>
      <c r="K159">
        <v>4105</v>
      </c>
      <c r="L159">
        <f t="shared" si="2"/>
        <v>0.52</v>
      </c>
      <c r="M159">
        <v>0.6</v>
      </c>
      <c r="N159">
        <v>4106</v>
      </c>
    </row>
    <row r="160" spans="1:14" x14ac:dyDescent="0.3">
      <c r="A160">
        <v>159</v>
      </c>
      <c r="B160" t="s">
        <v>376</v>
      </c>
      <c r="C160" t="s">
        <v>60</v>
      </c>
      <c r="D160" t="s">
        <v>176</v>
      </c>
      <c r="E160" s="1" t="s">
        <v>377</v>
      </c>
      <c r="G160" s="4">
        <v>3960.07</v>
      </c>
      <c r="H160">
        <v>44</v>
      </c>
      <c r="I160">
        <v>60</v>
      </c>
      <c r="J160" t="s">
        <v>58</v>
      </c>
      <c r="K160">
        <v>3960</v>
      </c>
      <c r="L160">
        <f t="shared" si="2"/>
        <v>0.6</v>
      </c>
      <c r="M160">
        <v>0.6</v>
      </c>
      <c r="N160">
        <v>3961</v>
      </c>
    </row>
    <row r="161" spans="1:14" x14ac:dyDescent="0.3">
      <c r="A161">
        <v>160</v>
      </c>
      <c r="B161" t="s">
        <v>378</v>
      </c>
      <c r="D161" t="s">
        <v>109</v>
      </c>
      <c r="E161" s="1">
        <v>44206</v>
      </c>
      <c r="F161">
        <v>26</v>
      </c>
      <c r="G161" s="4">
        <v>4481.8999999999996</v>
      </c>
      <c r="H161">
        <v>40</v>
      </c>
      <c r="I161">
        <v>71</v>
      </c>
      <c r="J161" t="s">
        <v>23</v>
      </c>
      <c r="K161">
        <v>4482</v>
      </c>
      <c r="L161">
        <f t="shared" si="2"/>
        <v>0.71</v>
      </c>
      <c r="M161">
        <v>0.79999999999999993</v>
      </c>
      <c r="N161">
        <v>4482</v>
      </c>
    </row>
    <row r="162" spans="1:14" x14ac:dyDescent="0.3">
      <c r="A162">
        <v>161</v>
      </c>
      <c r="B162" t="s">
        <v>379</v>
      </c>
      <c r="C162" t="s">
        <v>78</v>
      </c>
      <c r="D162" t="s">
        <v>380</v>
      </c>
      <c r="E162" s="1">
        <v>44898</v>
      </c>
      <c r="G162" s="4">
        <v>846.72</v>
      </c>
      <c r="H162">
        <v>44</v>
      </c>
      <c r="I162">
        <v>61</v>
      </c>
      <c r="J162" t="s">
        <v>23</v>
      </c>
      <c r="K162">
        <v>847</v>
      </c>
      <c r="L162">
        <f t="shared" si="2"/>
        <v>0.61</v>
      </c>
      <c r="M162">
        <v>0.7</v>
      </c>
      <c r="N162">
        <v>847</v>
      </c>
    </row>
    <row r="163" spans="1:14" x14ac:dyDescent="0.3">
      <c r="A163">
        <v>162</v>
      </c>
      <c r="B163" t="s">
        <v>381</v>
      </c>
      <c r="C163" t="s">
        <v>50</v>
      </c>
      <c r="D163" t="s">
        <v>290</v>
      </c>
      <c r="E163" s="1">
        <v>44145</v>
      </c>
      <c r="F163">
        <v>50</v>
      </c>
      <c r="G163" s="4">
        <v>9552.93</v>
      </c>
      <c r="H163">
        <v>41</v>
      </c>
      <c r="I163">
        <v>60</v>
      </c>
      <c r="J163" t="s">
        <v>42</v>
      </c>
      <c r="K163">
        <v>9553</v>
      </c>
      <c r="L163">
        <f t="shared" si="2"/>
        <v>0.6</v>
      </c>
      <c r="M163">
        <v>0.6</v>
      </c>
      <c r="N163">
        <v>9553</v>
      </c>
    </row>
    <row r="164" spans="1:14" x14ac:dyDescent="0.3">
      <c r="A164">
        <v>163</v>
      </c>
      <c r="B164" t="s">
        <v>382</v>
      </c>
      <c r="C164" t="s">
        <v>117</v>
      </c>
      <c r="D164" t="s">
        <v>383</v>
      </c>
      <c r="E164" s="1" t="s">
        <v>101</v>
      </c>
      <c r="G164" s="4">
        <v>2998.36</v>
      </c>
      <c r="H164">
        <v>38</v>
      </c>
      <c r="I164">
        <v>53</v>
      </c>
      <c r="J164" t="s">
        <v>42</v>
      </c>
      <c r="K164">
        <v>2998</v>
      </c>
      <c r="L164">
        <f t="shared" si="2"/>
        <v>0.53</v>
      </c>
      <c r="M164">
        <v>0.6</v>
      </c>
      <c r="N164">
        <v>2999</v>
      </c>
    </row>
    <row r="165" spans="1:14" x14ac:dyDescent="0.3">
      <c r="A165">
        <v>164</v>
      </c>
      <c r="B165" t="s">
        <v>384</v>
      </c>
      <c r="D165" t="s">
        <v>162</v>
      </c>
      <c r="E165" s="1" t="s">
        <v>385</v>
      </c>
      <c r="G165" s="4">
        <v>9946.41</v>
      </c>
      <c r="H165">
        <v>41</v>
      </c>
      <c r="I165">
        <v>69</v>
      </c>
      <c r="J165" t="s">
        <v>58</v>
      </c>
      <c r="K165">
        <v>9946</v>
      </c>
      <c r="L165">
        <f t="shared" si="2"/>
        <v>0.69</v>
      </c>
      <c r="M165">
        <v>0.7</v>
      </c>
      <c r="N165">
        <v>9947</v>
      </c>
    </row>
    <row r="166" spans="1:14" x14ac:dyDescent="0.3">
      <c r="A166">
        <v>165</v>
      </c>
      <c r="B166" t="s">
        <v>386</v>
      </c>
      <c r="C166" t="s">
        <v>50</v>
      </c>
      <c r="D166" t="s">
        <v>307</v>
      </c>
      <c r="E166" s="1">
        <v>44106</v>
      </c>
      <c r="F166">
        <v>51</v>
      </c>
      <c r="G166" s="4">
        <v>3925.85</v>
      </c>
      <c r="H166">
        <v>41</v>
      </c>
      <c r="I166">
        <v>68</v>
      </c>
      <c r="K166">
        <v>3926</v>
      </c>
      <c r="L166">
        <f t="shared" si="2"/>
        <v>0.68</v>
      </c>
      <c r="M166">
        <v>0.7</v>
      </c>
      <c r="N166">
        <v>3926</v>
      </c>
    </row>
    <row r="167" spans="1:14" x14ac:dyDescent="0.3">
      <c r="A167">
        <v>166</v>
      </c>
      <c r="B167" t="s">
        <v>387</v>
      </c>
      <c r="D167" t="s">
        <v>322</v>
      </c>
      <c r="E167" s="1" t="s">
        <v>388</v>
      </c>
      <c r="G167" s="4">
        <v>2051.77</v>
      </c>
      <c r="H167">
        <v>38</v>
      </c>
      <c r="I167">
        <v>82</v>
      </c>
      <c r="K167">
        <v>2052</v>
      </c>
      <c r="L167">
        <f t="shared" si="2"/>
        <v>0.82</v>
      </c>
      <c r="M167">
        <v>0.9</v>
      </c>
      <c r="N167">
        <v>2052</v>
      </c>
    </row>
    <row r="168" spans="1:14" x14ac:dyDescent="0.3">
      <c r="A168">
        <v>167</v>
      </c>
      <c r="B168" t="s">
        <v>389</v>
      </c>
      <c r="C168" t="s">
        <v>93</v>
      </c>
      <c r="D168" t="s">
        <v>331</v>
      </c>
      <c r="E168" s="1">
        <v>43682</v>
      </c>
      <c r="G168" s="4">
        <v>7214.04</v>
      </c>
      <c r="H168">
        <v>39</v>
      </c>
      <c r="I168">
        <v>86</v>
      </c>
      <c r="J168" t="s">
        <v>16</v>
      </c>
      <c r="K168">
        <v>7214</v>
      </c>
      <c r="L168">
        <f t="shared" si="2"/>
        <v>0.86</v>
      </c>
      <c r="M168">
        <v>0.9</v>
      </c>
      <c r="N168">
        <v>7215</v>
      </c>
    </row>
    <row r="169" spans="1:14" x14ac:dyDescent="0.3">
      <c r="A169">
        <v>168</v>
      </c>
      <c r="B169" t="s">
        <v>390</v>
      </c>
      <c r="C169" t="s">
        <v>44</v>
      </c>
      <c r="D169" t="s">
        <v>391</v>
      </c>
      <c r="E169" s="1" t="s">
        <v>392</v>
      </c>
      <c r="G169" s="4">
        <v>1165.57</v>
      </c>
      <c r="H169">
        <v>41</v>
      </c>
      <c r="I169">
        <v>88</v>
      </c>
      <c r="J169" t="s">
        <v>23</v>
      </c>
      <c r="K169">
        <v>1166</v>
      </c>
      <c r="L169">
        <f t="shared" si="2"/>
        <v>0.88</v>
      </c>
      <c r="M169">
        <v>0.9</v>
      </c>
      <c r="N169">
        <v>1166</v>
      </c>
    </row>
    <row r="170" spans="1:14" x14ac:dyDescent="0.3">
      <c r="A170">
        <v>169</v>
      </c>
      <c r="B170" t="s">
        <v>393</v>
      </c>
      <c r="C170" t="s">
        <v>78</v>
      </c>
      <c r="D170" t="s">
        <v>290</v>
      </c>
      <c r="E170" s="1" t="s">
        <v>394</v>
      </c>
      <c r="G170" s="4">
        <v>685.82</v>
      </c>
      <c r="H170">
        <v>40</v>
      </c>
      <c r="I170">
        <v>88</v>
      </c>
      <c r="J170" t="s">
        <v>58</v>
      </c>
      <c r="K170">
        <v>686</v>
      </c>
      <c r="L170">
        <f t="shared" si="2"/>
        <v>0.88</v>
      </c>
      <c r="M170">
        <v>0.9</v>
      </c>
      <c r="N170">
        <v>686</v>
      </c>
    </row>
    <row r="171" spans="1:14" x14ac:dyDescent="0.3">
      <c r="A171">
        <v>170</v>
      </c>
      <c r="B171" t="s">
        <v>395</v>
      </c>
      <c r="D171" t="s">
        <v>274</v>
      </c>
      <c r="E171" s="1" t="s">
        <v>396</v>
      </c>
      <c r="G171" s="4">
        <v>2937.1</v>
      </c>
      <c r="H171">
        <v>40</v>
      </c>
      <c r="I171">
        <v>62</v>
      </c>
      <c r="J171" t="s">
        <v>16</v>
      </c>
      <c r="K171">
        <v>2937</v>
      </c>
      <c r="L171">
        <f t="shared" si="2"/>
        <v>0.62</v>
      </c>
      <c r="M171">
        <v>0.7</v>
      </c>
      <c r="N171">
        <v>2938</v>
      </c>
    </row>
    <row r="172" spans="1:14" x14ac:dyDescent="0.3">
      <c r="A172">
        <v>171</v>
      </c>
      <c r="B172" t="s">
        <v>397</v>
      </c>
      <c r="C172" t="s">
        <v>37</v>
      </c>
      <c r="D172" t="s">
        <v>398</v>
      </c>
      <c r="E172" s="1" t="s">
        <v>399</v>
      </c>
      <c r="G172" s="4">
        <v>3873.62</v>
      </c>
      <c r="H172">
        <v>43</v>
      </c>
      <c r="I172">
        <v>62</v>
      </c>
      <c r="K172">
        <v>3874</v>
      </c>
      <c r="L172">
        <f t="shared" si="2"/>
        <v>0.62</v>
      </c>
      <c r="M172">
        <v>0.7</v>
      </c>
      <c r="N172">
        <v>3874</v>
      </c>
    </row>
    <row r="173" spans="1:14" x14ac:dyDescent="0.3">
      <c r="A173">
        <v>172</v>
      </c>
      <c r="B173" t="s">
        <v>400</v>
      </c>
      <c r="D173" t="s">
        <v>401</v>
      </c>
      <c r="E173" s="1">
        <v>44445</v>
      </c>
      <c r="G173" s="4">
        <v>9499.85</v>
      </c>
      <c r="H173">
        <v>41</v>
      </c>
      <c r="I173">
        <v>64</v>
      </c>
      <c r="J173" t="s">
        <v>23</v>
      </c>
      <c r="K173">
        <v>9500</v>
      </c>
      <c r="L173">
        <f t="shared" si="2"/>
        <v>0.64</v>
      </c>
      <c r="M173">
        <v>0.7</v>
      </c>
      <c r="N173">
        <v>9500</v>
      </c>
    </row>
    <row r="174" spans="1:14" x14ac:dyDescent="0.3">
      <c r="A174">
        <v>173</v>
      </c>
      <c r="B174" t="s">
        <v>402</v>
      </c>
      <c r="D174" t="s">
        <v>403</v>
      </c>
      <c r="E174" s="1" t="s">
        <v>48</v>
      </c>
      <c r="G174" s="4">
        <v>9006.31</v>
      </c>
      <c r="H174">
        <v>45</v>
      </c>
      <c r="I174">
        <v>59</v>
      </c>
      <c r="J174" t="s">
        <v>81</v>
      </c>
      <c r="K174">
        <v>9006</v>
      </c>
      <c r="L174">
        <f t="shared" si="2"/>
        <v>0.59</v>
      </c>
      <c r="M174">
        <v>0.6</v>
      </c>
      <c r="N174">
        <v>9007</v>
      </c>
    </row>
    <row r="175" spans="1:14" x14ac:dyDescent="0.3">
      <c r="A175">
        <v>174</v>
      </c>
      <c r="B175" t="s">
        <v>404</v>
      </c>
      <c r="C175" t="s">
        <v>60</v>
      </c>
      <c r="D175" t="s">
        <v>405</v>
      </c>
      <c r="E175" s="1">
        <v>43324</v>
      </c>
      <c r="F175">
        <v>44</v>
      </c>
      <c r="G175" s="4">
        <v>1152.3399999999999</v>
      </c>
      <c r="H175">
        <v>44</v>
      </c>
      <c r="I175">
        <v>64</v>
      </c>
      <c r="J175" t="s">
        <v>23</v>
      </c>
      <c r="K175">
        <v>1152</v>
      </c>
      <c r="L175">
        <f t="shared" si="2"/>
        <v>0.64</v>
      </c>
      <c r="M175">
        <v>0.7</v>
      </c>
      <c r="N175">
        <v>1153</v>
      </c>
    </row>
    <row r="176" spans="1:14" x14ac:dyDescent="0.3">
      <c r="A176">
        <v>175</v>
      </c>
      <c r="B176" t="s">
        <v>406</v>
      </c>
      <c r="C176" t="s">
        <v>37</v>
      </c>
      <c r="D176" t="s">
        <v>248</v>
      </c>
      <c r="E176" s="1">
        <v>44267</v>
      </c>
      <c r="G176" s="4">
        <v>4306.17</v>
      </c>
      <c r="H176">
        <v>40</v>
      </c>
      <c r="I176">
        <v>66</v>
      </c>
      <c r="J176" t="s">
        <v>81</v>
      </c>
      <c r="K176">
        <v>4306</v>
      </c>
      <c r="L176">
        <f t="shared" si="2"/>
        <v>0.66</v>
      </c>
      <c r="M176">
        <v>0.7</v>
      </c>
      <c r="N176">
        <v>4307</v>
      </c>
    </row>
    <row r="177" spans="1:14" x14ac:dyDescent="0.3">
      <c r="A177">
        <v>176</v>
      </c>
      <c r="B177" t="s">
        <v>407</v>
      </c>
      <c r="C177" t="s">
        <v>78</v>
      </c>
      <c r="D177" t="s">
        <v>300</v>
      </c>
      <c r="E177" s="1" t="s">
        <v>408</v>
      </c>
      <c r="G177" s="4">
        <v>1148.7</v>
      </c>
      <c r="H177">
        <v>41</v>
      </c>
      <c r="I177">
        <v>50</v>
      </c>
      <c r="J177" t="s">
        <v>81</v>
      </c>
      <c r="K177">
        <v>1149</v>
      </c>
      <c r="L177">
        <f t="shared" si="2"/>
        <v>0.5</v>
      </c>
      <c r="M177">
        <v>0.5</v>
      </c>
      <c r="N177">
        <v>1149</v>
      </c>
    </row>
    <row r="178" spans="1:14" x14ac:dyDescent="0.3">
      <c r="A178">
        <v>177</v>
      </c>
      <c r="B178" t="s">
        <v>409</v>
      </c>
      <c r="D178" t="s">
        <v>192</v>
      </c>
      <c r="E178" s="1" t="s">
        <v>410</v>
      </c>
      <c r="G178" s="4">
        <v>3554.76</v>
      </c>
      <c r="H178">
        <v>41</v>
      </c>
      <c r="I178">
        <v>52</v>
      </c>
      <c r="J178" t="s">
        <v>42</v>
      </c>
      <c r="K178">
        <v>3555</v>
      </c>
      <c r="L178">
        <f t="shared" si="2"/>
        <v>0.52</v>
      </c>
      <c r="M178">
        <v>0.6</v>
      </c>
      <c r="N178">
        <v>3555</v>
      </c>
    </row>
    <row r="179" spans="1:14" x14ac:dyDescent="0.3">
      <c r="A179">
        <v>178</v>
      </c>
      <c r="B179" t="s">
        <v>411</v>
      </c>
      <c r="C179" t="s">
        <v>60</v>
      </c>
      <c r="D179" t="s">
        <v>162</v>
      </c>
      <c r="E179" s="1" t="s">
        <v>164</v>
      </c>
      <c r="G179" s="4">
        <v>823.67</v>
      </c>
      <c r="H179">
        <v>43</v>
      </c>
      <c r="I179">
        <v>87</v>
      </c>
      <c r="J179" t="s">
        <v>58</v>
      </c>
      <c r="K179">
        <v>824</v>
      </c>
      <c r="L179">
        <f t="shared" si="2"/>
        <v>0.87</v>
      </c>
      <c r="M179">
        <v>0.9</v>
      </c>
      <c r="N179">
        <v>824</v>
      </c>
    </row>
    <row r="180" spans="1:14" x14ac:dyDescent="0.3">
      <c r="A180">
        <v>179</v>
      </c>
      <c r="B180" t="s">
        <v>412</v>
      </c>
      <c r="D180" t="s">
        <v>11</v>
      </c>
      <c r="E180" s="1">
        <v>43263</v>
      </c>
      <c r="G180" s="4">
        <v>2450.48</v>
      </c>
      <c r="H180">
        <v>43</v>
      </c>
      <c r="I180">
        <v>52</v>
      </c>
      <c r="J180" t="s">
        <v>58</v>
      </c>
      <c r="K180">
        <v>2450</v>
      </c>
      <c r="L180">
        <f t="shared" si="2"/>
        <v>0.52</v>
      </c>
      <c r="M180">
        <v>0.6</v>
      </c>
      <c r="N180">
        <v>2451</v>
      </c>
    </row>
    <row r="181" spans="1:14" x14ac:dyDescent="0.3">
      <c r="A181">
        <v>180</v>
      </c>
      <c r="B181" t="s">
        <v>413</v>
      </c>
      <c r="C181" t="s">
        <v>64</v>
      </c>
      <c r="D181" t="s">
        <v>414</v>
      </c>
      <c r="E181" s="1">
        <v>43648</v>
      </c>
      <c r="G181" s="4">
        <v>6528.43</v>
      </c>
      <c r="H181">
        <v>43</v>
      </c>
      <c r="I181">
        <v>53</v>
      </c>
      <c r="J181" t="s">
        <v>16</v>
      </c>
      <c r="K181">
        <v>6528</v>
      </c>
      <c r="L181">
        <f t="shared" si="2"/>
        <v>0.53</v>
      </c>
      <c r="M181">
        <v>0.6</v>
      </c>
      <c r="N181">
        <v>6529</v>
      </c>
    </row>
    <row r="182" spans="1:14" x14ac:dyDescent="0.3">
      <c r="A182">
        <v>181</v>
      </c>
      <c r="B182" t="s">
        <v>415</v>
      </c>
      <c r="C182" t="s">
        <v>60</v>
      </c>
      <c r="D182" t="s">
        <v>416</v>
      </c>
      <c r="E182" s="1">
        <v>43232</v>
      </c>
      <c r="G182" s="4">
        <v>5593</v>
      </c>
      <c r="H182">
        <v>45</v>
      </c>
      <c r="I182">
        <v>76</v>
      </c>
      <c r="J182" t="s">
        <v>16</v>
      </c>
      <c r="K182">
        <v>5593</v>
      </c>
      <c r="L182">
        <f t="shared" si="2"/>
        <v>0.76</v>
      </c>
      <c r="M182">
        <v>0.79999999999999993</v>
      </c>
      <c r="N182">
        <v>5593</v>
      </c>
    </row>
    <row r="183" spans="1:14" x14ac:dyDescent="0.3">
      <c r="A183">
        <v>182</v>
      </c>
      <c r="B183" t="s">
        <v>417</v>
      </c>
      <c r="C183" t="s">
        <v>20</v>
      </c>
      <c r="D183" t="s">
        <v>398</v>
      </c>
      <c r="E183" s="1">
        <v>44082</v>
      </c>
      <c r="G183" s="4">
        <v>2893.16</v>
      </c>
      <c r="H183">
        <v>38</v>
      </c>
      <c r="I183">
        <v>83</v>
      </c>
      <c r="J183" t="s">
        <v>23</v>
      </c>
      <c r="K183">
        <v>2893</v>
      </c>
      <c r="L183">
        <f t="shared" si="2"/>
        <v>0.83</v>
      </c>
      <c r="M183">
        <v>0.9</v>
      </c>
      <c r="N183">
        <v>2894</v>
      </c>
    </row>
    <row r="184" spans="1:14" x14ac:dyDescent="0.3">
      <c r="A184">
        <v>183</v>
      </c>
      <c r="B184" t="s">
        <v>418</v>
      </c>
      <c r="D184" t="s">
        <v>297</v>
      </c>
      <c r="E184" s="1">
        <v>44172</v>
      </c>
      <c r="G184" s="4">
        <v>2281.39</v>
      </c>
      <c r="H184">
        <v>40</v>
      </c>
      <c r="I184">
        <v>51</v>
      </c>
      <c r="J184" t="s">
        <v>16</v>
      </c>
      <c r="K184">
        <v>2281</v>
      </c>
      <c r="L184">
        <f t="shared" si="2"/>
        <v>0.51</v>
      </c>
      <c r="M184">
        <v>0.6</v>
      </c>
      <c r="N184">
        <v>2282</v>
      </c>
    </row>
    <row r="185" spans="1:14" x14ac:dyDescent="0.3">
      <c r="A185">
        <v>184</v>
      </c>
      <c r="B185" t="s">
        <v>419</v>
      </c>
      <c r="D185" t="s">
        <v>51</v>
      </c>
      <c r="E185" s="1" t="s">
        <v>420</v>
      </c>
      <c r="G185" s="4">
        <v>5429.37</v>
      </c>
      <c r="H185">
        <v>40</v>
      </c>
      <c r="I185">
        <v>68</v>
      </c>
      <c r="K185">
        <v>5429</v>
      </c>
      <c r="L185">
        <f t="shared" si="2"/>
        <v>0.68</v>
      </c>
      <c r="M185">
        <v>0.7</v>
      </c>
      <c r="N185">
        <v>5430</v>
      </c>
    </row>
    <row r="186" spans="1:14" x14ac:dyDescent="0.3">
      <c r="A186">
        <v>185</v>
      </c>
      <c r="B186" t="s">
        <v>421</v>
      </c>
      <c r="C186" t="s">
        <v>50</v>
      </c>
      <c r="D186" t="s">
        <v>422</v>
      </c>
      <c r="E186" s="1" t="s">
        <v>423</v>
      </c>
      <c r="G186" s="4">
        <v>3655.86</v>
      </c>
      <c r="H186">
        <v>45</v>
      </c>
      <c r="I186">
        <v>53</v>
      </c>
      <c r="K186">
        <v>3656</v>
      </c>
      <c r="L186">
        <f t="shared" si="2"/>
        <v>0.53</v>
      </c>
      <c r="M186">
        <v>0.6</v>
      </c>
      <c r="N186">
        <v>3656</v>
      </c>
    </row>
    <row r="187" spans="1:14" x14ac:dyDescent="0.3">
      <c r="A187">
        <v>186</v>
      </c>
      <c r="B187" t="s">
        <v>424</v>
      </c>
      <c r="D187" t="s">
        <v>225</v>
      </c>
      <c r="E187" s="1" t="s">
        <v>425</v>
      </c>
      <c r="G187" s="4">
        <v>5788.34</v>
      </c>
      <c r="H187">
        <v>39</v>
      </c>
      <c r="I187">
        <v>90</v>
      </c>
      <c r="K187">
        <v>5788</v>
      </c>
      <c r="L187">
        <f t="shared" si="2"/>
        <v>0.9</v>
      </c>
      <c r="M187">
        <v>0.9</v>
      </c>
      <c r="N187">
        <v>5789</v>
      </c>
    </row>
    <row r="188" spans="1:14" x14ac:dyDescent="0.3">
      <c r="A188">
        <v>187</v>
      </c>
      <c r="B188" t="s">
        <v>426</v>
      </c>
      <c r="C188" t="s">
        <v>14</v>
      </c>
      <c r="D188" t="s">
        <v>380</v>
      </c>
      <c r="E188" s="1">
        <v>44532</v>
      </c>
      <c r="G188" s="4">
        <v>530.65</v>
      </c>
      <c r="H188">
        <v>42</v>
      </c>
      <c r="I188">
        <v>84</v>
      </c>
      <c r="J188" t="s">
        <v>23</v>
      </c>
      <c r="K188">
        <v>531</v>
      </c>
      <c r="L188">
        <f t="shared" si="2"/>
        <v>0.84</v>
      </c>
      <c r="M188">
        <v>0.9</v>
      </c>
      <c r="N188">
        <v>531</v>
      </c>
    </row>
    <row r="189" spans="1:14" x14ac:dyDescent="0.3">
      <c r="A189">
        <v>188</v>
      </c>
      <c r="B189" t="s">
        <v>427</v>
      </c>
      <c r="C189" t="s">
        <v>64</v>
      </c>
      <c r="D189" t="s">
        <v>297</v>
      </c>
      <c r="E189" s="1" t="s">
        <v>428</v>
      </c>
      <c r="G189" s="4">
        <v>1020.92</v>
      </c>
      <c r="H189">
        <v>38</v>
      </c>
      <c r="I189">
        <v>58</v>
      </c>
      <c r="K189">
        <v>1021</v>
      </c>
      <c r="L189">
        <f t="shared" si="2"/>
        <v>0.57999999999999996</v>
      </c>
      <c r="M189">
        <v>0.6</v>
      </c>
      <c r="N189">
        <v>1021</v>
      </c>
    </row>
    <row r="190" spans="1:14" x14ac:dyDescent="0.3">
      <c r="A190">
        <v>189</v>
      </c>
      <c r="B190" t="s">
        <v>429</v>
      </c>
      <c r="C190" t="s">
        <v>50</v>
      </c>
      <c r="D190" t="s">
        <v>131</v>
      </c>
      <c r="E190" s="1" t="s">
        <v>430</v>
      </c>
      <c r="G190" s="4">
        <v>9418.26</v>
      </c>
      <c r="H190">
        <v>41</v>
      </c>
      <c r="I190">
        <v>71</v>
      </c>
      <c r="K190">
        <v>9418</v>
      </c>
      <c r="L190">
        <f t="shared" si="2"/>
        <v>0.71</v>
      </c>
      <c r="M190">
        <v>0.79999999999999993</v>
      </c>
      <c r="N190">
        <v>9419</v>
      </c>
    </row>
    <row r="191" spans="1:14" x14ac:dyDescent="0.3">
      <c r="A191">
        <v>190</v>
      </c>
      <c r="B191" t="s">
        <v>431</v>
      </c>
      <c r="C191" t="s">
        <v>117</v>
      </c>
      <c r="D191" t="s">
        <v>87</v>
      </c>
      <c r="E191" s="1">
        <v>44052</v>
      </c>
      <c r="F191">
        <v>42</v>
      </c>
      <c r="G191" s="4">
        <v>9528.32</v>
      </c>
      <c r="H191">
        <v>42</v>
      </c>
      <c r="I191">
        <v>67</v>
      </c>
      <c r="K191">
        <v>9528</v>
      </c>
      <c r="L191">
        <f t="shared" si="2"/>
        <v>0.67</v>
      </c>
      <c r="M191">
        <v>0.7</v>
      </c>
      <c r="N191">
        <v>9529</v>
      </c>
    </row>
    <row r="192" spans="1:14" x14ac:dyDescent="0.3">
      <c r="A192">
        <v>191</v>
      </c>
      <c r="B192" t="s">
        <v>432</v>
      </c>
      <c r="C192" t="s">
        <v>44</v>
      </c>
      <c r="D192" t="s">
        <v>147</v>
      </c>
      <c r="E192" s="1">
        <v>44531</v>
      </c>
      <c r="G192" s="4">
        <v>9280.61</v>
      </c>
      <c r="H192">
        <v>39</v>
      </c>
      <c r="I192">
        <v>58</v>
      </c>
      <c r="J192" t="s">
        <v>16</v>
      </c>
      <c r="K192">
        <v>9281</v>
      </c>
      <c r="L192">
        <f t="shared" si="2"/>
        <v>0.57999999999999996</v>
      </c>
      <c r="M192">
        <v>0.6</v>
      </c>
      <c r="N192">
        <v>9281</v>
      </c>
    </row>
    <row r="193" spans="1:14" x14ac:dyDescent="0.3">
      <c r="A193">
        <v>192</v>
      </c>
      <c r="B193" t="s">
        <v>433</v>
      </c>
      <c r="C193" t="s">
        <v>37</v>
      </c>
      <c r="D193" t="s">
        <v>250</v>
      </c>
      <c r="E193" s="1">
        <v>43141</v>
      </c>
      <c r="G193" s="4">
        <v>250.79</v>
      </c>
      <c r="H193">
        <v>39</v>
      </c>
      <c r="I193">
        <v>58</v>
      </c>
      <c r="K193">
        <v>251</v>
      </c>
      <c r="L193">
        <f t="shared" si="2"/>
        <v>0.57999999999999996</v>
      </c>
      <c r="M193">
        <v>0.6</v>
      </c>
      <c r="N193">
        <v>251</v>
      </c>
    </row>
    <row r="194" spans="1:14" x14ac:dyDescent="0.3">
      <c r="A194">
        <v>193</v>
      </c>
      <c r="B194" t="s">
        <v>434</v>
      </c>
      <c r="C194" t="s">
        <v>20</v>
      </c>
      <c r="D194" t="s">
        <v>229</v>
      </c>
      <c r="E194" s="1">
        <v>44564</v>
      </c>
      <c r="G194" s="4">
        <v>1360.27</v>
      </c>
      <c r="H194">
        <v>45</v>
      </c>
      <c r="I194">
        <v>57</v>
      </c>
      <c r="J194" t="s">
        <v>16</v>
      </c>
      <c r="K194">
        <v>1360</v>
      </c>
      <c r="L194">
        <f t="shared" si="2"/>
        <v>0.56999999999999995</v>
      </c>
      <c r="M194">
        <v>0.6</v>
      </c>
      <c r="N194">
        <v>1361</v>
      </c>
    </row>
    <row r="195" spans="1:14" x14ac:dyDescent="0.3">
      <c r="A195">
        <v>194</v>
      </c>
      <c r="B195" t="s">
        <v>435</v>
      </c>
      <c r="D195" t="s">
        <v>300</v>
      </c>
      <c r="E195" s="1" t="s">
        <v>436</v>
      </c>
      <c r="F195">
        <v>27</v>
      </c>
      <c r="G195" s="4">
        <v>3180.74</v>
      </c>
      <c r="H195">
        <v>45</v>
      </c>
      <c r="I195">
        <v>88</v>
      </c>
      <c r="K195">
        <v>3181</v>
      </c>
      <c r="L195">
        <f t="shared" ref="L195:L258" si="3">I195/100</f>
        <v>0.88</v>
      </c>
      <c r="M195">
        <v>0.9</v>
      </c>
      <c r="N195">
        <v>3181</v>
      </c>
    </row>
    <row r="196" spans="1:14" x14ac:dyDescent="0.3">
      <c r="A196">
        <v>195</v>
      </c>
      <c r="B196" t="s">
        <v>437</v>
      </c>
      <c r="C196" t="s">
        <v>50</v>
      </c>
      <c r="D196" t="s">
        <v>250</v>
      </c>
      <c r="E196" s="1" t="s">
        <v>438</v>
      </c>
      <c r="G196" s="4">
        <v>8346.27</v>
      </c>
      <c r="H196">
        <v>40</v>
      </c>
      <c r="I196">
        <v>77</v>
      </c>
      <c r="J196" t="s">
        <v>58</v>
      </c>
      <c r="K196">
        <v>8346</v>
      </c>
      <c r="L196">
        <f t="shared" si="3"/>
        <v>0.77</v>
      </c>
      <c r="M196">
        <v>0.79999999999999993</v>
      </c>
      <c r="N196">
        <v>8347</v>
      </c>
    </row>
    <row r="197" spans="1:14" x14ac:dyDescent="0.3">
      <c r="A197">
        <v>196</v>
      </c>
      <c r="B197" t="s">
        <v>439</v>
      </c>
      <c r="C197" t="s">
        <v>78</v>
      </c>
      <c r="D197" t="s">
        <v>100</v>
      </c>
      <c r="E197" s="1" t="s">
        <v>235</v>
      </c>
      <c r="G197" s="4">
        <v>7335.9</v>
      </c>
      <c r="H197">
        <v>45</v>
      </c>
      <c r="I197">
        <v>64</v>
      </c>
      <c r="K197">
        <v>7336</v>
      </c>
      <c r="L197">
        <f t="shared" si="3"/>
        <v>0.64</v>
      </c>
      <c r="M197">
        <v>0.7</v>
      </c>
      <c r="N197">
        <v>7336</v>
      </c>
    </row>
    <row r="198" spans="1:14" x14ac:dyDescent="0.3">
      <c r="A198">
        <v>197</v>
      </c>
      <c r="B198" t="s">
        <v>440</v>
      </c>
      <c r="D198" t="s">
        <v>383</v>
      </c>
      <c r="E198" s="1" t="s">
        <v>441</v>
      </c>
      <c r="F198">
        <v>53</v>
      </c>
      <c r="G198" s="4">
        <v>3887.54</v>
      </c>
      <c r="H198">
        <v>41</v>
      </c>
      <c r="I198">
        <v>63</v>
      </c>
      <c r="J198" t="s">
        <v>23</v>
      </c>
      <c r="K198">
        <v>3888</v>
      </c>
      <c r="L198">
        <f t="shared" si="3"/>
        <v>0.63</v>
      </c>
      <c r="M198">
        <v>0.7</v>
      </c>
      <c r="N198">
        <v>3888</v>
      </c>
    </row>
    <row r="199" spans="1:14" x14ac:dyDescent="0.3">
      <c r="A199">
        <v>198</v>
      </c>
      <c r="B199" t="s">
        <v>442</v>
      </c>
      <c r="D199" t="s">
        <v>443</v>
      </c>
      <c r="E199" s="1">
        <v>43443</v>
      </c>
      <c r="F199">
        <v>55</v>
      </c>
      <c r="G199" s="4">
        <v>2824.67</v>
      </c>
      <c r="H199">
        <v>40</v>
      </c>
      <c r="I199">
        <v>79</v>
      </c>
      <c r="J199" t="s">
        <v>23</v>
      </c>
      <c r="K199">
        <v>2825</v>
      </c>
      <c r="L199">
        <f t="shared" si="3"/>
        <v>0.79</v>
      </c>
      <c r="M199">
        <v>0.79999999999999993</v>
      </c>
      <c r="N199">
        <v>2825</v>
      </c>
    </row>
    <row r="200" spans="1:14" x14ac:dyDescent="0.3">
      <c r="A200">
        <v>199</v>
      </c>
      <c r="B200" t="s">
        <v>444</v>
      </c>
      <c r="C200" t="s">
        <v>37</v>
      </c>
      <c r="D200" t="s">
        <v>229</v>
      </c>
      <c r="E200" s="1" t="s">
        <v>445</v>
      </c>
      <c r="G200" s="4">
        <v>2484.69</v>
      </c>
      <c r="H200">
        <v>44</v>
      </c>
      <c r="I200">
        <v>69</v>
      </c>
      <c r="J200" t="s">
        <v>42</v>
      </c>
      <c r="K200">
        <v>2485</v>
      </c>
      <c r="L200">
        <f t="shared" si="3"/>
        <v>0.69</v>
      </c>
      <c r="M200">
        <v>0.7</v>
      </c>
      <c r="N200">
        <v>2485</v>
      </c>
    </row>
    <row r="201" spans="1:14" x14ac:dyDescent="0.3">
      <c r="A201">
        <v>200</v>
      </c>
      <c r="B201" t="s">
        <v>446</v>
      </c>
      <c r="C201" t="s">
        <v>20</v>
      </c>
      <c r="D201" t="s">
        <v>160</v>
      </c>
      <c r="E201" s="1" t="s">
        <v>369</v>
      </c>
      <c r="G201" s="4">
        <v>1900.75</v>
      </c>
      <c r="H201">
        <v>40</v>
      </c>
      <c r="I201">
        <v>91</v>
      </c>
      <c r="J201" t="s">
        <v>16</v>
      </c>
      <c r="K201">
        <v>1901</v>
      </c>
      <c r="L201">
        <f t="shared" si="3"/>
        <v>0.91</v>
      </c>
      <c r="M201">
        <v>1</v>
      </c>
      <c r="N201">
        <v>1901</v>
      </c>
    </row>
    <row r="202" spans="1:14" x14ac:dyDescent="0.3">
      <c r="A202">
        <v>201</v>
      </c>
      <c r="B202" t="s">
        <v>447</v>
      </c>
      <c r="C202" t="s">
        <v>25</v>
      </c>
      <c r="D202" t="s">
        <v>448</v>
      </c>
      <c r="E202" s="1">
        <v>43595</v>
      </c>
      <c r="G202" s="4">
        <v>8770.26</v>
      </c>
      <c r="H202">
        <v>38</v>
      </c>
      <c r="I202">
        <v>80</v>
      </c>
      <c r="J202" t="s">
        <v>81</v>
      </c>
      <c r="K202">
        <v>8770</v>
      </c>
      <c r="L202">
        <f t="shared" si="3"/>
        <v>0.8</v>
      </c>
      <c r="M202">
        <v>0.8</v>
      </c>
      <c r="N202">
        <v>8771</v>
      </c>
    </row>
    <row r="203" spans="1:14" x14ac:dyDescent="0.3">
      <c r="A203">
        <v>202</v>
      </c>
      <c r="B203" t="s">
        <v>449</v>
      </c>
      <c r="D203" t="s">
        <v>450</v>
      </c>
      <c r="E203" s="1" t="s">
        <v>451</v>
      </c>
      <c r="G203" s="4">
        <v>3213.14</v>
      </c>
      <c r="H203">
        <v>38</v>
      </c>
      <c r="I203">
        <v>57</v>
      </c>
      <c r="J203" t="s">
        <v>23</v>
      </c>
      <c r="K203">
        <v>3213</v>
      </c>
      <c r="L203">
        <f t="shared" si="3"/>
        <v>0.56999999999999995</v>
      </c>
      <c r="M203">
        <v>0.6</v>
      </c>
      <c r="N203">
        <v>3214</v>
      </c>
    </row>
    <row r="204" spans="1:14" x14ac:dyDescent="0.3">
      <c r="A204">
        <v>203</v>
      </c>
      <c r="B204" t="s">
        <v>452</v>
      </c>
      <c r="C204" t="s">
        <v>60</v>
      </c>
      <c r="D204" t="s">
        <v>453</v>
      </c>
      <c r="E204" s="1" t="s">
        <v>454</v>
      </c>
      <c r="G204" s="4">
        <v>2815.65</v>
      </c>
      <c r="H204">
        <v>44</v>
      </c>
      <c r="I204">
        <v>81</v>
      </c>
      <c r="J204" t="s">
        <v>16</v>
      </c>
      <c r="K204">
        <v>2816</v>
      </c>
      <c r="L204">
        <f t="shared" si="3"/>
        <v>0.81</v>
      </c>
      <c r="M204">
        <v>0.9</v>
      </c>
      <c r="N204">
        <v>2816</v>
      </c>
    </row>
    <row r="205" spans="1:14" x14ac:dyDescent="0.3">
      <c r="A205">
        <v>204</v>
      </c>
      <c r="B205" t="s">
        <v>455</v>
      </c>
      <c r="C205" t="s">
        <v>60</v>
      </c>
      <c r="D205" t="s">
        <v>380</v>
      </c>
      <c r="E205" s="1">
        <v>44172</v>
      </c>
      <c r="G205" s="4">
        <v>3807.06</v>
      </c>
      <c r="H205">
        <v>41</v>
      </c>
      <c r="I205">
        <v>79</v>
      </c>
      <c r="J205" t="s">
        <v>58</v>
      </c>
      <c r="K205">
        <v>3807</v>
      </c>
      <c r="L205">
        <f t="shared" si="3"/>
        <v>0.79</v>
      </c>
      <c r="M205">
        <v>0.79999999999999993</v>
      </c>
      <c r="N205">
        <v>3808</v>
      </c>
    </row>
    <row r="206" spans="1:14" x14ac:dyDescent="0.3">
      <c r="A206">
        <v>205</v>
      </c>
      <c r="B206" t="s">
        <v>456</v>
      </c>
      <c r="C206" t="s">
        <v>60</v>
      </c>
      <c r="D206" t="s">
        <v>241</v>
      </c>
      <c r="E206" s="1">
        <v>44359</v>
      </c>
      <c r="G206" s="4">
        <v>459.46</v>
      </c>
      <c r="H206">
        <v>42</v>
      </c>
      <c r="I206">
        <v>65</v>
      </c>
      <c r="J206" t="s">
        <v>16</v>
      </c>
      <c r="K206">
        <v>459</v>
      </c>
      <c r="L206">
        <f t="shared" si="3"/>
        <v>0.65</v>
      </c>
      <c r="M206">
        <v>0.7</v>
      </c>
      <c r="N206">
        <v>460</v>
      </c>
    </row>
    <row r="207" spans="1:14" x14ac:dyDescent="0.3">
      <c r="A207">
        <v>206</v>
      </c>
      <c r="B207" t="s">
        <v>457</v>
      </c>
      <c r="C207" t="s">
        <v>78</v>
      </c>
      <c r="D207" t="s">
        <v>414</v>
      </c>
      <c r="E207" s="1" t="s">
        <v>458</v>
      </c>
      <c r="F207">
        <v>34</v>
      </c>
      <c r="G207" s="4">
        <v>713.07</v>
      </c>
      <c r="H207">
        <v>42</v>
      </c>
      <c r="I207">
        <v>87</v>
      </c>
      <c r="J207" t="s">
        <v>58</v>
      </c>
      <c r="K207">
        <v>713</v>
      </c>
      <c r="L207">
        <f t="shared" si="3"/>
        <v>0.87</v>
      </c>
      <c r="M207">
        <v>0.9</v>
      </c>
      <c r="N207">
        <v>714</v>
      </c>
    </row>
    <row r="208" spans="1:14" x14ac:dyDescent="0.3">
      <c r="A208">
        <v>207</v>
      </c>
      <c r="B208" t="s">
        <v>459</v>
      </c>
      <c r="C208" t="s">
        <v>117</v>
      </c>
      <c r="D208" t="s">
        <v>182</v>
      </c>
      <c r="E208" s="1" t="s">
        <v>460</v>
      </c>
      <c r="G208" s="4">
        <v>8879.7900000000009</v>
      </c>
      <c r="H208">
        <v>45</v>
      </c>
      <c r="I208">
        <v>75</v>
      </c>
      <c r="J208" t="s">
        <v>42</v>
      </c>
      <c r="K208">
        <v>8880</v>
      </c>
      <c r="L208">
        <f t="shared" si="3"/>
        <v>0.75</v>
      </c>
      <c r="M208">
        <v>0.79999999999999993</v>
      </c>
      <c r="N208">
        <v>8880</v>
      </c>
    </row>
    <row r="209" spans="1:14" x14ac:dyDescent="0.3">
      <c r="A209">
        <v>208</v>
      </c>
      <c r="B209" t="s">
        <v>461</v>
      </c>
      <c r="D209" t="s">
        <v>462</v>
      </c>
      <c r="E209" s="1" t="s">
        <v>463</v>
      </c>
      <c r="G209" s="4">
        <v>6819.5</v>
      </c>
      <c r="H209">
        <v>44</v>
      </c>
      <c r="I209">
        <v>76</v>
      </c>
      <c r="J209" t="s">
        <v>58</v>
      </c>
      <c r="K209">
        <v>6820</v>
      </c>
      <c r="L209">
        <f t="shared" si="3"/>
        <v>0.76</v>
      </c>
      <c r="M209">
        <v>0.79999999999999993</v>
      </c>
      <c r="N209">
        <v>6820</v>
      </c>
    </row>
    <row r="210" spans="1:14" x14ac:dyDescent="0.3">
      <c r="A210">
        <v>209</v>
      </c>
      <c r="B210" t="s">
        <v>464</v>
      </c>
      <c r="D210" t="s">
        <v>414</v>
      </c>
      <c r="E210" s="1" t="s">
        <v>465</v>
      </c>
      <c r="G210" s="4">
        <v>1967.86</v>
      </c>
      <c r="H210">
        <v>44</v>
      </c>
      <c r="I210">
        <v>61</v>
      </c>
      <c r="J210" t="s">
        <v>58</v>
      </c>
      <c r="K210">
        <v>1968</v>
      </c>
      <c r="L210">
        <f t="shared" si="3"/>
        <v>0.61</v>
      </c>
      <c r="M210">
        <v>0.7</v>
      </c>
      <c r="N210">
        <v>1968</v>
      </c>
    </row>
    <row r="211" spans="1:14" x14ac:dyDescent="0.3">
      <c r="A211">
        <v>210</v>
      </c>
      <c r="B211" t="s">
        <v>466</v>
      </c>
      <c r="C211" t="s">
        <v>78</v>
      </c>
      <c r="D211" t="s">
        <v>152</v>
      </c>
      <c r="E211" s="1" t="s">
        <v>467</v>
      </c>
      <c r="F211">
        <v>51</v>
      </c>
      <c r="G211" s="4">
        <v>947.06</v>
      </c>
      <c r="H211">
        <v>45</v>
      </c>
      <c r="I211">
        <v>74</v>
      </c>
      <c r="J211" t="s">
        <v>42</v>
      </c>
      <c r="K211">
        <v>947</v>
      </c>
      <c r="L211">
        <f t="shared" si="3"/>
        <v>0.74</v>
      </c>
      <c r="M211">
        <v>0.79999999999999993</v>
      </c>
      <c r="N211">
        <v>948</v>
      </c>
    </row>
    <row r="212" spans="1:14" x14ac:dyDescent="0.3">
      <c r="A212">
        <v>211</v>
      </c>
      <c r="B212" t="s">
        <v>468</v>
      </c>
      <c r="D212" t="s">
        <v>469</v>
      </c>
      <c r="E212" s="1" t="s">
        <v>470</v>
      </c>
      <c r="G212" s="4">
        <v>8140.26</v>
      </c>
      <c r="H212">
        <v>39</v>
      </c>
      <c r="I212">
        <v>82</v>
      </c>
      <c r="J212" t="s">
        <v>81</v>
      </c>
      <c r="K212">
        <v>8140</v>
      </c>
      <c r="L212">
        <f t="shared" si="3"/>
        <v>0.82</v>
      </c>
      <c r="M212">
        <v>0.9</v>
      </c>
      <c r="N212">
        <v>8141</v>
      </c>
    </row>
    <row r="213" spans="1:14" x14ac:dyDescent="0.3">
      <c r="A213">
        <v>212</v>
      </c>
      <c r="B213" t="s">
        <v>471</v>
      </c>
      <c r="C213" t="s">
        <v>60</v>
      </c>
      <c r="D213" t="s">
        <v>472</v>
      </c>
      <c r="E213" s="1">
        <v>44837</v>
      </c>
      <c r="G213" s="4">
        <v>4445.95</v>
      </c>
      <c r="H213">
        <v>44</v>
      </c>
      <c r="I213">
        <v>87</v>
      </c>
      <c r="K213">
        <v>4446</v>
      </c>
      <c r="L213">
        <f t="shared" si="3"/>
        <v>0.87</v>
      </c>
      <c r="M213">
        <v>0.9</v>
      </c>
      <c r="N213">
        <v>4446</v>
      </c>
    </row>
    <row r="214" spans="1:14" x14ac:dyDescent="0.3">
      <c r="A214">
        <v>213</v>
      </c>
      <c r="B214" t="s">
        <v>473</v>
      </c>
      <c r="C214" t="s">
        <v>60</v>
      </c>
      <c r="D214" t="s">
        <v>474</v>
      </c>
      <c r="E214" s="1" t="s">
        <v>475</v>
      </c>
      <c r="G214" s="4">
        <v>6654.22</v>
      </c>
      <c r="H214">
        <v>40</v>
      </c>
      <c r="I214">
        <v>91</v>
      </c>
      <c r="J214" t="s">
        <v>42</v>
      </c>
      <c r="K214">
        <v>6654</v>
      </c>
      <c r="L214">
        <f t="shared" si="3"/>
        <v>0.91</v>
      </c>
      <c r="M214">
        <v>1</v>
      </c>
      <c r="N214">
        <v>6655</v>
      </c>
    </row>
    <row r="215" spans="1:14" x14ac:dyDescent="0.3">
      <c r="A215">
        <v>214</v>
      </c>
      <c r="B215" t="s">
        <v>476</v>
      </c>
      <c r="C215" t="s">
        <v>37</v>
      </c>
      <c r="D215" t="s">
        <v>477</v>
      </c>
      <c r="E215" s="1" t="s">
        <v>478</v>
      </c>
      <c r="G215" s="4">
        <v>7346.23</v>
      </c>
      <c r="H215">
        <v>38</v>
      </c>
      <c r="I215">
        <v>60</v>
      </c>
      <c r="K215">
        <v>7346</v>
      </c>
      <c r="L215">
        <f t="shared" si="3"/>
        <v>0.6</v>
      </c>
      <c r="M215">
        <v>0.6</v>
      </c>
      <c r="N215">
        <v>7347</v>
      </c>
    </row>
    <row r="216" spans="1:14" x14ac:dyDescent="0.3">
      <c r="A216">
        <v>215</v>
      </c>
      <c r="B216" t="s">
        <v>479</v>
      </c>
      <c r="D216" t="s">
        <v>248</v>
      </c>
      <c r="E216" s="1" t="s">
        <v>480</v>
      </c>
      <c r="G216" s="4">
        <v>3147.83</v>
      </c>
      <c r="H216">
        <v>40</v>
      </c>
      <c r="I216">
        <v>65</v>
      </c>
      <c r="J216" t="s">
        <v>16</v>
      </c>
      <c r="K216">
        <v>3148</v>
      </c>
      <c r="L216">
        <f t="shared" si="3"/>
        <v>0.65</v>
      </c>
      <c r="M216">
        <v>0.7</v>
      </c>
      <c r="N216">
        <v>3148</v>
      </c>
    </row>
    <row r="217" spans="1:14" x14ac:dyDescent="0.3">
      <c r="A217">
        <v>216</v>
      </c>
      <c r="B217" t="s">
        <v>481</v>
      </c>
      <c r="C217" t="s">
        <v>117</v>
      </c>
      <c r="D217" t="s">
        <v>297</v>
      </c>
      <c r="E217" s="1" t="s">
        <v>270</v>
      </c>
      <c r="F217">
        <v>53</v>
      </c>
      <c r="G217" s="4">
        <v>5419.34</v>
      </c>
      <c r="H217">
        <v>40</v>
      </c>
      <c r="I217">
        <v>67</v>
      </c>
      <c r="J217" t="s">
        <v>16</v>
      </c>
      <c r="K217">
        <v>5419</v>
      </c>
      <c r="L217">
        <f t="shared" si="3"/>
        <v>0.67</v>
      </c>
      <c r="M217">
        <v>0.7</v>
      </c>
      <c r="N217">
        <v>5420</v>
      </c>
    </row>
    <row r="218" spans="1:14" x14ac:dyDescent="0.3">
      <c r="A218">
        <v>217</v>
      </c>
      <c r="B218" t="s">
        <v>482</v>
      </c>
      <c r="C218" t="s">
        <v>64</v>
      </c>
      <c r="D218" t="s">
        <v>307</v>
      </c>
      <c r="E218" s="1">
        <v>43383</v>
      </c>
      <c r="G218" s="4">
        <v>5572.77</v>
      </c>
      <c r="H218">
        <v>40</v>
      </c>
      <c r="I218">
        <v>83</v>
      </c>
      <c r="K218">
        <v>5573</v>
      </c>
      <c r="L218">
        <f t="shared" si="3"/>
        <v>0.83</v>
      </c>
      <c r="M218">
        <v>0.9</v>
      </c>
      <c r="N218">
        <v>5573</v>
      </c>
    </row>
    <row r="219" spans="1:14" x14ac:dyDescent="0.3">
      <c r="A219">
        <v>218</v>
      </c>
      <c r="B219" t="s">
        <v>483</v>
      </c>
      <c r="C219" t="s">
        <v>93</v>
      </c>
      <c r="D219" t="s">
        <v>38</v>
      </c>
      <c r="E219" s="1" t="s">
        <v>484</v>
      </c>
      <c r="G219" s="4">
        <v>298.43</v>
      </c>
      <c r="H219">
        <v>44</v>
      </c>
      <c r="I219">
        <v>76</v>
      </c>
      <c r="J219" t="s">
        <v>58</v>
      </c>
      <c r="K219">
        <v>298</v>
      </c>
      <c r="L219">
        <f t="shared" si="3"/>
        <v>0.76</v>
      </c>
      <c r="M219">
        <v>0.79999999999999993</v>
      </c>
      <c r="N219">
        <v>299</v>
      </c>
    </row>
    <row r="220" spans="1:14" x14ac:dyDescent="0.3">
      <c r="A220">
        <v>219</v>
      </c>
      <c r="B220" t="s">
        <v>485</v>
      </c>
      <c r="D220" t="s">
        <v>350</v>
      </c>
      <c r="E220" s="1" t="s">
        <v>486</v>
      </c>
      <c r="G220" s="4">
        <v>5290.9</v>
      </c>
      <c r="H220">
        <v>44</v>
      </c>
      <c r="I220">
        <v>81</v>
      </c>
      <c r="K220">
        <v>5291</v>
      </c>
      <c r="L220">
        <f t="shared" si="3"/>
        <v>0.81</v>
      </c>
      <c r="M220">
        <v>0.9</v>
      </c>
      <c r="N220">
        <v>5291</v>
      </c>
    </row>
    <row r="221" spans="1:14" x14ac:dyDescent="0.3">
      <c r="A221">
        <v>220</v>
      </c>
      <c r="B221" t="s">
        <v>487</v>
      </c>
      <c r="D221" t="s">
        <v>488</v>
      </c>
      <c r="E221" s="1" t="s">
        <v>489</v>
      </c>
      <c r="G221" s="4">
        <v>5046.6499999999996</v>
      </c>
      <c r="H221">
        <v>43</v>
      </c>
      <c r="I221">
        <v>51</v>
      </c>
      <c r="J221" t="s">
        <v>16</v>
      </c>
      <c r="K221">
        <v>5047</v>
      </c>
      <c r="L221">
        <f t="shared" si="3"/>
        <v>0.51</v>
      </c>
      <c r="M221">
        <v>0.6</v>
      </c>
      <c r="N221">
        <v>5047</v>
      </c>
    </row>
    <row r="222" spans="1:14" x14ac:dyDescent="0.3">
      <c r="A222">
        <v>221</v>
      </c>
      <c r="B222" t="s">
        <v>490</v>
      </c>
      <c r="D222" t="s">
        <v>474</v>
      </c>
      <c r="E222" s="1">
        <v>43259</v>
      </c>
      <c r="G222" s="4">
        <v>9017.1299999999992</v>
      </c>
      <c r="H222">
        <v>38</v>
      </c>
      <c r="I222">
        <v>67</v>
      </c>
      <c r="J222" t="s">
        <v>81</v>
      </c>
      <c r="K222">
        <v>9017</v>
      </c>
      <c r="L222">
        <f t="shared" si="3"/>
        <v>0.67</v>
      </c>
      <c r="M222">
        <v>0.7</v>
      </c>
      <c r="N222">
        <v>9018</v>
      </c>
    </row>
    <row r="223" spans="1:14" x14ac:dyDescent="0.3">
      <c r="A223">
        <v>222</v>
      </c>
      <c r="B223" t="s">
        <v>491</v>
      </c>
      <c r="D223" t="s">
        <v>11</v>
      </c>
      <c r="E223" s="1" t="s">
        <v>492</v>
      </c>
      <c r="G223" s="4">
        <v>3219.89</v>
      </c>
      <c r="H223">
        <v>38</v>
      </c>
      <c r="I223">
        <v>87</v>
      </c>
      <c r="J223" t="s">
        <v>42</v>
      </c>
      <c r="K223">
        <v>3220</v>
      </c>
      <c r="L223">
        <f t="shared" si="3"/>
        <v>0.87</v>
      </c>
      <c r="M223">
        <v>0.9</v>
      </c>
      <c r="N223">
        <v>3220</v>
      </c>
    </row>
    <row r="224" spans="1:14" x14ac:dyDescent="0.3">
      <c r="A224">
        <v>223</v>
      </c>
      <c r="B224" t="s">
        <v>493</v>
      </c>
      <c r="D224" t="s">
        <v>29</v>
      </c>
      <c r="E224" s="1">
        <v>43984</v>
      </c>
      <c r="G224" s="4">
        <v>5283.12</v>
      </c>
      <c r="H224">
        <v>41</v>
      </c>
      <c r="I224">
        <v>80</v>
      </c>
      <c r="J224" t="s">
        <v>23</v>
      </c>
      <c r="K224">
        <v>5283</v>
      </c>
      <c r="L224">
        <f t="shared" si="3"/>
        <v>0.8</v>
      </c>
      <c r="M224">
        <v>0.8</v>
      </c>
      <c r="N224">
        <v>5284</v>
      </c>
    </row>
    <row r="225" spans="1:14" x14ac:dyDescent="0.3">
      <c r="A225">
        <v>224</v>
      </c>
      <c r="B225" t="s">
        <v>494</v>
      </c>
      <c r="C225" t="s">
        <v>93</v>
      </c>
      <c r="D225" t="s">
        <v>495</v>
      </c>
      <c r="E225" s="1" t="s">
        <v>496</v>
      </c>
      <c r="G225" s="4">
        <v>6596.82</v>
      </c>
      <c r="H225">
        <v>39</v>
      </c>
      <c r="I225">
        <v>80</v>
      </c>
      <c r="J225" t="s">
        <v>81</v>
      </c>
      <c r="K225">
        <v>6597</v>
      </c>
      <c r="L225">
        <f t="shared" si="3"/>
        <v>0.8</v>
      </c>
      <c r="M225">
        <v>0.8</v>
      </c>
      <c r="N225">
        <v>6597</v>
      </c>
    </row>
    <row r="226" spans="1:14" x14ac:dyDescent="0.3">
      <c r="A226">
        <v>225</v>
      </c>
      <c r="B226" t="s">
        <v>497</v>
      </c>
      <c r="C226" t="s">
        <v>50</v>
      </c>
      <c r="D226" t="s">
        <v>144</v>
      </c>
      <c r="E226" s="1" t="s">
        <v>498</v>
      </c>
      <c r="F226">
        <v>40</v>
      </c>
      <c r="G226" s="4">
        <v>782.64</v>
      </c>
      <c r="H226">
        <v>42</v>
      </c>
      <c r="I226">
        <v>65</v>
      </c>
      <c r="J226" t="s">
        <v>23</v>
      </c>
      <c r="K226">
        <v>783</v>
      </c>
      <c r="L226">
        <f t="shared" si="3"/>
        <v>0.65</v>
      </c>
      <c r="M226">
        <v>0.7</v>
      </c>
      <c r="N226">
        <v>783</v>
      </c>
    </row>
    <row r="227" spans="1:14" x14ac:dyDescent="0.3">
      <c r="A227">
        <v>226</v>
      </c>
      <c r="B227" t="s">
        <v>499</v>
      </c>
      <c r="C227" t="s">
        <v>93</v>
      </c>
      <c r="D227" t="s">
        <v>87</v>
      </c>
      <c r="E227" s="1" t="s">
        <v>500</v>
      </c>
      <c r="G227" s="4">
        <v>1309.3499999999999</v>
      </c>
      <c r="H227">
        <v>45</v>
      </c>
      <c r="I227">
        <v>52</v>
      </c>
      <c r="K227">
        <v>1309</v>
      </c>
      <c r="L227">
        <f t="shared" si="3"/>
        <v>0.52</v>
      </c>
      <c r="M227">
        <v>0.6</v>
      </c>
      <c r="N227">
        <v>1310</v>
      </c>
    </row>
    <row r="228" spans="1:14" x14ac:dyDescent="0.3">
      <c r="A228">
        <v>227</v>
      </c>
      <c r="B228" t="s">
        <v>501</v>
      </c>
      <c r="C228" t="s">
        <v>50</v>
      </c>
      <c r="D228" t="s">
        <v>502</v>
      </c>
      <c r="E228" s="1" t="s">
        <v>503</v>
      </c>
      <c r="G228" s="4">
        <v>6959.43</v>
      </c>
      <c r="H228">
        <v>41</v>
      </c>
      <c r="I228">
        <v>85</v>
      </c>
      <c r="K228">
        <v>6959</v>
      </c>
      <c r="L228">
        <f t="shared" si="3"/>
        <v>0.85</v>
      </c>
      <c r="M228">
        <v>0.9</v>
      </c>
      <c r="N228">
        <v>6960</v>
      </c>
    </row>
    <row r="229" spans="1:14" x14ac:dyDescent="0.3">
      <c r="A229">
        <v>228</v>
      </c>
      <c r="B229" t="s">
        <v>504</v>
      </c>
      <c r="C229" t="s">
        <v>37</v>
      </c>
      <c r="D229" t="s">
        <v>128</v>
      </c>
      <c r="E229" s="1" t="s">
        <v>318</v>
      </c>
      <c r="G229" s="4">
        <v>8792.24</v>
      </c>
      <c r="H229">
        <v>43</v>
      </c>
      <c r="I229">
        <v>84</v>
      </c>
      <c r="J229" t="s">
        <v>23</v>
      </c>
      <c r="K229">
        <v>8792</v>
      </c>
      <c r="L229">
        <f t="shared" si="3"/>
        <v>0.84</v>
      </c>
      <c r="M229">
        <v>0.9</v>
      </c>
      <c r="N229">
        <v>8793</v>
      </c>
    </row>
    <row r="230" spans="1:14" x14ac:dyDescent="0.3">
      <c r="A230">
        <v>229</v>
      </c>
      <c r="B230" t="s">
        <v>505</v>
      </c>
      <c r="C230" t="s">
        <v>50</v>
      </c>
      <c r="D230" t="s">
        <v>506</v>
      </c>
      <c r="E230" s="1" t="s">
        <v>110</v>
      </c>
      <c r="G230" s="4">
        <v>4455.29</v>
      </c>
      <c r="H230">
        <v>40</v>
      </c>
      <c r="I230">
        <v>87</v>
      </c>
      <c r="J230" t="s">
        <v>16</v>
      </c>
      <c r="K230">
        <v>4455</v>
      </c>
      <c r="L230">
        <f t="shared" si="3"/>
        <v>0.87</v>
      </c>
      <c r="M230">
        <v>0.9</v>
      </c>
      <c r="N230">
        <v>4456</v>
      </c>
    </row>
    <row r="231" spans="1:14" x14ac:dyDescent="0.3">
      <c r="A231">
        <v>230</v>
      </c>
      <c r="B231" t="s">
        <v>507</v>
      </c>
      <c r="C231" t="s">
        <v>44</v>
      </c>
      <c r="D231" t="s">
        <v>18</v>
      </c>
      <c r="E231" s="1">
        <v>43780</v>
      </c>
      <c r="G231" s="4">
        <v>3177.15</v>
      </c>
      <c r="H231">
        <v>45</v>
      </c>
      <c r="I231">
        <v>71</v>
      </c>
      <c r="K231">
        <v>3177</v>
      </c>
      <c r="L231">
        <f t="shared" si="3"/>
        <v>0.71</v>
      </c>
      <c r="M231">
        <v>0.79999999999999993</v>
      </c>
      <c r="N231">
        <v>3178</v>
      </c>
    </row>
    <row r="232" spans="1:14" x14ac:dyDescent="0.3">
      <c r="A232">
        <v>231</v>
      </c>
      <c r="B232" t="s">
        <v>508</v>
      </c>
      <c r="D232" t="s">
        <v>232</v>
      </c>
      <c r="E232" s="1" t="s">
        <v>509</v>
      </c>
      <c r="G232" s="4">
        <v>3700.27</v>
      </c>
      <c r="H232">
        <v>44</v>
      </c>
      <c r="I232">
        <v>80</v>
      </c>
      <c r="J232" t="s">
        <v>16</v>
      </c>
      <c r="K232">
        <v>3700</v>
      </c>
      <c r="L232">
        <f t="shared" si="3"/>
        <v>0.8</v>
      </c>
      <c r="M232">
        <v>0.8</v>
      </c>
      <c r="N232">
        <v>3701</v>
      </c>
    </row>
    <row r="233" spans="1:14" x14ac:dyDescent="0.3">
      <c r="A233">
        <v>232</v>
      </c>
      <c r="B233" t="s">
        <v>510</v>
      </c>
      <c r="D233" t="s">
        <v>511</v>
      </c>
      <c r="E233" s="1">
        <v>43899</v>
      </c>
      <c r="G233" s="4">
        <v>5585.43</v>
      </c>
      <c r="H233">
        <v>42</v>
      </c>
      <c r="I233">
        <v>85</v>
      </c>
      <c r="J233" t="s">
        <v>23</v>
      </c>
      <c r="K233">
        <v>5585</v>
      </c>
      <c r="L233">
        <f t="shared" si="3"/>
        <v>0.85</v>
      </c>
      <c r="M233">
        <v>0.9</v>
      </c>
      <c r="N233">
        <v>5586</v>
      </c>
    </row>
    <row r="234" spans="1:14" x14ac:dyDescent="0.3">
      <c r="A234">
        <v>233</v>
      </c>
      <c r="B234" t="s">
        <v>512</v>
      </c>
      <c r="C234" t="s">
        <v>44</v>
      </c>
      <c r="D234" t="s">
        <v>79</v>
      </c>
      <c r="E234" s="1" t="s">
        <v>513</v>
      </c>
      <c r="G234" s="4">
        <v>6113.26</v>
      </c>
      <c r="H234">
        <v>42</v>
      </c>
      <c r="I234">
        <v>79</v>
      </c>
      <c r="K234">
        <v>6113</v>
      </c>
      <c r="L234">
        <f t="shared" si="3"/>
        <v>0.79</v>
      </c>
      <c r="M234">
        <v>0.79999999999999993</v>
      </c>
      <c r="N234">
        <v>6114</v>
      </c>
    </row>
    <row r="235" spans="1:14" x14ac:dyDescent="0.3">
      <c r="A235">
        <v>234</v>
      </c>
      <c r="B235" t="s">
        <v>514</v>
      </c>
      <c r="C235" t="s">
        <v>37</v>
      </c>
      <c r="D235" t="s">
        <v>495</v>
      </c>
      <c r="E235" s="1" t="s">
        <v>515</v>
      </c>
      <c r="G235" s="4">
        <v>7317.56</v>
      </c>
      <c r="H235">
        <v>43</v>
      </c>
      <c r="I235">
        <v>58</v>
      </c>
      <c r="J235" t="s">
        <v>81</v>
      </c>
      <c r="K235">
        <v>7318</v>
      </c>
      <c r="L235">
        <f t="shared" si="3"/>
        <v>0.57999999999999996</v>
      </c>
      <c r="M235">
        <v>0.6</v>
      </c>
      <c r="N235">
        <v>7318</v>
      </c>
    </row>
    <row r="236" spans="1:14" x14ac:dyDescent="0.3">
      <c r="A236">
        <v>235</v>
      </c>
      <c r="B236" t="s">
        <v>516</v>
      </c>
      <c r="C236" t="s">
        <v>37</v>
      </c>
      <c r="D236" t="s">
        <v>517</v>
      </c>
      <c r="E236" s="1" t="s">
        <v>518</v>
      </c>
      <c r="G236" s="4">
        <v>3408.08</v>
      </c>
      <c r="H236">
        <v>43</v>
      </c>
      <c r="I236">
        <v>71</v>
      </c>
      <c r="J236" t="s">
        <v>42</v>
      </c>
      <c r="K236">
        <v>3408</v>
      </c>
      <c r="L236">
        <f t="shared" si="3"/>
        <v>0.71</v>
      </c>
      <c r="M236">
        <v>0.79999999999999993</v>
      </c>
      <c r="N236">
        <v>3409</v>
      </c>
    </row>
    <row r="237" spans="1:14" x14ac:dyDescent="0.3">
      <c r="A237">
        <v>236</v>
      </c>
      <c r="B237" t="s">
        <v>519</v>
      </c>
      <c r="C237" t="s">
        <v>37</v>
      </c>
      <c r="D237" t="s">
        <v>241</v>
      </c>
      <c r="E237" s="1" t="s">
        <v>233</v>
      </c>
      <c r="G237" s="4">
        <v>3135.33</v>
      </c>
      <c r="H237">
        <v>44</v>
      </c>
      <c r="I237">
        <v>62</v>
      </c>
      <c r="J237" t="s">
        <v>16</v>
      </c>
      <c r="K237">
        <v>3135</v>
      </c>
      <c r="L237">
        <f t="shared" si="3"/>
        <v>0.62</v>
      </c>
      <c r="M237">
        <v>0.7</v>
      </c>
      <c r="N237">
        <v>3136</v>
      </c>
    </row>
    <row r="238" spans="1:14" x14ac:dyDescent="0.3">
      <c r="A238">
        <v>237</v>
      </c>
      <c r="B238" t="s">
        <v>520</v>
      </c>
      <c r="C238" t="s">
        <v>25</v>
      </c>
      <c r="D238" t="s">
        <v>521</v>
      </c>
      <c r="E238" s="1" t="s">
        <v>522</v>
      </c>
      <c r="G238" s="4">
        <v>2799.9</v>
      </c>
      <c r="H238">
        <v>42</v>
      </c>
      <c r="I238">
        <v>83</v>
      </c>
      <c r="J238" t="s">
        <v>58</v>
      </c>
      <c r="K238">
        <v>2800</v>
      </c>
      <c r="L238">
        <f t="shared" si="3"/>
        <v>0.83</v>
      </c>
      <c r="M238">
        <v>0.9</v>
      </c>
      <c r="N238">
        <v>2800</v>
      </c>
    </row>
    <row r="239" spans="1:14" x14ac:dyDescent="0.3">
      <c r="A239">
        <v>238</v>
      </c>
      <c r="B239" t="s">
        <v>523</v>
      </c>
      <c r="C239" t="s">
        <v>44</v>
      </c>
      <c r="D239" t="s">
        <v>524</v>
      </c>
      <c r="E239" s="1" t="s">
        <v>525</v>
      </c>
      <c r="F239">
        <v>49</v>
      </c>
      <c r="G239" s="4">
        <v>2855.86</v>
      </c>
      <c r="H239">
        <v>41</v>
      </c>
      <c r="I239">
        <v>53</v>
      </c>
      <c r="J239" t="s">
        <v>58</v>
      </c>
      <c r="K239">
        <v>2856</v>
      </c>
      <c r="L239">
        <f t="shared" si="3"/>
        <v>0.53</v>
      </c>
      <c r="M239">
        <v>0.6</v>
      </c>
      <c r="N239">
        <v>2856</v>
      </c>
    </row>
    <row r="240" spans="1:14" x14ac:dyDescent="0.3">
      <c r="A240">
        <v>239</v>
      </c>
      <c r="B240" t="s">
        <v>526</v>
      </c>
      <c r="C240" t="s">
        <v>117</v>
      </c>
      <c r="D240" t="s">
        <v>527</v>
      </c>
      <c r="E240" s="1">
        <v>44015</v>
      </c>
      <c r="G240" s="4">
        <v>3196.69</v>
      </c>
      <c r="H240">
        <v>42</v>
      </c>
      <c r="I240">
        <v>54</v>
      </c>
      <c r="K240">
        <v>3197</v>
      </c>
      <c r="L240">
        <f t="shared" si="3"/>
        <v>0.54</v>
      </c>
      <c r="M240">
        <v>0.6</v>
      </c>
      <c r="N240">
        <v>3197</v>
      </c>
    </row>
    <row r="241" spans="1:14" x14ac:dyDescent="0.3">
      <c r="A241">
        <v>240</v>
      </c>
      <c r="B241" t="s">
        <v>528</v>
      </c>
      <c r="C241" t="s">
        <v>78</v>
      </c>
      <c r="D241" t="s">
        <v>213</v>
      </c>
      <c r="E241" s="1">
        <v>43529</v>
      </c>
      <c r="G241" s="4">
        <v>2197.54</v>
      </c>
      <c r="H241">
        <v>39</v>
      </c>
      <c r="I241">
        <v>59</v>
      </c>
      <c r="J241" t="s">
        <v>42</v>
      </c>
      <c r="K241">
        <v>2198</v>
      </c>
      <c r="L241">
        <f t="shared" si="3"/>
        <v>0.59</v>
      </c>
      <c r="M241">
        <v>0.6</v>
      </c>
      <c r="N241">
        <v>2198</v>
      </c>
    </row>
    <row r="242" spans="1:14" x14ac:dyDescent="0.3">
      <c r="A242">
        <v>241</v>
      </c>
      <c r="B242" t="s">
        <v>529</v>
      </c>
      <c r="D242" t="s">
        <v>182</v>
      </c>
      <c r="E242" s="1">
        <v>44201</v>
      </c>
      <c r="G242" s="4">
        <v>7986.59</v>
      </c>
      <c r="H242">
        <v>39</v>
      </c>
      <c r="I242">
        <v>60</v>
      </c>
      <c r="J242" t="s">
        <v>42</v>
      </c>
      <c r="K242">
        <v>7987</v>
      </c>
      <c r="L242">
        <f t="shared" si="3"/>
        <v>0.6</v>
      </c>
      <c r="M242">
        <v>0.6</v>
      </c>
      <c r="N242">
        <v>7987</v>
      </c>
    </row>
    <row r="243" spans="1:14" x14ac:dyDescent="0.3">
      <c r="A243">
        <v>242</v>
      </c>
      <c r="B243" t="s">
        <v>530</v>
      </c>
      <c r="C243" t="s">
        <v>37</v>
      </c>
      <c r="D243" t="s">
        <v>531</v>
      </c>
      <c r="E243" s="1" t="s">
        <v>532</v>
      </c>
      <c r="G243" s="4">
        <v>3397.36</v>
      </c>
      <c r="H243">
        <v>40</v>
      </c>
      <c r="I243">
        <v>84</v>
      </c>
      <c r="J243" t="s">
        <v>16</v>
      </c>
      <c r="K243">
        <v>3397</v>
      </c>
      <c r="L243">
        <f t="shared" si="3"/>
        <v>0.84</v>
      </c>
      <c r="M243">
        <v>0.9</v>
      </c>
      <c r="N243">
        <v>3398</v>
      </c>
    </row>
    <row r="244" spans="1:14" x14ac:dyDescent="0.3">
      <c r="A244">
        <v>243</v>
      </c>
      <c r="B244" t="s">
        <v>533</v>
      </c>
      <c r="C244" t="s">
        <v>20</v>
      </c>
      <c r="D244" t="s">
        <v>179</v>
      </c>
      <c r="E244" s="1" t="s">
        <v>217</v>
      </c>
      <c r="G244" s="4">
        <v>5409.16</v>
      </c>
      <c r="H244">
        <v>38</v>
      </c>
      <c r="I244">
        <v>70</v>
      </c>
      <c r="J244" t="s">
        <v>16</v>
      </c>
      <c r="K244">
        <v>5409</v>
      </c>
      <c r="L244">
        <f t="shared" si="3"/>
        <v>0.7</v>
      </c>
      <c r="M244">
        <v>0.7</v>
      </c>
      <c r="N244">
        <v>5410</v>
      </c>
    </row>
    <row r="245" spans="1:14" x14ac:dyDescent="0.3">
      <c r="A245">
        <v>244</v>
      </c>
      <c r="B245" t="s">
        <v>534</v>
      </c>
      <c r="D245" t="s">
        <v>274</v>
      </c>
      <c r="E245" s="1" t="s">
        <v>535</v>
      </c>
      <c r="G245" s="4">
        <v>8539.75</v>
      </c>
      <c r="H245">
        <v>41</v>
      </c>
      <c r="I245">
        <v>75</v>
      </c>
      <c r="J245" t="s">
        <v>58</v>
      </c>
      <c r="K245">
        <v>8540</v>
      </c>
      <c r="L245">
        <f t="shared" si="3"/>
        <v>0.75</v>
      </c>
      <c r="M245">
        <v>0.79999999999999993</v>
      </c>
      <c r="N245">
        <v>8540</v>
      </c>
    </row>
    <row r="246" spans="1:14" x14ac:dyDescent="0.3">
      <c r="A246">
        <v>245</v>
      </c>
      <c r="B246" t="s">
        <v>536</v>
      </c>
      <c r="C246" t="s">
        <v>28</v>
      </c>
      <c r="D246" t="s">
        <v>140</v>
      </c>
      <c r="E246" s="1" t="s">
        <v>537</v>
      </c>
      <c r="G246" s="4">
        <v>8400.86</v>
      </c>
      <c r="H246">
        <v>40</v>
      </c>
      <c r="I246">
        <v>58</v>
      </c>
      <c r="J246" t="s">
        <v>42</v>
      </c>
      <c r="K246">
        <v>8401</v>
      </c>
      <c r="L246">
        <f t="shared" si="3"/>
        <v>0.57999999999999996</v>
      </c>
      <c r="M246">
        <v>0.6</v>
      </c>
      <c r="N246">
        <v>8401</v>
      </c>
    </row>
    <row r="247" spans="1:14" x14ac:dyDescent="0.3">
      <c r="A247">
        <v>246</v>
      </c>
      <c r="B247" t="s">
        <v>538</v>
      </c>
      <c r="C247" t="s">
        <v>50</v>
      </c>
      <c r="D247" t="s">
        <v>115</v>
      </c>
      <c r="E247" s="1" t="s">
        <v>539</v>
      </c>
      <c r="G247" s="4">
        <v>3967.37</v>
      </c>
      <c r="H247">
        <v>44</v>
      </c>
      <c r="I247">
        <v>52</v>
      </c>
      <c r="J247" t="s">
        <v>23</v>
      </c>
      <c r="K247">
        <v>3967</v>
      </c>
      <c r="L247">
        <f t="shared" si="3"/>
        <v>0.52</v>
      </c>
      <c r="M247">
        <v>0.6</v>
      </c>
      <c r="N247">
        <v>3968</v>
      </c>
    </row>
    <row r="248" spans="1:14" x14ac:dyDescent="0.3">
      <c r="A248">
        <v>247</v>
      </c>
      <c r="B248" t="s">
        <v>540</v>
      </c>
      <c r="C248" t="s">
        <v>25</v>
      </c>
      <c r="D248" t="s">
        <v>94</v>
      </c>
      <c r="E248" s="1" t="s">
        <v>541</v>
      </c>
      <c r="G248" s="4">
        <v>6267.67</v>
      </c>
      <c r="H248">
        <v>44</v>
      </c>
      <c r="I248">
        <v>62</v>
      </c>
      <c r="J248" t="s">
        <v>81</v>
      </c>
      <c r="K248">
        <v>6268</v>
      </c>
      <c r="L248">
        <f t="shared" si="3"/>
        <v>0.62</v>
      </c>
      <c r="M248">
        <v>0.7</v>
      </c>
      <c r="N248">
        <v>6268</v>
      </c>
    </row>
    <row r="249" spans="1:14" x14ac:dyDescent="0.3">
      <c r="A249">
        <v>248</v>
      </c>
      <c r="B249" t="s">
        <v>542</v>
      </c>
      <c r="C249" t="s">
        <v>64</v>
      </c>
      <c r="D249" t="s">
        <v>543</v>
      </c>
      <c r="E249" s="1" t="s">
        <v>544</v>
      </c>
      <c r="G249" s="4">
        <v>1695.97</v>
      </c>
      <c r="H249">
        <v>41</v>
      </c>
      <c r="I249">
        <v>53</v>
      </c>
      <c r="K249">
        <v>1696</v>
      </c>
      <c r="L249">
        <f t="shared" si="3"/>
        <v>0.53</v>
      </c>
      <c r="M249">
        <v>0.6</v>
      </c>
      <c r="N249">
        <v>1696</v>
      </c>
    </row>
    <row r="250" spans="1:14" x14ac:dyDescent="0.3">
      <c r="A250">
        <v>249</v>
      </c>
      <c r="B250" t="s">
        <v>545</v>
      </c>
      <c r="D250" t="s">
        <v>94</v>
      </c>
      <c r="E250" s="1" t="s">
        <v>546</v>
      </c>
      <c r="G250" s="4">
        <v>180.97</v>
      </c>
      <c r="H250">
        <v>42</v>
      </c>
      <c r="I250">
        <v>83</v>
      </c>
      <c r="K250">
        <v>181</v>
      </c>
      <c r="L250">
        <f t="shared" si="3"/>
        <v>0.83</v>
      </c>
      <c r="M250">
        <v>0.9</v>
      </c>
      <c r="N250">
        <v>181</v>
      </c>
    </row>
    <row r="251" spans="1:14" x14ac:dyDescent="0.3">
      <c r="A251">
        <v>250</v>
      </c>
      <c r="B251" t="s">
        <v>547</v>
      </c>
      <c r="C251" t="s">
        <v>78</v>
      </c>
      <c r="D251" t="s">
        <v>241</v>
      </c>
      <c r="E251" s="1" t="s">
        <v>548</v>
      </c>
      <c r="F251">
        <v>44</v>
      </c>
      <c r="G251" s="4">
        <v>8264.2199999999993</v>
      </c>
      <c r="H251">
        <v>42</v>
      </c>
      <c r="I251">
        <v>55</v>
      </c>
      <c r="J251" t="s">
        <v>16</v>
      </c>
      <c r="K251">
        <v>8264</v>
      </c>
      <c r="L251">
        <f t="shared" si="3"/>
        <v>0.55000000000000004</v>
      </c>
      <c r="M251">
        <v>0.6</v>
      </c>
      <c r="N251">
        <v>8265</v>
      </c>
    </row>
    <row r="252" spans="1:14" x14ac:dyDescent="0.3">
      <c r="A252">
        <v>251</v>
      </c>
      <c r="B252" t="s">
        <v>549</v>
      </c>
      <c r="D252" t="s">
        <v>550</v>
      </c>
      <c r="E252" s="1" t="s">
        <v>551</v>
      </c>
      <c r="G252" s="4">
        <v>9760.82</v>
      </c>
      <c r="H252">
        <v>43</v>
      </c>
      <c r="I252">
        <v>55</v>
      </c>
      <c r="J252" t="s">
        <v>23</v>
      </c>
      <c r="K252">
        <v>9761</v>
      </c>
      <c r="L252">
        <f t="shared" si="3"/>
        <v>0.55000000000000004</v>
      </c>
      <c r="M252">
        <v>0.6</v>
      </c>
      <c r="N252">
        <v>9761</v>
      </c>
    </row>
    <row r="253" spans="1:14" x14ac:dyDescent="0.3">
      <c r="A253">
        <v>252</v>
      </c>
      <c r="B253" t="s">
        <v>552</v>
      </c>
      <c r="C253" t="s">
        <v>78</v>
      </c>
      <c r="D253" t="s">
        <v>280</v>
      </c>
      <c r="E253" s="1" t="s">
        <v>553</v>
      </c>
      <c r="G253" s="4">
        <v>5509.5</v>
      </c>
      <c r="H253">
        <v>43</v>
      </c>
      <c r="I253">
        <v>88</v>
      </c>
      <c r="J253" t="s">
        <v>16</v>
      </c>
      <c r="K253">
        <v>5510</v>
      </c>
      <c r="L253">
        <f t="shared" si="3"/>
        <v>0.88</v>
      </c>
      <c r="M253">
        <v>0.9</v>
      </c>
      <c r="N253">
        <v>5510</v>
      </c>
    </row>
    <row r="254" spans="1:14" x14ac:dyDescent="0.3">
      <c r="A254">
        <v>253</v>
      </c>
      <c r="B254" t="s">
        <v>554</v>
      </c>
      <c r="C254" t="s">
        <v>14</v>
      </c>
      <c r="D254" t="s">
        <v>474</v>
      </c>
      <c r="E254" s="1" t="s">
        <v>555</v>
      </c>
      <c r="F254">
        <v>47</v>
      </c>
      <c r="G254" s="4">
        <v>3638.05</v>
      </c>
      <c r="H254">
        <v>41</v>
      </c>
      <c r="I254">
        <v>63</v>
      </c>
      <c r="J254" t="s">
        <v>23</v>
      </c>
      <c r="K254">
        <v>3638</v>
      </c>
      <c r="L254">
        <f t="shared" si="3"/>
        <v>0.63</v>
      </c>
      <c r="M254">
        <v>0.7</v>
      </c>
      <c r="N254">
        <v>3639</v>
      </c>
    </row>
    <row r="255" spans="1:14" x14ac:dyDescent="0.3">
      <c r="A255">
        <v>254</v>
      </c>
      <c r="B255" t="s">
        <v>556</v>
      </c>
      <c r="D255" t="s">
        <v>255</v>
      </c>
      <c r="E255" s="1" t="s">
        <v>557</v>
      </c>
      <c r="F255">
        <v>49</v>
      </c>
      <c r="G255" s="4">
        <v>9818.76</v>
      </c>
      <c r="H255">
        <v>38</v>
      </c>
      <c r="I255">
        <v>79</v>
      </c>
      <c r="J255" t="s">
        <v>16</v>
      </c>
      <c r="K255">
        <v>9819</v>
      </c>
      <c r="L255">
        <f t="shared" si="3"/>
        <v>0.79</v>
      </c>
      <c r="M255">
        <v>0.79999999999999993</v>
      </c>
      <c r="N255">
        <v>9819</v>
      </c>
    </row>
    <row r="256" spans="1:14" x14ac:dyDescent="0.3">
      <c r="A256">
        <v>255</v>
      </c>
      <c r="B256" t="s">
        <v>558</v>
      </c>
      <c r="D256" t="s">
        <v>368</v>
      </c>
      <c r="E256" s="1" t="s">
        <v>559</v>
      </c>
      <c r="G256" s="4">
        <v>7666.13</v>
      </c>
      <c r="H256">
        <v>38</v>
      </c>
      <c r="I256">
        <v>84</v>
      </c>
      <c r="J256" t="s">
        <v>42</v>
      </c>
      <c r="K256">
        <v>7666</v>
      </c>
      <c r="L256">
        <f t="shared" si="3"/>
        <v>0.84</v>
      </c>
      <c r="M256">
        <v>0.9</v>
      </c>
      <c r="N256">
        <v>7667</v>
      </c>
    </row>
    <row r="257" spans="1:14" x14ac:dyDescent="0.3">
      <c r="A257">
        <v>256</v>
      </c>
      <c r="B257" t="s">
        <v>560</v>
      </c>
      <c r="C257" t="s">
        <v>78</v>
      </c>
      <c r="D257" t="s">
        <v>561</v>
      </c>
      <c r="E257" s="1">
        <v>43896</v>
      </c>
      <c r="G257" s="4">
        <v>6518.43</v>
      </c>
      <c r="H257">
        <v>39</v>
      </c>
      <c r="I257">
        <v>82</v>
      </c>
      <c r="J257" t="s">
        <v>58</v>
      </c>
      <c r="K257">
        <v>6518</v>
      </c>
      <c r="L257">
        <f t="shared" si="3"/>
        <v>0.82</v>
      </c>
      <c r="M257">
        <v>0.9</v>
      </c>
      <c r="N257">
        <v>6519</v>
      </c>
    </row>
    <row r="258" spans="1:14" x14ac:dyDescent="0.3">
      <c r="A258">
        <v>257</v>
      </c>
      <c r="B258" t="s">
        <v>562</v>
      </c>
      <c r="D258" t="s">
        <v>422</v>
      </c>
      <c r="E258" s="1" t="s">
        <v>563</v>
      </c>
      <c r="G258" s="4">
        <v>4051.63</v>
      </c>
      <c r="H258">
        <v>39</v>
      </c>
      <c r="I258">
        <v>70</v>
      </c>
      <c r="J258" t="s">
        <v>23</v>
      </c>
      <c r="K258">
        <v>4052</v>
      </c>
      <c r="L258">
        <f t="shared" si="3"/>
        <v>0.7</v>
      </c>
      <c r="M258">
        <v>0.7</v>
      </c>
      <c r="N258">
        <v>4052</v>
      </c>
    </row>
    <row r="259" spans="1:14" x14ac:dyDescent="0.3">
      <c r="A259">
        <v>258</v>
      </c>
      <c r="B259" t="s">
        <v>564</v>
      </c>
      <c r="C259" t="s">
        <v>28</v>
      </c>
      <c r="D259" t="s">
        <v>222</v>
      </c>
      <c r="E259" s="1" t="s">
        <v>565</v>
      </c>
      <c r="G259" s="4">
        <v>2870.94</v>
      </c>
      <c r="H259">
        <v>42</v>
      </c>
      <c r="I259">
        <v>85</v>
      </c>
      <c r="K259">
        <v>2871</v>
      </c>
      <c r="L259">
        <f t="shared" ref="L259:L322" si="4">I259/100</f>
        <v>0.85</v>
      </c>
      <c r="M259">
        <v>0.9</v>
      </c>
      <c r="N259">
        <v>2871</v>
      </c>
    </row>
    <row r="260" spans="1:14" x14ac:dyDescent="0.3">
      <c r="A260">
        <v>259</v>
      </c>
      <c r="B260" t="s">
        <v>566</v>
      </c>
      <c r="D260" t="s">
        <v>51</v>
      </c>
      <c r="E260" s="1" t="s">
        <v>567</v>
      </c>
      <c r="G260" s="4">
        <v>9622.11</v>
      </c>
      <c r="H260">
        <v>43</v>
      </c>
      <c r="I260">
        <v>60</v>
      </c>
      <c r="J260" t="s">
        <v>81</v>
      </c>
      <c r="K260">
        <v>9622</v>
      </c>
      <c r="L260">
        <f t="shared" si="4"/>
        <v>0.6</v>
      </c>
      <c r="M260">
        <v>0.6</v>
      </c>
      <c r="N260">
        <v>9623</v>
      </c>
    </row>
    <row r="261" spans="1:14" x14ac:dyDescent="0.3">
      <c r="A261">
        <v>260</v>
      </c>
      <c r="B261" t="s">
        <v>568</v>
      </c>
      <c r="D261" t="s">
        <v>187</v>
      </c>
      <c r="E261" s="1" t="s">
        <v>569</v>
      </c>
      <c r="G261" s="4">
        <v>900.2</v>
      </c>
      <c r="H261">
        <v>41</v>
      </c>
      <c r="I261">
        <v>69</v>
      </c>
      <c r="K261">
        <v>900</v>
      </c>
      <c r="L261">
        <f t="shared" si="4"/>
        <v>0.69</v>
      </c>
      <c r="M261">
        <v>0.7</v>
      </c>
      <c r="N261">
        <v>901</v>
      </c>
    </row>
    <row r="262" spans="1:14" x14ac:dyDescent="0.3">
      <c r="A262">
        <v>261</v>
      </c>
      <c r="B262" t="s">
        <v>570</v>
      </c>
      <c r="D262" t="s">
        <v>241</v>
      </c>
      <c r="E262" s="1" t="s">
        <v>571</v>
      </c>
      <c r="F262">
        <v>46</v>
      </c>
      <c r="G262" s="4">
        <v>8801.33</v>
      </c>
      <c r="H262">
        <v>39</v>
      </c>
      <c r="I262">
        <v>64</v>
      </c>
      <c r="K262">
        <v>8801</v>
      </c>
      <c r="L262">
        <f t="shared" si="4"/>
        <v>0.64</v>
      </c>
      <c r="M262">
        <v>0.7</v>
      </c>
      <c r="N262">
        <v>8802</v>
      </c>
    </row>
    <row r="263" spans="1:14" x14ac:dyDescent="0.3">
      <c r="A263">
        <v>262</v>
      </c>
      <c r="B263" t="s">
        <v>572</v>
      </c>
      <c r="C263" t="s">
        <v>60</v>
      </c>
      <c r="D263" t="s">
        <v>320</v>
      </c>
      <c r="E263" s="1">
        <v>43533</v>
      </c>
      <c r="G263" s="4">
        <v>4565.43</v>
      </c>
      <c r="H263">
        <v>40</v>
      </c>
      <c r="I263">
        <v>55</v>
      </c>
      <c r="K263">
        <v>4565</v>
      </c>
      <c r="L263">
        <f t="shared" si="4"/>
        <v>0.55000000000000004</v>
      </c>
      <c r="M263">
        <v>0.6</v>
      </c>
      <c r="N263">
        <v>4566</v>
      </c>
    </row>
    <row r="264" spans="1:14" x14ac:dyDescent="0.3">
      <c r="A264">
        <v>263</v>
      </c>
      <c r="B264" t="s">
        <v>573</v>
      </c>
      <c r="D264" t="s">
        <v>422</v>
      </c>
      <c r="E264" s="1">
        <v>44622</v>
      </c>
      <c r="G264" s="4">
        <v>7942.27</v>
      </c>
      <c r="H264">
        <v>41</v>
      </c>
      <c r="I264">
        <v>77</v>
      </c>
      <c r="J264" t="s">
        <v>58</v>
      </c>
      <c r="K264">
        <v>7942</v>
      </c>
      <c r="L264">
        <f t="shared" si="4"/>
        <v>0.77</v>
      </c>
      <c r="M264">
        <v>0.79999999999999993</v>
      </c>
      <c r="N264">
        <v>7943</v>
      </c>
    </row>
    <row r="265" spans="1:14" x14ac:dyDescent="0.3">
      <c r="A265">
        <v>264</v>
      </c>
      <c r="B265" t="s">
        <v>574</v>
      </c>
      <c r="D265" t="s">
        <v>21</v>
      </c>
      <c r="E265" s="1">
        <v>44444</v>
      </c>
      <c r="G265" s="4">
        <v>6623.22</v>
      </c>
      <c r="H265">
        <v>42</v>
      </c>
      <c r="I265">
        <v>77</v>
      </c>
      <c r="J265" t="s">
        <v>42</v>
      </c>
      <c r="K265">
        <v>6623</v>
      </c>
      <c r="L265">
        <f t="shared" si="4"/>
        <v>0.77</v>
      </c>
      <c r="M265">
        <v>0.79999999999999993</v>
      </c>
      <c r="N265">
        <v>6624</v>
      </c>
    </row>
    <row r="266" spans="1:14" x14ac:dyDescent="0.3">
      <c r="A266">
        <v>265</v>
      </c>
      <c r="B266" t="s">
        <v>575</v>
      </c>
      <c r="D266" t="s">
        <v>576</v>
      </c>
      <c r="E266" s="1" t="s">
        <v>577</v>
      </c>
      <c r="F266">
        <v>52</v>
      </c>
      <c r="G266" s="4">
        <v>6421.11</v>
      </c>
      <c r="H266">
        <v>41</v>
      </c>
      <c r="I266">
        <v>66</v>
      </c>
      <c r="J266" t="s">
        <v>42</v>
      </c>
      <c r="K266">
        <v>6421</v>
      </c>
      <c r="L266">
        <f t="shared" si="4"/>
        <v>0.66</v>
      </c>
      <c r="M266">
        <v>0.7</v>
      </c>
      <c r="N266">
        <v>6422</v>
      </c>
    </row>
    <row r="267" spans="1:14" x14ac:dyDescent="0.3">
      <c r="A267">
        <v>266</v>
      </c>
      <c r="B267" t="s">
        <v>578</v>
      </c>
      <c r="D267" t="s">
        <v>100</v>
      </c>
      <c r="E267" s="1" t="s">
        <v>569</v>
      </c>
      <c r="F267">
        <v>55</v>
      </c>
      <c r="G267" s="4">
        <v>5318.9</v>
      </c>
      <c r="H267">
        <v>39</v>
      </c>
      <c r="I267">
        <v>88</v>
      </c>
      <c r="J267" t="s">
        <v>58</v>
      </c>
      <c r="K267">
        <v>5319</v>
      </c>
      <c r="L267">
        <f t="shared" si="4"/>
        <v>0.88</v>
      </c>
      <c r="M267">
        <v>0.9</v>
      </c>
      <c r="N267">
        <v>5319</v>
      </c>
    </row>
    <row r="268" spans="1:14" x14ac:dyDescent="0.3">
      <c r="A268">
        <v>267</v>
      </c>
      <c r="B268" t="s">
        <v>579</v>
      </c>
      <c r="D268" t="s">
        <v>106</v>
      </c>
      <c r="E268" s="1" t="s">
        <v>580</v>
      </c>
      <c r="G268" s="4">
        <v>1626.59</v>
      </c>
      <c r="H268">
        <v>44</v>
      </c>
      <c r="I268">
        <v>51</v>
      </c>
      <c r="K268">
        <v>1627</v>
      </c>
      <c r="L268">
        <f t="shared" si="4"/>
        <v>0.51</v>
      </c>
      <c r="M268">
        <v>0.6</v>
      </c>
      <c r="N268">
        <v>1627</v>
      </c>
    </row>
    <row r="269" spans="1:14" x14ac:dyDescent="0.3">
      <c r="A269">
        <v>268</v>
      </c>
      <c r="B269" t="s">
        <v>581</v>
      </c>
      <c r="D269" t="s">
        <v>582</v>
      </c>
      <c r="E269" s="1" t="s">
        <v>583</v>
      </c>
      <c r="F269">
        <v>28</v>
      </c>
      <c r="G269" s="4">
        <v>6279.28</v>
      </c>
      <c r="H269">
        <v>44</v>
      </c>
      <c r="I269">
        <v>54</v>
      </c>
      <c r="J269" t="s">
        <v>81</v>
      </c>
      <c r="K269">
        <v>6279</v>
      </c>
      <c r="L269">
        <f t="shared" si="4"/>
        <v>0.54</v>
      </c>
      <c r="M269">
        <v>0.6</v>
      </c>
      <c r="N269">
        <v>6280</v>
      </c>
    </row>
    <row r="270" spans="1:14" x14ac:dyDescent="0.3">
      <c r="A270">
        <v>269</v>
      </c>
      <c r="B270" t="s">
        <v>584</v>
      </c>
      <c r="C270" t="s">
        <v>93</v>
      </c>
      <c r="D270" t="s">
        <v>103</v>
      </c>
      <c r="E270" s="1" t="s">
        <v>585</v>
      </c>
      <c r="G270" s="4">
        <v>3917.74</v>
      </c>
      <c r="H270">
        <v>40</v>
      </c>
      <c r="I270">
        <v>87</v>
      </c>
      <c r="J270" t="s">
        <v>42</v>
      </c>
      <c r="K270">
        <v>3918</v>
      </c>
      <c r="L270">
        <f t="shared" si="4"/>
        <v>0.87</v>
      </c>
      <c r="M270">
        <v>0.9</v>
      </c>
      <c r="N270">
        <v>3918</v>
      </c>
    </row>
    <row r="271" spans="1:14" x14ac:dyDescent="0.3">
      <c r="A271">
        <v>270</v>
      </c>
      <c r="B271" t="s">
        <v>586</v>
      </c>
      <c r="C271" t="s">
        <v>93</v>
      </c>
      <c r="D271" t="s">
        <v>587</v>
      </c>
      <c r="E271" s="1">
        <v>44291</v>
      </c>
      <c r="G271" s="4">
        <v>1742.03</v>
      </c>
      <c r="H271">
        <v>39</v>
      </c>
      <c r="I271">
        <v>63</v>
      </c>
      <c r="J271" t="s">
        <v>58</v>
      </c>
      <c r="K271">
        <v>1742</v>
      </c>
      <c r="L271">
        <f t="shared" si="4"/>
        <v>0.63</v>
      </c>
      <c r="M271">
        <v>0.7</v>
      </c>
      <c r="N271">
        <v>1743</v>
      </c>
    </row>
    <row r="272" spans="1:14" x14ac:dyDescent="0.3">
      <c r="A272">
        <v>271</v>
      </c>
      <c r="B272" t="s">
        <v>588</v>
      </c>
      <c r="C272" t="s">
        <v>78</v>
      </c>
      <c r="D272" t="s">
        <v>297</v>
      </c>
      <c r="E272" s="1">
        <v>44774</v>
      </c>
      <c r="F272">
        <v>37</v>
      </c>
      <c r="G272" s="4">
        <v>6642.69</v>
      </c>
      <c r="H272">
        <v>39</v>
      </c>
      <c r="I272">
        <v>62</v>
      </c>
      <c r="J272" t="s">
        <v>58</v>
      </c>
      <c r="K272">
        <v>6643</v>
      </c>
      <c r="L272">
        <f t="shared" si="4"/>
        <v>0.62</v>
      </c>
      <c r="M272">
        <v>0.7</v>
      </c>
      <c r="N272">
        <v>6643</v>
      </c>
    </row>
    <row r="273" spans="1:14" x14ac:dyDescent="0.3">
      <c r="A273">
        <v>272</v>
      </c>
      <c r="B273" t="s">
        <v>589</v>
      </c>
      <c r="C273" t="s">
        <v>20</v>
      </c>
      <c r="D273" t="s">
        <v>488</v>
      </c>
      <c r="E273" s="1" t="s">
        <v>590</v>
      </c>
      <c r="F273">
        <v>42</v>
      </c>
      <c r="G273" s="4">
        <v>4507.8500000000004</v>
      </c>
      <c r="H273">
        <v>45</v>
      </c>
      <c r="I273">
        <v>81</v>
      </c>
      <c r="J273" t="s">
        <v>81</v>
      </c>
      <c r="K273">
        <v>4508</v>
      </c>
      <c r="L273">
        <f t="shared" si="4"/>
        <v>0.81</v>
      </c>
      <c r="M273">
        <v>0.9</v>
      </c>
      <c r="N273">
        <v>4508</v>
      </c>
    </row>
    <row r="274" spans="1:14" x14ac:dyDescent="0.3">
      <c r="A274">
        <v>273</v>
      </c>
      <c r="B274" t="s">
        <v>591</v>
      </c>
      <c r="D274" t="s">
        <v>592</v>
      </c>
      <c r="E274" s="1" t="s">
        <v>551</v>
      </c>
      <c r="F274">
        <v>43</v>
      </c>
      <c r="G274" s="4">
        <v>6067.66</v>
      </c>
      <c r="H274">
        <v>45</v>
      </c>
      <c r="I274">
        <v>56</v>
      </c>
      <c r="K274">
        <v>6068</v>
      </c>
      <c r="L274">
        <f t="shared" si="4"/>
        <v>0.56000000000000005</v>
      </c>
      <c r="M274">
        <v>0.6</v>
      </c>
      <c r="N274">
        <v>6068</v>
      </c>
    </row>
    <row r="275" spans="1:14" x14ac:dyDescent="0.3">
      <c r="A275">
        <v>274</v>
      </c>
      <c r="B275" t="s">
        <v>593</v>
      </c>
      <c r="D275" t="s">
        <v>38</v>
      </c>
      <c r="E275" s="1" t="s">
        <v>594</v>
      </c>
      <c r="G275" s="4">
        <v>4747.62</v>
      </c>
      <c r="H275">
        <v>45</v>
      </c>
      <c r="I275">
        <v>52</v>
      </c>
      <c r="K275">
        <v>4748</v>
      </c>
      <c r="L275">
        <f t="shared" si="4"/>
        <v>0.52</v>
      </c>
      <c r="M275">
        <v>0.6</v>
      </c>
      <c r="N275">
        <v>4748</v>
      </c>
    </row>
    <row r="276" spans="1:14" x14ac:dyDescent="0.3">
      <c r="A276">
        <v>275</v>
      </c>
      <c r="B276" t="s">
        <v>595</v>
      </c>
      <c r="C276" t="s">
        <v>14</v>
      </c>
      <c r="D276" t="s">
        <v>109</v>
      </c>
      <c r="E276" s="1">
        <v>44774</v>
      </c>
      <c r="G276" s="4">
        <v>2127.5300000000002</v>
      </c>
      <c r="H276">
        <v>44</v>
      </c>
      <c r="I276">
        <v>91</v>
      </c>
      <c r="J276" t="s">
        <v>81</v>
      </c>
      <c r="K276">
        <v>2128</v>
      </c>
      <c r="L276">
        <f t="shared" si="4"/>
        <v>0.91</v>
      </c>
      <c r="M276">
        <v>1</v>
      </c>
      <c r="N276">
        <v>2128</v>
      </c>
    </row>
    <row r="277" spans="1:14" x14ac:dyDescent="0.3">
      <c r="A277">
        <v>276</v>
      </c>
      <c r="B277" t="s">
        <v>596</v>
      </c>
      <c r="C277" t="s">
        <v>117</v>
      </c>
      <c r="D277" t="s">
        <v>597</v>
      </c>
      <c r="E277" s="1" t="s">
        <v>598</v>
      </c>
      <c r="G277" s="4">
        <v>8874.9</v>
      </c>
      <c r="H277">
        <v>40</v>
      </c>
      <c r="I277">
        <v>60</v>
      </c>
      <c r="J277" t="s">
        <v>16</v>
      </c>
      <c r="K277">
        <v>8875</v>
      </c>
      <c r="L277">
        <f t="shared" si="4"/>
        <v>0.6</v>
      </c>
      <c r="M277">
        <v>0.6</v>
      </c>
      <c r="N277">
        <v>8875</v>
      </c>
    </row>
    <row r="278" spans="1:14" x14ac:dyDescent="0.3">
      <c r="A278">
        <v>277</v>
      </c>
      <c r="B278" t="s">
        <v>599</v>
      </c>
      <c r="D278" t="s">
        <v>187</v>
      </c>
      <c r="E278" s="1" t="s">
        <v>600</v>
      </c>
      <c r="G278" s="4">
        <v>2899.9</v>
      </c>
      <c r="H278">
        <v>38</v>
      </c>
      <c r="I278">
        <v>82</v>
      </c>
      <c r="J278" t="s">
        <v>16</v>
      </c>
      <c r="K278">
        <v>2900</v>
      </c>
      <c r="L278">
        <f t="shared" si="4"/>
        <v>0.82</v>
      </c>
      <c r="M278">
        <v>0.9</v>
      </c>
      <c r="N278">
        <v>2900</v>
      </c>
    </row>
    <row r="279" spans="1:14" x14ac:dyDescent="0.3">
      <c r="A279">
        <v>278</v>
      </c>
      <c r="B279" t="s">
        <v>601</v>
      </c>
      <c r="C279" t="s">
        <v>117</v>
      </c>
      <c r="D279" t="s">
        <v>495</v>
      </c>
      <c r="E279" s="1">
        <v>43501</v>
      </c>
      <c r="G279" s="4">
        <v>4314.8599999999997</v>
      </c>
      <c r="H279">
        <v>42</v>
      </c>
      <c r="I279">
        <v>76</v>
      </c>
      <c r="K279">
        <v>4315</v>
      </c>
      <c r="L279">
        <f t="shared" si="4"/>
        <v>0.76</v>
      </c>
      <c r="M279">
        <v>0.79999999999999993</v>
      </c>
      <c r="N279">
        <v>4315</v>
      </c>
    </row>
    <row r="280" spans="1:14" x14ac:dyDescent="0.3">
      <c r="A280">
        <v>279</v>
      </c>
      <c r="B280" t="s">
        <v>602</v>
      </c>
      <c r="C280" t="s">
        <v>14</v>
      </c>
      <c r="D280" t="s">
        <v>187</v>
      </c>
      <c r="E280" s="1" t="s">
        <v>603</v>
      </c>
      <c r="G280" s="4">
        <v>3053.4</v>
      </c>
      <c r="H280">
        <v>38</v>
      </c>
      <c r="I280">
        <v>78</v>
      </c>
      <c r="J280" t="s">
        <v>81</v>
      </c>
      <c r="K280">
        <v>3053</v>
      </c>
      <c r="L280">
        <f t="shared" si="4"/>
        <v>0.78</v>
      </c>
      <c r="M280">
        <v>0.79999999999999993</v>
      </c>
      <c r="N280">
        <v>3054</v>
      </c>
    </row>
    <row r="281" spans="1:14" x14ac:dyDescent="0.3">
      <c r="A281">
        <v>280</v>
      </c>
      <c r="B281" t="s">
        <v>604</v>
      </c>
      <c r="C281" t="s">
        <v>44</v>
      </c>
      <c r="D281" t="s">
        <v>253</v>
      </c>
      <c r="E281" s="1">
        <v>43586</v>
      </c>
      <c r="F281">
        <v>52</v>
      </c>
      <c r="G281" s="4">
        <v>6219.8</v>
      </c>
      <c r="H281">
        <v>39</v>
      </c>
      <c r="I281">
        <v>79</v>
      </c>
      <c r="K281">
        <v>6220</v>
      </c>
      <c r="L281">
        <f t="shared" si="4"/>
        <v>0.79</v>
      </c>
      <c r="M281">
        <v>0.79999999999999993</v>
      </c>
      <c r="N281">
        <v>6220</v>
      </c>
    </row>
    <row r="282" spans="1:14" x14ac:dyDescent="0.3">
      <c r="A282">
        <v>281</v>
      </c>
      <c r="B282" t="s">
        <v>605</v>
      </c>
      <c r="C282" t="s">
        <v>50</v>
      </c>
      <c r="D282" t="s">
        <v>521</v>
      </c>
      <c r="E282" s="1">
        <v>43710</v>
      </c>
      <c r="G282" s="4">
        <v>4152.57</v>
      </c>
      <c r="H282">
        <v>42</v>
      </c>
      <c r="I282">
        <v>90</v>
      </c>
      <c r="J282" t="s">
        <v>23</v>
      </c>
      <c r="K282">
        <v>4153</v>
      </c>
      <c r="L282">
        <f t="shared" si="4"/>
        <v>0.9</v>
      </c>
      <c r="M282">
        <v>0.9</v>
      </c>
      <c r="N282">
        <v>4153</v>
      </c>
    </row>
    <row r="283" spans="1:14" x14ac:dyDescent="0.3">
      <c r="A283">
        <v>282</v>
      </c>
      <c r="B283" t="s">
        <v>606</v>
      </c>
      <c r="C283" t="s">
        <v>60</v>
      </c>
      <c r="D283" t="s">
        <v>450</v>
      </c>
      <c r="E283" s="1" t="s">
        <v>484</v>
      </c>
      <c r="G283" s="4">
        <v>814.64</v>
      </c>
      <c r="H283">
        <v>43</v>
      </c>
      <c r="I283">
        <v>69</v>
      </c>
      <c r="J283" t="s">
        <v>16</v>
      </c>
      <c r="K283">
        <v>815</v>
      </c>
      <c r="L283">
        <f t="shared" si="4"/>
        <v>0.69</v>
      </c>
      <c r="M283">
        <v>0.7</v>
      </c>
      <c r="N283">
        <v>815</v>
      </c>
    </row>
    <row r="284" spans="1:14" x14ac:dyDescent="0.3">
      <c r="A284">
        <v>283</v>
      </c>
      <c r="B284" t="s">
        <v>607</v>
      </c>
      <c r="D284" t="s">
        <v>131</v>
      </c>
      <c r="E284" s="1" t="s">
        <v>608</v>
      </c>
      <c r="G284" s="4">
        <v>314.42</v>
      </c>
      <c r="H284">
        <v>39</v>
      </c>
      <c r="I284">
        <v>61</v>
      </c>
      <c r="J284" t="s">
        <v>81</v>
      </c>
      <c r="K284">
        <v>314</v>
      </c>
      <c r="L284">
        <f t="shared" si="4"/>
        <v>0.61</v>
      </c>
      <c r="M284">
        <v>0.7</v>
      </c>
      <c r="N284">
        <v>315</v>
      </c>
    </row>
    <row r="285" spans="1:14" x14ac:dyDescent="0.3">
      <c r="A285">
        <v>284</v>
      </c>
      <c r="B285" t="s">
        <v>609</v>
      </c>
      <c r="C285" t="s">
        <v>37</v>
      </c>
      <c r="D285" t="s">
        <v>41</v>
      </c>
      <c r="E285" s="1" t="s">
        <v>377</v>
      </c>
      <c r="G285" s="4">
        <v>8545.7999999999993</v>
      </c>
      <c r="H285">
        <v>38</v>
      </c>
      <c r="I285">
        <v>57</v>
      </c>
      <c r="J285" t="s">
        <v>16</v>
      </c>
      <c r="K285">
        <v>8546</v>
      </c>
      <c r="L285">
        <f t="shared" si="4"/>
        <v>0.56999999999999995</v>
      </c>
      <c r="M285">
        <v>0.6</v>
      </c>
      <c r="N285">
        <v>8546</v>
      </c>
    </row>
    <row r="286" spans="1:14" x14ac:dyDescent="0.3">
      <c r="A286">
        <v>285</v>
      </c>
      <c r="B286" t="s">
        <v>610</v>
      </c>
      <c r="C286" t="s">
        <v>20</v>
      </c>
      <c r="D286" t="s">
        <v>611</v>
      </c>
      <c r="E286" s="1" t="s">
        <v>612</v>
      </c>
      <c r="G286" s="4">
        <v>6067.42</v>
      </c>
      <c r="H286">
        <v>41</v>
      </c>
      <c r="I286">
        <v>82</v>
      </c>
      <c r="J286" t="s">
        <v>58</v>
      </c>
      <c r="K286">
        <v>6067</v>
      </c>
      <c r="L286">
        <f t="shared" si="4"/>
        <v>0.82</v>
      </c>
      <c r="M286">
        <v>0.9</v>
      </c>
      <c r="N286">
        <v>6068</v>
      </c>
    </row>
    <row r="287" spans="1:14" x14ac:dyDescent="0.3">
      <c r="A287">
        <v>286</v>
      </c>
      <c r="B287" t="s">
        <v>613</v>
      </c>
      <c r="C287" t="s">
        <v>37</v>
      </c>
      <c r="D287" t="s">
        <v>199</v>
      </c>
      <c r="E287" s="1" t="s">
        <v>614</v>
      </c>
      <c r="G287" s="4">
        <v>5485.29</v>
      </c>
      <c r="H287">
        <v>45</v>
      </c>
      <c r="I287">
        <v>72</v>
      </c>
      <c r="J287" t="s">
        <v>58</v>
      </c>
      <c r="K287">
        <v>5485</v>
      </c>
      <c r="L287">
        <f t="shared" si="4"/>
        <v>0.72</v>
      </c>
      <c r="M287">
        <v>0.79999999999999993</v>
      </c>
      <c r="N287">
        <v>5486</v>
      </c>
    </row>
    <row r="288" spans="1:14" x14ac:dyDescent="0.3">
      <c r="A288">
        <v>287</v>
      </c>
      <c r="B288" t="s">
        <v>615</v>
      </c>
      <c r="C288" t="s">
        <v>37</v>
      </c>
      <c r="D288" t="s">
        <v>582</v>
      </c>
      <c r="E288" s="1">
        <v>44652</v>
      </c>
      <c r="F288">
        <v>42</v>
      </c>
      <c r="G288" s="4">
        <v>4006.88</v>
      </c>
      <c r="H288">
        <v>39</v>
      </c>
      <c r="I288">
        <v>53</v>
      </c>
      <c r="J288" t="s">
        <v>16</v>
      </c>
      <c r="K288">
        <v>4007</v>
      </c>
      <c r="L288">
        <f t="shared" si="4"/>
        <v>0.53</v>
      </c>
      <c r="M288">
        <v>0.6</v>
      </c>
      <c r="N288">
        <v>4007</v>
      </c>
    </row>
    <row r="289" spans="1:14" x14ac:dyDescent="0.3">
      <c r="A289">
        <v>288</v>
      </c>
      <c r="B289" t="s">
        <v>616</v>
      </c>
      <c r="D289" t="s">
        <v>358</v>
      </c>
      <c r="E289" s="1" t="s">
        <v>617</v>
      </c>
      <c r="G289" s="4">
        <v>1615.3</v>
      </c>
      <c r="H289">
        <v>44</v>
      </c>
      <c r="I289">
        <v>83</v>
      </c>
      <c r="J289" t="s">
        <v>23</v>
      </c>
      <c r="K289">
        <v>1615</v>
      </c>
      <c r="L289">
        <f t="shared" si="4"/>
        <v>0.83</v>
      </c>
      <c r="M289">
        <v>0.9</v>
      </c>
      <c r="N289">
        <v>1616</v>
      </c>
    </row>
    <row r="290" spans="1:14" x14ac:dyDescent="0.3">
      <c r="A290">
        <v>289</v>
      </c>
      <c r="B290" t="s">
        <v>618</v>
      </c>
      <c r="C290" t="s">
        <v>25</v>
      </c>
      <c r="D290" t="s">
        <v>250</v>
      </c>
      <c r="E290" s="1">
        <v>43898</v>
      </c>
      <c r="G290" s="4">
        <v>3232.14</v>
      </c>
      <c r="H290">
        <v>40</v>
      </c>
      <c r="I290">
        <v>54</v>
      </c>
      <c r="J290" t="s">
        <v>42</v>
      </c>
      <c r="K290">
        <v>3232</v>
      </c>
      <c r="L290">
        <f t="shared" si="4"/>
        <v>0.54</v>
      </c>
      <c r="M290">
        <v>0.6</v>
      </c>
      <c r="N290">
        <v>3233</v>
      </c>
    </row>
    <row r="291" spans="1:14" x14ac:dyDescent="0.3">
      <c r="A291">
        <v>290</v>
      </c>
      <c r="B291" t="s">
        <v>619</v>
      </c>
      <c r="D291" t="s">
        <v>274</v>
      </c>
      <c r="E291" s="1" t="s">
        <v>620</v>
      </c>
      <c r="G291" s="4">
        <v>5749.93</v>
      </c>
      <c r="H291">
        <v>38</v>
      </c>
      <c r="I291">
        <v>81</v>
      </c>
      <c r="J291" t="s">
        <v>23</v>
      </c>
      <c r="K291">
        <v>5750</v>
      </c>
      <c r="L291">
        <f t="shared" si="4"/>
        <v>0.81</v>
      </c>
      <c r="M291">
        <v>0.9</v>
      </c>
      <c r="N291">
        <v>5750</v>
      </c>
    </row>
    <row r="292" spans="1:14" x14ac:dyDescent="0.3">
      <c r="A292">
        <v>291</v>
      </c>
      <c r="B292" t="s">
        <v>621</v>
      </c>
      <c r="C292" t="s">
        <v>60</v>
      </c>
      <c r="D292" t="s">
        <v>208</v>
      </c>
      <c r="E292" s="1">
        <v>43777</v>
      </c>
      <c r="G292" s="4">
        <v>8028.3</v>
      </c>
      <c r="H292">
        <v>45</v>
      </c>
      <c r="I292">
        <v>57</v>
      </c>
      <c r="K292">
        <v>8028</v>
      </c>
      <c r="L292">
        <f t="shared" si="4"/>
        <v>0.56999999999999995</v>
      </c>
      <c r="M292">
        <v>0.6</v>
      </c>
      <c r="N292">
        <v>8029</v>
      </c>
    </row>
    <row r="293" spans="1:14" x14ac:dyDescent="0.3">
      <c r="A293">
        <v>292</v>
      </c>
      <c r="B293" t="s">
        <v>622</v>
      </c>
      <c r="C293" t="s">
        <v>14</v>
      </c>
      <c r="D293" t="s">
        <v>54</v>
      </c>
      <c r="E293" s="1">
        <v>43869</v>
      </c>
      <c r="F293">
        <v>48</v>
      </c>
      <c r="G293" s="4">
        <v>5495.87</v>
      </c>
      <c r="H293">
        <v>43</v>
      </c>
      <c r="I293">
        <v>92</v>
      </c>
      <c r="K293">
        <v>5496</v>
      </c>
      <c r="L293">
        <f t="shared" si="4"/>
        <v>0.92</v>
      </c>
      <c r="M293">
        <v>1</v>
      </c>
      <c r="N293">
        <v>5496</v>
      </c>
    </row>
    <row r="294" spans="1:14" x14ac:dyDescent="0.3">
      <c r="A294">
        <v>293</v>
      </c>
      <c r="B294" t="s">
        <v>623</v>
      </c>
      <c r="D294" t="s">
        <v>477</v>
      </c>
      <c r="E294" s="1">
        <v>44531</v>
      </c>
      <c r="G294" s="4">
        <v>2404.9699999999998</v>
      </c>
      <c r="H294">
        <v>42</v>
      </c>
      <c r="I294">
        <v>77</v>
      </c>
      <c r="J294" t="s">
        <v>16</v>
      </c>
      <c r="K294">
        <v>2405</v>
      </c>
      <c r="L294">
        <f t="shared" si="4"/>
        <v>0.77</v>
      </c>
      <c r="M294">
        <v>0.79999999999999993</v>
      </c>
      <c r="N294">
        <v>2405</v>
      </c>
    </row>
    <row r="295" spans="1:14" x14ac:dyDescent="0.3">
      <c r="A295">
        <v>294</v>
      </c>
      <c r="B295" t="s">
        <v>624</v>
      </c>
      <c r="C295" t="s">
        <v>20</v>
      </c>
      <c r="D295" t="s">
        <v>380</v>
      </c>
      <c r="E295" s="1" t="s">
        <v>625</v>
      </c>
      <c r="G295" s="4">
        <v>6512.39</v>
      </c>
      <c r="H295">
        <v>39</v>
      </c>
      <c r="I295">
        <v>66</v>
      </c>
      <c r="J295" t="s">
        <v>81</v>
      </c>
      <c r="K295">
        <v>6512</v>
      </c>
      <c r="L295">
        <f t="shared" si="4"/>
        <v>0.66</v>
      </c>
      <c r="M295">
        <v>0.7</v>
      </c>
      <c r="N295">
        <v>6513</v>
      </c>
    </row>
    <row r="296" spans="1:14" x14ac:dyDescent="0.3">
      <c r="A296">
        <v>295</v>
      </c>
      <c r="B296" t="s">
        <v>626</v>
      </c>
      <c r="C296" t="s">
        <v>25</v>
      </c>
      <c r="D296" t="s">
        <v>51</v>
      </c>
      <c r="E296" s="1" t="s">
        <v>627</v>
      </c>
      <c r="G296" s="4">
        <v>6171.79</v>
      </c>
      <c r="H296">
        <v>39</v>
      </c>
      <c r="I296">
        <v>57</v>
      </c>
      <c r="J296" t="s">
        <v>81</v>
      </c>
      <c r="K296">
        <v>6172</v>
      </c>
      <c r="L296">
        <f t="shared" si="4"/>
        <v>0.56999999999999995</v>
      </c>
      <c r="M296">
        <v>0.6</v>
      </c>
      <c r="N296">
        <v>6172</v>
      </c>
    </row>
    <row r="297" spans="1:14" x14ac:dyDescent="0.3">
      <c r="A297">
        <v>296</v>
      </c>
      <c r="B297" t="s">
        <v>628</v>
      </c>
      <c r="D297" t="s">
        <v>255</v>
      </c>
      <c r="E297" s="1">
        <v>43597</v>
      </c>
      <c r="G297" s="4">
        <v>8330.1</v>
      </c>
      <c r="H297">
        <v>41</v>
      </c>
      <c r="I297">
        <v>50</v>
      </c>
      <c r="J297" t="s">
        <v>58</v>
      </c>
      <c r="K297">
        <v>8330</v>
      </c>
      <c r="L297">
        <f t="shared" si="4"/>
        <v>0.5</v>
      </c>
      <c r="M297">
        <v>0.5</v>
      </c>
      <c r="N297">
        <v>8331</v>
      </c>
    </row>
    <row r="298" spans="1:14" x14ac:dyDescent="0.3">
      <c r="A298">
        <v>297</v>
      </c>
      <c r="B298" t="s">
        <v>629</v>
      </c>
      <c r="C298" t="s">
        <v>28</v>
      </c>
      <c r="D298" t="s">
        <v>31</v>
      </c>
      <c r="E298" s="1">
        <v>43626</v>
      </c>
      <c r="G298" s="4">
        <v>7271.37</v>
      </c>
      <c r="H298">
        <v>38</v>
      </c>
      <c r="I298">
        <v>79</v>
      </c>
      <c r="J298" t="s">
        <v>58</v>
      </c>
      <c r="K298">
        <v>7271</v>
      </c>
      <c r="L298">
        <f t="shared" si="4"/>
        <v>0.79</v>
      </c>
      <c r="M298">
        <v>0.79999999999999993</v>
      </c>
      <c r="N298">
        <v>7272</v>
      </c>
    </row>
    <row r="299" spans="1:14" x14ac:dyDescent="0.3">
      <c r="A299">
        <v>298</v>
      </c>
      <c r="B299" t="s">
        <v>630</v>
      </c>
      <c r="C299" t="s">
        <v>117</v>
      </c>
      <c r="D299" t="s">
        <v>47</v>
      </c>
      <c r="E299" s="1" t="s">
        <v>631</v>
      </c>
      <c r="G299" s="4">
        <v>9503.18</v>
      </c>
      <c r="H299">
        <v>45</v>
      </c>
      <c r="I299">
        <v>53</v>
      </c>
      <c r="J299" t="s">
        <v>81</v>
      </c>
      <c r="K299">
        <v>9503</v>
      </c>
      <c r="L299">
        <f t="shared" si="4"/>
        <v>0.53</v>
      </c>
      <c r="M299">
        <v>0.6</v>
      </c>
      <c r="N299">
        <v>9504</v>
      </c>
    </row>
    <row r="300" spans="1:14" x14ac:dyDescent="0.3">
      <c r="A300">
        <v>299</v>
      </c>
      <c r="B300" t="s">
        <v>632</v>
      </c>
      <c r="C300" t="s">
        <v>25</v>
      </c>
      <c r="D300" t="s">
        <v>51</v>
      </c>
      <c r="E300" s="1" t="s">
        <v>633</v>
      </c>
      <c r="G300" s="4">
        <v>377.16</v>
      </c>
      <c r="H300">
        <v>42</v>
      </c>
      <c r="I300">
        <v>89</v>
      </c>
      <c r="J300" t="s">
        <v>42</v>
      </c>
      <c r="K300">
        <v>377</v>
      </c>
      <c r="L300">
        <f t="shared" si="4"/>
        <v>0.89</v>
      </c>
      <c r="M300">
        <v>0.9</v>
      </c>
      <c r="N300">
        <v>378</v>
      </c>
    </row>
    <row r="301" spans="1:14" x14ac:dyDescent="0.3">
      <c r="A301">
        <v>300</v>
      </c>
      <c r="B301" t="s">
        <v>634</v>
      </c>
      <c r="D301" t="s">
        <v>100</v>
      </c>
      <c r="E301" s="1" t="s">
        <v>635</v>
      </c>
      <c r="G301" s="4">
        <v>9621.3700000000008</v>
      </c>
      <c r="H301">
        <v>45</v>
      </c>
      <c r="I301">
        <v>89</v>
      </c>
      <c r="J301" t="s">
        <v>23</v>
      </c>
      <c r="K301">
        <v>9621</v>
      </c>
      <c r="L301">
        <f t="shared" si="4"/>
        <v>0.89</v>
      </c>
      <c r="M301">
        <v>0.9</v>
      </c>
      <c r="N301">
        <v>9622</v>
      </c>
    </row>
    <row r="302" spans="1:14" x14ac:dyDescent="0.3">
      <c r="A302">
        <v>301</v>
      </c>
      <c r="B302" t="s">
        <v>636</v>
      </c>
      <c r="C302" t="s">
        <v>25</v>
      </c>
      <c r="D302" t="s">
        <v>219</v>
      </c>
      <c r="E302" s="1">
        <v>44024</v>
      </c>
      <c r="G302" s="4">
        <v>3450.5</v>
      </c>
      <c r="H302">
        <v>38</v>
      </c>
      <c r="I302">
        <v>61</v>
      </c>
      <c r="K302">
        <v>3451</v>
      </c>
      <c r="L302">
        <f t="shared" si="4"/>
        <v>0.61</v>
      </c>
      <c r="M302">
        <v>0.7</v>
      </c>
      <c r="N302">
        <v>3451</v>
      </c>
    </row>
    <row r="303" spans="1:14" x14ac:dyDescent="0.3">
      <c r="A303">
        <v>302</v>
      </c>
      <c r="B303" t="s">
        <v>637</v>
      </c>
      <c r="D303" t="s">
        <v>103</v>
      </c>
      <c r="E303" s="1" t="s">
        <v>638</v>
      </c>
      <c r="G303" s="4">
        <v>7933.29</v>
      </c>
      <c r="H303">
        <v>38</v>
      </c>
      <c r="I303">
        <v>67</v>
      </c>
      <c r="J303" t="s">
        <v>42</v>
      </c>
      <c r="K303">
        <v>7933</v>
      </c>
      <c r="L303">
        <f t="shared" si="4"/>
        <v>0.67</v>
      </c>
      <c r="M303">
        <v>0.7</v>
      </c>
      <c r="N303">
        <v>7934</v>
      </c>
    </row>
    <row r="304" spans="1:14" x14ac:dyDescent="0.3">
      <c r="A304">
        <v>303</v>
      </c>
      <c r="B304" t="s">
        <v>639</v>
      </c>
      <c r="D304" t="s">
        <v>109</v>
      </c>
      <c r="E304" s="1">
        <v>44109</v>
      </c>
      <c r="G304" s="4">
        <v>965.85</v>
      </c>
      <c r="H304">
        <v>42</v>
      </c>
      <c r="I304">
        <v>85</v>
      </c>
      <c r="J304" t="s">
        <v>81</v>
      </c>
      <c r="K304">
        <v>966</v>
      </c>
      <c r="L304">
        <f t="shared" si="4"/>
        <v>0.85</v>
      </c>
      <c r="M304">
        <v>0.9</v>
      </c>
      <c r="N304">
        <v>966</v>
      </c>
    </row>
    <row r="305" spans="1:14" x14ac:dyDescent="0.3">
      <c r="A305">
        <v>304</v>
      </c>
      <c r="B305" t="s">
        <v>640</v>
      </c>
      <c r="C305" t="s">
        <v>117</v>
      </c>
      <c r="D305" t="s">
        <v>83</v>
      </c>
      <c r="E305" s="1" t="s">
        <v>101</v>
      </c>
      <c r="G305" s="4">
        <v>7380.01</v>
      </c>
      <c r="H305">
        <v>40</v>
      </c>
      <c r="I305">
        <v>82</v>
      </c>
      <c r="J305" t="s">
        <v>23</v>
      </c>
      <c r="K305">
        <v>7380</v>
      </c>
      <c r="L305">
        <f t="shared" si="4"/>
        <v>0.82</v>
      </c>
      <c r="M305">
        <v>0.9</v>
      </c>
      <c r="N305">
        <v>7381</v>
      </c>
    </row>
    <row r="306" spans="1:14" x14ac:dyDescent="0.3">
      <c r="A306">
        <v>305</v>
      </c>
      <c r="B306" t="s">
        <v>641</v>
      </c>
      <c r="D306" t="s">
        <v>229</v>
      </c>
      <c r="E306" s="1" t="s">
        <v>642</v>
      </c>
      <c r="G306" s="4">
        <v>1684.85</v>
      </c>
      <c r="H306">
        <v>45</v>
      </c>
      <c r="I306">
        <v>64</v>
      </c>
      <c r="J306" t="s">
        <v>42</v>
      </c>
      <c r="K306">
        <v>1685</v>
      </c>
      <c r="L306">
        <f t="shared" si="4"/>
        <v>0.64</v>
      </c>
      <c r="M306">
        <v>0.7</v>
      </c>
      <c r="N306">
        <v>1685</v>
      </c>
    </row>
    <row r="307" spans="1:14" x14ac:dyDescent="0.3">
      <c r="A307">
        <v>306</v>
      </c>
      <c r="B307" t="s">
        <v>643</v>
      </c>
      <c r="C307" t="s">
        <v>60</v>
      </c>
      <c r="D307" t="s">
        <v>87</v>
      </c>
      <c r="E307" s="1" t="s">
        <v>644</v>
      </c>
      <c r="G307" s="4">
        <v>8667.36</v>
      </c>
      <c r="H307">
        <v>43</v>
      </c>
      <c r="I307">
        <v>58</v>
      </c>
      <c r="J307" t="s">
        <v>81</v>
      </c>
      <c r="K307">
        <v>8667</v>
      </c>
      <c r="L307">
        <f t="shared" si="4"/>
        <v>0.57999999999999996</v>
      </c>
      <c r="M307">
        <v>0.6</v>
      </c>
      <c r="N307">
        <v>8668</v>
      </c>
    </row>
    <row r="308" spans="1:14" x14ac:dyDescent="0.3">
      <c r="A308">
        <v>307</v>
      </c>
      <c r="B308" t="s">
        <v>645</v>
      </c>
      <c r="C308" t="s">
        <v>20</v>
      </c>
      <c r="D308" t="s">
        <v>290</v>
      </c>
      <c r="E308" s="1" t="s">
        <v>496</v>
      </c>
      <c r="F308">
        <v>27</v>
      </c>
      <c r="G308" s="4">
        <v>1068.69</v>
      </c>
      <c r="H308">
        <v>39</v>
      </c>
      <c r="I308">
        <v>83</v>
      </c>
      <c r="J308" t="s">
        <v>42</v>
      </c>
      <c r="K308">
        <v>1069</v>
      </c>
      <c r="L308">
        <f t="shared" si="4"/>
        <v>0.83</v>
      </c>
      <c r="M308">
        <v>0.9</v>
      </c>
      <c r="N308">
        <v>1069</v>
      </c>
    </row>
    <row r="309" spans="1:14" x14ac:dyDescent="0.3">
      <c r="A309">
        <v>308</v>
      </c>
      <c r="B309" t="s">
        <v>646</v>
      </c>
      <c r="C309" t="s">
        <v>14</v>
      </c>
      <c r="D309" t="s">
        <v>368</v>
      </c>
      <c r="E309" s="1">
        <v>43261</v>
      </c>
      <c r="F309">
        <v>31</v>
      </c>
      <c r="G309" s="4">
        <v>5735.93</v>
      </c>
      <c r="H309">
        <v>38</v>
      </c>
      <c r="I309">
        <v>85</v>
      </c>
      <c r="J309" t="s">
        <v>23</v>
      </c>
      <c r="K309">
        <v>5736</v>
      </c>
      <c r="L309">
        <f t="shared" si="4"/>
        <v>0.85</v>
      </c>
      <c r="M309">
        <v>0.9</v>
      </c>
      <c r="N309">
        <v>5736</v>
      </c>
    </row>
    <row r="310" spans="1:14" x14ac:dyDescent="0.3">
      <c r="A310">
        <v>309</v>
      </c>
      <c r="B310" t="s">
        <v>647</v>
      </c>
      <c r="D310" t="s">
        <v>144</v>
      </c>
      <c r="E310" s="1" t="s">
        <v>359</v>
      </c>
      <c r="G310" s="4">
        <v>686.38</v>
      </c>
      <c r="H310">
        <v>40</v>
      </c>
      <c r="I310">
        <v>63</v>
      </c>
      <c r="J310" t="s">
        <v>16</v>
      </c>
      <c r="K310">
        <v>686</v>
      </c>
      <c r="L310">
        <f t="shared" si="4"/>
        <v>0.63</v>
      </c>
      <c r="M310">
        <v>0.7</v>
      </c>
      <c r="N310">
        <v>687</v>
      </c>
    </row>
    <row r="311" spans="1:14" x14ac:dyDescent="0.3">
      <c r="A311">
        <v>310</v>
      </c>
      <c r="B311" t="s">
        <v>648</v>
      </c>
      <c r="C311" t="s">
        <v>117</v>
      </c>
      <c r="D311" t="s">
        <v>324</v>
      </c>
      <c r="E311" s="1">
        <v>43200</v>
      </c>
      <c r="F311">
        <v>39</v>
      </c>
      <c r="G311" s="4">
        <v>7501.82</v>
      </c>
      <c r="H311">
        <v>39</v>
      </c>
      <c r="I311">
        <v>75</v>
      </c>
      <c r="J311" t="s">
        <v>58</v>
      </c>
      <c r="K311">
        <v>7502</v>
      </c>
      <c r="L311">
        <f t="shared" si="4"/>
        <v>0.75</v>
      </c>
      <c r="M311">
        <v>0.79999999999999993</v>
      </c>
      <c r="N311">
        <v>7502</v>
      </c>
    </row>
    <row r="312" spans="1:14" x14ac:dyDescent="0.3">
      <c r="A312">
        <v>311</v>
      </c>
      <c r="B312" t="s">
        <v>649</v>
      </c>
      <c r="C312" t="s">
        <v>64</v>
      </c>
      <c r="D312" t="s">
        <v>160</v>
      </c>
      <c r="E312" s="1">
        <v>43619</v>
      </c>
      <c r="G312" s="4">
        <v>7694.56</v>
      </c>
      <c r="H312">
        <v>44</v>
      </c>
      <c r="I312">
        <v>76</v>
      </c>
      <c r="K312">
        <v>7695</v>
      </c>
      <c r="L312">
        <f t="shared" si="4"/>
        <v>0.76</v>
      </c>
      <c r="M312">
        <v>0.79999999999999993</v>
      </c>
      <c r="N312">
        <v>7695</v>
      </c>
    </row>
    <row r="313" spans="1:14" x14ac:dyDescent="0.3">
      <c r="A313">
        <v>312</v>
      </c>
      <c r="B313" t="s">
        <v>650</v>
      </c>
      <c r="D313" t="s">
        <v>199</v>
      </c>
      <c r="E313" s="1">
        <v>44475</v>
      </c>
      <c r="G313" s="4">
        <v>4693.8500000000004</v>
      </c>
      <c r="H313">
        <v>44</v>
      </c>
      <c r="I313">
        <v>77</v>
      </c>
      <c r="K313">
        <v>4694</v>
      </c>
      <c r="L313">
        <f t="shared" si="4"/>
        <v>0.77</v>
      </c>
      <c r="M313">
        <v>0.79999999999999993</v>
      </c>
      <c r="N313">
        <v>4694</v>
      </c>
    </row>
    <row r="314" spans="1:14" x14ac:dyDescent="0.3">
      <c r="A314">
        <v>313</v>
      </c>
      <c r="B314" t="s">
        <v>651</v>
      </c>
      <c r="D314" t="s">
        <v>502</v>
      </c>
      <c r="E314" s="1" t="s">
        <v>652</v>
      </c>
      <c r="G314" s="4">
        <v>3822.4</v>
      </c>
      <c r="H314">
        <v>43</v>
      </c>
      <c r="I314">
        <v>75</v>
      </c>
      <c r="K314">
        <v>3822</v>
      </c>
      <c r="L314">
        <f t="shared" si="4"/>
        <v>0.75</v>
      </c>
      <c r="M314">
        <v>0.79999999999999993</v>
      </c>
      <c r="N314">
        <v>3823</v>
      </c>
    </row>
    <row r="315" spans="1:14" x14ac:dyDescent="0.3">
      <c r="A315">
        <v>314</v>
      </c>
      <c r="B315" t="s">
        <v>653</v>
      </c>
      <c r="C315" t="s">
        <v>44</v>
      </c>
      <c r="D315" t="s">
        <v>582</v>
      </c>
      <c r="E315" s="1">
        <v>44623</v>
      </c>
      <c r="G315" s="4">
        <v>3982.01</v>
      </c>
      <c r="H315">
        <v>38</v>
      </c>
      <c r="I315">
        <v>63</v>
      </c>
      <c r="J315" t="s">
        <v>16</v>
      </c>
      <c r="K315">
        <v>3982</v>
      </c>
      <c r="L315">
        <f t="shared" si="4"/>
        <v>0.63</v>
      </c>
      <c r="M315">
        <v>0.7</v>
      </c>
      <c r="N315">
        <v>3983</v>
      </c>
    </row>
    <row r="316" spans="1:14" x14ac:dyDescent="0.3">
      <c r="A316">
        <v>315</v>
      </c>
      <c r="B316" t="s">
        <v>654</v>
      </c>
      <c r="C316" t="s">
        <v>117</v>
      </c>
      <c r="D316" t="s">
        <v>655</v>
      </c>
      <c r="E316" s="1">
        <v>44112</v>
      </c>
      <c r="G316" s="4">
        <v>9418.19</v>
      </c>
      <c r="H316">
        <v>39</v>
      </c>
      <c r="I316">
        <v>87</v>
      </c>
      <c r="J316" t="s">
        <v>23</v>
      </c>
      <c r="K316">
        <v>9418</v>
      </c>
      <c r="L316">
        <f t="shared" si="4"/>
        <v>0.87</v>
      </c>
      <c r="M316">
        <v>0.9</v>
      </c>
      <c r="N316">
        <v>9419</v>
      </c>
    </row>
    <row r="317" spans="1:14" x14ac:dyDescent="0.3">
      <c r="A317">
        <v>316</v>
      </c>
      <c r="B317" t="s">
        <v>656</v>
      </c>
      <c r="D317" t="s">
        <v>307</v>
      </c>
      <c r="E317" s="1">
        <v>43899</v>
      </c>
      <c r="F317">
        <v>46</v>
      </c>
      <c r="G317" s="4">
        <v>5800.25</v>
      </c>
      <c r="H317">
        <v>39</v>
      </c>
      <c r="I317">
        <v>63</v>
      </c>
      <c r="J317" t="s">
        <v>23</v>
      </c>
      <c r="K317">
        <v>5800</v>
      </c>
      <c r="L317">
        <f t="shared" si="4"/>
        <v>0.63</v>
      </c>
      <c r="M317">
        <v>0.7</v>
      </c>
      <c r="N317">
        <v>5801</v>
      </c>
    </row>
    <row r="318" spans="1:14" x14ac:dyDescent="0.3">
      <c r="A318">
        <v>317</v>
      </c>
      <c r="B318" t="s">
        <v>657</v>
      </c>
      <c r="C318" t="s">
        <v>78</v>
      </c>
      <c r="D318" t="s">
        <v>258</v>
      </c>
      <c r="E318" s="1" t="s">
        <v>394</v>
      </c>
      <c r="G318" s="4">
        <v>3547.97</v>
      </c>
      <c r="H318">
        <v>44</v>
      </c>
      <c r="I318">
        <v>76</v>
      </c>
      <c r="K318">
        <v>3548</v>
      </c>
      <c r="L318">
        <f t="shared" si="4"/>
        <v>0.76</v>
      </c>
      <c r="M318">
        <v>0.79999999999999993</v>
      </c>
      <c r="N318">
        <v>3548</v>
      </c>
    </row>
    <row r="319" spans="1:14" x14ac:dyDescent="0.3">
      <c r="A319">
        <v>318</v>
      </c>
      <c r="B319" t="s">
        <v>658</v>
      </c>
      <c r="D319" t="s">
        <v>502</v>
      </c>
      <c r="E319" s="1">
        <v>44416</v>
      </c>
      <c r="G319" s="4">
        <v>4701.18</v>
      </c>
      <c r="H319">
        <v>44</v>
      </c>
      <c r="I319">
        <v>59</v>
      </c>
      <c r="J319" t="s">
        <v>81</v>
      </c>
      <c r="K319">
        <v>4701</v>
      </c>
      <c r="L319">
        <f t="shared" si="4"/>
        <v>0.59</v>
      </c>
      <c r="M319">
        <v>0.6</v>
      </c>
      <c r="N319">
        <v>4702</v>
      </c>
    </row>
    <row r="320" spans="1:14" x14ac:dyDescent="0.3">
      <c r="A320">
        <v>319</v>
      </c>
      <c r="B320" t="s">
        <v>659</v>
      </c>
      <c r="C320" t="s">
        <v>25</v>
      </c>
      <c r="D320" t="s">
        <v>488</v>
      </c>
      <c r="E320" s="1" t="s">
        <v>48</v>
      </c>
      <c r="G320" s="4">
        <v>9173.24</v>
      </c>
      <c r="H320">
        <v>38</v>
      </c>
      <c r="I320">
        <v>77</v>
      </c>
      <c r="K320">
        <v>9173</v>
      </c>
      <c r="L320">
        <f t="shared" si="4"/>
        <v>0.77</v>
      </c>
      <c r="M320">
        <v>0.79999999999999993</v>
      </c>
      <c r="N320">
        <v>9174</v>
      </c>
    </row>
    <row r="321" spans="1:14" x14ac:dyDescent="0.3">
      <c r="A321">
        <v>320</v>
      </c>
      <c r="B321" t="s">
        <v>660</v>
      </c>
      <c r="C321" t="s">
        <v>37</v>
      </c>
      <c r="D321" t="s">
        <v>79</v>
      </c>
      <c r="E321" s="1" t="s">
        <v>661</v>
      </c>
      <c r="G321" s="4">
        <v>588.89</v>
      </c>
      <c r="H321">
        <v>42</v>
      </c>
      <c r="I321">
        <v>66</v>
      </c>
      <c r="J321" t="s">
        <v>42</v>
      </c>
      <c r="K321">
        <v>589</v>
      </c>
      <c r="L321">
        <f t="shared" si="4"/>
        <v>0.66</v>
      </c>
      <c r="M321">
        <v>0.7</v>
      </c>
      <c r="N321">
        <v>589</v>
      </c>
    </row>
    <row r="322" spans="1:14" x14ac:dyDescent="0.3">
      <c r="A322">
        <v>321</v>
      </c>
      <c r="B322" t="s">
        <v>662</v>
      </c>
      <c r="D322" t="s">
        <v>663</v>
      </c>
      <c r="E322" s="1" t="s">
        <v>664</v>
      </c>
      <c r="G322" s="4">
        <v>3992.58</v>
      </c>
      <c r="H322">
        <v>40</v>
      </c>
      <c r="I322">
        <v>86</v>
      </c>
      <c r="K322">
        <v>3993</v>
      </c>
      <c r="L322">
        <f t="shared" si="4"/>
        <v>0.86</v>
      </c>
      <c r="M322">
        <v>0.9</v>
      </c>
      <c r="N322">
        <v>3993</v>
      </c>
    </row>
    <row r="323" spans="1:14" x14ac:dyDescent="0.3">
      <c r="A323">
        <v>322</v>
      </c>
      <c r="B323" t="s">
        <v>665</v>
      </c>
      <c r="C323" t="s">
        <v>37</v>
      </c>
      <c r="D323" t="s">
        <v>666</v>
      </c>
      <c r="E323" s="1">
        <v>44081</v>
      </c>
      <c r="G323" s="4">
        <v>9815.5499999999993</v>
      </c>
      <c r="H323">
        <v>44</v>
      </c>
      <c r="I323">
        <v>67</v>
      </c>
      <c r="K323">
        <v>9816</v>
      </c>
      <c r="L323">
        <f t="shared" ref="L323:L386" si="5">I323/100</f>
        <v>0.67</v>
      </c>
      <c r="M323">
        <v>0.7</v>
      </c>
      <c r="N323">
        <v>9816</v>
      </c>
    </row>
    <row r="324" spans="1:14" x14ac:dyDescent="0.3">
      <c r="A324">
        <v>323</v>
      </c>
      <c r="B324" t="s">
        <v>667</v>
      </c>
      <c r="C324" t="s">
        <v>64</v>
      </c>
      <c r="D324" t="s">
        <v>253</v>
      </c>
      <c r="E324" s="1">
        <v>44086</v>
      </c>
      <c r="G324" s="4">
        <v>3857.15</v>
      </c>
      <c r="H324">
        <v>39</v>
      </c>
      <c r="I324">
        <v>90</v>
      </c>
      <c r="J324" t="s">
        <v>58</v>
      </c>
      <c r="K324">
        <v>3857</v>
      </c>
      <c r="L324">
        <f t="shared" si="5"/>
        <v>0.9</v>
      </c>
      <c r="M324">
        <v>0.9</v>
      </c>
      <c r="N324">
        <v>3858</v>
      </c>
    </row>
    <row r="325" spans="1:14" x14ac:dyDescent="0.3">
      <c r="A325">
        <v>324</v>
      </c>
      <c r="B325" t="s">
        <v>668</v>
      </c>
      <c r="C325" t="s">
        <v>93</v>
      </c>
      <c r="D325" t="s">
        <v>248</v>
      </c>
      <c r="E325" s="1" t="s">
        <v>600</v>
      </c>
      <c r="G325" s="4">
        <v>6247.59</v>
      </c>
      <c r="H325">
        <v>40</v>
      </c>
      <c r="I325">
        <v>61</v>
      </c>
      <c r="J325" t="s">
        <v>81</v>
      </c>
      <c r="K325">
        <v>6248</v>
      </c>
      <c r="L325">
        <f t="shared" si="5"/>
        <v>0.61</v>
      </c>
      <c r="M325">
        <v>0.7</v>
      </c>
      <c r="N325">
        <v>6248</v>
      </c>
    </row>
    <row r="326" spans="1:14" x14ac:dyDescent="0.3">
      <c r="A326">
        <v>325</v>
      </c>
      <c r="B326" t="s">
        <v>669</v>
      </c>
      <c r="C326" t="s">
        <v>25</v>
      </c>
      <c r="D326" t="s">
        <v>670</v>
      </c>
      <c r="E326" s="1" t="s">
        <v>671</v>
      </c>
      <c r="F326">
        <v>37</v>
      </c>
      <c r="G326" s="4">
        <v>4842.83</v>
      </c>
      <c r="H326">
        <v>39</v>
      </c>
      <c r="I326">
        <v>58</v>
      </c>
      <c r="J326" t="s">
        <v>42</v>
      </c>
      <c r="K326">
        <v>4843</v>
      </c>
      <c r="L326">
        <f t="shared" si="5"/>
        <v>0.57999999999999996</v>
      </c>
      <c r="M326">
        <v>0.6</v>
      </c>
      <c r="N326">
        <v>4843</v>
      </c>
    </row>
    <row r="327" spans="1:14" x14ac:dyDescent="0.3">
      <c r="A327">
        <v>326</v>
      </c>
      <c r="B327" t="s">
        <v>672</v>
      </c>
      <c r="D327" t="s">
        <v>324</v>
      </c>
      <c r="E327" s="1" t="s">
        <v>673</v>
      </c>
      <c r="G327" s="4">
        <v>6633.8</v>
      </c>
      <c r="H327">
        <v>43</v>
      </c>
      <c r="I327">
        <v>91</v>
      </c>
      <c r="J327" t="s">
        <v>81</v>
      </c>
      <c r="K327">
        <v>6634</v>
      </c>
      <c r="L327">
        <f t="shared" si="5"/>
        <v>0.91</v>
      </c>
      <c r="M327">
        <v>1</v>
      </c>
      <c r="N327">
        <v>6634</v>
      </c>
    </row>
    <row r="328" spans="1:14" x14ac:dyDescent="0.3">
      <c r="A328">
        <v>327</v>
      </c>
      <c r="B328" t="s">
        <v>674</v>
      </c>
      <c r="D328" t="s">
        <v>495</v>
      </c>
      <c r="E328" s="1" t="s">
        <v>585</v>
      </c>
      <c r="F328">
        <v>38</v>
      </c>
      <c r="G328" s="4">
        <v>4466.5200000000004</v>
      </c>
      <c r="H328">
        <v>39</v>
      </c>
      <c r="I328">
        <v>71</v>
      </c>
      <c r="J328" t="s">
        <v>42</v>
      </c>
      <c r="K328">
        <v>4467</v>
      </c>
      <c r="L328">
        <f t="shared" si="5"/>
        <v>0.71</v>
      </c>
      <c r="M328">
        <v>0.79999999999999993</v>
      </c>
      <c r="N328">
        <v>4467</v>
      </c>
    </row>
    <row r="329" spans="1:14" x14ac:dyDescent="0.3">
      <c r="A329">
        <v>328</v>
      </c>
      <c r="B329" t="s">
        <v>675</v>
      </c>
      <c r="C329" t="s">
        <v>25</v>
      </c>
      <c r="D329" t="s">
        <v>260</v>
      </c>
      <c r="E329" s="1" t="s">
        <v>676</v>
      </c>
      <c r="G329" s="4">
        <v>7719.3</v>
      </c>
      <c r="H329">
        <v>42</v>
      </c>
      <c r="I329">
        <v>71</v>
      </c>
      <c r="J329" t="s">
        <v>16</v>
      </c>
      <c r="K329">
        <v>7719</v>
      </c>
      <c r="L329">
        <f t="shared" si="5"/>
        <v>0.71</v>
      </c>
      <c r="M329">
        <v>0.79999999999999993</v>
      </c>
      <c r="N329">
        <v>7720</v>
      </c>
    </row>
    <row r="330" spans="1:14" x14ac:dyDescent="0.3">
      <c r="A330">
        <v>329</v>
      </c>
      <c r="B330" t="s">
        <v>677</v>
      </c>
      <c r="D330" t="s">
        <v>260</v>
      </c>
      <c r="E330" s="1">
        <v>44896</v>
      </c>
      <c r="F330">
        <v>29</v>
      </c>
      <c r="G330" s="4">
        <v>9000.7199999999993</v>
      </c>
      <c r="H330">
        <v>40</v>
      </c>
      <c r="I330">
        <v>72</v>
      </c>
      <c r="J330" t="s">
        <v>16</v>
      </c>
      <c r="K330">
        <v>9001</v>
      </c>
      <c r="L330">
        <f t="shared" si="5"/>
        <v>0.72</v>
      </c>
      <c r="M330">
        <v>0.79999999999999993</v>
      </c>
      <c r="N330">
        <v>9001</v>
      </c>
    </row>
    <row r="331" spans="1:14" x14ac:dyDescent="0.3">
      <c r="A331">
        <v>330</v>
      </c>
      <c r="B331" t="s">
        <v>678</v>
      </c>
      <c r="C331" t="s">
        <v>28</v>
      </c>
      <c r="D331" t="s">
        <v>371</v>
      </c>
      <c r="E331" s="1" t="s">
        <v>679</v>
      </c>
      <c r="G331" s="4">
        <v>2889.91</v>
      </c>
      <c r="H331">
        <v>39</v>
      </c>
      <c r="I331">
        <v>90</v>
      </c>
      <c r="J331" t="s">
        <v>23</v>
      </c>
      <c r="K331">
        <v>2890</v>
      </c>
      <c r="L331">
        <f t="shared" si="5"/>
        <v>0.9</v>
      </c>
      <c r="M331">
        <v>0.9</v>
      </c>
      <c r="N331">
        <v>2890</v>
      </c>
    </row>
    <row r="332" spans="1:14" x14ac:dyDescent="0.3">
      <c r="A332">
        <v>331</v>
      </c>
      <c r="B332" t="s">
        <v>680</v>
      </c>
      <c r="C332" t="s">
        <v>20</v>
      </c>
      <c r="D332" t="s">
        <v>280</v>
      </c>
      <c r="E332" s="1">
        <v>43778</v>
      </c>
      <c r="G332" s="4">
        <v>5862.7</v>
      </c>
      <c r="H332">
        <v>43</v>
      </c>
      <c r="I332">
        <v>90</v>
      </c>
      <c r="J332" t="s">
        <v>58</v>
      </c>
      <c r="K332">
        <v>5863</v>
      </c>
      <c r="L332">
        <f t="shared" si="5"/>
        <v>0.9</v>
      </c>
      <c r="M332">
        <v>0.9</v>
      </c>
      <c r="N332">
        <v>5863</v>
      </c>
    </row>
    <row r="333" spans="1:14" x14ac:dyDescent="0.3">
      <c r="A333">
        <v>332</v>
      </c>
      <c r="B333" t="s">
        <v>681</v>
      </c>
      <c r="C333" t="s">
        <v>20</v>
      </c>
      <c r="D333" t="s">
        <v>94</v>
      </c>
      <c r="E333" s="1">
        <v>44806</v>
      </c>
      <c r="F333">
        <v>40</v>
      </c>
      <c r="G333" s="4">
        <v>1668.25</v>
      </c>
      <c r="H333">
        <v>45</v>
      </c>
      <c r="I333">
        <v>57</v>
      </c>
      <c r="J333" t="s">
        <v>23</v>
      </c>
      <c r="K333">
        <v>1668</v>
      </c>
      <c r="L333">
        <f t="shared" si="5"/>
        <v>0.56999999999999995</v>
      </c>
      <c r="M333">
        <v>0.6</v>
      </c>
      <c r="N333">
        <v>1669</v>
      </c>
    </row>
    <row r="334" spans="1:14" x14ac:dyDescent="0.3">
      <c r="A334">
        <v>333</v>
      </c>
      <c r="B334" t="s">
        <v>682</v>
      </c>
      <c r="C334" t="s">
        <v>50</v>
      </c>
      <c r="D334" t="s">
        <v>307</v>
      </c>
      <c r="E334" s="1" t="s">
        <v>541</v>
      </c>
      <c r="G334" s="4">
        <v>4789.96</v>
      </c>
      <c r="H334">
        <v>45</v>
      </c>
      <c r="I334">
        <v>60</v>
      </c>
      <c r="J334" t="s">
        <v>58</v>
      </c>
      <c r="K334">
        <v>4790</v>
      </c>
      <c r="L334">
        <f t="shared" si="5"/>
        <v>0.6</v>
      </c>
      <c r="M334">
        <v>0.6</v>
      </c>
      <c r="N334">
        <v>4790</v>
      </c>
    </row>
    <row r="335" spans="1:14" x14ac:dyDescent="0.3">
      <c r="A335">
        <v>334</v>
      </c>
      <c r="B335" t="s">
        <v>683</v>
      </c>
      <c r="C335" t="s">
        <v>25</v>
      </c>
      <c r="D335" t="s">
        <v>38</v>
      </c>
      <c r="E335" s="1">
        <v>43652</v>
      </c>
      <c r="G335" s="4">
        <v>8273.2000000000007</v>
      </c>
      <c r="H335">
        <v>43</v>
      </c>
      <c r="I335">
        <v>85</v>
      </c>
      <c r="J335" t="s">
        <v>42</v>
      </c>
      <c r="K335">
        <v>8273</v>
      </c>
      <c r="L335">
        <f t="shared" si="5"/>
        <v>0.85</v>
      </c>
      <c r="M335">
        <v>0.9</v>
      </c>
      <c r="N335">
        <v>8274</v>
      </c>
    </row>
    <row r="336" spans="1:14" x14ac:dyDescent="0.3">
      <c r="A336">
        <v>335</v>
      </c>
      <c r="B336" t="s">
        <v>684</v>
      </c>
      <c r="D336" t="s">
        <v>543</v>
      </c>
      <c r="E336" s="1">
        <v>44079</v>
      </c>
      <c r="G336" s="4">
        <v>556.01</v>
      </c>
      <c r="H336">
        <v>38</v>
      </c>
      <c r="I336">
        <v>90</v>
      </c>
      <c r="J336" t="s">
        <v>42</v>
      </c>
      <c r="K336">
        <v>556</v>
      </c>
      <c r="L336">
        <f t="shared" si="5"/>
        <v>0.9</v>
      </c>
      <c r="M336">
        <v>0.9</v>
      </c>
      <c r="N336">
        <v>557</v>
      </c>
    </row>
    <row r="337" spans="1:14" x14ac:dyDescent="0.3">
      <c r="A337">
        <v>336</v>
      </c>
      <c r="B337" t="s">
        <v>685</v>
      </c>
      <c r="C337" t="s">
        <v>93</v>
      </c>
      <c r="D337" t="s">
        <v>380</v>
      </c>
      <c r="E337" s="1" t="s">
        <v>513</v>
      </c>
      <c r="G337" s="4">
        <v>2918.59</v>
      </c>
      <c r="H337">
        <v>42</v>
      </c>
      <c r="I337">
        <v>53</v>
      </c>
      <c r="K337">
        <v>2919</v>
      </c>
      <c r="L337">
        <f t="shared" si="5"/>
        <v>0.53</v>
      </c>
      <c r="M337">
        <v>0.6</v>
      </c>
      <c r="N337">
        <v>2919</v>
      </c>
    </row>
    <row r="338" spans="1:14" x14ac:dyDescent="0.3">
      <c r="A338">
        <v>337</v>
      </c>
      <c r="B338" t="s">
        <v>686</v>
      </c>
      <c r="D338" t="s">
        <v>87</v>
      </c>
      <c r="E338" s="1">
        <v>43838</v>
      </c>
      <c r="G338" s="4">
        <v>7464.05</v>
      </c>
      <c r="H338">
        <v>45</v>
      </c>
      <c r="I338">
        <v>91</v>
      </c>
      <c r="J338" t="s">
        <v>81</v>
      </c>
      <c r="K338">
        <v>7464</v>
      </c>
      <c r="L338">
        <f t="shared" si="5"/>
        <v>0.91</v>
      </c>
      <c r="M338">
        <v>1</v>
      </c>
      <c r="N338">
        <v>7465</v>
      </c>
    </row>
    <row r="339" spans="1:14" x14ac:dyDescent="0.3">
      <c r="A339">
        <v>338</v>
      </c>
      <c r="B339" t="s">
        <v>687</v>
      </c>
      <c r="D339" t="s">
        <v>324</v>
      </c>
      <c r="E339" s="1" t="s">
        <v>688</v>
      </c>
      <c r="G339" s="4">
        <v>8797.33</v>
      </c>
      <c r="H339">
        <v>44</v>
      </c>
      <c r="I339">
        <v>88</v>
      </c>
      <c r="J339" t="s">
        <v>23</v>
      </c>
      <c r="K339">
        <v>8797</v>
      </c>
      <c r="L339">
        <f t="shared" si="5"/>
        <v>0.88</v>
      </c>
      <c r="M339">
        <v>0.9</v>
      </c>
      <c r="N339">
        <v>8798</v>
      </c>
    </row>
    <row r="340" spans="1:14" x14ac:dyDescent="0.3">
      <c r="A340">
        <v>339</v>
      </c>
      <c r="B340" t="s">
        <v>689</v>
      </c>
      <c r="C340" t="s">
        <v>64</v>
      </c>
      <c r="D340" t="s">
        <v>192</v>
      </c>
      <c r="E340" s="1" t="s">
        <v>690</v>
      </c>
      <c r="F340">
        <v>29</v>
      </c>
      <c r="G340" s="4">
        <v>8348.6299999999992</v>
      </c>
      <c r="H340">
        <v>42</v>
      </c>
      <c r="I340">
        <v>66</v>
      </c>
      <c r="J340" t="s">
        <v>58</v>
      </c>
      <c r="K340">
        <v>8349</v>
      </c>
      <c r="L340">
        <f t="shared" si="5"/>
        <v>0.66</v>
      </c>
      <c r="M340">
        <v>0.7</v>
      </c>
      <c r="N340">
        <v>8349</v>
      </c>
    </row>
    <row r="341" spans="1:14" x14ac:dyDescent="0.3">
      <c r="A341">
        <v>340</v>
      </c>
      <c r="B341" t="s">
        <v>691</v>
      </c>
      <c r="C341" t="s">
        <v>93</v>
      </c>
      <c r="D341" t="s">
        <v>241</v>
      </c>
      <c r="E341" s="1">
        <v>44256</v>
      </c>
      <c r="F341">
        <v>26</v>
      </c>
      <c r="G341" s="4">
        <v>7107.2</v>
      </c>
      <c r="H341">
        <v>39</v>
      </c>
      <c r="I341">
        <v>63</v>
      </c>
      <c r="J341" t="s">
        <v>16</v>
      </c>
      <c r="K341">
        <v>7107</v>
      </c>
      <c r="L341">
        <f t="shared" si="5"/>
        <v>0.63</v>
      </c>
      <c r="M341">
        <v>0.7</v>
      </c>
      <c r="N341">
        <v>7108</v>
      </c>
    </row>
    <row r="342" spans="1:14" x14ac:dyDescent="0.3">
      <c r="A342">
        <v>341</v>
      </c>
      <c r="B342" t="s">
        <v>692</v>
      </c>
      <c r="C342" t="s">
        <v>78</v>
      </c>
      <c r="D342" t="s">
        <v>693</v>
      </c>
      <c r="E342" s="1" t="s">
        <v>694</v>
      </c>
      <c r="G342" s="4">
        <v>8811.2999999999993</v>
      </c>
      <c r="H342">
        <v>43</v>
      </c>
      <c r="I342">
        <v>88</v>
      </c>
      <c r="J342" t="s">
        <v>42</v>
      </c>
      <c r="K342">
        <v>8811</v>
      </c>
      <c r="L342">
        <f t="shared" si="5"/>
        <v>0.88</v>
      </c>
      <c r="M342">
        <v>0.9</v>
      </c>
      <c r="N342">
        <v>8812</v>
      </c>
    </row>
    <row r="343" spans="1:14" x14ac:dyDescent="0.3">
      <c r="A343">
        <v>342</v>
      </c>
      <c r="B343" t="s">
        <v>695</v>
      </c>
      <c r="C343" t="s">
        <v>93</v>
      </c>
      <c r="D343" t="s">
        <v>300</v>
      </c>
      <c r="E343" s="1">
        <v>43867</v>
      </c>
      <c r="G343" s="4">
        <v>4113.55</v>
      </c>
      <c r="H343">
        <v>39</v>
      </c>
      <c r="I343">
        <v>92</v>
      </c>
      <c r="J343" t="s">
        <v>58</v>
      </c>
      <c r="K343">
        <v>4114</v>
      </c>
      <c r="L343">
        <f t="shared" si="5"/>
        <v>0.92</v>
      </c>
      <c r="M343">
        <v>1</v>
      </c>
      <c r="N343">
        <v>4114</v>
      </c>
    </row>
    <row r="344" spans="1:14" x14ac:dyDescent="0.3">
      <c r="A344">
        <v>343</v>
      </c>
      <c r="B344" t="s">
        <v>696</v>
      </c>
      <c r="D344" t="s">
        <v>450</v>
      </c>
      <c r="E344" s="1" t="s">
        <v>697</v>
      </c>
      <c r="G344" s="4">
        <v>2305.67</v>
      </c>
      <c r="H344">
        <v>38</v>
      </c>
      <c r="I344">
        <v>86</v>
      </c>
      <c r="J344" t="s">
        <v>16</v>
      </c>
      <c r="K344">
        <v>2306</v>
      </c>
      <c r="L344">
        <f t="shared" si="5"/>
        <v>0.86</v>
      </c>
      <c r="M344">
        <v>0.9</v>
      </c>
      <c r="N344">
        <v>2306</v>
      </c>
    </row>
    <row r="345" spans="1:14" x14ac:dyDescent="0.3">
      <c r="A345">
        <v>344</v>
      </c>
      <c r="B345" t="s">
        <v>698</v>
      </c>
      <c r="C345" t="s">
        <v>25</v>
      </c>
      <c r="D345" t="s">
        <v>255</v>
      </c>
      <c r="E345" s="1" t="s">
        <v>699</v>
      </c>
      <c r="G345" s="4">
        <v>7803.76</v>
      </c>
      <c r="H345">
        <v>42</v>
      </c>
      <c r="I345">
        <v>64</v>
      </c>
      <c r="J345" t="s">
        <v>58</v>
      </c>
      <c r="K345">
        <v>7804</v>
      </c>
      <c r="L345">
        <f t="shared" si="5"/>
        <v>0.64</v>
      </c>
      <c r="M345">
        <v>0.7</v>
      </c>
      <c r="N345">
        <v>7804</v>
      </c>
    </row>
    <row r="346" spans="1:14" x14ac:dyDescent="0.3">
      <c r="A346">
        <v>345</v>
      </c>
      <c r="B346" t="s">
        <v>700</v>
      </c>
      <c r="C346" t="s">
        <v>93</v>
      </c>
      <c r="D346" t="s">
        <v>300</v>
      </c>
      <c r="E346" s="1" t="s">
        <v>701</v>
      </c>
      <c r="G346" s="4">
        <v>8818.2099999999991</v>
      </c>
      <c r="H346">
        <v>44</v>
      </c>
      <c r="I346">
        <v>92</v>
      </c>
      <c r="K346">
        <v>8818</v>
      </c>
      <c r="L346">
        <f t="shared" si="5"/>
        <v>0.92</v>
      </c>
      <c r="M346">
        <v>1</v>
      </c>
      <c r="N346">
        <v>8819</v>
      </c>
    </row>
    <row r="347" spans="1:14" x14ac:dyDescent="0.3">
      <c r="A347">
        <v>346</v>
      </c>
      <c r="B347" t="s">
        <v>702</v>
      </c>
      <c r="D347" t="s">
        <v>286</v>
      </c>
      <c r="E347" s="1" t="s">
        <v>703</v>
      </c>
      <c r="G347" s="4">
        <v>583.61</v>
      </c>
      <c r="H347">
        <v>38</v>
      </c>
      <c r="I347">
        <v>75</v>
      </c>
      <c r="J347" t="s">
        <v>42</v>
      </c>
      <c r="K347">
        <v>584</v>
      </c>
      <c r="L347">
        <f t="shared" si="5"/>
        <v>0.75</v>
      </c>
      <c r="M347">
        <v>0.79999999999999993</v>
      </c>
      <c r="N347">
        <v>584</v>
      </c>
    </row>
    <row r="348" spans="1:14" x14ac:dyDescent="0.3">
      <c r="A348">
        <v>347</v>
      </c>
      <c r="B348" t="s">
        <v>704</v>
      </c>
      <c r="D348" t="s">
        <v>152</v>
      </c>
      <c r="E348" s="1" t="s">
        <v>594</v>
      </c>
      <c r="G348" s="4">
        <v>9074.14</v>
      </c>
      <c r="H348">
        <v>40</v>
      </c>
      <c r="I348">
        <v>88</v>
      </c>
      <c r="J348" t="s">
        <v>23</v>
      </c>
      <c r="K348">
        <v>9074</v>
      </c>
      <c r="L348">
        <f t="shared" si="5"/>
        <v>0.88</v>
      </c>
      <c r="M348">
        <v>0.9</v>
      </c>
      <c r="N348">
        <v>9075</v>
      </c>
    </row>
    <row r="349" spans="1:14" x14ac:dyDescent="0.3">
      <c r="A349">
        <v>348</v>
      </c>
      <c r="B349" t="s">
        <v>705</v>
      </c>
      <c r="D349" t="s">
        <v>147</v>
      </c>
      <c r="E349" s="1">
        <v>44228</v>
      </c>
      <c r="G349" s="4">
        <v>8497.52</v>
      </c>
      <c r="H349">
        <v>40</v>
      </c>
      <c r="I349">
        <v>57</v>
      </c>
      <c r="J349" t="s">
        <v>16</v>
      </c>
      <c r="K349">
        <v>8498</v>
      </c>
      <c r="L349">
        <f t="shared" si="5"/>
        <v>0.56999999999999995</v>
      </c>
      <c r="M349">
        <v>0.6</v>
      </c>
      <c r="N349">
        <v>8498</v>
      </c>
    </row>
    <row r="350" spans="1:14" x14ac:dyDescent="0.3">
      <c r="A350">
        <v>349</v>
      </c>
      <c r="B350" t="s">
        <v>706</v>
      </c>
      <c r="C350" t="s">
        <v>14</v>
      </c>
      <c r="D350" t="s">
        <v>401</v>
      </c>
      <c r="E350" s="1" t="s">
        <v>707</v>
      </c>
      <c r="F350">
        <v>32</v>
      </c>
      <c r="G350" s="4">
        <v>6868.68</v>
      </c>
      <c r="H350">
        <v>42</v>
      </c>
      <c r="I350">
        <v>66</v>
      </c>
      <c r="J350" t="s">
        <v>81</v>
      </c>
      <c r="K350">
        <v>6869</v>
      </c>
      <c r="L350">
        <f t="shared" si="5"/>
        <v>0.66</v>
      </c>
      <c r="M350">
        <v>0.7</v>
      </c>
      <c r="N350">
        <v>6869</v>
      </c>
    </row>
    <row r="351" spans="1:14" x14ac:dyDescent="0.3">
      <c r="A351">
        <v>350</v>
      </c>
      <c r="B351" t="s">
        <v>708</v>
      </c>
      <c r="C351" t="s">
        <v>37</v>
      </c>
      <c r="D351" t="s">
        <v>709</v>
      </c>
      <c r="E351" s="1" t="s">
        <v>710</v>
      </c>
      <c r="G351" s="4">
        <v>2921.5</v>
      </c>
      <c r="H351">
        <v>45</v>
      </c>
      <c r="I351">
        <v>50</v>
      </c>
      <c r="K351">
        <v>2922</v>
      </c>
      <c r="L351">
        <f t="shared" si="5"/>
        <v>0.5</v>
      </c>
      <c r="M351">
        <v>0.5</v>
      </c>
      <c r="N351">
        <v>2922</v>
      </c>
    </row>
    <row r="352" spans="1:14" x14ac:dyDescent="0.3">
      <c r="A352">
        <v>351</v>
      </c>
      <c r="B352" t="s">
        <v>711</v>
      </c>
      <c r="D352" t="s">
        <v>474</v>
      </c>
      <c r="E352" s="1">
        <v>44352</v>
      </c>
      <c r="F352">
        <v>49</v>
      </c>
      <c r="G352" s="4">
        <v>3308.65</v>
      </c>
      <c r="H352">
        <v>38</v>
      </c>
      <c r="I352">
        <v>82</v>
      </c>
      <c r="J352" t="s">
        <v>81</v>
      </c>
      <c r="K352">
        <v>3309</v>
      </c>
      <c r="L352">
        <f t="shared" si="5"/>
        <v>0.82</v>
      </c>
      <c r="M352">
        <v>0.9</v>
      </c>
      <c r="N352">
        <v>3309</v>
      </c>
    </row>
    <row r="353" spans="1:14" x14ac:dyDescent="0.3">
      <c r="A353">
        <v>352</v>
      </c>
      <c r="B353" t="s">
        <v>712</v>
      </c>
      <c r="C353" t="s">
        <v>44</v>
      </c>
      <c r="D353" t="s">
        <v>144</v>
      </c>
      <c r="E353" s="1">
        <v>43983</v>
      </c>
      <c r="G353" s="4">
        <v>4706.93</v>
      </c>
      <c r="H353">
        <v>39</v>
      </c>
      <c r="I353">
        <v>82</v>
      </c>
      <c r="J353" t="s">
        <v>58</v>
      </c>
      <c r="K353">
        <v>4707</v>
      </c>
      <c r="L353">
        <f t="shared" si="5"/>
        <v>0.82</v>
      </c>
      <c r="M353">
        <v>0.9</v>
      </c>
      <c r="N353">
        <v>4707</v>
      </c>
    </row>
    <row r="354" spans="1:14" x14ac:dyDescent="0.3">
      <c r="A354">
        <v>353</v>
      </c>
      <c r="B354" t="s">
        <v>713</v>
      </c>
      <c r="C354" t="s">
        <v>50</v>
      </c>
      <c r="D354" t="s">
        <v>663</v>
      </c>
      <c r="E354" s="1" t="s">
        <v>714</v>
      </c>
      <c r="F354">
        <v>25</v>
      </c>
      <c r="G354" s="4">
        <v>2645.23</v>
      </c>
      <c r="H354">
        <v>43</v>
      </c>
      <c r="I354">
        <v>59</v>
      </c>
      <c r="J354" t="s">
        <v>23</v>
      </c>
      <c r="K354">
        <v>2645</v>
      </c>
      <c r="L354">
        <f t="shared" si="5"/>
        <v>0.59</v>
      </c>
      <c r="M354">
        <v>0.6</v>
      </c>
      <c r="N354">
        <v>2646</v>
      </c>
    </row>
    <row r="355" spans="1:14" x14ac:dyDescent="0.3">
      <c r="A355">
        <v>354</v>
      </c>
      <c r="B355" t="s">
        <v>715</v>
      </c>
      <c r="C355" t="s">
        <v>78</v>
      </c>
      <c r="D355" t="s">
        <v>300</v>
      </c>
      <c r="E355" s="1" t="s">
        <v>270</v>
      </c>
      <c r="G355" s="4">
        <v>5069.22</v>
      </c>
      <c r="H355">
        <v>44</v>
      </c>
      <c r="I355">
        <v>55</v>
      </c>
      <c r="K355">
        <v>5069</v>
      </c>
      <c r="L355">
        <f t="shared" si="5"/>
        <v>0.55000000000000004</v>
      </c>
      <c r="M355">
        <v>0.6</v>
      </c>
      <c r="N355">
        <v>5070</v>
      </c>
    </row>
    <row r="356" spans="1:14" x14ac:dyDescent="0.3">
      <c r="A356">
        <v>355</v>
      </c>
      <c r="B356" t="s">
        <v>716</v>
      </c>
      <c r="D356" t="s">
        <v>717</v>
      </c>
      <c r="E356" s="1">
        <v>44014</v>
      </c>
      <c r="G356" s="4">
        <v>3532.47</v>
      </c>
      <c r="H356">
        <v>38</v>
      </c>
      <c r="I356">
        <v>79</v>
      </c>
      <c r="J356" t="s">
        <v>81</v>
      </c>
      <c r="K356">
        <v>3532</v>
      </c>
      <c r="L356">
        <f t="shared" si="5"/>
        <v>0.79</v>
      </c>
      <c r="M356">
        <v>0.79999999999999993</v>
      </c>
      <c r="N356">
        <v>3533</v>
      </c>
    </row>
    <row r="357" spans="1:14" x14ac:dyDescent="0.3">
      <c r="A357">
        <v>356</v>
      </c>
      <c r="B357" t="s">
        <v>718</v>
      </c>
      <c r="D357" t="s">
        <v>208</v>
      </c>
      <c r="E357" s="1" t="s">
        <v>719</v>
      </c>
      <c r="G357" s="4">
        <v>6355.16</v>
      </c>
      <c r="H357">
        <v>38</v>
      </c>
      <c r="I357">
        <v>67</v>
      </c>
      <c r="J357" t="s">
        <v>16</v>
      </c>
      <c r="K357">
        <v>6355</v>
      </c>
      <c r="L357">
        <f t="shared" si="5"/>
        <v>0.67</v>
      </c>
      <c r="M357">
        <v>0.7</v>
      </c>
      <c r="N357">
        <v>6356</v>
      </c>
    </row>
    <row r="358" spans="1:14" x14ac:dyDescent="0.3">
      <c r="A358">
        <v>357</v>
      </c>
      <c r="B358" t="s">
        <v>720</v>
      </c>
      <c r="C358" t="s">
        <v>14</v>
      </c>
      <c r="D358" t="s">
        <v>340</v>
      </c>
      <c r="E358" s="1">
        <v>44142</v>
      </c>
      <c r="G358" s="4">
        <v>7527.93</v>
      </c>
      <c r="H358">
        <v>45</v>
      </c>
      <c r="I358">
        <v>64</v>
      </c>
      <c r="J358" t="s">
        <v>23</v>
      </c>
      <c r="K358">
        <v>7528</v>
      </c>
      <c r="L358">
        <f t="shared" si="5"/>
        <v>0.64</v>
      </c>
      <c r="M358">
        <v>0.7</v>
      </c>
      <c r="N358">
        <v>7528</v>
      </c>
    </row>
    <row r="359" spans="1:14" x14ac:dyDescent="0.3">
      <c r="A359">
        <v>358</v>
      </c>
      <c r="B359" t="s">
        <v>721</v>
      </c>
      <c r="D359" t="s">
        <v>260</v>
      </c>
      <c r="E359" s="1">
        <v>44110</v>
      </c>
      <c r="G359" s="4">
        <v>2276.04</v>
      </c>
      <c r="H359">
        <v>42</v>
      </c>
      <c r="I359">
        <v>82</v>
      </c>
      <c r="K359">
        <v>2276</v>
      </c>
      <c r="L359">
        <f t="shared" si="5"/>
        <v>0.82</v>
      </c>
      <c r="M359">
        <v>0.9</v>
      </c>
      <c r="N359">
        <v>2277</v>
      </c>
    </row>
    <row r="360" spans="1:14" x14ac:dyDescent="0.3">
      <c r="A360">
        <v>359</v>
      </c>
      <c r="B360" t="s">
        <v>722</v>
      </c>
      <c r="C360" t="s">
        <v>28</v>
      </c>
      <c r="D360" t="s">
        <v>340</v>
      </c>
      <c r="E360" s="1" t="s">
        <v>723</v>
      </c>
      <c r="G360" s="4">
        <v>8704.75</v>
      </c>
      <c r="H360">
        <v>45</v>
      </c>
      <c r="I360">
        <v>71</v>
      </c>
      <c r="J360" t="s">
        <v>81</v>
      </c>
      <c r="K360">
        <v>8705</v>
      </c>
      <c r="L360">
        <f t="shared" si="5"/>
        <v>0.71</v>
      </c>
      <c r="M360">
        <v>0.79999999999999993</v>
      </c>
      <c r="N360">
        <v>8705</v>
      </c>
    </row>
    <row r="361" spans="1:14" x14ac:dyDescent="0.3">
      <c r="A361">
        <v>360</v>
      </c>
      <c r="B361" t="s">
        <v>724</v>
      </c>
      <c r="D361" t="s">
        <v>131</v>
      </c>
      <c r="E361" s="1">
        <v>43989</v>
      </c>
      <c r="G361" s="4">
        <v>6739.67</v>
      </c>
      <c r="H361">
        <v>38</v>
      </c>
      <c r="I361">
        <v>77</v>
      </c>
      <c r="J361" t="s">
        <v>81</v>
      </c>
      <c r="K361">
        <v>6740</v>
      </c>
      <c r="L361">
        <f t="shared" si="5"/>
        <v>0.77</v>
      </c>
      <c r="M361">
        <v>0.79999999999999993</v>
      </c>
      <c r="N361">
        <v>6740</v>
      </c>
    </row>
    <row r="362" spans="1:14" x14ac:dyDescent="0.3">
      <c r="A362">
        <v>361</v>
      </c>
      <c r="B362" t="s">
        <v>725</v>
      </c>
      <c r="C362" t="s">
        <v>64</v>
      </c>
      <c r="D362" t="s">
        <v>190</v>
      </c>
      <c r="E362" s="1" t="s">
        <v>141</v>
      </c>
      <c r="G362" s="4">
        <v>4919.32</v>
      </c>
      <c r="H362">
        <v>44</v>
      </c>
      <c r="I362">
        <v>55</v>
      </c>
      <c r="J362" t="s">
        <v>42</v>
      </c>
      <c r="K362">
        <v>4919</v>
      </c>
      <c r="L362">
        <f t="shared" si="5"/>
        <v>0.55000000000000004</v>
      </c>
      <c r="M362">
        <v>0.6</v>
      </c>
      <c r="N362">
        <v>4920</v>
      </c>
    </row>
    <row r="363" spans="1:14" x14ac:dyDescent="0.3">
      <c r="A363">
        <v>362</v>
      </c>
      <c r="B363" t="s">
        <v>726</v>
      </c>
      <c r="C363" t="s">
        <v>37</v>
      </c>
      <c r="D363" t="s">
        <v>47</v>
      </c>
      <c r="E363" s="1" t="s">
        <v>503</v>
      </c>
      <c r="G363" s="4">
        <v>854.75</v>
      </c>
      <c r="H363">
        <v>40</v>
      </c>
      <c r="I363">
        <v>65</v>
      </c>
      <c r="J363" t="s">
        <v>81</v>
      </c>
      <c r="K363">
        <v>855</v>
      </c>
      <c r="L363">
        <f t="shared" si="5"/>
        <v>0.65</v>
      </c>
      <c r="M363">
        <v>0.7</v>
      </c>
      <c r="N363">
        <v>855</v>
      </c>
    </row>
    <row r="364" spans="1:14" x14ac:dyDescent="0.3">
      <c r="A364">
        <v>363</v>
      </c>
      <c r="B364" t="s">
        <v>727</v>
      </c>
      <c r="D364" t="s">
        <v>286</v>
      </c>
      <c r="E364" s="1" t="s">
        <v>388</v>
      </c>
      <c r="G364" s="4">
        <v>7154.69</v>
      </c>
      <c r="H364">
        <v>43</v>
      </c>
      <c r="I364">
        <v>68</v>
      </c>
      <c r="J364" t="s">
        <v>81</v>
      </c>
      <c r="K364">
        <v>7155</v>
      </c>
      <c r="L364">
        <f t="shared" si="5"/>
        <v>0.68</v>
      </c>
      <c r="M364">
        <v>0.7</v>
      </c>
      <c r="N364">
        <v>7155</v>
      </c>
    </row>
    <row r="365" spans="1:14" x14ac:dyDescent="0.3">
      <c r="A365">
        <v>364</v>
      </c>
      <c r="B365" t="s">
        <v>728</v>
      </c>
      <c r="D365" t="s">
        <v>274</v>
      </c>
      <c r="E365" s="1">
        <v>44531</v>
      </c>
      <c r="F365">
        <v>26</v>
      </c>
      <c r="G365" s="4">
        <v>6425.49</v>
      </c>
      <c r="H365">
        <v>41</v>
      </c>
      <c r="I365">
        <v>58</v>
      </c>
      <c r="J365" t="s">
        <v>58</v>
      </c>
      <c r="K365">
        <v>6425</v>
      </c>
      <c r="L365">
        <f t="shared" si="5"/>
        <v>0.57999999999999996</v>
      </c>
      <c r="M365">
        <v>0.6</v>
      </c>
      <c r="N365">
        <v>6426</v>
      </c>
    </row>
    <row r="366" spans="1:14" x14ac:dyDescent="0.3">
      <c r="A366">
        <v>365</v>
      </c>
      <c r="B366" t="s">
        <v>729</v>
      </c>
      <c r="C366" t="s">
        <v>117</v>
      </c>
      <c r="D366" t="s">
        <v>582</v>
      </c>
      <c r="E366" s="1" t="s">
        <v>600</v>
      </c>
      <c r="G366" s="4">
        <v>459.65</v>
      </c>
      <c r="H366">
        <v>41</v>
      </c>
      <c r="I366">
        <v>59</v>
      </c>
      <c r="J366" t="s">
        <v>16</v>
      </c>
      <c r="K366">
        <v>460</v>
      </c>
      <c r="L366">
        <f t="shared" si="5"/>
        <v>0.59</v>
      </c>
      <c r="M366">
        <v>0.6</v>
      </c>
      <c r="N366">
        <v>460</v>
      </c>
    </row>
    <row r="367" spans="1:14" x14ac:dyDescent="0.3">
      <c r="A367">
        <v>366</v>
      </c>
      <c r="B367" t="s">
        <v>730</v>
      </c>
      <c r="C367" t="s">
        <v>28</v>
      </c>
      <c r="D367" t="s">
        <v>295</v>
      </c>
      <c r="E367" s="1" t="s">
        <v>731</v>
      </c>
      <c r="F367">
        <v>49</v>
      </c>
      <c r="G367" s="4">
        <v>5745.87</v>
      </c>
      <c r="H367">
        <v>39</v>
      </c>
      <c r="I367">
        <v>67</v>
      </c>
      <c r="K367">
        <v>5746</v>
      </c>
      <c r="L367">
        <f t="shared" si="5"/>
        <v>0.67</v>
      </c>
      <c r="M367">
        <v>0.7</v>
      </c>
      <c r="N367">
        <v>5746</v>
      </c>
    </row>
    <row r="368" spans="1:14" x14ac:dyDescent="0.3">
      <c r="A368">
        <v>367</v>
      </c>
      <c r="B368" t="s">
        <v>732</v>
      </c>
      <c r="D368" t="s">
        <v>91</v>
      </c>
      <c r="E368" s="1">
        <v>43739</v>
      </c>
      <c r="G368" s="4">
        <v>7726.51</v>
      </c>
      <c r="H368">
        <v>44</v>
      </c>
      <c r="I368">
        <v>72</v>
      </c>
      <c r="J368" t="s">
        <v>58</v>
      </c>
      <c r="K368">
        <v>7727</v>
      </c>
      <c r="L368">
        <f t="shared" si="5"/>
        <v>0.72</v>
      </c>
      <c r="M368">
        <v>0.79999999999999993</v>
      </c>
      <c r="N368">
        <v>7727</v>
      </c>
    </row>
    <row r="369" spans="1:14" x14ac:dyDescent="0.3">
      <c r="A369">
        <v>368</v>
      </c>
      <c r="B369" t="s">
        <v>733</v>
      </c>
      <c r="C369" t="s">
        <v>28</v>
      </c>
      <c r="D369" t="s">
        <v>550</v>
      </c>
      <c r="E369" s="1">
        <v>44137</v>
      </c>
      <c r="F369">
        <v>38</v>
      </c>
      <c r="G369" s="4">
        <v>531.95000000000005</v>
      </c>
      <c r="H369">
        <v>40</v>
      </c>
      <c r="I369">
        <v>72</v>
      </c>
      <c r="J369" t="s">
        <v>42</v>
      </c>
      <c r="K369">
        <v>532</v>
      </c>
      <c r="L369">
        <f t="shared" si="5"/>
        <v>0.72</v>
      </c>
      <c r="M369">
        <v>0.79999999999999993</v>
      </c>
      <c r="N369">
        <v>532</v>
      </c>
    </row>
    <row r="370" spans="1:14" x14ac:dyDescent="0.3">
      <c r="A370">
        <v>369</v>
      </c>
      <c r="B370" t="s">
        <v>734</v>
      </c>
      <c r="D370" t="s">
        <v>219</v>
      </c>
      <c r="E370" s="1" t="s">
        <v>735</v>
      </c>
      <c r="G370" s="4">
        <v>2784.19</v>
      </c>
      <c r="H370">
        <v>41</v>
      </c>
      <c r="I370">
        <v>55</v>
      </c>
      <c r="J370" t="s">
        <v>81</v>
      </c>
      <c r="K370">
        <v>2784</v>
      </c>
      <c r="L370">
        <f t="shared" si="5"/>
        <v>0.55000000000000004</v>
      </c>
      <c r="M370">
        <v>0.6</v>
      </c>
      <c r="N370">
        <v>2785</v>
      </c>
    </row>
    <row r="371" spans="1:14" x14ac:dyDescent="0.3">
      <c r="A371">
        <v>370</v>
      </c>
      <c r="B371" t="s">
        <v>736</v>
      </c>
      <c r="C371" t="s">
        <v>93</v>
      </c>
      <c r="D371" t="s">
        <v>297</v>
      </c>
      <c r="E371" s="1" t="s">
        <v>737</v>
      </c>
      <c r="G371" s="4">
        <v>8425.43</v>
      </c>
      <c r="H371">
        <v>44</v>
      </c>
      <c r="I371">
        <v>60</v>
      </c>
      <c r="K371">
        <v>8425</v>
      </c>
      <c r="L371">
        <f t="shared" si="5"/>
        <v>0.6</v>
      </c>
      <c r="M371">
        <v>0.6</v>
      </c>
      <c r="N371">
        <v>8426</v>
      </c>
    </row>
    <row r="372" spans="1:14" x14ac:dyDescent="0.3">
      <c r="A372">
        <v>371</v>
      </c>
      <c r="B372" t="s">
        <v>738</v>
      </c>
      <c r="C372" t="s">
        <v>37</v>
      </c>
      <c r="D372" t="s">
        <v>121</v>
      </c>
      <c r="E372" s="1" t="s">
        <v>739</v>
      </c>
      <c r="G372" s="4">
        <v>2090.66</v>
      </c>
      <c r="H372">
        <v>40</v>
      </c>
      <c r="I372">
        <v>83</v>
      </c>
      <c r="J372" t="s">
        <v>16</v>
      </c>
      <c r="K372">
        <v>2091</v>
      </c>
      <c r="L372">
        <f t="shared" si="5"/>
        <v>0.83</v>
      </c>
      <c r="M372">
        <v>0.9</v>
      </c>
      <c r="N372">
        <v>2091</v>
      </c>
    </row>
    <row r="373" spans="1:14" x14ac:dyDescent="0.3">
      <c r="A373">
        <v>372</v>
      </c>
      <c r="B373" t="s">
        <v>740</v>
      </c>
      <c r="C373" t="s">
        <v>50</v>
      </c>
      <c r="D373" t="s">
        <v>21</v>
      </c>
      <c r="E373" s="1" t="s">
        <v>741</v>
      </c>
      <c r="G373" s="4">
        <v>7364.76</v>
      </c>
      <c r="H373">
        <v>44</v>
      </c>
      <c r="I373">
        <v>86</v>
      </c>
      <c r="J373" t="s">
        <v>23</v>
      </c>
      <c r="K373">
        <v>7365</v>
      </c>
      <c r="L373">
        <f t="shared" si="5"/>
        <v>0.86</v>
      </c>
      <c r="M373">
        <v>0.9</v>
      </c>
      <c r="N373">
        <v>7365</v>
      </c>
    </row>
    <row r="374" spans="1:14" x14ac:dyDescent="0.3">
      <c r="A374">
        <v>373</v>
      </c>
      <c r="B374" t="s">
        <v>742</v>
      </c>
      <c r="C374" t="s">
        <v>60</v>
      </c>
      <c r="D374" t="s">
        <v>94</v>
      </c>
      <c r="E374" s="1">
        <v>44540</v>
      </c>
      <c r="F374">
        <v>26</v>
      </c>
      <c r="G374" s="4">
        <v>7169.2</v>
      </c>
      <c r="H374">
        <v>39</v>
      </c>
      <c r="I374">
        <v>52</v>
      </c>
      <c r="J374" t="s">
        <v>16</v>
      </c>
      <c r="K374">
        <v>7169</v>
      </c>
      <c r="L374">
        <f t="shared" si="5"/>
        <v>0.52</v>
      </c>
      <c r="M374">
        <v>0.6</v>
      </c>
      <c r="N374">
        <v>7170</v>
      </c>
    </row>
    <row r="375" spans="1:14" x14ac:dyDescent="0.3">
      <c r="A375">
        <v>374</v>
      </c>
      <c r="B375" t="s">
        <v>743</v>
      </c>
      <c r="D375" t="s">
        <v>131</v>
      </c>
      <c r="E375" s="1" t="s">
        <v>744</v>
      </c>
      <c r="G375" s="4">
        <v>7818.15</v>
      </c>
      <c r="H375">
        <v>39</v>
      </c>
      <c r="I375">
        <v>50</v>
      </c>
      <c r="J375" t="s">
        <v>16</v>
      </c>
      <c r="K375">
        <v>7818</v>
      </c>
      <c r="L375">
        <f t="shared" si="5"/>
        <v>0.5</v>
      </c>
      <c r="M375">
        <v>0.5</v>
      </c>
      <c r="N375">
        <v>7819</v>
      </c>
    </row>
    <row r="376" spans="1:14" x14ac:dyDescent="0.3">
      <c r="A376">
        <v>375</v>
      </c>
      <c r="B376" t="s">
        <v>745</v>
      </c>
      <c r="C376" t="s">
        <v>93</v>
      </c>
      <c r="D376" t="s">
        <v>527</v>
      </c>
      <c r="E376" s="1" t="s">
        <v>746</v>
      </c>
      <c r="G376" s="4">
        <v>1343.95</v>
      </c>
      <c r="H376">
        <v>45</v>
      </c>
      <c r="I376">
        <v>83</v>
      </c>
      <c r="K376">
        <v>1344</v>
      </c>
      <c r="L376">
        <f t="shared" si="5"/>
        <v>0.83</v>
      </c>
      <c r="M376">
        <v>0.9</v>
      </c>
      <c r="N376">
        <v>1344</v>
      </c>
    </row>
    <row r="377" spans="1:14" x14ac:dyDescent="0.3">
      <c r="A377">
        <v>376</v>
      </c>
      <c r="B377" t="s">
        <v>747</v>
      </c>
      <c r="D377" t="s">
        <v>414</v>
      </c>
      <c r="E377" s="1">
        <v>44175</v>
      </c>
      <c r="G377" s="4">
        <v>1622.91</v>
      </c>
      <c r="H377">
        <v>42</v>
      </c>
      <c r="I377">
        <v>60</v>
      </c>
      <c r="J377" t="s">
        <v>58</v>
      </c>
      <c r="K377">
        <v>1623</v>
      </c>
      <c r="L377">
        <f t="shared" si="5"/>
        <v>0.6</v>
      </c>
      <c r="M377">
        <v>0.6</v>
      </c>
      <c r="N377">
        <v>1623</v>
      </c>
    </row>
    <row r="378" spans="1:14" x14ac:dyDescent="0.3">
      <c r="A378">
        <v>377</v>
      </c>
      <c r="B378" t="s">
        <v>748</v>
      </c>
      <c r="D378" t="s">
        <v>749</v>
      </c>
      <c r="E378" s="1">
        <v>44022</v>
      </c>
      <c r="G378" s="4">
        <v>4042.24</v>
      </c>
      <c r="H378">
        <v>45</v>
      </c>
      <c r="I378">
        <v>51</v>
      </c>
      <c r="J378" t="s">
        <v>58</v>
      </c>
      <c r="K378">
        <v>4042</v>
      </c>
      <c r="L378">
        <f t="shared" si="5"/>
        <v>0.51</v>
      </c>
      <c r="M378">
        <v>0.6</v>
      </c>
      <c r="N378">
        <v>4043</v>
      </c>
    </row>
    <row r="379" spans="1:14" x14ac:dyDescent="0.3">
      <c r="A379">
        <v>378</v>
      </c>
      <c r="B379" t="s">
        <v>750</v>
      </c>
      <c r="C379" t="s">
        <v>50</v>
      </c>
      <c r="D379" t="s">
        <v>751</v>
      </c>
      <c r="E379" s="1">
        <v>44386</v>
      </c>
      <c r="G379" s="4">
        <v>7650.62</v>
      </c>
      <c r="H379">
        <v>41</v>
      </c>
      <c r="I379">
        <v>59</v>
      </c>
      <c r="K379">
        <v>7651</v>
      </c>
      <c r="L379">
        <f t="shared" si="5"/>
        <v>0.59</v>
      </c>
      <c r="M379">
        <v>0.6</v>
      </c>
      <c r="N379">
        <v>7651</v>
      </c>
    </row>
    <row r="380" spans="1:14" x14ac:dyDescent="0.3">
      <c r="A380">
        <v>379</v>
      </c>
      <c r="B380" t="s">
        <v>752</v>
      </c>
      <c r="C380" t="s">
        <v>93</v>
      </c>
      <c r="D380" t="s">
        <v>317</v>
      </c>
      <c r="E380" s="1">
        <v>44022</v>
      </c>
      <c r="G380" s="4">
        <v>1919.56</v>
      </c>
      <c r="H380">
        <v>42</v>
      </c>
      <c r="I380">
        <v>81</v>
      </c>
      <c r="J380" t="s">
        <v>42</v>
      </c>
      <c r="K380">
        <v>1920</v>
      </c>
      <c r="L380">
        <f t="shared" si="5"/>
        <v>0.81</v>
      </c>
      <c r="M380">
        <v>0.9</v>
      </c>
      <c r="N380">
        <v>1920</v>
      </c>
    </row>
    <row r="381" spans="1:14" x14ac:dyDescent="0.3">
      <c r="A381">
        <v>380</v>
      </c>
      <c r="B381" t="s">
        <v>753</v>
      </c>
      <c r="C381" t="s">
        <v>117</v>
      </c>
      <c r="D381" t="s">
        <v>401</v>
      </c>
      <c r="E381" s="1" t="s">
        <v>754</v>
      </c>
      <c r="G381" s="4">
        <v>8173.89</v>
      </c>
      <c r="H381">
        <v>45</v>
      </c>
      <c r="I381">
        <v>84</v>
      </c>
      <c r="J381" t="s">
        <v>23</v>
      </c>
      <c r="K381">
        <v>8174</v>
      </c>
      <c r="L381">
        <f t="shared" si="5"/>
        <v>0.84</v>
      </c>
      <c r="M381">
        <v>0.9</v>
      </c>
      <c r="N381">
        <v>8174</v>
      </c>
    </row>
    <row r="382" spans="1:14" x14ac:dyDescent="0.3">
      <c r="A382">
        <v>381</v>
      </c>
      <c r="B382" t="s">
        <v>755</v>
      </c>
      <c r="C382" t="s">
        <v>44</v>
      </c>
      <c r="D382" t="s">
        <v>488</v>
      </c>
      <c r="E382" s="1" t="s">
        <v>756</v>
      </c>
      <c r="G382" s="4">
        <v>743.48</v>
      </c>
      <c r="H382">
        <v>43</v>
      </c>
      <c r="I382">
        <v>64</v>
      </c>
      <c r="J382" t="s">
        <v>23</v>
      </c>
      <c r="K382">
        <v>743</v>
      </c>
      <c r="L382">
        <f t="shared" si="5"/>
        <v>0.64</v>
      </c>
      <c r="M382">
        <v>0.7</v>
      </c>
      <c r="N382">
        <v>744</v>
      </c>
    </row>
    <row r="383" spans="1:14" x14ac:dyDescent="0.3">
      <c r="A383">
        <v>382</v>
      </c>
      <c r="B383" t="s">
        <v>757</v>
      </c>
      <c r="C383" t="s">
        <v>50</v>
      </c>
      <c r="D383" t="s">
        <v>100</v>
      </c>
      <c r="E383" s="1" t="s">
        <v>758</v>
      </c>
      <c r="G383" s="4">
        <v>8685.17</v>
      </c>
      <c r="H383">
        <v>40</v>
      </c>
      <c r="I383">
        <v>53</v>
      </c>
      <c r="K383">
        <v>8685</v>
      </c>
      <c r="L383">
        <f t="shared" si="5"/>
        <v>0.53</v>
      </c>
      <c r="M383">
        <v>0.6</v>
      </c>
      <c r="N383">
        <v>8686</v>
      </c>
    </row>
    <row r="384" spans="1:14" x14ac:dyDescent="0.3">
      <c r="A384">
        <v>383</v>
      </c>
      <c r="B384" t="s">
        <v>759</v>
      </c>
      <c r="C384" t="s">
        <v>20</v>
      </c>
      <c r="D384" t="s">
        <v>241</v>
      </c>
      <c r="E384" s="1">
        <v>44385</v>
      </c>
      <c r="G384" s="4">
        <v>8303.02</v>
      </c>
      <c r="H384">
        <v>43</v>
      </c>
      <c r="I384">
        <v>54</v>
      </c>
      <c r="J384" t="s">
        <v>16</v>
      </c>
      <c r="K384">
        <v>8303</v>
      </c>
      <c r="L384">
        <f t="shared" si="5"/>
        <v>0.54</v>
      </c>
      <c r="M384">
        <v>0.6</v>
      </c>
      <c r="N384">
        <v>8304</v>
      </c>
    </row>
    <row r="385" spans="1:14" x14ac:dyDescent="0.3">
      <c r="A385">
        <v>384</v>
      </c>
      <c r="B385" t="s">
        <v>760</v>
      </c>
      <c r="C385" t="s">
        <v>25</v>
      </c>
      <c r="D385" t="s">
        <v>118</v>
      </c>
      <c r="E385" s="1" t="s">
        <v>22</v>
      </c>
      <c r="G385" s="4">
        <v>6091.7</v>
      </c>
      <c r="H385">
        <v>42</v>
      </c>
      <c r="I385">
        <v>83</v>
      </c>
      <c r="K385">
        <v>6092</v>
      </c>
      <c r="L385">
        <f t="shared" si="5"/>
        <v>0.83</v>
      </c>
      <c r="M385">
        <v>0.9</v>
      </c>
      <c r="N385">
        <v>6092</v>
      </c>
    </row>
    <row r="386" spans="1:14" x14ac:dyDescent="0.3">
      <c r="A386">
        <v>385</v>
      </c>
      <c r="B386" t="s">
        <v>761</v>
      </c>
      <c r="C386" t="s">
        <v>20</v>
      </c>
      <c r="D386" t="s">
        <v>211</v>
      </c>
      <c r="E386" s="1" t="s">
        <v>396</v>
      </c>
      <c r="G386" s="4">
        <v>7393.71</v>
      </c>
      <c r="H386">
        <v>39</v>
      </c>
      <c r="I386">
        <v>68</v>
      </c>
      <c r="K386">
        <v>7394</v>
      </c>
      <c r="L386">
        <f t="shared" si="5"/>
        <v>0.68</v>
      </c>
      <c r="M386">
        <v>0.7</v>
      </c>
      <c r="N386">
        <v>7394</v>
      </c>
    </row>
    <row r="387" spans="1:14" x14ac:dyDescent="0.3">
      <c r="A387">
        <v>386</v>
      </c>
      <c r="B387" t="s">
        <v>762</v>
      </c>
      <c r="D387" t="s">
        <v>136</v>
      </c>
      <c r="E387" s="1">
        <v>43891</v>
      </c>
      <c r="F387">
        <v>27</v>
      </c>
      <c r="G387" s="4">
        <v>5195.4399999999996</v>
      </c>
      <c r="H387">
        <v>40</v>
      </c>
      <c r="I387">
        <v>58</v>
      </c>
      <c r="K387">
        <v>5195</v>
      </c>
      <c r="L387">
        <f t="shared" ref="L387:L450" si="6">I387/100</f>
        <v>0.57999999999999996</v>
      </c>
      <c r="M387">
        <v>0.6</v>
      </c>
      <c r="N387">
        <v>5196</v>
      </c>
    </row>
    <row r="388" spans="1:14" x14ac:dyDescent="0.3">
      <c r="A388">
        <v>387</v>
      </c>
      <c r="B388" t="s">
        <v>763</v>
      </c>
      <c r="D388" t="s">
        <v>502</v>
      </c>
      <c r="E388" s="1" t="s">
        <v>764</v>
      </c>
      <c r="G388" s="4">
        <v>9979.08</v>
      </c>
      <c r="H388">
        <v>44</v>
      </c>
      <c r="I388">
        <v>60</v>
      </c>
      <c r="J388" t="s">
        <v>81</v>
      </c>
      <c r="K388">
        <v>9979</v>
      </c>
      <c r="L388">
        <f t="shared" si="6"/>
        <v>0.6</v>
      </c>
      <c r="M388">
        <v>0.6</v>
      </c>
      <c r="N388">
        <v>9980</v>
      </c>
    </row>
    <row r="389" spans="1:14" x14ac:dyDescent="0.3">
      <c r="A389">
        <v>388</v>
      </c>
      <c r="B389" t="s">
        <v>765</v>
      </c>
      <c r="C389" t="s">
        <v>44</v>
      </c>
      <c r="D389" t="s">
        <v>253</v>
      </c>
      <c r="E389" s="1">
        <v>43688</v>
      </c>
      <c r="G389" s="4">
        <v>7739.92</v>
      </c>
      <c r="H389">
        <v>45</v>
      </c>
      <c r="I389">
        <v>85</v>
      </c>
      <c r="J389" t="s">
        <v>16</v>
      </c>
      <c r="K389">
        <v>7740</v>
      </c>
      <c r="L389">
        <f t="shared" si="6"/>
        <v>0.85</v>
      </c>
      <c r="M389">
        <v>0.9</v>
      </c>
      <c r="N389">
        <v>7740</v>
      </c>
    </row>
    <row r="390" spans="1:14" x14ac:dyDescent="0.3">
      <c r="A390">
        <v>389</v>
      </c>
      <c r="B390" t="s">
        <v>766</v>
      </c>
      <c r="C390" t="s">
        <v>14</v>
      </c>
      <c r="D390" t="s">
        <v>253</v>
      </c>
      <c r="E390" s="1">
        <v>43139</v>
      </c>
      <c r="G390" s="4">
        <v>2180.8200000000002</v>
      </c>
      <c r="H390">
        <v>43</v>
      </c>
      <c r="I390">
        <v>52</v>
      </c>
      <c r="J390" t="s">
        <v>23</v>
      </c>
      <c r="K390">
        <v>2181</v>
      </c>
      <c r="L390">
        <f t="shared" si="6"/>
        <v>0.52</v>
      </c>
      <c r="M390">
        <v>0.6</v>
      </c>
      <c r="N390">
        <v>2181</v>
      </c>
    </row>
    <row r="391" spans="1:14" x14ac:dyDescent="0.3">
      <c r="A391">
        <v>390</v>
      </c>
      <c r="B391" t="s">
        <v>767</v>
      </c>
      <c r="D391" t="s">
        <v>21</v>
      </c>
      <c r="E391" s="1" t="s">
        <v>768</v>
      </c>
      <c r="G391" s="4">
        <v>1985.7</v>
      </c>
      <c r="H391">
        <v>40</v>
      </c>
      <c r="I391">
        <v>77</v>
      </c>
      <c r="J391" t="s">
        <v>23</v>
      </c>
      <c r="K391">
        <v>1986</v>
      </c>
      <c r="L391">
        <f t="shared" si="6"/>
        <v>0.77</v>
      </c>
      <c r="M391">
        <v>0.79999999999999993</v>
      </c>
      <c r="N391">
        <v>1986</v>
      </c>
    </row>
    <row r="392" spans="1:14" x14ac:dyDescent="0.3">
      <c r="A392">
        <v>391</v>
      </c>
      <c r="B392" t="s">
        <v>769</v>
      </c>
      <c r="C392" t="s">
        <v>50</v>
      </c>
      <c r="D392" t="s">
        <v>383</v>
      </c>
      <c r="E392" s="1" t="s">
        <v>220</v>
      </c>
      <c r="F392">
        <v>50</v>
      </c>
      <c r="G392" s="4">
        <v>3005.14</v>
      </c>
      <c r="H392">
        <v>40</v>
      </c>
      <c r="I392">
        <v>71</v>
      </c>
      <c r="K392">
        <v>3005</v>
      </c>
      <c r="L392">
        <f t="shared" si="6"/>
        <v>0.71</v>
      </c>
      <c r="M392">
        <v>0.79999999999999993</v>
      </c>
      <c r="N392">
        <v>3006</v>
      </c>
    </row>
    <row r="393" spans="1:14" x14ac:dyDescent="0.3">
      <c r="A393">
        <v>392</v>
      </c>
      <c r="B393" t="s">
        <v>770</v>
      </c>
      <c r="C393" t="s">
        <v>93</v>
      </c>
      <c r="D393" t="s">
        <v>655</v>
      </c>
      <c r="E393" s="1" t="s">
        <v>119</v>
      </c>
      <c r="G393" s="4">
        <v>9289.06</v>
      </c>
      <c r="H393">
        <v>42</v>
      </c>
      <c r="I393">
        <v>54</v>
      </c>
      <c r="J393" t="s">
        <v>42</v>
      </c>
      <c r="K393">
        <v>9289</v>
      </c>
      <c r="L393">
        <f t="shared" si="6"/>
        <v>0.54</v>
      </c>
      <c r="M393">
        <v>0.6</v>
      </c>
      <c r="N393">
        <v>9290</v>
      </c>
    </row>
    <row r="394" spans="1:14" x14ac:dyDescent="0.3">
      <c r="A394">
        <v>393</v>
      </c>
      <c r="B394" t="s">
        <v>771</v>
      </c>
      <c r="C394" t="s">
        <v>50</v>
      </c>
      <c r="D394" t="s">
        <v>772</v>
      </c>
      <c r="E394" s="1" t="s">
        <v>773</v>
      </c>
      <c r="G394" s="4">
        <v>7235.36</v>
      </c>
      <c r="H394">
        <v>44</v>
      </c>
      <c r="I394">
        <v>87</v>
      </c>
      <c r="J394" t="s">
        <v>16</v>
      </c>
      <c r="K394">
        <v>7235</v>
      </c>
      <c r="L394">
        <f t="shared" si="6"/>
        <v>0.87</v>
      </c>
      <c r="M394">
        <v>0.9</v>
      </c>
      <c r="N394">
        <v>7236</v>
      </c>
    </row>
    <row r="395" spans="1:14" x14ac:dyDescent="0.3">
      <c r="A395">
        <v>394</v>
      </c>
      <c r="B395" t="s">
        <v>774</v>
      </c>
      <c r="C395" t="s">
        <v>37</v>
      </c>
      <c r="D395" t="s">
        <v>353</v>
      </c>
      <c r="E395" s="1" t="s">
        <v>775</v>
      </c>
      <c r="G395" s="4">
        <v>5271.7</v>
      </c>
      <c r="H395">
        <v>44</v>
      </c>
      <c r="I395">
        <v>55</v>
      </c>
      <c r="J395" t="s">
        <v>16</v>
      </c>
      <c r="K395">
        <v>5272</v>
      </c>
      <c r="L395">
        <f t="shared" si="6"/>
        <v>0.55000000000000004</v>
      </c>
      <c r="M395">
        <v>0.6</v>
      </c>
      <c r="N395">
        <v>5272</v>
      </c>
    </row>
    <row r="396" spans="1:14" x14ac:dyDescent="0.3">
      <c r="A396">
        <v>395</v>
      </c>
      <c r="B396" t="s">
        <v>776</v>
      </c>
      <c r="C396" t="s">
        <v>64</v>
      </c>
      <c r="D396" t="s">
        <v>414</v>
      </c>
      <c r="E396" s="1" t="s">
        <v>614</v>
      </c>
      <c r="G396" s="4">
        <v>7318.18</v>
      </c>
      <c r="H396">
        <v>40</v>
      </c>
      <c r="I396">
        <v>78</v>
      </c>
      <c r="J396" t="s">
        <v>42</v>
      </c>
      <c r="K396">
        <v>7318</v>
      </c>
      <c r="L396">
        <f t="shared" si="6"/>
        <v>0.78</v>
      </c>
      <c r="M396">
        <v>0.79999999999999993</v>
      </c>
      <c r="N396">
        <v>7319</v>
      </c>
    </row>
    <row r="397" spans="1:14" x14ac:dyDescent="0.3">
      <c r="A397">
        <v>396</v>
      </c>
      <c r="B397" t="s">
        <v>777</v>
      </c>
      <c r="D397" t="s">
        <v>474</v>
      </c>
      <c r="E397" s="1">
        <v>43596</v>
      </c>
      <c r="G397" s="4">
        <v>7636.35</v>
      </c>
      <c r="H397">
        <v>45</v>
      </c>
      <c r="I397">
        <v>81</v>
      </c>
      <c r="J397" t="s">
        <v>23</v>
      </c>
      <c r="K397">
        <v>7636</v>
      </c>
      <c r="L397">
        <f t="shared" si="6"/>
        <v>0.81</v>
      </c>
      <c r="M397">
        <v>0.9</v>
      </c>
      <c r="N397">
        <v>7637</v>
      </c>
    </row>
    <row r="398" spans="1:14" x14ac:dyDescent="0.3">
      <c r="A398">
        <v>397</v>
      </c>
      <c r="B398" t="s">
        <v>778</v>
      </c>
      <c r="C398" t="s">
        <v>78</v>
      </c>
      <c r="D398" t="s">
        <v>126</v>
      </c>
      <c r="E398" s="1">
        <v>44319</v>
      </c>
      <c r="G398" s="4">
        <v>3533.11</v>
      </c>
      <c r="H398">
        <v>45</v>
      </c>
      <c r="I398">
        <v>77</v>
      </c>
      <c r="K398">
        <v>3533</v>
      </c>
      <c r="L398">
        <f t="shared" si="6"/>
        <v>0.77</v>
      </c>
      <c r="M398">
        <v>0.79999999999999993</v>
      </c>
      <c r="N398">
        <v>3534</v>
      </c>
    </row>
    <row r="399" spans="1:14" x14ac:dyDescent="0.3">
      <c r="A399">
        <v>398</v>
      </c>
      <c r="B399" t="s">
        <v>779</v>
      </c>
      <c r="C399" t="s">
        <v>93</v>
      </c>
      <c r="D399" t="s">
        <v>780</v>
      </c>
      <c r="E399" s="1">
        <v>44504</v>
      </c>
      <c r="G399" s="4">
        <v>601.09</v>
      </c>
      <c r="H399">
        <v>45</v>
      </c>
      <c r="I399">
        <v>61</v>
      </c>
      <c r="K399">
        <v>601</v>
      </c>
      <c r="L399">
        <f t="shared" si="6"/>
        <v>0.61</v>
      </c>
      <c r="M399">
        <v>0.7</v>
      </c>
      <c r="N399">
        <v>602</v>
      </c>
    </row>
    <row r="400" spans="1:14" x14ac:dyDescent="0.3">
      <c r="A400">
        <v>399</v>
      </c>
      <c r="B400" t="s">
        <v>781</v>
      </c>
      <c r="D400" t="s">
        <v>550</v>
      </c>
      <c r="E400" s="1">
        <v>43530</v>
      </c>
      <c r="G400" s="4">
        <v>2276.06</v>
      </c>
      <c r="H400">
        <v>38</v>
      </c>
      <c r="I400">
        <v>92</v>
      </c>
      <c r="J400" t="s">
        <v>58</v>
      </c>
      <c r="K400">
        <v>2276</v>
      </c>
      <c r="L400">
        <f t="shared" si="6"/>
        <v>0.92</v>
      </c>
      <c r="M400">
        <v>1</v>
      </c>
      <c r="N400">
        <v>2277</v>
      </c>
    </row>
    <row r="401" spans="1:14" x14ac:dyDescent="0.3">
      <c r="A401">
        <v>400</v>
      </c>
      <c r="B401" t="s">
        <v>782</v>
      </c>
      <c r="C401" t="s">
        <v>14</v>
      </c>
      <c r="D401" t="s">
        <v>155</v>
      </c>
      <c r="E401" s="1" t="s">
        <v>783</v>
      </c>
      <c r="G401" s="4">
        <v>3210.15</v>
      </c>
      <c r="H401">
        <v>39</v>
      </c>
      <c r="I401">
        <v>86</v>
      </c>
      <c r="J401" t="s">
        <v>16</v>
      </c>
      <c r="K401">
        <v>3210</v>
      </c>
      <c r="L401">
        <f t="shared" si="6"/>
        <v>0.86</v>
      </c>
      <c r="M401">
        <v>0.9</v>
      </c>
      <c r="N401">
        <v>3211</v>
      </c>
    </row>
    <row r="402" spans="1:14" x14ac:dyDescent="0.3">
      <c r="A402">
        <v>401</v>
      </c>
      <c r="B402" t="s">
        <v>784</v>
      </c>
      <c r="C402" t="s">
        <v>50</v>
      </c>
      <c r="D402" t="s">
        <v>300</v>
      </c>
      <c r="E402" s="1">
        <v>43320</v>
      </c>
      <c r="G402" s="4">
        <v>4789.13</v>
      </c>
      <c r="H402">
        <v>39</v>
      </c>
      <c r="I402">
        <v>59</v>
      </c>
      <c r="K402">
        <v>4789</v>
      </c>
      <c r="L402">
        <f t="shared" si="6"/>
        <v>0.59</v>
      </c>
      <c r="M402">
        <v>0.6</v>
      </c>
      <c r="N402">
        <v>4790</v>
      </c>
    </row>
    <row r="403" spans="1:14" x14ac:dyDescent="0.3">
      <c r="A403">
        <v>402</v>
      </c>
      <c r="B403" t="s">
        <v>785</v>
      </c>
      <c r="D403" t="s">
        <v>253</v>
      </c>
      <c r="E403" s="1">
        <v>44353</v>
      </c>
      <c r="G403" s="4">
        <v>965.81</v>
      </c>
      <c r="H403">
        <v>41</v>
      </c>
      <c r="I403">
        <v>60</v>
      </c>
      <c r="K403">
        <v>966</v>
      </c>
      <c r="L403">
        <f t="shared" si="6"/>
        <v>0.6</v>
      </c>
      <c r="M403">
        <v>0.6</v>
      </c>
      <c r="N403">
        <v>966</v>
      </c>
    </row>
    <row r="404" spans="1:14" x14ac:dyDescent="0.3">
      <c r="A404">
        <v>403</v>
      </c>
      <c r="B404" t="s">
        <v>786</v>
      </c>
      <c r="D404" t="s">
        <v>274</v>
      </c>
      <c r="E404" s="1">
        <v>43261</v>
      </c>
      <c r="G404" s="4">
        <v>3718.69</v>
      </c>
      <c r="H404">
        <v>38</v>
      </c>
      <c r="I404">
        <v>74</v>
      </c>
      <c r="J404" t="s">
        <v>81</v>
      </c>
      <c r="K404">
        <v>3719</v>
      </c>
      <c r="L404">
        <f t="shared" si="6"/>
        <v>0.74</v>
      </c>
      <c r="M404">
        <v>0.79999999999999993</v>
      </c>
      <c r="N404">
        <v>3719</v>
      </c>
    </row>
    <row r="405" spans="1:14" x14ac:dyDescent="0.3">
      <c r="A405">
        <v>404</v>
      </c>
      <c r="B405" t="s">
        <v>787</v>
      </c>
      <c r="D405" t="s">
        <v>246</v>
      </c>
      <c r="E405" s="1" t="s">
        <v>788</v>
      </c>
      <c r="G405" s="4">
        <v>496.28</v>
      </c>
      <c r="H405">
        <v>39</v>
      </c>
      <c r="I405">
        <v>53</v>
      </c>
      <c r="J405" t="s">
        <v>23</v>
      </c>
      <c r="K405">
        <v>496</v>
      </c>
      <c r="L405">
        <f t="shared" si="6"/>
        <v>0.53</v>
      </c>
      <c r="M405">
        <v>0.6</v>
      </c>
      <c r="N405">
        <v>497</v>
      </c>
    </row>
    <row r="406" spans="1:14" x14ac:dyDescent="0.3">
      <c r="A406">
        <v>405</v>
      </c>
      <c r="B406" t="s">
        <v>789</v>
      </c>
      <c r="C406" t="s">
        <v>20</v>
      </c>
      <c r="D406" t="s">
        <v>790</v>
      </c>
      <c r="E406" s="1" t="s">
        <v>791</v>
      </c>
      <c r="F406">
        <v>46</v>
      </c>
      <c r="G406" s="4">
        <v>555.28</v>
      </c>
      <c r="H406">
        <v>38</v>
      </c>
      <c r="I406">
        <v>91</v>
      </c>
      <c r="J406" t="s">
        <v>16</v>
      </c>
      <c r="K406">
        <v>555</v>
      </c>
      <c r="L406">
        <f t="shared" si="6"/>
        <v>0.91</v>
      </c>
      <c r="M406">
        <v>1</v>
      </c>
      <c r="N406">
        <v>556</v>
      </c>
    </row>
    <row r="407" spans="1:14" x14ac:dyDescent="0.3">
      <c r="A407">
        <v>406</v>
      </c>
      <c r="B407" t="s">
        <v>792</v>
      </c>
      <c r="C407" t="s">
        <v>44</v>
      </c>
      <c r="D407" t="s">
        <v>258</v>
      </c>
      <c r="E407" s="1" t="s">
        <v>793</v>
      </c>
      <c r="G407" s="4">
        <v>1941.52</v>
      </c>
      <c r="H407">
        <v>45</v>
      </c>
      <c r="I407">
        <v>85</v>
      </c>
      <c r="J407" t="s">
        <v>23</v>
      </c>
      <c r="K407">
        <v>1942</v>
      </c>
      <c r="L407">
        <f t="shared" si="6"/>
        <v>0.85</v>
      </c>
      <c r="M407">
        <v>0.9</v>
      </c>
      <c r="N407">
        <v>1942</v>
      </c>
    </row>
    <row r="408" spans="1:14" x14ac:dyDescent="0.3">
      <c r="A408">
        <v>407</v>
      </c>
      <c r="B408" t="s">
        <v>794</v>
      </c>
      <c r="C408" t="s">
        <v>37</v>
      </c>
      <c r="D408" t="s">
        <v>65</v>
      </c>
      <c r="E408" s="1" t="s">
        <v>795</v>
      </c>
      <c r="G408" s="4">
        <v>8922.2999999999993</v>
      </c>
      <c r="H408">
        <v>39</v>
      </c>
      <c r="I408">
        <v>56</v>
      </c>
      <c r="J408" t="s">
        <v>23</v>
      </c>
      <c r="K408">
        <v>8922</v>
      </c>
      <c r="L408">
        <f t="shared" si="6"/>
        <v>0.56000000000000005</v>
      </c>
      <c r="M408">
        <v>0.6</v>
      </c>
      <c r="N408">
        <v>8923</v>
      </c>
    </row>
    <row r="409" spans="1:14" x14ac:dyDescent="0.3">
      <c r="A409">
        <v>408</v>
      </c>
      <c r="B409" t="s">
        <v>796</v>
      </c>
      <c r="C409" t="s">
        <v>93</v>
      </c>
      <c r="D409" t="s">
        <v>278</v>
      </c>
      <c r="E409" s="1">
        <v>44442</v>
      </c>
      <c r="G409" s="4">
        <v>5807.01</v>
      </c>
      <c r="H409">
        <v>45</v>
      </c>
      <c r="I409">
        <v>73</v>
      </c>
      <c r="J409" t="s">
        <v>23</v>
      </c>
      <c r="K409">
        <v>5807</v>
      </c>
      <c r="L409">
        <f t="shared" si="6"/>
        <v>0.73</v>
      </c>
      <c r="M409">
        <v>0.79999999999999993</v>
      </c>
      <c r="N409">
        <v>5808</v>
      </c>
    </row>
    <row r="410" spans="1:14" x14ac:dyDescent="0.3">
      <c r="A410">
        <v>409</v>
      </c>
      <c r="B410" t="s">
        <v>797</v>
      </c>
      <c r="C410" t="s">
        <v>93</v>
      </c>
      <c r="D410" t="s">
        <v>798</v>
      </c>
      <c r="E410" s="1">
        <v>44051</v>
      </c>
      <c r="G410" s="4">
        <v>3366.28</v>
      </c>
      <c r="H410">
        <v>41</v>
      </c>
      <c r="I410">
        <v>65</v>
      </c>
      <c r="J410" t="s">
        <v>42</v>
      </c>
      <c r="K410">
        <v>3366</v>
      </c>
      <c r="L410">
        <f t="shared" si="6"/>
        <v>0.65</v>
      </c>
      <c r="M410">
        <v>0.7</v>
      </c>
      <c r="N410">
        <v>3367</v>
      </c>
    </row>
    <row r="411" spans="1:14" x14ac:dyDescent="0.3">
      <c r="A411">
        <v>410</v>
      </c>
      <c r="B411" t="s">
        <v>799</v>
      </c>
      <c r="C411" t="s">
        <v>14</v>
      </c>
      <c r="D411" t="s">
        <v>155</v>
      </c>
      <c r="E411" s="1" t="s">
        <v>800</v>
      </c>
      <c r="F411">
        <v>26</v>
      </c>
      <c r="G411" s="4">
        <v>5208.3500000000004</v>
      </c>
      <c r="H411">
        <v>45</v>
      </c>
      <c r="I411">
        <v>51</v>
      </c>
      <c r="J411" t="s">
        <v>58</v>
      </c>
      <c r="K411">
        <v>5208</v>
      </c>
      <c r="L411">
        <f t="shared" si="6"/>
        <v>0.51</v>
      </c>
      <c r="M411">
        <v>0.6</v>
      </c>
      <c r="N411">
        <v>5209</v>
      </c>
    </row>
    <row r="412" spans="1:14" x14ac:dyDescent="0.3">
      <c r="A412">
        <v>411</v>
      </c>
      <c r="B412" t="s">
        <v>801</v>
      </c>
      <c r="C412" t="s">
        <v>78</v>
      </c>
      <c r="D412" t="s">
        <v>313</v>
      </c>
      <c r="E412" s="1" t="s">
        <v>802</v>
      </c>
      <c r="G412" s="4">
        <v>5233.6000000000004</v>
      </c>
      <c r="H412">
        <v>42</v>
      </c>
      <c r="I412">
        <v>56</v>
      </c>
      <c r="J412" t="s">
        <v>81</v>
      </c>
      <c r="K412">
        <v>5234</v>
      </c>
      <c r="L412">
        <f t="shared" si="6"/>
        <v>0.56000000000000005</v>
      </c>
      <c r="M412">
        <v>0.6</v>
      </c>
      <c r="N412">
        <v>5234</v>
      </c>
    </row>
    <row r="413" spans="1:14" x14ac:dyDescent="0.3">
      <c r="A413">
        <v>412</v>
      </c>
      <c r="B413" t="s">
        <v>803</v>
      </c>
      <c r="C413" t="s">
        <v>28</v>
      </c>
      <c r="D413" t="s">
        <v>219</v>
      </c>
      <c r="E413" s="1">
        <v>43652</v>
      </c>
      <c r="G413" s="4">
        <v>1244</v>
      </c>
      <c r="H413">
        <v>43</v>
      </c>
      <c r="I413">
        <v>73</v>
      </c>
      <c r="J413" t="s">
        <v>23</v>
      </c>
      <c r="K413">
        <v>1244</v>
      </c>
      <c r="L413">
        <f t="shared" si="6"/>
        <v>0.73</v>
      </c>
      <c r="M413">
        <v>0.79999999999999993</v>
      </c>
      <c r="N413">
        <v>1244</v>
      </c>
    </row>
    <row r="414" spans="1:14" x14ac:dyDescent="0.3">
      <c r="A414">
        <v>413</v>
      </c>
      <c r="B414" t="s">
        <v>804</v>
      </c>
      <c r="C414" t="s">
        <v>60</v>
      </c>
      <c r="D414" t="s">
        <v>100</v>
      </c>
      <c r="E414" s="1" t="s">
        <v>195</v>
      </c>
      <c r="G414" s="4">
        <v>7099.23</v>
      </c>
      <c r="H414">
        <v>38</v>
      </c>
      <c r="I414">
        <v>65</v>
      </c>
      <c r="J414" t="s">
        <v>81</v>
      </c>
      <c r="K414">
        <v>7099</v>
      </c>
      <c r="L414">
        <f t="shared" si="6"/>
        <v>0.65</v>
      </c>
      <c r="M414">
        <v>0.7</v>
      </c>
      <c r="N414">
        <v>7100</v>
      </c>
    </row>
    <row r="415" spans="1:14" x14ac:dyDescent="0.3">
      <c r="A415">
        <v>414</v>
      </c>
      <c r="B415" t="s">
        <v>805</v>
      </c>
      <c r="D415" t="s">
        <v>169</v>
      </c>
      <c r="E415" s="1">
        <v>44267</v>
      </c>
      <c r="F415">
        <v>44</v>
      </c>
      <c r="G415" s="4">
        <v>8707.32</v>
      </c>
      <c r="H415">
        <v>44</v>
      </c>
      <c r="I415">
        <v>51</v>
      </c>
      <c r="J415" t="s">
        <v>58</v>
      </c>
      <c r="K415">
        <v>8707</v>
      </c>
      <c r="L415">
        <f t="shared" si="6"/>
        <v>0.51</v>
      </c>
      <c r="M415">
        <v>0.6</v>
      </c>
      <c r="N415">
        <v>8708</v>
      </c>
    </row>
    <row r="416" spans="1:14" x14ac:dyDescent="0.3">
      <c r="A416">
        <v>415</v>
      </c>
      <c r="B416" t="s">
        <v>806</v>
      </c>
      <c r="C416" t="s">
        <v>44</v>
      </c>
      <c r="D416" t="s">
        <v>474</v>
      </c>
      <c r="E416" s="1" t="s">
        <v>807</v>
      </c>
      <c r="G416" s="4">
        <v>201.89</v>
      </c>
      <c r="H416">
        <v>44</v>
      </c>
      <c r="I416">
        <v>82</v>
      </c>
      <c r="J416" t="s">
        <v>58</v>
      </c>
      <c r="K416">
        <v>202</v>
      </c>
      <c r="L416">
        <f t="shared" si="6"/>
        <v>0.82</v>
      </c>
      <c r="M416">
        <v>0.9</v>
      </c>
      <c r="N416">
        <v>202</v>
      </c>
    </row>
    <row r="417" spans="1:14" x14ac:dyDescent="0.3">
      <c r="A417">
        <v>416</v>
      </c>
      <c r="B417" t="s">
        <v>808</v>
      </c>
      <c r="C417" t="s">
        <v>25</v>
      </c>
      <c r="D417" t="s">
        <v>152</v>
      </c>
      <c r="E417" s="1" t="s">
        <v>809</v>
      </c>
      <c r="G417" s="4">
        <v>6489.64</v>
      </c>
      <c r="H417">
        <v>39</v>
      </c>
      <c r="I417">
        <v>81</v>
      </c>
      <c r="J417" t="s">
        <v>42</v>
      </c>
      <c r="K417">
        <v>6490</v>
      </c>
      <c r="L417">
        <f t="shared" si="6"/>
        <v>0.81</v>
      </c>
      <c r="M417">
        <v>0.9</v>
      </c>
      <c r="N417">
        <v>6490</v>
      </c>
    </row>
    <row r="418" spans="1:14" x14ac:dyDescent="0.3">
      <c r="A418">
        <v>417</v>
      </c>
      <c r="B418" t="s">
        <v>810</v>
      </c>
      <c r="C418" t="s">
        <v>117</v>
      </c>
      <c r="D418" t="s">
        <v>136</v>
      </c>
      <c r="E418" s="1" t="s">
        <v>811</v>
      </c>
      <c r="G418" s="4">
        <v>6952.57</v>
      </c>
      <c r="H418">
        <v>41</v>
      </c>
      <c r="I418">
        <v>74</v>
      </c>
      <c r="J418" t="s">
        <v>23</v>
      </c>
      <c r="K418">
        <v>6953</v>
      </c>
      <c r="L418">
        <f t="shared" si="6"/>
        <v>0.74</v>
      </c>
      <c r="M418">
        <v>0.79999999999999993</v>
      </c>
      <c r="N418">
        <v>6953</v>
      </c>
    </row>
    <row r="419" spans="1:14" x14ac:dyDescent="0.3">
      <c r="A419">
        <v>418</v>
      </c>
      <c r="B419" t="s">
        <v>812</v>
      </c>
      <c r="C419" t="s">
        <v>50</v>
      </c>
      <c r="D419" t="s">
        <v>147</v>
      </c>
      <c r="E419" s="1" t="s">
        <v>813</v>
      </c>
      <c r="F419">
        <v>46</v>
      </c>
      <c r="G419" s="4">
        <v>8667.34</v>
      </c>
      <c r="H419">
        <v>45</v>
      </c>
      <c r="I419">
        <v>83</v>
      </c>
      <c r="J419" t="s">
        <v>58</v>
      </c>
      <c r="K419">
        <v>8667</v>
      </c>
      <c r="L419">
        <f t="shared" si="6"/>
        <v>0.83</v>
      </c>
      <c r="M419">
        <v>0.9</v>
      </c>
      <c r="N419">
        <v>8668</v>
      </c>
    </row>
    <row r="420" spans="1:14" x14ac:dyDescent="0.3">
      <c r="A420">
        <v>419</v>
      </c>
      <c r="B420" t="s">
        <v>814</v>
      </c>
      <c r="C420" t="s">
        <v>93</v>
      </c>
      <c r="D420" t="s">
        <v>815</v>
      </c>
      <c r="E420" s="1" t="s">
        <v>816</v>
      </c>
      <c r="G420" s="4">
        <v>7067.26</v>
      </c>
      <c r="H420">
        <v>39</v>
      </c>
      <c r="I420">
        <v>83</v>
      </c>
      <c r="K420">
        <v>7067</v>
      </c>
      <c r="L420">
        <f t="shared" si="6"/>
        <v>0.83</v>
      </c>
      <c r="M420">
        <v>0.9</v>
      </c>
      <c r="N420">
        <v>7068</v>
      </c>
    </row>
    <row r="421" spans="1:14" x14ac:dyDescent="0.3">
      <c r="A421">
        <v>420</v>
      </c>
      <c r="B421" t="s">
        <v>817</v>
      </c>
      <c r="C421" t="s">
        <v>14</v>
      </c>
      <c r="D421" t="s">
        <v>31</v>
      </c>
      <c r="E421" s="1" t="s">
        <v>818</v>
      </c>
      <c r="G421" s="4">
        <v>9656.35</v>
      </c>
      <c r="H421">
        <v>40</v>
      </c>
      <c r="I421">
        <v>66</v>
      </c>
      <c r="J421" t="s">
        <v>16</v>
      </c>
      <c r="K421">
        <v>9656</v>
      </c>
      <c r="L421">
        <f t="shared" si="6"/>
        <v>0.66</v>
      </c>
      <c r="M421">
        <v>0.7</v>
      </c>
      <c r="N421">
        <v>9657</v>
      </c>
    </row>
    <row r="422" spans="1:14" x14ac:dyDescent="0.3">
      <c r="A422">
        <v>421</v>
      </c>
      <c r="B422" t="s">
        <v>819</v>
      </c>
      <c r="C422" t="s">
        <v>14</v>
      </c>
      <c r="D422" t="s">
        <v>820</v>
      </c>
      <c r="E422" s="1" t="s">
        <v>821</v>
      </c>
      <c r="G422" s="4">
        <v>9840.48</v>
      </c>
      <c r="H422">
        <v>40</v>
      </c>
      <c r="I422">
        <v>82</v>
      </c>
      <c r="J422" t="s">
        <v>23</v>
      </c>
      <c r="K422">
        <v>9840</v>
      </c>
      <c r="L422">
        <f t="shared" si="6"/>
        <v>0.82</v>
      </c>
      <c r="M422">
        <v>0.9</v>
      </c>
      <c r="N422">
        <v>9841</v>
      </c>
    </row>
    <row r="423" spans="1:14" x14ac:dyDescent="0.3">
      <c r="A423">
        <v>422</v>
      </c>
      <c r="B423" t="s">
        <v>822</v>
      </c>
      <c r="C423" t="s">
        <v>20</v>
      </c>
      <c r="D423" t="s">
        <v>112</v>
      </c>
      <c r="E423" s="1" t="s">
        <v>590</v>
      </c>
      <c r="G423" s="4">
        <v>5757.84</v>
      </c>
      <c r="H423">
        <v>38</v>
      </c>
      <c r="I423">
        <v>71</v>
      </c>
      <c r="J423" t="s">
        <v>23</v>
      </c>
      <c r="K423">
        <v>5758</v>
      </c>
      <c r="L423">
        <f t="shared" si="6"/>
        <v>0.71</v>
      </c>
      <c r="M423">
        <v>0.79999999999999993</v>
      </c>
      <c r="N423">
        <v>5758</v>
      </c>
    </row>
    <row r="424" spans="1:14" x14ac:dyDescent="0.3">
      <c r="A424">
        <v>423</v>
      </c>
      <c r="B424" t="s">
        <v>823</v>
      </c>
      <c r="D424" t="s">
        <v>67</v>
      </c>
      <c r="E424" s="1" t="s">
        <v>824</v>
      </c>
      <c r="G424" s="4">
        <v>3575.86</v>
      </c>
      <c r="H424">
        <v>44</v>
      </c>
      <c r="I424">
        <v>69</v>
      </c>
      <c r="J424" t="s">
        <v>58</v>
      </c>
      <c r="K424">
        <v>3576</v>
      </c>
      <c r="L424">
        <f t="shared" si="6"/>
        <v>0.69</v>
      </c>
      <c r="M424">
        <v>0.7</v>
      </c>
      <c r="N424">
        <v>3576</v>
      </c>
    </row>
    <row r="425" spans="1:14" x14ac:dyDescent="0.3">
      <c r="A425">
        <v>424</v>
      </c>
      <c r="B425" t="s">
        <v>825</v>
      </c>
      <c r="C425" t="s">
        <v>44</v>
      </c>
      <c r="D425" t="s">
        <v>524</v>
      </c>
      <c r="E425" s="1" t="s">
        <v>826</v>
      </c>
      <c r="G425" s="4">
        <v>4870.67</v>
      </c>
      <c r="H425">
        <v>42</v>
      </c>
      <c r="I425">
        <v>52</v>
      </c>
      <c r="J425" t="s">
        <v>58</v>
      </c>
      <c r="K425">
        <v>4871</v>
      </c>
      <c r="L425">
        <f t="shared" si="6"/>
        <v>0.52</v>
      </c>
      <c r="M425">
        <v>0.6</v>
      </c>
      <c r="N425">
        <v>4871</v>
      </c>
    </row>
    <row r="426" spans="1:14" x14ac:dyDescent="0.3">
      <c r="A426">
        <v>425</v>
      </c>
      <c r="B426" t="s">
        <v>827</v>
      </c>
      <c r="D426" t="s">
        <v>79</v>
      </c>
      <c r="E426" s="1">
        <v>44169</v>
      </c>
      <c r="G426" s="4">
        <v>9446.86</v>
      </c>
      <c r="H426">
        <v>41</v>
      </c>
      <c r="I426">
        <v>87</v>
      </c>
      <c r="J426" t="s">
        <v>16</v>
      </c>
      <c r="K426">
        <v>9447</v>
      </c>
      <c r="L426">
        <f t="shared" si="6"/>
        <v>0.87</v>
      </c>
      <c r="M426">
        <v>0.9</v>
      </c>
      <c r="N426">
        <v>9447</v>
      </c>
    </row>
    <row r="427" spans="1:14" x14ac:dyDescent="0.3">
      <c r="A427">
        <v>426</v>
      </c>
      <c r="B427" t="s">
        <v>828</v>
      </c>
      <c r="C427" t="s">
        <v>50</v>
      </c>
      <c r="D427" t="s">
        <v>219</v>
      </c>
      <c r="E427" s="1" t="s">
        <v>237</v>
      </c>
      <c r="G427" s="4">
        <v>4115.2299999999996</v>
      </c>
      <c r="H427">
        <v>40</v>
      </c>
      <c r="I427">
        <v>89</v>
      </c>
      <c r="J427" t="s">
        <v>58</v>
      </c>
      <c r="K427">
        <v>4115</v>
      </c>
      <c r="L427">
        <f t="shared" si="6"/>
        <v>0.89</v>
      </c>
      <c r="M427">
        <v>0.9</v>
      </c>
      <c r="N427">
        <v>4116</v>
      </c>
    </row>
    <row r="428" spans="1:14" x14ac:dyDescent="0.3">
      <c r="A428">
        <v>427</v>
      </c>
      <c r="B428" t="s">
        <v>829</v>
      </c>
      <c r="C428" t="s">
        <v>37</v>
      </c>
      <c r="D428" t="s">
        <v>474</v>
      </c>
      <c r="E428" s="1" t="s">
        <v>830</v>
      </c>
      <c r="G428" s="4">
        <v>1839.38</v>
      </c>
      <c r="H428">
        <v>38</v>
      </c>
      <c r="I428">
        <v>57</v>
      </c>
      <c r="J428" t="s">
        <v>16</v>
      </c>
      <c r="K428">
        <v>1839</v>
      </c>
      <c r="L428">
        <f t="shared" si="6"/>
        <v>0.56999999999999995</v>
      </c>
      <c r="M428">
        <v>0.6</v>
      </c>
      <c r="N428">
        <v>1840</v>
      </c>
    </row>
    <row r="429" spans="1:14" x14ac:dyDescent="0.3">
      <c r="A429">
        <v>428</v>
      </c>
      <c r="B429" t="s">
        <v>831</v>
      </c>
      <c r="C429" t="s">
        <v>37</v>
      </c>
      <c r="D429" t="s">
        <v>666</v>
      </c>
      <c r="E429" s="1">
        <v>43716</v>
      </c>
      <c r="G429" s="4">
        <v>8561.85</v>
      </c>
      <c r="H429">
        <v>45</v>
      </c>
      <c r="I429">
        <v>74</v>
      </c>
      <c r="K429">
        <v>8562</v>
      </c>
      <c r="L429">
        <f t="shared" si="6"/>
        <v>0.74</v>
      </c>
      <c r="M429">
        <v>0.79999999999999993</v>
      </c>
      <c r="N429">
        <v>8562</v>
      </c>
    </row>
    <row r="430" spans="1:14" x14ac:dyDescent="0.3">
      <c r="A430">
        <v>429</v>
      </c>
      <c r="B430" t="s">
        <v>832</v>
      </c>
      <c r="D430" t="s">
        <v>353</v>
      </c>
      <c r="E430" s="1" t="s">
        <v>833</v>
      </c>
      <c r="G430" s="4">
        <v>8042.64</v>
      </c>
      <c r="H430">
        <v>41</v>
      </c>
      <c r="I430">
        <v>73</v>
      </c>
      <c r="J430" t="s">
        <v>58</v>
      </c>
      <c r="K430">
        <v>8043</v>
      </c>
      <c r="L430">
        <f t="shared" si="6"/>
        <v>0.73</v>
      </c>
      <c r="M430">
        <v>0.79999999999999993</v>
      </c>
      <c r="N430">
        <v>8043</v>
      </c>
    </row>
    <row r="431" spans="1:14" x14ac:dyDescent="0.3">
      <c r="A431">
        <v>430</v>
      </c>
      <c r="B431" t="s">
        <v>834</v>
      </c>
      <c r="D431" t="s">
        <v>144</v>
      </c>
      <c r="E431" s="1" t="s">
        <v>835</v>
      </c>
      <c r="G431" s="4">
        <v>8757.35</v>
      </c>
      <c r="H431">
        <v>40</v>
      </c>
      <c r="I431">
        <v>92</v>
      </c>
      <c r="J431" t="s">
        <v>16</v>
      </c>
      <c r="K431">
        <v>8757</v>
      </c>
      <c r="L431">
        <f t="shared" si="6"/>
        <v>0.92</v>
      </c>
      <c r="M431">
        <v>1</v>
      </c>
      <c r="N431">
        <v>8758</v>
      </c>
    </row>
    <row r="432" spans="1:14" x14ac:dyDescent="0.3">
      <c r="A432">
        <v>431</v>
      </c>
      <c r="B432" t="s">
        <v>836</v>
      </c>
      <c r="C432" t="s">
        <v>60</v>
      </c>
      <c r="D432" t="s">
        <v>324</v>
      </c>
      <c r="E432" s="1" t="s">
        <v>837</v>
      </c>
      <c r="G432" s="4">
        <v>1952.66</v>
      </c>
      <c r="H432">
        <v>41</v>
      </c>
      <c r="I432">
        <v>74</v>
      </c>
      <c r="J432" t="s">
        <v>23</v>
      </c>
      <c r="K432">
        <v>1953</v>
      </c>
      <c r="L432">
        <f t="shared" si="6"/>
        <v>0.74</v>
      </c>
      <c r="M432">
        <v>0.79999999999999993</v>
      </c>
      <c r="N432">
        <v>1953</v>
      </c>
    </row>
    <row r="433" spans="1:14" x14ac:dyDescent="0.3">
      <c r="A433">
        <v>432</v>
      </c>
      <c r="B433" t="s">
        <v>838</v>
      </c>
      <c r="C433" t="s">
        <v>14</v>
      </c>
      <c r="D433" t="s">
        <v>416</v>
      </c>
      <c r="E433" s="1">
        <v>44623</v>
      </c>
      <c r="G433" s="4">
        <v>9300.15</v>
      </c>
      <c r="H433">
        <v>40</v>
      </c>
      <c r="I433">
        <v>75</v>
      </c>
      <c r="J433" t="s">
        <v>81</v>
      </c>
      <c r="K433">
        <v>9300</v>
      </c>
      <c r="L433">
        <f t="shared" si="6"/>
        <v>0.75</v>
      </c>
      <c r="M433">
        <v>0.79999999999999993</v>
      </c>
      <c r="N433">
        <v>9301</v>
      </c>
    </row>
    <row r="434" spans="1:14" x14ac:dyDescent="0.3">
      <c r="A434">
        <v>433</v>
      </c>
      <c r="B434" t="s">
        <v>839</v>
      </c>
      <c r="C434" t="s">
        <v>44</v>
      </c>
      <c r="D434" t="s">
        <v>300</v>
      </c>
      <c r="E434" s="1" t="s">
        <v>840</v>
      </c>
      <c r="G434" s="4">
        <v>7835.22</v>
      </c>
      <c r="H434">
        <v>42</v>
      </c>
      <c r="I434">
        <v>53</v>
      </c>
      <c r="J434" t="s">
        <v>81</v>
      </c>
      <c r="K434">
        <v>7835</v>
      </c>
      <c r="L434">
        <f t="shared" si="6"/>
        <v>0.53</v>
      </c>
      <c r="M434">
        <v>0.6</v>
      </c>
      <c r="N434">
        <v>7836</v>
      </c>
    </row>
    <row r="435" spans="1:14" x14ac:dyDescent="0.3">
      <c r="A435">
        <v>434</v>
      </c>
      <c r="B435" t="s">
        <v>841</v>
      </c>
      <c r="C435" t="s">
        <v>25</v>
      </c>
      <c r="D435" t="s">
        <v>309</v>
      </c>
      <c r="E435" s="1" t="s">
        <v>842</v>
      </c>
      <c r="G435" s="4">
        <v>4782.05</v>
      </c>
      <c r="H435">
        <v>39</v>
      </c>
      <c r="I435">
        <v>54</v>
      </c>
      <c r="J435" t="s">
        <v>16</v>
      </c>
      <c r="K435">
        <v>4782</v>
      </c>
      <c r="L435">
        <f t="shared" si="6"/>
        <v>0.54</v>
      </c>
      <c r="M435">
        <v>0.6</v>
      </c>
      <c r="N435">
        <v>4783</v>
      </c>
    </row>
    <row r="436" spans="1:14" x14ac:dyDescent="0.3">
      <c r="A436">
        <v>435</v>
      </c>
      <c r="B436" t="s">
        <v>843</v>
      </c>
      <c r="C436" t="s">
        <v>20</v>
      </c>
      <c r="D436" t="s">
        <v>67</v>
      </c>
      <c r="E436" s="1">
        <v>43781</v>
      </c>
      <c r="G436" s="4">
        <v>3332.68</v>
      </c>
      <c r="H436">
        <v>38</v>
      </c>
      <c r="I436">
        <v>52</v>
      </c>
      <c r="J436" t="s">
        <v>16</v>
      </c>
      <c r="K436">
        <v>3333</v>
      </c>
      <c r="L436">
        <f t="shared" si="6"/>
        <v>0.52</v>
      </c>
      <c r="M436">
        <v>0.6</v>
      </c>
      <c r="N436">
        <v>3333</v>
      </c>
    </row>
    <row r="437" spans="1:14" x14ac:dyDescent="0.3">
      <c r="A437">
        <v>436</v>
      </c>
      <c r="B437" t="s">
        <v>844</v>
      </c>
      <c r="D437" t="s">
        <v>121</v>
      </c>
      <c r="E437" s="1" t="s">
        <v>845</v>
      </c>
      <c r="G437" s="4">
        <v>9299.98</v>
      </c>
      <c r="H437">
        <v>40</v>
      </c>
      <c r="I437">
        <v>64</v>
      </c>
      <c r="J437" t="s">
        <v>81</v>
      </c>
      <c r="K437">
        <v>9300</v>
      </c>
      <c r="L437">
        <f t="shared" si="6"/>
        <v>0.64</v>
      </c>
      <c r="M437">
        <v>0.7</v>
      </c>
      <c r="N437">
        <v>9300</v>
      </c>
    </row>
    <row r="438" spans="1:14" x14ac:dyDescent="0.3">
      <c r="A438">
        <v>437</v>
      </c>
      <c r="B438" t="s">
        <v>846</v>
      </c>
      <c r="C438" t="s">
        <v>64</v>
      </c>
      <c r="D438" t="s">
        <v>847</v>
      </c>
      <c r="E438" s="1">
        <v>44145</v>
      </c>
      <c r="F438">
        <v>25</v>
      </c>
      <c r="G438" s="4">
        <v>6333.41</v>
      </c>
      <c r="H438">
        <v>38</v>
      </c>
      <c r="I438">
        <v>77</v>
      </c>
      <c r="J438" t="s">
        <v>16</v>
      </c>
      <c r="K438">
        <v>6333</v>
      </c>
      <c r="L438">
        <f t="shared" si="6"/>
        <v>0.77</v>
      </c>
      <c r="M438">
        <v>0.79999999999999993</v>
      </c>
      <c r="N438">
        <v>6334</v>
      </c>
    </row>
    <row r="439" spans="1:14" x14ac:dyDescent="0.3">
      <c r="A439">
        <v>438</v>
      </c>
      <c r="B439" t="s">
        <v>848</v>
      </c>
      <c r="C439" t="s">
        <v>37</v>
      </c>
      <c r="D439" t="s">
        <v>83</v>
      </c>
      <c r="E439" s="1">
        <v>44325</v>
      </c>
      <c r="F439">
        <v>40</v>
      </c>
      <c r="G439" s="4">
        <v>4638.84</v>
      </c>
      <c r="H439">
        <v>44</v>
      </c>
      <c r="I439">
        <v>84</v>
      </c>
      <c r="J439" t="s">
        <v>23</v>
      </c>
      <c r="K439">
        <v>4639</v>
      </c>
      <c r="L439">
        <f t="shared" si="6"/>
        <v>0.84</v>
      </c>
      <c r="M439">
        <v>0.9</v>
      </c>
      <c r="N439">
        <v>4639</v>
      </c>
    </row>
    <row r="440" spans="1:14" x14ac:dyDescent="0.3">
      <c r="A440">
        <v>439</v>
      </c>
      <c r="B440" t="s">
        <v>849</v>
      </c>
      <c r="C440" t="s">
        <v>44</v>
      </c>
      <c r="D440" t="s">
        <v>140</v>
      </c>
      <c r="E440" s="1" t="s">
        <v>850</v>
      </c>
      <c r="G440" s="4">
        <v>9850.69</v>
      </c>
      <c r="H440">
        <v>45</v>
      </c>
      <c r="I440">
        <v>69</v>
      </c>
      <c r="K440">
        <v>9851</v>
      </c>
      <c r="L440">
        <f t="shared" si="6"/>
        <v>0.69</v>
      </c>
      <c r="M440">
        <v>0.7</v>
      </c>
      <c r="N440">
        <v>9851</v>
      </c>
    </row>
    <row r="441" spans="1:14" x14ac:dyDescent="0.3">
      <c r="A441">
        <v>440</v>
      </c>
      <c r="B441" t="s">
        <v>851</v>
      </c>
      <c r="C441" t="s">
        <v>93</v>
      </c>
      <c r="D441" t="s">
        <v>38</v>
      </c>
      <c r="E441" s="1" t="s">
        <v>559</v>
      </c>
      <c r="G441" s="4">
        <v>882.57</v>
      </c>
      <c r="H441">
        <v>43</v>
      </c>
      <c r="I441">
        <v>80</v>
      </c>
      <c r="J441" t="s">
        <v>23</v>
      </c>
      <c r="K441">
        <v>883</v>
      </c>
      <c r="L441">
        <f t="shared" si="6"/>
        <v>0.8</v>
      </c>
      <c r="M441">
        <v>0.8</v>
      </c>
      <c r="N441">
        <v>883</v>
      </c>
    </row>
    <row r="442" spans="1:14" x14ac:dyDescent="0.3">
      <c r="A442">
        <v>441</v>
      </c>
      <c r="B442" t="s">
        <v>852</v>
      </c>
      <c r="C442" t="s">
        <v>50</v>
      </c>
      <c r="D442" t="s">
        <v>307</v>
      </c>
      <c r="E442" s="1" t="s">
        <v>853</v>
      </c>
      <c r="G442" s="4">
        <v>1539.4</v>
      </c>
      <c r="H442">
        <v>39</v>
      </c>
      <c r="I442">
        <v>72</v>
      </c>
      <c r="J442" t="s">
        <v>81</v>
      </c>
      <c r="K442">
        <v>1539</v>
      </c>
      <c r="L442">
        <f t="shared" si="6"/>
        <v>0.72</v>
      </c>
      <c r="M442">
        <v>0.79999999999999993</v>
      </c>
      <c r="N442">
        <v>1540</v>
      </c>
    </row>
    <row r="443" spans="1:14" x14ac:dyDescent="0.3">
      <c r="A443">
        <v>442</v>
      </c>
      <c r="B443" t="s">
        <v>854</v>
      </c>
      <c r="D443" t="s">
        <v>87</v>
      </c>
      <c r="E443" s="1">
        <v>44174</v>
      </c>
      <c r="F443">
        <v>35</v>
      </c>
      <c r="G443" s="4">
        <v>9050.06</v>
      </c>
      <c r="H443">
        <v>41</v>
      </c>
      <c r="I443">
        <v>57</v>
      </c>
      <c r="K443">
        <v>9050</v>
      </c>
      <c r="L443">
        <f t="shared" si="6"/>
        <v>0.56999999999999995</v>
      </c>
      <c r="M443">
        <v>0.6</v>
      </c>
      <c r="N443">
        <v>9051</v>
      </c>
    </row>
    <row r="444" spans="1:14" x14ac:dyDescent="0.3">
      <c r="A444">
        <v>443</v>
      </c>
      <c r="B444" t="s">
        <v>855</v>
      </c>
      <c r="C444" t="s">
        <v>117</v>
      </c>
      <c r="D444" t="s">
        <v>155</v>
      </c>
      <c r="E444" s="1" t="s">
        <v>856</v>
      </c>
      <c r="F444">
        <v>46</v>
      </c>
      <c r="G444" s="4">
        <v>2966.08</v>
      </c>
      <c r="H444">
        <v>39</v>
      </c>
      <c r="I444">
        <v>89</v>
      </c>
      <c r="J444" t="s">
        <v>58</v>
      </c>
      <c r="K444">
        <v>2966</v>
      </c>
      <c r="L444">
        <f t="shared" si="6"/>
        <v>0.89</v>
      </c>
      <c r="M444">
        <v>0.9</v>
      </c>
      <c r="N444">
        <v>2967</v>
      </c>
    </row>
    <row r="445" spans="1:14" x14ac:dyDescent="0.3">
      <c r="A445">
        <v>444</v>
      </c>
      <c r="B445" t="s">
        <v>857</v>
      </c>
      <c r="C445" t="s">
        <v>44</v>
      </c>
      <c r="D445" t="s">
        <v>222</v>
      </c>
      <c r="E445" s="1" t="s">
        <v>858</v>
      </c>
      <c r="F445">
        <v>25</v>
      </c>
      <c r="G445" s="4">
        <v>2695.29</v>
      </c>
      <c r="H445">
        <v>38</v>
      </c>
      <c r="I445">
        <v>60</v>
      </c>
      <c r="J445" t="s">
        <v>16</v>
      </c>
      <c r="K445">
        <v>2695</v>
      </c>
      <c r="L445">
        <f t="shared" si="6"/>
        <v>0.6</v>
      </c>
      <c r="M445">
        <v>0.6</v>
      </c>
      <c r="N445">
        <v>2696</v>
      </c>
    </row>
    <row r="446" spans="1:14" x14ac:dyDescent="0.3">
      <c r="A446">
        <v>445</v>
      </c>
      <c r="B446" t="s">
        <v>859</v>
      </c>
      <c r="D446" t="s">
        <v>524</v>
      </c>
      <c r="E446" s="1">
        <v>43994</v>
      </c>
      <c r="F446">
        <v>52</v>
      </c>
      <c r="G446" s="4">
        <v>9778.67</v>
      </c>
      <c r="H446">
        <v>42</v>
      </c>
      <c r="I446">
        <v>74</v>
      </c>
      <c r="J446" t="s">
        <v>23</v>
      </c>
      <c r="K446">
        <v>9779</v>
      </c>
      <c r="L446">
        <f t="shared" si="6"/>
        <v>0.74</v>
      </c>
      <c r="M446">
        <v>0.79999999999999993</v>
      </c>
      <c r="N446">
        <v>9779</v>
      </c>
    </row>
    <row r="447" spans="1:14" x14ac:dyDescent="0.3">
      <c r="A447">
        <v>446</v>
      </c>
      <c r="B447" t="s">
        <v>860</v>
      </c>
      <c r="C447" t="s">
        <v>78</v>
      </c>
      <c r="D447" t="s">
        <v>21</v>
      </c>
      <c r="E447" s="1">
        <v>43385</v>
      </c>
      <c r="G447" s="4">
        <v>1511.03</v>
      </c>
      <c r="H447">
        <v>40</v>
      </c>
      <c r="I447">
        <v>86</v>
      </c>
      <c r="J447" t="s">
        <v>42</v>
      </c>
      <c r="K447">
        <v>1511</v>
      </c>
      <c r="L447">
        <f t="shared" si="6"/>
        <v>0.86</v>
      </c>
      <c r="M447">
        <v>0.9</v>
      </c>
      <c r="N447">
        <v>1512</v>
      </c>
    </row>
    <row r="448" spans="1:14" x14ac:dyDescent="0.3">
      <c r="A448">
        <v>447</v>
      </c>
      <c r="B448" t="s">
        <v>861</v>
      </c>
      <c r="D448" t="s">
        <v>51</v>
      </c>
      <c r="E448" s="1" t="s">
        <v>862</v>
      </c>
      <c r="G448" s="4">
        <v>2537.9499999999998</v>
      </c>
      <c r="H448">
        <v>41</v>
      </c>
      <c r="I448">
        <v>52</v>
      </c>
      <c r="J448" t="s">
        <v>23</v>
      </c>
      <c r="K448">
        <v>2538</v>
      </c>
      <c r="L448">
        <f t="shared" si="6"/>
        <v>0.52</v>
      </c>
      <c r="M448">
        <v>0.6</v>
      </c>
      <c r="N448">
        <v>2538</v>
      </c>
    </row>
    <row r="449" spans="1:14" x14ac:dyDescent="0.3">
      <c r="A449">
        <v>448</v>
      </c>
      <c r="B449" t="s">
        <v>863</v>
      </c>
      <c r="C449" t="s">
        <v>64</v>
      </c>
      <c r="D449" t="s">
        <v>87</v>
      </c>
      <c r="E449" s="1" t="s">
        <v>864</v>
      </c>
      <c r="G449" s="4">
        <v>148.47999999999999</v>
      </c>
      <c r="H449">
        <v>38</v>
      </c>
      <c r="I449">
        <v>59</v>
      </c>
      <c r="K449">
        <v>148</v>
      </c>
      <c r="L449">
        <f t="shared" si="6"/>
        <v>0.59</v>
      </c>
      <c r="M449">
        <v>0.6</v>
      </c>
      <c r="N449">
        <v>149</v>
      </c>
    </row>
    <row r="450" spans="1:14" x14ac:dyDescent="0.3">
      <c r="A450">
        <v>449</v>
      </c>
      <c r="B450" t="s">
        <v>865</v>
      </c>
      <c r="C450" t="s">
        <v>117</v>
      </c>
      <c r="D450" t="s">
        <v>443</v>
      </c>
      <c r="E450" s="1">
        <v>43745</v>
      </c>
      <c r="G450" s="4">
        <v>7860.29</v>
      </c>
      <c r="H450">
        <v>44</v>
      </c>
      <c r="I450">
        <v>73</v>
      </c>
      <c r="J450" t="s">
        <v>81</v>
      </c>
      <c r="K450">
        <v>7860</v>
      </c>
      <c r="L450">
        <f t="shared" si="6"/>
        <v>0.73</v>
      </c>
      <c r="M450">
        <v>0.79999999999999993</v>
      </c>
      <c r="N450">
        <v>7861</v>
      </c>
    </row>
    <row r="451" spans="1:14" x14ac:dyDescent="0.3">
      <c r="A451">
        <v>450</v>
      </c>
      <c r="B451" t="s">
        <v>866</v>
      </c>
      <c r="C451" t="s">
        <v>117</v>
      </c>
      <c r="D451" t="s">
        <v>11</v>
      </c>
      <c r="E451" s="1">
        <v>43507</v>
      </c>
      <c r="F451">
        <v>54</v>
      </c>
      <c r="G451" s="4">
        <v>9168.7199999999993</v>
      </c>
      <c r="H451">
        <v>41</v>
      </c>
      <c r="I451">
        <v>80</v>
      </c>
      <c r="J451" t="s">
        <v>81</v>
      </c>
      <c r="K451">
        <v>9169</v>
      </c>
      <c r="L451">
        <f t="shared" ref="L451:L514" si="7">I451/100</f>
        <v>0.8</v>
      </c>
      <c r="M451">
        <v>0.8</v>
      </c>
      <c r="N451">
        <v>9169</v>
      </c>
    </row>
    <row r="452" spans="1:14" x14ac:dyDescent="0.3">
      <c r="A452">
        <v>451</v>
      </c>
      <c r="B452" t="s">
        <v>867</v>
      </c>
      <c r="C452" t="s">
        <v>78</v>
      </c>
      <c r="D452" t="s">
        <v>211</v>
      </c>
      <c r="E452" s="1">
        <v>44356</v>
      </c>
      <c r="G452" s="4">
        <v>1423.71</v>
      </c>
      <c r="H452">
        <v>41</v>
      </c>
      <c r="I452">
        <v>53</v>
      </c>
      <c r="K452">
        <v>1424</v>
      </c>
      <c r="L452">
        <f t="shared" si="7"/>
        <v>0.53</v>
      </c>
      <c r="M452">
        <v>0.6</v>
      </c>
      <c r="N452">
        <v>1424</v>
      </c>
    </row>
    <row r="453" spans="1:14" x14ac:dyDescent="0.3">
      <c r="A453">
        <v>452</v>
      </c>
      <c r="B453" t="s">
        <v>868</v>
      </c>
      <c r="C453" t="s">
        <v>28</v>
      </c>
      <c r="D453" t="s">
        <v>869</v>
      </c>
      <c r="E453" s="1" t="s">
        <v>870</v>
      </c>
      <c r="G453" s="4">
        <v>3905.62</v>
      </c>
      <c r="H453">
        <v>40</v>
      </c>
      <c r="I453">
        <v>68</v>
      </c>
      <c r="K453">
        <v>3906</v>
      </c>
      <c r="L453">
        <f t="shared" si="7"/>
        <v>0.68</v>
      </c>
      <c r="M453">
        <v>0.7</v>
      </c>
      <c r="N453">
        <v>3906</v>
      </c>
    </row>
    <row r="454" spans="1:14" x14ac:dyDescent="0.3">
      <c r="A454">
        <v>453</v>
      </c>
      <c r="B454" t="s">
        <v>871</v>
      </c>
      <c r="C454" t="s">
        <v>60</v>
      </c>
      <c r="D454" t="s">
        <v>41</v>
      </c>
      <c r="E454" s="1" t="s">
        <v>129</v>
      </c>
      <c r="G454" s="4">
        <v>666.97</v>
      </c>
      <c r="H454">
        <v>40</v>
      </c>
      <c r="I454">
        <v>57</v>
      </c>
      <c r="J454" t="s">
        <v>23</v>
      </c>
      <c r="K454">
        <v>667</v>
      </c>
      <c r="L454">
        <f t="shared" si="7"/>
        <v>0.56999999999999995</v>
      </c>
      <c r="M454">
        <v>0.6</v>
      </c>
      <c r="N454">
        <v>667</v>
      </c>
    </row>
    <row r="455" spans="1:14" x14ac:dyDescent="0.3">
      <c r="A455">
        <v>454</v>
      </c>
      <c r="B455" t="s">
        <v>872</v>
      </c>
      <c r="C455" t="s">
        <v>78</v>
      </c>
      <c r="D455" t="s">
        <v>717</v>
      </c>
      <c r="E455" s="1" t="s">
        <v>873</v>
      </c>
      <c r="G455" s="4">
        <v>6745.19</v>
      </c>
      <c r="H455">
        <v>41</v>
      </c>
      <c r="I455">
        <v>87</v>
      </c>
      <c r="K455">
        <v>6745</v>
      </c>
      <c r="L455">
        <f t="shared" si="7"/>
        <v>0.87</v>
      </c>
      <c r="M455">
        <v>0.9</v>
      </c>
      <c r="N455">
        <v>6746</v>
      </c>
    </row>
    <row r="456" spans="1:14" x14ac:dyDescent="0.3">
      <c r="A456">
        <v>455</v>
      </c>
      <c r="B456" t="s">
        <v>874</v>
      </c>
      <c r="C456" t="s">
        <v>44</v>
      </c>
      <c r="D456" t="s">
        <v>331</v>
      </c>
      <c r="E456" s="1" t="s">
        <v>875</v>
      </c>
      <c r="F456">
        <v>32</v>
      </c>
      <c r="G456" s="4">
        <v>8112.06</v>
      </c>
      <c r="H456">
        <v>39</v>
      </c>
      <c r="I456">
        <v>53</v>
      </c>
      <c r="J456" t="s">
        <v>81</v>
      </c>
      <c r="K456">
        <v>8112</v>
      </c>
      <c r="L456">
        <f t="shared" si="7"/>
        <v>0.53</v>
      </c>
      <c r="M456">
        <v>0.6</v>
      </c>
      <c r="N456">
        <v>8113</v>
      </c>
    </row>
    <row r="457" spans="1:14" x14ac:dyDescent="0.3">
      <c r="A457">
        <v>456</v>
      </c>
      <c r="B457" t="s">
        <v>876</v>
      </c>
      <c r="D457" t="s">
        <v>182</v>
      </c>
      <c r="E457" s="1" t="s">
        <v>877</v>
      </c>
      <c r="F457">
        <v>30</v>
      </c>
      <c r="G457" s="4">
        <v>9456.74</v>
      </c>
      <c r="H457">
        <v>39</v>
      </c>
      <c r="I457">
        <v>84</v>
      </c>
      <c r="J457" t="s">
        <v>58</v>
      </c>
      <c r="K457">
        <v>9457</v>
      </c>
      <c r="L457">
        <f t="shared" si="7"/>
        <v>0.84</v>
      </c>
      <c r="M457">
        <v>0.9</v>
      </c>
      <c r="N457">
        <v>9457</v>
      </c>
    </row>
    <row r="458" spans="1:14" x14ac:dyDescent="0.3">
      <c r="A458">
        <v>457</v>
      </c>
      <c r="B458" t="s">
        <v>878</v>
      </c>
      <c r="C458" t="s">
        <v>50</v>
      </c>
      <c r="D458" t="s">
        <v>524</v>
      </c>
      <c r="E458" s="1">
        <v>43534</v>
      </c>
      <c r="G458" s="4">
        <v>224.83</v>
      </c>
      <c r="H458">
        <v>41</v>
      </c>
      <c r="I458">
        <v>86</v>
      </c>
      <c r="K458">
        <v>225</v>
      </c>
      <c r="L458">
        <f t="shared" si="7"/>
        <v>0.86</v>
      </c>
      <c r="M458">
        <v>0.9</v>
      </c>
      <c r="N458">
        <v>225</v>
      </c>
    </row>
    <row r="459" spans="1:14" x14ac:dyDescent="0.3">
      <c r="A459">
        <v>458</v>
      </c>
      <c r="B459" t="s">
        <v>879</v>
      </c>
      <c r="C459" t="s">
        <v>28</v>
      </c>
      <c r="D459" t="s">
        <v>368</v>
      </c>
      <c r="E459" s="1">
        <v>43110</v>
      </c>
      <c r="G459" s="4">
        <v>8375.5</v>
      </c>
      <c r="H459">
        <v>45</v>
      </c>
      <c r="I459">
        <v>81</v>
      </c>
      <c r="J459" t="s">
        <v>23</v>
      </c>
      <c r="K459">
        <v>8376</v>
      </c>
      <c r="L459">
        <f t="shared" si="7"/>
        <v>0.81</v>
      </c>
      <c r="M459">
        <v>0.9</v>
      </c>
      <c r="N459">
        <v>8376</v>
      </c>
    </row>
    <row r="460" spans="1:14" x14ac:dyDescent="0.3">
      <c r="A460">
        <v>459</v>
      </c>
      <c r="B460" t="s">
        <v>880</v>
      </c>
      <c r="D460" t="s">
        <v>152</v>
      </c>
      <c r="E460" s="1" t="s">
        <v>276</v>
      </c>
      <c r="F460">
        <v>40</v>
      </c>
      <c r="G460" s="4">
        <v>7459.73</v>
      </c>
      <c r="H460">
        <v>43</v>
      </c>
      <c r="I460">
        <v>68</v>
      </c>
      <c r="J460" t="s">
        <v>23</v>
      </c>
      <c r="K460">
        <v>7460</v>
      </c>
      <c r="L460">
        <f t="shared" si="7"/>
        <v>0.68</v>
      </c>
      <c r="M460">
        <v>0.7</v>
      </c>
      <c r="N460">
        <v>7460</v>
      </c>
    </row>
    <row r="461" spans="1:14" x14ac:dyDescent="0.3">
      <c r="A461">
        <v>460</v>
      </c>
      <c r="B461" t="s">
        <v>881</v>
      </c>
      <c r="D461" t="s">
        <v>253</v>
      </c>
      <c r="E461" s="1">
        <v>43870</v>
      </c>
      <c r="G461" s="4">
        <v>4288.83</v>
      </c>
      <c r="H461">
        <v>44</v>
      </c>
      <c r="I461">
        <v>89</v>
      </c>
      <c r="J461" t="s">
        <v>42</v>
      </c>
      <c r="K461">
        <v>4289</v>
      </c>
      <c r="L461">
        <f t="shared" si="7"/>
        <v>0.89</v>
      </c>
      <c r="M461">
        <v>0.9</v>
      </c>
      <c r="N461">
        <v>4289</v>
      </c>
    </row>
    <row r="462" spans="1:14" x14ac:dyDescent="0.3">
      <c r="A462">
        <v>461</v>
      </c>
      <c r="B462" t="s">
        <v>882</v>
      </c>
      <c r="C462" t="s">
        <v>93</v>
      </c>
      <c r="D462" t="s">
        <v>300</v>
      </c>
      <c r="E462" s="1" t="s">
        <v>883</v>
      </c>
      <c r="G462" s="4">
        <v>5516.93</v>
      </c>
      <c r="H462">
        <v>40</v>
      </c>
      <c r="I462">
        <v>52</v>
      </c>
      <c r="J462" t="s">
        <v>42</v>
      </c>
      <c r="K462">
        <v>5517</v>
      </c>
      <c r="L462">
        <f t="shared" si="7"/>
        <v>0.52</v>
      </c>
      <c r="M462">
        <v>0.6</v>
      </c>
      <c r="N462">
        <v>5517</v>
      </c>
    </row>
    <row r="463" spans="1:14" x14ac:dyDescent="0.3">
      <c r="A463">
        <v>462</v>
      </c>
      <c r="B463" t="s">
        <v>884</v>
      </c>
      <c r="C463" t="s">
        <v>37</v>
      </c>
      <c r="D463" t="s">
        <v>136</v>
      </c>
      <c r="E463" s="1">
        <v>43471</v>
      </c>
      <c r="G463" s="4">
        <v>8014.13</v>
      </c>
      <c r="H463">
        <v>44</v>
      </c>
      <c r="I463">
        <v>65</v>
      </c>
      <c r="J463" t="s">
        <v>16</v>
      </c>
      <c r="K463">
        <v>8014</v>
      </c>
      <c r="L463">
        <f t="shared" si="7"/>
        <v>0.65</v>
      </c>
      <c r="M463">
        <v>0.7</v>
      </c>
      <c r="N463">
        <v>8015</v>
      </c>
    </row>
    <row r="464" spans="1:14" x14ac:dyDescent="0.3">
      <c r="A464">
        <v>463</v>
      </c>
      <c r="B464" t="s">
        <v>885</v>
      </c>
      <c r="D464" t="s">
        <v>70</v>
      </c>
      <c r="E464" s="1" t="s">
        <v>195</v>
      </c>
      <c r="G464" s="4">
        <v>2488.5300000000002</v>
      </c>
      <c r="H464">
        <v>41</v>
      </c>
      <c r="I464">
        <v>58</v>
      </c>
      <c r="K464">
        <v>2489</v>
      </c>
      <c r="L464">
        <f t="shared" si="7"/>
        <v>0.57999999999999996</v>
      </c>
      <c r="M464">
        <v>0.6</v>
      </c>
      <c r="N464">
        <v>2489</v>
      </c>
    </row>
    <row r="465" spans="1:14" x14ac:dyDescent="0.3">
      <c r="A465">
        <v>464</v>
      </c>
      <c r="B465" t="s">
        <v>886</v>
      </c>
      <c r="C465" t="s">
        <v>44</v>
      </c>
      <c r="D465" t="s">
        <v>255</v>
      </c>
      <c r="E465" s="1" t="s">
        <v>644</v>
      </c>
      <c r="G465" s="4">
        <v>3345.06</v>
      </c>
      <c r="H465">
        <v>38</v>
      </c>
      <c r="I465">
        <v>62</v>
      </c>
      <c r="J465" t="s">
        <v>42</v>
      </c>
      <c r="K465">
        <v>3345</v>
      </c>
      <c r="L465">
        <f t="shared" si="7"/>
        <v>0.62</v>
      </c>
      <c r="M465">
        <v>0.7</v>
      </c>
      <c r="N465">
        <v>3346</v>
      </c>
    </row>
    <row r="466" spans="1:14" x14ac:dyDescent="0.3">
      <c r="A466">
        <v>465</v>
      </c>
      <c r="B466" t="s">
        <v>887</v>
      </c>
      <c r="C466" t="s">
        <v>117</v>
      </c>
      <c r="D466" t="s">
        <v>250</v>
      </c>
      <c r="E466" s="1" t="s">
        <v>888</v>
      </c>
      <c r="G466" s="4">
        <v>3865.67</v>
      </c>
      <c r="H466">
        <v>40</v>
      </c>
      <c r="I466">
        <v>50</v>
      </c>
      <c r="K466">
        <v>3866</v>
      </c>
      <c r="L466">
        <f t="shared" si="7"/>
        <v>0.5</v>
      </c>
      <c r="M466">
        <v>0.5</v>
      </c>
      <c r="N466">
        <v>3866</v>
      </c>
    </row>
    <row r="467" spans="1:14" x14ac:dyDescent="0.3">
      <c r="A467">
        <v>466</v>
      </c>
      <c r="B467" t="s">
        <v>889</v>
      </c>
      <c r="C467" t="s">
        <v>28</v>
      </c>
      <c r="D467" t="s">
        <v>192</v>
      </c>
      <c r="E467" s="1" t="s">
        <v>890</v>
      </c>
      <c r="G467" s="4">
        <v>7883.36</v>
      </c>
      <c r="H467">
        <v>42</v>
      </c>
      <c r="I467">
        <v>57</v>
      </c>
      <c r="J467" t="s">
        <v>58</v>
      </c>
      <c r="K467">
        <v>7883</v>
      </c>
      <c r="L467">
        <f t="shared" si="7"/>
        <v>0.56999999999999995</v>
      </c>
      <c r="M467">
        <v>0.6</v>
      </c>
      <c r="N467">
        <v>7884</v>
      </c>
    </row>
    <row r="468" spans="1:14" x14ac:dyDescent="0.3">
      <c r="A468">
        <v>467</v>
      </c>
      <c r="B468" t="s">
        <v>891</v>
      </c>
      <c r="C468" t="s">
        <v>25</v>
      </c>
      <c r="D468" t="s">
        <v>155</v>
      </c>
      <c r="E468" s="1" t="s">
        <v>892</v>
      </c>
      <c r="G468" s="4">
        <v>3821.42</v>
      </c>
      <c r="H468">
        <v>45</v>
      </c>
      <c r="I468">
        <v>78</v>
      </c>
      <c r="J468" t="s">
        <v>42</v>
      </c>
      <c r="K468">
        <v>3821</v>
      </c>
      <c r="L468">
        <f t="shared" si="7"/>
        <v>0.78</v>
      </c>
      <c r="M468">
        <v>0.79999999999999993</v>
      </c>
      <c r="N468">
        <v>3822</v>
      </c>
    </row>
    <row r="469" spans="1:14" x14ac:dyDescent="0.3">
      <c r="A469">
        <v>468</v>
      </c>
      <c r="B469" t="s">
        <v>893</v>
      </c>
      <c r="D469" t="s">
        <v>100</v>
      </c>
      <c r="E469" s="1">
        <v>44177</v>
      </c>
      <c r="G469" s="4">
        <v>994.12</v>
      </c>
      <c r="H469">
        <v>44</v>
      </c>
      <c r="I469">
        <v>70</v>
      </c>
      <c r="K469">
        <v>994</v>
      </c>
      <c r="L469">
        <f t="shared" si="7"/>
        <v>0.7</v>
      </c>
      <c r="M469">
        <v>0.7</v>
      </c>
      <c r="N469">
        <v>995</v>
      </c>
    </row>
    <row r="470" spans="1:14" x14ac:dyDescent="0.3">
      <c r="A470">
        <v>469</v>
      </c>
      <c r="B470" t="s">
        <v>894</v>
      </c>
      <c r="D470" t="s">
        <v>166</v>
      </c>
      <c r="E470" s="1" t="s">
        <v>895</v>
      </c>
      <c r="F470">
        <v>26</v>
      </c>
      <c r="G470" s="4">
        <v>3218.16</v>
      </c>
      <c r="H470">
        <v>39</v>
      </c>
      <c r="I470">
        <v>92</v>
      </c>
      <c r="J470" t="s">
        <v>23</v>
      </c>
      <c r="K470">
        <v>3218</v>
      </c>
      <c r="L470">
        <f t="shared" si="7"/>
        <v>0.92</v>
      </c>
      <c r="M470">
        <v>1</v>
      </c>
      <c r="N470">
        <v>3219</v>
      </c>
    </row>
    <row r="471" spans="1:14" x14ac:dyDescent="0.3">
      <c r="A471">
        <v>470</v>
      </c>
      <c r="B471" t="s">
        <v>896</v>
      </c>
      <c r="C471" t="s">
        <v>25</v>
      </c>
      <c r="D471" t="s">
        <v>353</v>
      </c>
      <c r="E471" s="1">
        <v>43770</v>
      </c>
      <c r="G471" s="4">
        <v>3494.73</v>
      </c>
      <c r="H471">
        <v>41</v>
      </c>
      <c r="I471">
        <v>55</v>
      </c>
      <c r="K471">
        <v>3495</v>
      </c>
      <c r="L471">
        <f t="shared" si="7"/>
        <v>0.55000000000000004</v>
      </c>
      <c r="M471">
        <v>0.6</v>
      </c>
      <c r="N471">
        <v>3495</v>
      </c>
    </row>
    <row r="472" spans="1:14" x14ac:dyDescent="0.3">
      <c r="A472">
        <v>471</v>
      </c>
      <c r="B472" t="s">
        <v>897</v>
      </c>
      <c r="C472" t="s">
        <v>20</v>
      </c>
      <c r="D472" t="s">
        <v>511</v>
      </c>
      <c r="E472" s="1" t="s">
        <v>898</v>
      </c>
      <c r="F472">
        <v>41</v>
      </c>
      <c r="G472" s="4">
        <v>2338.52</v>
      </c>
      <c r="H472">
        <v>40</v>
      </c>
      <c r="I472">
        <v>59</v>
      </c>
      <c r="J472" t="s">
        <v>58</v>
      </c>
      <c r="K472">
        <v>2339</v>
      </c>
      <c r="L472">
        <f t="shared" si="7"/>
        <v>0.59</v>
      </c>
      <c r="M472">
        <v>0.6</v>
      </c>
      <c r="N472">
        <v>2339</v>
      </c>
    </row>
    <row r="473" spans="1:14" x14ac:dyDescent="0.3">
      <c r="A473">
        <v>472</v>
      </c>
      <c r="B473" t="s">
        <v>899</v>
      </c>
      <c r="D473" t="s">
        <v>100</v>
      </c>
      <c r="E473" s="1">
        <v>44540</v>
      </c>
      <c r="G473" s="4">
        <v>3587.64</v>
      </c>
      <c r="H473">
        <v>39</v>
      </c>
      <c r="I473">
        <v>53</v>
      </c>
      <c r="J473" t="s">
        <v>42</v>
      </c>
      <c r="K473">
        <v>3588</v>
      </c>
      <c r="L473">
        <f t="shared" si="7"/>
        <v>0.53</v>
      </c>
      <c r="M473">
        <v>0.6</v>
      </c>
      <c r="N473">
        <v>3588</v>
      </c>
    </row>
    <row r="474" spans="1:14" x14ac:dyDescent="0.3">
      <c r="A474">
        <v>473</v>
      </c>
      <c r="B474" t="s">
        <v>900</v>
      </c>
      <c r="D474" t="s">
        <v>663</v>
      </c>
      <c r="E474" s="1" t="s">
        <v>901</v>
      </c>
      <c r="G474" s="4">
        <v>7353.02</v>
      </c>
      <c r="H474">
        <v>38</v>
      </c>
      <c r="I474">
        <v>88</v>
      </c>
      <c r="J474" t="s">
        <v>58</v>
      </c>
      <c r="K474">
        <v>7353</v>
      </c>
      <c r="L474">
        <f t="shared" si="7"/>
        <v>0.88</v>
      </c>
      <c r="M474">
        <v>0.9</v>
      </c>
      <c r="N474">
        <v>7354</v>
      </c>
    </row>
    <row r="475" spans="1:14" x14ac:dyDescent="0.3">
      <c r="A475">
        <v>474</v>
      </c>
      <c r="B475" t="s">
        <v>902</v>
      </c>
      <c r="C475" t="s">
        <v>64</v>
      </c>
      <c r="D475" t="s">
        <v>309</v>
      </c>
      <c r="E475" s="1" t="s">
        <v>723</v>
      </c>
      <c r="G475" s="4">
        <v>3768.76</v>
      </c>
      <c r="H475">
        <v>44</v>
      </c>
      <c r="I475">
        <v>56</v>
      </c>
      <c r="J475" t="s">
        <v>16</v>
      </c>
      <c r="K475">
        <v>3769</v>
      </c>
      <c r="L475">
        <f t="shared" si="7"/>
        <v>0.56000000000000005</v>
      </c>
      <c r="M475">
        <v>0.6</v>
      </c>
      <c r="N475">
        <v>3769</v>
      </c>
    </row>
    <row r="476" spans="1:14" x14ac:dyDescent="0.3">
      <c r="A476">
        <v>475</v>
      </c>
      <c r="B476" t="s">
        <v>903</v>
      </c>
      <c r="C476" t="s">
        <v>78</v>
      </c>
      <c r="D476" t="s">
        <v>255</v>
      </c>
      <c r="E476" s="1" t="s">
        <v>904</v>
      </c>
      <c r="G476" s="4">
        <v>8787.2999999999993</v>
      </c>
      <c r="H476">
        <v>38</v>
      </c>
      <c r="I476">
        <v>80</v>
      </c>
      <c r="K476">
        <v>8787</v>
      </c>
      <c r="L476">
        <f t="shared" si="7"/>
        <v>0.8</v>
      </c>
      <c r="M476">
        <v>0.8</v>
      </c>
      <c r="N476">
        <v>8788</v>
      </c>
    </row>
    <row r="477" spans="1:14" x14ac:dyDescent="0.3">
      <c r="A477">
        <v>476</v>
      </c>
      <c r="B477" t="s">
        <v>905</v>
      </c>
      <c r="C477" t="s">
        <v>60</v>
      </c>
      <c r="D477" t="s">
        <v>663</v>
      </c>
      <c r="E477" s="1">
        <v>44078</v>
      </c>
      <c r="G477" s="4">
        <v>9012.2800000000007</v>
      </c>
      <c r="H477">
        <v>38</v>
      </c>
      <c r="I477">
        <v>52</v>
      </c>
      <c r="K477">
        <v>9012</v>
      </c>
      <c r="L477">
        <f t="shared" si="7"/>
        <v>0.52</v>
      </c>
      <c r="M477">
        <v>0.6</v>
      </c>
      <c r="N477">
        <v>9013</v>
      </c>
    </row>
    <row r="478" spans="1:14" x14ac:dyDescent="0.3">
      <c r="A478">
        <v>477</v>
      </c>
      <c r="B478" t="s">
        <v>906</v>
      </c>
      <c r="C478" t="s">
        <v>14</v>
      </c>
      <c r="D478" t="s">
        <v>416</v>
      </c>
      <c r="E478" s="1" t="s">
        <v>862</v>
      </c>
      <c r="G478" s="4">
        <v>3870.3</v>
      </c>
      <c r="H478">
        <v>39</v>
      </c>
      <c r="I478">
        <v>92</v>
      </c>
      <c r="K478">
        <v>3870</v>
      </c>
      <c r="L478">
        <f t="shared" si="7"/>
        <v>0.92</v>
      </c>
      <c r="M478">
        <v>1</v>
      </c>
      <c r="N478">
        <v>3871</v>
      </c>
    </row>
    <row r="479" spans="1:14" x14ac:dyDescent="0.3">
      <c r="A479">
        <v>478</v>
      </c>
      <c r="B479" t="s">
        <v>907</v>
      </c>
      <c r="C479" t="s">
        <v>20</v>
      </c>
      <c r="D479" t="s">
        <v>75</v>
      </c>
      <c r="E479" s="1" t="s">
        <v>908</v>
      </c>
      <c r="G479" s="4">
        <v>3796.93</v>
      </c>
      <c r="H479">
        <v>40</v>
      </c>
      <c r="I479">
        <v>70</v>
      </c>
      <c r="K479">
        <v>3797</v>
      </c>
      <c r="L479">
        <f t="shared" si="7"/>
        <v>0.7</v>
      </c>
      <c r="M479">
        <v>0.7</v>
      </c>
      <c r="N479">
        <v>3797</v>
      </c>
    </row>
    <row r="480" spans="1:14" x14ac:dyDescent="0.3">
      <c r="A480">
        <v>479</v>
      </c>
      <c r="B480" t="s">
        <v>909</v>
      </c>
      <c r="C480" t="s">
        <v>117</v>
      </c>
      <c r="D480" t="s">
        <v>155</v>
      </c>
      <c r="E480" s="1">
        <v>43230</v>
      </c>
      <c r="G480" s="4">
        <v>3725.06</v>
      </c>
      <c r="H480">
        <v>40</v>
      </c>
      <c r="I480">
        <v>78</v>
      </c>
      <c r="K480">
        <v>3725</v>
      </c>
      <c r="L480">
        <f t="shared" si="7"/>
        <v>0.78</v>
      </c>
      <c r="M480">
        <v>0.79999999999999993</v>
      </c>
      <c r="N480">
        <v>3726</v>
      </c>
    </row>
    <row r="481" spans="1:14" x14ac:dyDescent="0.3">
      <c r="A481">
        <v>480</v>
      </c>
      <c r="B481" t="s">
        <v>910</v>
      </c>
      <c r="C481" t="s">
        <v>20</v>
      </c>
      <c r="D481" t="s">
        <v>331</v>
      </c>
      <c r="E481" s="1" t="s">
        <v>911</v>
      </c>
      <c r="F481">
        <v>31</v>
      </c>
      <c r="G481" s="4">
        <v>3529.45</v>
      </c>
      <c r="H481">
        <v>43</v>
      </c>
      <c r="I481">
        <v>73</v>
      </c>
      <c r="K481">
        <v>3529</v>
      </c>
      <c r="L481">
        <f t="shared" si="7"/>
        <v>0.73</v>
      </c>
      <c r="M481">
        <v>0.79999999999999993</v>
      </c>
      <c r="N481">
        <v>3530</v>
      </c>
    </row>
    <row r="482" spans="1:14" x14ac:dyDescent="0.3">
      <c r="A482">
        <v>481</v>
      </c>
      <c r="B482" t="s">
        <v>912</v>
      </c>
      <c r="D482" t="s">
        <v>751</v>
      </c>
      <c r="E482" s="1">
        <v>43556</v>
      </c>
      <c r="G482" s="4">
        <v>8938.58</v>
      </c>
      <c r="H482">
        <v>45</v>
      </c>
      <c r="I482">
        <v>60</v>
      </c>
      <c r="K482">
        <v>8939</v>
      </c>
      <c r="L482">
        <f t="shared" si="7"/>
        <v>0.6</v>
      </c>
      <c r="M482">
        <v>0.6</v>
      </c>
      <c r="N482">
        <v>8939</v>
      </c>
    </row>
    <row r="483" spans="1:14" x14ac:dyDescent="0.3">
      <c r="A483">
        <v>482</v>
      </c>
      <c r="B483" t="s">
        <v>913</v>
      </c>
      <c r="C483" t="s">
        <v>64</v>
      </c>
      <c r="D483" t="s">
        <v>29</v>
      </c>
      <c r="E483" s="1">
        <v>44235</v>
      </c>
      <c r="G483" s="4">
        <v>1883.38</v>
      </c>
      <c r="H483">
        <v>43</v>
      </c>
      <c r="I483">
        <v>83</v>
      </c>
      <c r="J483" t="s">
        <v>16</v>
      </c>
      <c r="K483">
        <v>1883</v>
      </c>
      <c r="L483">
        <f t="shared" si="7"/>
        <v>0.83</v>
      </c>
      <c r="M483">
        <v>0.9</v>
      </c>
      <c r="N483">
        <v>1884</v>
      </c>
    </row>
    <row r="484" spans="1:14" x14ac:dyDescent="0.3">
      <c r="A484">
        <v>483</v>
      </c>
      <c r="B484" t="s">
        <v>914</v>
      </c>
      <c r="C484" t="s">
        <v>78</v>
      </c>
      <c r="D484" t="s">
        <v>511</v>
      </c>
      <c r="E484" s="1">
        <v>43678</v>
      </c>
      <c r="G484" s="4">
        <v>6632.35</v>
      </c>
      <c r="H484">
        <v>44</v>
      </c>
      <c r="I484">
        <v>62</v>
      </c>
      <c r="J484" t="s">
        <v>81</v>
      </c>
      <c r="K484">
        <v>6632</v>
      </c>
      <c r="L484">
        <f t="shared" si="7"/>
        <v>0.62</v>
      </c>
      <c r="M484">
        <v>0.7</v>
      </c>
      <c r="N484">
        <v>6633</v>
      </c>
    </row>
    <row r="485" spans="1:14" x14ac:dyDescent="0.3">
      <c r="A485">
        <v>484</v>
      </c>
      <c r="B485" t="s">
        <v>915</v>
      </c>
      <c r="D485" t="s">
        <v>229</v>
      </c>
      <c r="E485" s="1" t="s">
        <v>883</v>
      </c>
      <c r="G485" s="4">
        <v>9808.42</v>
      </c>
      <c r="H485">
        <v>38</v>
      </c>
      <c r="I485">
        <v>92</v>
      </c>
      <c r="J485" t="s">
        <v>42</v>
      </c>
      <c r="K485">
        <v>9808</v>
      </c>
      <c r="L485">
        <f t="shared" si="7"/>
        <v>0.92</v>
      </c>
      <c r="M485">
        <v>1</v>
      </c>
      <c r="N485">
        <v>9809</v>
      </c>
    </row>
    <row r="486" spans="1:14" x14ac:dyDescent="0.3">
      <c r="A486">
        <v>485</v>
      </c>
      <c r="B486" t="s">
        <v>916</v>
      </c>
      <c r="D486" t="s">
        <v>391</v>
      </c>
      <c r="E486" s="1" t="s">
        <v>359</v>
      </c>
      <c r="G486" s="4">
        <v>8060.67</v>
      </c>
      <c r="H486">
        <v>42</v>
      </c>
      <c r="I486">
        <v>74</v>
      </c>
      <c r="J486" t="s">
        <v>58</v>
      </c>
      <c r="K486">
        <v>8061</v>
      </c>
      <c r="L486">
        <f t="shared" si="7"/>
        <v>0.74</v>
      </c>
      <c r="M486">
        <v>0.79999999999999993</v>
      </c>
      <c r="N486">
        <v>8061</v>
      </c>
    </row>
    <row r="487" spans="1:14" x14ac:dyDescent="0.3">
      <c r="A487">
        <v>486</v>
      </c>
      <c r="B487" t="s">
        <v>917</v>
      </c>
      <c r="C487" t="s">
        <v>117</v>
      </c>
      <c r="D487" t="s">
        <v>592</v>
      </c>
      <c r="E487" s="1" t="s">
        <v>918</v>
      </c>
      <c r="G487" s="4">
        <v>1706.11</v>
      </c>
      <c r="H487">
        <v>45</v>
      </c>
      <c r="I487">
        <v>64</v>
      </c>
      <c r="K487">
        <v>1706</v>
      </c>
      <c r="L487">
        <f t="shared" si="7"/>
        <v>0.64</v>
      </c>
      <c r="M487">
        <v>0.7</v>
      </c>
      <c r="N487">
        <v>1707</v>
      </c>
    </row>
    <row r="488" spans="1:14" x14ac:dyDescent="0.3">
      <c r="A488">
        <v>487</v>
      </c>
      <c r="B488" t="s">
        <v>919</v>
      </c>
      <c r="C488" t="s">
        <v>28</v>
      </c>
      <c r="D488" t="s">
        <v>920</v>
      </c>
      <c r="E488" s="1">
        <v>43497</v>
      </c>
      <c r="G488" s="4">
        <v>5233.79</v>
      </c>
      <c r="H488">
        <v>42</v>
      </c>
      <c r="I488">
        <v>67</v>
      </c>
      <c r="J488" t="s">
        <v>16</v>
      </c>
      <c r="K488">
        <v>5234</v>
      </c>
      <c r="L488">
        <f t="shared" si="7"/>
        <v>0.67</v>
      </c>
      <c r="M488">
        <v>0.7</v>
      </c>
      <c r="N488">
        <v>5234</v>
      </c>
    </row>
    <row r="489" spans="1:14" x14ac:dyDescent="0.3">
      <c r="A489">
        <v>488</v>
      </c>
      <c r="B489" t="s">
        <v>921</v>
      </c>
      <c r="C489" t="s">
        <v>64</v>
      </c>
      <c r="D489" t="s">
        <v>922</v>
      </c>
      <c r="E489" s="1">
        <v>43927</v>
      </c>
      <c r="F489">
        <v>26</v>
      </c>
      <c r="G489" s="4">
        <v>3916.49</v>
      </c>
      <c r="H489">
        <v>45</v>
      </c>
      <c r="I489">
        <v>54</v>
      </c>
      <c r="J489" t="s">
        <v>23</v>
      </c>
      <c r="K489">
        <v>3916</v>
      </c>
      <c r="L489">
        <f t="shared" si="7"/>
        <v>0.54</v>
      </c>
      <c r="M489">
        <v>0.6</v>
      </c>
      <c r="N489">
        <v>3917</v>
      </c>
    </row>
    <row r="490" spans="1:14" x14ac:dyDescent="0.3">
      <c r="A490">
        <v>489</v>
      </c>
      <c r="B490" t="s">
        <v>923</v>
      </c>
      <c r="D490" t="s">
        <v>54</v>
      </c>
      <c r="E490" s="1" t="s">
        <v>924</v>
      </c>
      <c r="G490" s="4">
        <v>575.42999999999995</v>
      </c>
      <c r="H490">
        <v>45</v>
      </c>
      <c r="I490">
        <v>64</v>
      </c>
      <c r="J490" t="s">
        <v>81</v>
      </c>
      <c r="K490">
        <v>575</v>
      </c>
      <c r="L490">
        <f t="shared" si="7"/>
        <v>0.64</v>
      </c>
      <c r="M490">
        <v>0.7</v>
      </c>
      <c r="N490">
        <v>576</v>
      </c>
    </row>
    <row r="491" spans="1:14" x14ac:dyDescent="0.3">
      <c r="A491">
        <v>490</v>
      </c>
      <c r="B491" t="s">
        <v>925</v>
      </c>
      <c r="C491" t="s">
        <v>44</v>
      </c>
      <c r="D491" t="s">
        <v>926</v>
      </c>
      <c r="E491" s="1" t="s">
        <v>927</v>
      </c>
      <c r="G491" s="4">
        <v>5826.14</v>
      </c>
      <c r="H491">
        <v>41</v>
      </c>
      <c r="I491">
        <v>89</v>
      </c>
      <c r="K491">
        <v>5826</v>
      </c>
      <c r="L491">
        <f t="shared" si="7"/>
        <v>0.89</v>
      </c>
      <c r="M491">
        <v>0.9</v>
      </c>
      <c r="N491">
        <v>5827</v>
      </c>
    </row>
    <row r="492" spans="1:14" x14ac:dyDescent="0.3">
      <c r="A492">
        <v>491</v>
      </c>
      <c r="B492" t="s">
        <v>928</v>
      </c>
      <c r="C492" t="s">
        <v>64</v>
      </c>
      <c r="D492" t="s">
        <v>100</v>
      </c>
      <c r="E492" s="1">
        <v>44621</v>
      </c>
      <c r="G492" s="4">
        <v>3658.65</v>
      </c>
      <c r="H492">
        <v>42</v>
      </c>
      <c r="I492">
        <v>83</v>
      </c>
      <c r="J492" t="s">
        <v>16</v>
      </c>
      <c r="K492">
        <v>3659</v>
      </c>
      <c r="L492">
        <f t="shared" si="7"/>
        <v>0.83</v>
      </c>
      <c r="M492">
        <v>0.9</v>
      </c>
      <c r="N492">
        <v>3659</v>
      </c>
    </row>
    <row r="493" spans="1:14" x14ac:dyDescent="0.3">
      <c r="A493">
        <v>492</v>
      </c>
      <c r="B493" t="s">
        <v>929</v>
      </c>
      <c r="C493" t="s">
        <v>20</v>
      </c>
      <c r="D493" t="s">
        <v>517</v>
      </c>
      <c r="E493" s="1" t="s">
        <v>930</v>
      </c>
      <c r="G493" s="4">
        <v>9284.09</v>
      </c>
      <c r="H493">
        <v>41</v>
      </c>
      <c r="I493">
        <v>76</v>
      </c>
      <c r="J493" t="s">
        <v>58</v>
      </c>
      <c r="K493">
        <v>9284</v>
      </c>
      <c r="L493">
        <f t="shared" si="7"/>
        <v>0.76</v>
      </c>
      <c r="M493">
        <v>0.79999999999999993</v>
      </c>
      <c r="N493">
        <v>9285</v>
      </c>
    </row>
    <row r="494" spans="1:14" x14ac:dyDescent="0.3">
      <c r="A494">
        <v>493</v>
      </c>
      <c r="B494" t="s">
        <v>931</v>
      </c>
      <c r="C494" t="s">
        <v>78</v>
      </c>
      <c r="D494" t="s">
        <v>41</v>
      </c>
      <c r="E494" s="1" t="s">
        <v>932</v>
      </c>
      <c r="G494" s="4">
        <v>5268.88</v>
      </c>
      <c r="H494">
        <v>42</v>
      </c>
      <c r="I494">
        <v>92</v>
      </c>
      <c r="J494" t="s">
        <v>42</v>
      </c>
      <c r="K494">
        <v>5269</v>
      </c>
      <c r="L494">
        <f t="shared" si="7"/>
        <v>0.92</v>
      </c>
      <c r="M494">
        <v>1</v>
      </c>
      <c r="N494">
        <v>5269</v>
      </c>
    </row>
    <row r="495" spans="1:14" x14ac:dyDescent="0.3">
      <c r="A495">
        <v>494</v>
      </c>
      <c r="B495" t="s">
        <v>933</v>
      </c>
      <c r="C495" t="s">
        <v>20</v>
      </c>
      <c r="D495" t="s">
        <v>112</v>
      </c>
      <c r="E495" s="1" t="s">
        <v>934</v>
      </c>
      <c r="F495">
        <v>47</v>
      </c>
      <c r="G495" s="4">
        <v>6583.9</v>
      </c>
      <c r="H495">
        <v>43</v>
      </c>
      <c r="I495">
        <v>74</v>
      </c>
      <c r="J495" t="s">
        <v>81</v>
      </c>
      <c r="K495">
        <v>6584</v>
      </c>
      <c r="L495">
        <f t="shared" si="7"/>
        <v>0.74</v>
      </c>
      <c r="M495">
        <v>0.79999999999999993</v>
      </c>
      <c r="N495">
        <v>6584</v>
      </c>
    </row>
    <row r="496" spans="1:14" x14ac:dyDescent="0.3">
      <c r="A496">
        <v>495</v>
      </c>
      <c r="B496" t="s">
        <v>935</v>
      </c>
      <c r="D496" t="s">
        <v>38</v>
      </c>
      <c r="E496" s="1" t="s">
        <v>936</v>
      </c>
      <c r="G496" s="4">
        <v>9943.9699999999993</v>
      </c>
      <c r="H496">
        <v>40</v>
      </c>
      <c r="I496">
        <v>72</v>
      </c>
      <c r="K496">
        <v>9944</v>
      </c>
      <c r="L496">
        <f t="shared" si="7"/>
        <v>0.72</v>
      </c>
      <c r="M496">
        <v>0.79999999999999993</v>
      </c>
      <c r="N496">
        <v>9944</v>
      </c>
    </row>
    <row r="497" spans="1:14" x14ac:dyDescent="0.3">
      <c r="A497">
        <v>496</v>
      </c>
      <c r="B497" t="s">
        <v>937</v>
      </c>
      <c r="C497" t="s">
        <v>50</v>
      </c>
      <c r="D497" t="s">
        <v>655</v>
      </c>
      <c r="E497" s="1" t="s">
        <v>938</v>
      </c>
      <c r="G497" s="4">
        <v>3076.71</v>
      </c>
      <c r="H497">
        <v>42</v>
      </c>
      <c r="I497">
        <v>83</v>
      </c>
      <c r="K497">
        <v>3077</v>
      </c>
      <c r="L497">
        <f t="shared" si="7"/>
        <v>0.83</v>
      </c>
      <c r="M497">
        <v>0.9</v>
      </c>
      <c r="N497">
        <v>3077</v>
      </c>
    </row>
    <row r="498" spans="1:14" x14ac:dyDescent="0.3">
      <c r="A498">
        <v>497</v>
      </c>
      <c r="B498" t="s">
        <v>939</v>
      </c>
      <c r="D498" t="s">
        <v>26</v>
      </c>
      <c r="E498" s="1" t="s">
        <v>671</v>
      </c>
      <c r="G498" s="4">
        <v>6043.35</v>
      </c>
      <c r="H498">
        <v>40</v>
      </c>
      <c r="I498">
        <v>70</v>
      </c>
      <c r="J498" t="s">
        <v>58</v>
      </c>
      <c r="K498">
        <v>6043</v>
      </c>
      <c r="L498">
        <f t="shared" si="7"/>
        <v>0.7</v>
      </c>
      <c r="M498">
        <v>0.7</v>
      </c>
      <c r="N498">
        <v>6044</v>
      </c>
    </row>
    <row r="499" spans="1:14" x14ac:dyDescent="0.3">
      <c r="A499">
        <v>498</v>
      </c>
      <c r="B499" t="s">
        <v>940</v>
      </c>
      <c r="D499" t="s">
        <v>368</v>
      </c>
      <c r="E499" s="1" t="s">
        <v>200</v>
      </c>
      <c r="F499">
        <v>26</v>
      </c>
      <c r="G499" s="4">
        <v>6404.54</v>
      </c>
      <c r="H499">
        <v>39</v>
      </c>
      <c r="I499">
        <v>85</v>
      </c>
      <c r="J499" t="s">
        <v>23</v>
      </c>
      <c r="K499">
        <v>6405</v>
      </c>
      <c r="L499">
        <f t="shared" si="7"/>
        <v>0.85</v>
      </c>
      <c r="M499">
        <v>0.9</v>
      </c>
      <c r="N499">
        <v>6405</v>
      </c>
    </row>
    <row r="500" spans="1:14" x14ac:dyDescent="0.3">
      <c r="A500">
        <v>499</v>
      </c>
      <c r="B500" t="s">
        <v>941</v>
      </c>
      <c r="C500" t="s">
        <v>50</v>
      </c>
      <c r="D500" t="s">
        <v>51</v>
      </c>
      <c r="E500" s="1" t="s">
        <v>942</v>
      </c>
      <c r="F500">
        <v>40</v>
      </c>
      <c r="G500" s="4">
        <v>1531.08</v>
      </c>
      <c r="H500">
        <v>39</v>
      </c>
      <c r="I500">
        <v>61</v>
      </c>
      <c r="J500" t="s">
        <v>42</v>
      </c>
      <c r="K500">
        <v>1531</v>
      </c>
      <c r="L500">
        <f t="shared" si="7"/>
        <v>0.61</v>
      </c>
      <c r="M500">
        <v>0.7</v>
      </c>
      <c r="N500">
        <v>1532</v>
      </c>
    </row>
    <row r="501" spans="1:14" x14ac:dyDescent="0.3">
      <c r="A501">
        <v>500</v>
      </c>
      <c r="B501" t="s">
        <v>943</v>
      </c>
      <c r="C501" t="s">
        <v>64</v>
      </c>
      <c r="D501" t="s">
        <v>511</v>
      </c>
      <c r="E501" s="1" t="s">
        <v>239</v>
      </c>
      <c r="G501" s="4">
        <v>4947.3</v>
      </c>
      <c r="H501">
        <v>38</v>
      </c>
      <c r="I501">
        <v>84</v>
      </c>
      <c r="J501" t="s">
        <v>16</v>
      </c>
      <c r="K501">
        <v>4947</v>
      </c>
      <c r="L501">
        <f t="shared" si="7"/>
        <v>0.84</v>
      </c>
      <c r="M501">
        <v>0.9</v>
      </c>
      <c r="N501">
        <v>4948</v>
      </c>
    </row>
    <row r="502" spans="1:14" x14ac:dyDescent="0.3">
      <c r="A502">
        <v>501</v>
      </c>
      <c r="B502" t="s">
        <v>944</v>
      </c>
      <c r="D502" t="s">
        <v>945</v>
      </c>
      <c r="E502" s="1">
        <v>43467</v>
      </c>
      <c r="G502" s="4">
        <v>9211.4</v>
      </c>
      <c r="H502">
        <v>41</v>
      </c>
      <c r="I502">
        <v>65</v>
      </c>
      <c r="J502" t="s">
        <v>58</v>
      </c>
      <c r="K502">
        <v>9211</v>
      </c>
      <c r="L502">
        <f t="shared" si="7"/>
        <v>0.65</v>
      </c>
      <c r="M502">
        <v>0.7</v>
      </c>
      <c r="N502">
        <v>9212</v>
      </c>
    </row>
    <row r="503" spans="1:14" x14ac:dyDescent="0.3">
      <c r="A503">
        <v>502</v>
      </c>
      <c r="B503" t="s">
        <v>946</v>
      </c>
      <c r="C503" t="s">
        <v>60</v>
      </c>
      <c r="D503" t="s">
        <v>290</v>
      </c>
      <c r="E503" s="1" t="s">
        <v>107</v>
      </c>
      <c r="G503" s="4">
        <v>5996.36</v>
      </c>
      <c r="H503">
        <v>44</v>
      </c>
      <c r="I503">
        <v>92</v>
      </c>
      <c r="J503" t="s">
        <v>42</v>
      </c>
      <c r="K503">
        <v>5996</v>
      </c>
      <c r="L503">
        <f t="shared" si="7"/>
        <v>0.92</v>
      </c>
      <c r="M503">
        <v>1</v>
      </c>
      <c r="N503">
        <v>5997</v>
      </c>
    </row>
    <row r="504" spans="1:14" x14ac:dyDescent="0.3">
      <c r="A504">
        <v>503</v>
      </c>
      <c r="B504" t="s">
        <v>947</v>
      </c>
      <c r="D504" t="s">
        <v>307</v>
      </c>
      <c r="E504" s="1">
        <v>43810</v>
      </c>
      <c r="G504" s="4">
        <v>13.38</v>
      </c>
      <c r="H504">
        <v>42</v>
      </c>
      <c r="I504">
        <v>70</v>
      </c>
      <c r="J504" t="s">
        <v>58</v>
      </c>
      <c r="K504">
        <v>13</v>
      </c>
      <c r="L504">
        <f t="shared" si="7"/>
        <v>0.7</v>
      </c>
      <c r="M504">
        <v>0.7</v>
      </c>
      <c r="N504">
        <v>14</v>
      </c>
    </row>
    <row r="505" spans="1:14" x14ac:dyDescent="0.3">
      <c r="A505">
        <v>504</v>
      </c>
      <c r="B505" t="s">
        <v>948</v>
      </c>
      <c r="C505" t="s">
        <v>14</v>
      </c>
      <c r="D505" t="s">
        <v>109</v>
      </c>
      <c r="E505" s="1" t="s">
        <v>12</v>
      </c>
      <c r="G505" s="4">
        <v>9828.3799999999992</v>
      </c>
      <c r="H505">
        <v>43</v>
      </c>
      <c r="I505">
        <v>75</v>
      </c>
      <c r="J505" t="s">
        <v>58</v>
      </c>
      <c r="K505">
        <v>9828</v>
      </c>
      <c r="L505">
        <f t="shared" si="7"/>
        <v>0.75</v>
      </c>
      <c r="M505">
        <v>0.79999999999999993</v>
      </c>
      <c r="N505">
        <v>9829</v>
      </c>
    </row>
    <row r="506" spans="1:14" x14ac:dyDescent="0.3">
      <c r="A506">
        <v>505</v>
      </c>
      <c r="B506" t="s">
        <v>949</v>
      </c>
      <c r="C506" t="s">
        <v>25</v>
      </c>
      <c r="D506" t="s">
        <v>31</v>
      </c>
      <c r="E506" s="1" t="s">
        <v>394</v>
      </c>
      <c r="F506">
        <v>42</v>
      </c>
      <c r="G506" s="4">
        <v>7282.85</v>
      </c>
      <c r="H506">
        <v>39</v>
      </c>
      <c r="I506">
        <v>56</v>
      </c>
      <c r="J506" t="s">
        <v>58</v>
      </c>
      <c r="K506">
        <v>7283</v>
      </c>
      <c r="L506">
        <f t="shared" si="7"/>
        <v>0.56000000000000005</v>
      </c>
      <c r="M506">
        <v>0.6</v>
      </c>
      <c r="N506">
        <v>7283</v>
      </c>
    </row>
    <row r="507" spans="1:14" x14ac:dyDescent="0.3">
      <c r="A507">
        <v>506</v>
      </c>
      <c r="B507" t="s">
        <v>950</v>
      </c>
      <c r="D507" t="s">
        <v>477</v>
      </c>
      <c r="E507" s="1" t="s">
        <v>951</v>
      </c>
      <c r="G507" s="4">
        <v>4090.56</v>
      </c>
      <c r="H507">
        <v>44</v>
      </c>
      <c r="I507">
        <v>72</v>
      </c>
      <c r="J507" t="s">
        <v>42</v>
      </c>
      <c r="K507">
        <v>4091</v>
      </c>
      <c r="L507">
        <f t="shared" si="7"/>
        <v>0.72</v>
      </c>
      <c r="M507">
        <v>0.79999999999999993</v>
      </c>
      <c r="N507">
        <v>4091</v>
      </c>
    </row>
    <row r="508" spans="1:14" x14ac:dyDescent="0.3">
      <c r="A508">
        <v>507</v>
      </c>
      <c r="B508" t="s">
        <v>952</v>
      </c>
      <c r="C508" t="s">
        <v>93</v>
      </c>
      <c r="D508" t="s">
        <v>597</v>
      </c>
      <c r="E508" s="1">
        <v>43501</v>
      </c>
      <c r="G508" s="4">
        <v>3691.45</v>
      </c>
      <c r="H508">
        <v>44</v>
      </c>
      <c r="I508">
        <v>90</v>
      </c>
      <c r="K508">
        <v>3691</v>
      </c>
      <c r="L508">
        <f t="shared" si="7"/>
        <v>0.9</v>
      </c>
      <c r="M508">
        <v>0.9</v>
      </c>
      <c r="N508">
        <v>3692</v>
      </c>
    </row>
    <row r="509" spans="1:14" x14ac:dyDescent="0.3">
      <c r="A509">
        <v>508</v>
      </c>
      <c r="B509" t="s">
        <v>953</v>
      </c>
      <c r="C509" t="s">
        <v>37</v>
      </c>
      <c r="D509" t="s">
        <v>51</v>
      </c>
      <c r="E509" s="1" t="s">
        <v>664</v>
      </c>
      <c r="G509" s="4">
        <v>5434.62</v>
      </c>
      <c r="H509">
        <v>43</v>
      </c>
      <c r="I509">
        <v>70</v>
      </c>
      <c r="J509" t="s">
        <v>16</v>
      </c>
      <c r="K509">
        <v>5435</v>
      </c>
      <c r="L509">
        <f t="shared" si="7"/>
        <v>0.7</v>
      </c>
      <c r="M509">
        <v>0.7</v>
      </c>
      <c r="N509">
        <v>5435</v>
      </c>
    </row>
    <row r="510" spans="1:14" x14ac:dyDescent="0.3">
      <c r="A510">
        <v>509</v>
      </c>
      <c r="B510" t="s">
        <v>954</v>
      </c>
      <c r="D510" t="s">
        <v>798</v>
      </c>
      <c r="E510" s="1" t="s">
        <v>955</v>
      </c>
      <c r="G510" s="4">
        <v>9376.16</v>
      </c>
      <c r="H510">
        <v>43</v>
      </c>
      <c r="I510">
        <v>92</v>
      </c>
      <c r="J510" t="s">
        <v>23</v>
      </c>
      <c r="K510">
        <v>9376</v>
      </c>
      <c r="L510">
        <f t="shared" si="7"/>
        <v>0.92</v>
      </c>
      <c r="M510">
        <v>1</v>
      </c>
      <c r="N510">
        <v>9377</v>
      </c>
    </row>
    <row r="511" spans="1:14" x14ac:dyDescent="0.3">
      <c r="A511">
        <v>510</v>
      </c>
      <c r="B511" t="s">
        <v>956</v>
      </c>
      <c r="C511" t="s">
        <v>50</v>
      </c>
      <c r="D511" t="s">
        <v>300</v>
      </c>
      <c r="E511" s="1" t="s">
        <v>200</v>
      </c>
      <c r="F511">
        <v>37</v>
      </c>
      <c r="G511" s="4">
        <v>3572.08</v>
      </c>
      <c r="H511">
        <v>42</v>
      </c>
      <c r="I511">
        <v>83</v>
      </c>
      <c r="J511" t="s">
        <v>58</v>
      </c>
      <c r="K511">
        <v>3572</v>
      </c>
      <c r="L511">
        <f t="shared" si="7"/>
        <v>0.83</v>
      </c>
      <c r="M511">
        <v>0.9</v>
      </c>
      <c r="N511">
        <v>3573</v>
      </c>
    </row>
    <row r="512" spans="1:14" x14ac:dyDescent="0.3">
      <c r="A512">
        <v>511</v>
      </c>
      <c r="B512" t="s">
        <v>957</v>
      </c>
      <c r="C512" t="s">
        <v>78</v>
      </c>
      <c r="D512" t="s">
        <v>75</v>
      </c>
      <c r="E512" s="1" t="s">
        <v>958</v>
      </c>
      <c r="G512" s="4">
        <v>9613.3799999999992</v>
      </c>
      <c r="H512">
        <v>42</v>
      </c>
      <c r="I512">
        <v>82</v>
      </c>
      <c r="J512" t="s">
        <v>42</v>
      </c>
      <c r="K512">
        <v>9613</v>
      </c>
      <c r="L512">
        <f t="shared" si="7"/>
        <v>0.82</v>
      </c>
      <c r="M512">
        <v>0.9</v>
      </c>
      <c r="N512">
        <v>9614</v>
      </c>
    </row>
    <row r="513" spans="1:14" x14ac:dyDescent="0.3">
      <c r="A513">
        <v>512</v>
      </c>
      <c r="B513" t="s">
        <v>959</v>
      </c>
      <c r="D513" t="s">
        <v>190</v>
      </c>
      <c r="E513" s="1" t="s">
        <v>960</v>
      </c>
      <c r="G513" s="4">
        <v>35.93</v>
      </c>
      <c r="H513">
        <v>44</v>
      </c>
      <c r="I513">
        <v>89</v>
      </c>
      <c r="J513" t="s">
        <v>81</v>
      </c>
      <c r="K513">
        <v>36</v>
      </c>
      <c r="L513">
        <f t="shared" si="7"/>
        <v>0.89</v>
      </c>
      <c r="M513">
        <v>0.9</v>
      </c>
      <c r="N513">
        <v>36</v>
      </c>
    </row>
    <row r="514" spans="1:14" x14ac:dyDescent="0.3">
      <c r="A514">
        <v>513</v>
      </c>
      <c r="B514" t="s">
        <v>961</v>
      </c>
      <c r="C514" t="s">
        <v>20</v>
      </c>
      <c r="D514" t="s">
        <v>495</v>
      </c>
      <c r="E514" s="1">
        <v>43559</v>
      </c>
      <c r="F514">
        <v>46</v>
      </c>
      <c r="G514" s="4">
        <v>6211.9</v>
      </c>
      <c r="H514">
        <v>41</v>
      </c>
      <c r="I514">
        <v>90</v>
      </c>
      <c r="J514" t="s">
        <v>81</v>
      </c>
      <c r="K514">
        <v>6212</v>
      </c>
      <c r="L514">
        <f t="shared" si="7"/>
        <v>0.9</v>
      </c>
      <c r="M514">
        <v>0.9</v>
      </c>
      <c r="N514">
        <v>6212</v>
      </c>
    </row>
    <row r="515" spans="1:14" x14ac:dyDescent="0.3">
      <c r="A515">
        <v>514</v>
      </c>
      <c r="B515" t="s">
        <v>962</v>
      </c>
      <c r="C515" t="s">
        <v>20</v>
      </c>
      <c r="D515" t="s">
        <v>155</v>
      </c>
      <c r="E515" s="1">
        <v>43560</v>
      </c>
      <c r="G515" s="4">
        <v>437.97</v>
      </c>
      <c r="H515">
        <v>45</v>
      </c>
      <c r="I515">
        <v>90</v>
      </c>
      <c r="J515" t="s">
        <v>81</v>
      </c>
      <c r="K515">
        <v>438</v>
      </c>
      <c r="L515">
        <f t="shared" ref="L515:L578" si="8">I515/100</f>
        <v>0.9</v>
      </c>
      <c r="M515">
        <v>0.9</v>
      </c>
      <c r="N515">
        <v>438</v>
      </c>
    </row>
    <row r="516" spans="1:14" x14ac:dyDescent="0.3">
      <c r="A516">
        <v>515</v>
      </c>
      <c r="B516" t="s">
        <v>963</v>
      </c>
      <c r="D516" t="s">
        <v>383</v>
      </c>
      <c r="E516" s="1" t="s">
        <v>964</v>
      </c>
      <c r="G516" s="4">
        <v>8046.96</v>
      </c>
      <c r="H516">
        <v>41</v>
      </c>
      <c r="I516">
        <v>79</v>
      </c>
      <c r="K516">
        <v>8047</v>
      </c>
      <c r="L516">
        <f t="shared" si="8"/>
        <v>0.79</v>
      </c>
      <c r="M516">
        <v>0.79999999999999993</v>
      </c>
      <c r="N516">
        <v>8047</v>
      </c>
    </row>
    <row r="517" spans="1:14" x14ac:dyDescent="0.3">
      <c r="A517">
        <v>516</v>
      </c>
      <c r="B517" t="s">
        <v>965</v>
      </c>
      <c r="C517" t="s">
        <v>20</v>
      </c>
      <c r="D517" t="s">
        <v>401</v>
      </c>
      <c r="E517" s="1" t="s">
        <v>966</v>
      </c>
      <c r="G517" s="4">
        <v>8322.2000000000007</v>
      </c>
      <c r="H517">
        <v>44</v>
      </c>
      <c r="I517">
        <v>57</v>
      </c>
      <c r="J517" t="s">
        <v>58</v>
      </c>
      <c r="K517">
        <v>8322</v>
      </c>
      <c r="L517">
        <f t="shared" si="8"/>
        <v>0.56999999999999995</v>
      </c>
      <c r="M517">
        <v>0.6</v>
      </c>
      <c r="N517">
        <v>8323</v>
      </c>
    </row>
    <row r="518" spans="1:14" x14ac:dyDescent="0.3">
      <c r="A518">
        <v>517</v>
      </c>
      <c r="B518" t="s">
        <v>967</v>
      </c>
      <c r="C518" t="s">
        <v>78</v>
      </c>
      <c r="D518" t="s">
        <v>462</v>
      </c>
      <c r="E518" s="1">
        <v>44866</v>
      </c>
      <c r="F518">
        <v>26</v>
      </c>
      <c r="G518" s="4">
        <v>117.18</v>
      </c>
      <c r="H518">
        <v>40</v>
      </c>
      <c r="I518">
        <v>72</v>
      </c>
      <c r="J518" t="s">
        <v>16</v>
      </c>
      <c r="K518">
        <v>117</v>
      </c>
      <c r="L518">
        <f t="shared" si="8"/>
        <v>0.72</v>
      </c>
      <c r="M518">
        <v>0.79999999999999993</v>
      </c>
      <c r="N518">
        <v>118</v>
      </c>
    </row>
    <row r="519" spans="1:14" x14ac:dyDescent="0.3">
      <c r="A519">
        <v>518</v>
      </c>
      <c r="B519" t="s">
        <v>968</v>
      </c>
      <c r="D519" t="s">
        <v>414</v>
      </c>
      <c r="E519" s="1" t="s">
        <v>969</v>
      </c>
      <c r="F519">
        <v>45</v>
      </c>
      <c r="G519" s="4">
        <v>802.21</v>
      </c>
      <c r="H519">
        <v>38</v>
      </c>
      <c r="I519">
        <v>64</v>
      </c>
      <c r="J519" t="s">
        <v>58</v>
      </c>
      <c r="K519">
        <v>802</v>
      </c>
      <c r="L519">
        <f t="shared" si="8"/>
        <v>0.64</v>
      </c>
      <c r="M519">
        <v>0.7</v>
      </c>
      <c r="N519">
        <v>803</v>
      </c>
    </row>
    <row r="520" spans="1:14" x14ac:dyDescent="0.3">
      <c r="A520">
        <v>519</v>
      </c>
      <c r="B520" t="s">
        <v>970</v>
      </c>
      <c r="C520" t="s">
        <v>44</v>
      </c>
      <c r="D520" t="s">
        <v>241</v>
      </c>
      <c r="E520" s="1" t="s">
        <v>971</v>
      </c>
      <c r="G520" s="4">
        <v>9364.18</v>
      </c>
      <c r="H520">
        <v>40</v>
      </c>
      <c r="I520">
        <v>62</v>
      </c>
      <c r="K520">
        <v>9364</v>
      </c>
      <c r="L520">
        <f t="shared" si="8"/>
        <v>0.62</v>
      </c>
      <c r="M520">
        <v>0.7</v>
      </c>
      <c r="N520">
        <v>9365</v>
      </c>
    </row>
    <row r="521" spans="1:14" x14ac:dyDescent="0.3">
      <c r="A521">
        <v>520</v>
      </c>
      <c r="B521" t="s">
        <v>972</v>
      </c>
      <c r="D521" t="s">
        <v>87</v>
      </c>
      <c r="E521" s="1" t="s">
        <v>973</v>
      </c>
      <c r="G521" s="4">
        <v>2721.94</v>
      </c>
      <c r="H521">
        <v>38</v>
      </c>
      <c r="I521">
        <v>69</v>
      </c>
      <c r="J521" t="s">
        <v>81</v>
      </c>
      <c r="K521">
        <v>2722</v>
      </c>
      <c r="L521">
        <f t="shared" si="8"/>
        <v>0.69</v>
      </c>
      <c r="M521">
        <v>0.7</v>
      </c>
      <c r="N521">
        <v>2722</v>
      </c>
    </row>
    <row r="522" spans="1:14" x14ac:dyDescent="0.3">
      <c r="A522">
        <v>521</v>
      </c>
      <c r="B522" t="s">
        <v>974</v>
      </c>
      <c r="C522" t="s">
        <v>117</v>
      </c>
      <c r="D522" t="s">
        <v>47</v>
      </c>
      <c r="E522" s="1" t="s">
        <v>975</v>
      </c>
      <c r="F522">
        <v>45</v>
      </c>
      <c r="G522" s="4">
        <v>701.91</v>
      </c>
      <c r="H522">
        <v>39</v>
      </c>
      <c r="I522">
        <v>58</v>
      </c>
      <c r="J522" t="s">
        <v>23</v>
      </c>
      <c r="K522">
        <v>702</v>
      </c>
      <c r="L522">
        <f t="shared" si="8"/>
        <v>0.57999999999999996</v>
      </c>
      <c r="M522">
        <v>0.6</v>
      </c>
      <c r="N522">
        <v>702</v>
      </c>
    </row>
    <row r="523" spans="1:14" x14ac:dyDescent="0.3">
      <c r="A523">
        <v>522</v>
      </c>
      <c r="B523" t="s">
        <v>976</v>
      </c>
      <c r="D523" t="s">
        <v>211</v>
      </c>
      <c r="E523" s="1" t="s">
        <v>977</v>
      </c>
      <c r="G523" s="4">
        <v>7415.86</v>
      </c>
      <c r="H523">
        <v>39</v>
      </c>
      <c r="I523">
        <v>91</v>
      </c>
      <c r="K523">
        <v>7416</v>
      </c>
      <c r="L523">
        <f t="shared" si="8"/>
        <v>0.91</v>
      </c>
      <c r="M523">
        <v>1</v>
      </c>
      <c r="N523">
        <v>7416</v>
      </c>
    </row>
    <row r="524" spans="1:14" x14ac:dyDescent="0.3">
      <c r="A524">
        <v>523</v>
      </c>
      <c r="B524" t="s">
        <v>978</v>
      </c>
      <c r="D524" t="s">
        <v>140</v>
      </c>
      <c r="E524" s="1">
        <v>43870</v>
      </c>
      <c r="G524" s="4">
        <v>6298.37</v>
      </c>
      <c r="H524">
        <v>42</v>
      </c>
      <c r="I524">
        <v>60</v>
      </c>
      <c r="K524">
        <v>6298</v>
      </c>
      <c r="L524">
        <f t="shared" si="8"/>
        <v>0.6</v>
      </c>
      <c r="M524">
        <v>0.6</v>
      </c>
      <c r="N524">
        <v>6299</v>
      </c>
    </row>
    <row r="525" spans="1:14" x14ac:dyDescent="0.3">
      <c r="A525">
        <v>524</v>
      </c>
      <c r="B525" t="s">
        <v>979</v>
      </c>
      <c r="C525" t="s">
        <v>14</v>
      </c>
      <c r="D525" t="s">
        <v>136</v>
      </c>
      <c r="E525" s="1">
        <v>43167</v>
      </c>
      <c r="G525" s="4">
        <v>524.84</v>
      </c>
      <c r="H525">
        <v>39</v>
      </c>
      <c r="I525">
        <v>88</v>
      </c>
      <c r="J525" t="s">
        <v>81</v>
      </c>
      <c r="K525">
        <v>525</v>
      </c>
      <c r="L525">
        <f t="shared" si="8"/>
        <v>0.88</v>
      </c>
      <c r="M525">
        <v>0.9</v>
      </c>
      <c r="N525">
        <v>525</v>
      </c>
    </row>
    <row r="526" spans="1:14" x14ac:dyDescent="0.3">
      <c r="A526">
        <v>525</v>
      </c>
      <c r="B526" t="s">
        <v>980</v>
      </c>
      <c r="C526" t="s">
        <v>93</v>
      </c>
      <c r="D526" t="s">
        <v>97</v>
      </c>
      <c r="E526" s="1" t="s">
        <v>981</v>
      </c>
      <c r="G526" s="4">
        <v>5846.92</v>
      </c>
      <c r="H526">
        <v>44</v>
      </c>
      <c r="I526">
        <v>76</v>
      </c>
      <c r="J526" t="s">
        <v>16</v>
      </c>
      <c r="K526">
        <v>5847</v>
      </c>
      <c r="L526">
        <f t="shared" si="8"/>
        <v>0.76</v>
      </c>
      <c r="M526">
        <v>0.79999999999999993</v>
      </c>
      <c r="N526">
        <v>5847</v>
      </c>
    </row>
    <row r="527" spans="1:14" x14ac:dyDescent="0.3">
      <c r="A527">
        <v>526</v>
      </c>
      <c r="B527" t="s">
        <v>982</v>
      </c>
      <c r="C527" t="s">
        <v>25</v>
      </c>
      <c r="D527" t="s">
        <v>190</v>
      </c>
      <c r="E527" s="1" t="s">
        <v>303</v>
      </c>
      <c r="F527">
        <v>55</v>
      </c>
      <c r="G527" s="4">
        <v>3277.34</v>
      </c>
      <c r="H527">
        <v>39</v>
      </c>
      <c r="I527">
        <v>53</v>
      </c>
      <c r="K527">
        <v>3277</v>
      </c>
      <c r="L527">
        <f t="shared" si="8"/>
        <v>0.53</v>
      </c>
      <c r="M527">
        <v>0.6</v>
      </c>
      <c r="N527">
        <v>3278</v>
      </c>
    </row>
    <row r="528" spans="1:14" x14ac:dyDescent="0.3">
      <c r="A528">
        <v>527</v>
      </c>
      <c r="B528" t="s">
        <v>983</v>
      </c>
      <c r="C528" t="s">
        <v>25</v>
      </c>
      <c r="D528" t="s">
        <v>160</v>
      </c>
      <c r="E528" s="1" t="s">
        <v>226</v>
      </c>
      <c r="G528" s="4">
        <v>3081.51</v>
      </c>
      <c r="H528">
        <v>45</v>
      </c>
      <c r="I528">
        <v>91</v>
      </c>
      <c r="J528" t="s">
        <v>81</v>
      </c>
      <c r="K528">
        <v>3082</v>
      </c>
      <c r="L528">
        <f t="shared" si="8"/>
        <v>0.91</v>
      </c>
      <c r="M528">
        <v>1</v>
      </c>
      <c r="N528">
        <v>3082</v>
      </c>
    </row>
    <row r="529" spans="1:14" x14ac:dyDescent="0.3">
      <c r="A529">
        <v>528</v>
      </c>
      <c r="B529" t="s">
        <v>984</v>
      </c>
      <c r="D529" t="s">
        <v>51</v>
      </c>
      <c r="E529" s="1" t="s">
        <v>985</v>
      </c>
      <c r="G529" s="4">
        <v>8965.31</v>
      </c>
      <c r="H529">
        <v>40</v>
      </c>
      <c r="I529">
        <v>65</v>
      </c>
      <c r="J529" t="s">
        <v>81</v>
      </c>
      <c r="K529">
        <v>8965</v>
      </c>
      <c r="L529">
        <f t="shared" si="8"/>
        <v>0.65</v>
      </c>
      <c r="M529">
        <v>0.7</v>
      </c>
      <c r="N529">
        <v>8966</v>
      </c>
    </row>
    <row r="530" spans="1:14" x14ac:dyDescent="0.3">
      <c r="A530">
        <v>529</v>
      </c>
      <c r="B530" t="s">
        <v>986</v>
      </c>
      <c r="D530" t="s">
        <v>274</v>
      </c>
      <c r="E530" s="1" t="s">
        <v>987</v>
      </c>
      <c r="F530">
        <v>55</v>
      </c>
      <c r="G530" s="4">
        <v>3607.84</v>
      </c>
      <c r="H530">
        <v>43</v>
      </c>
      <c r="I530">
        <v>59</v>
      </c>
      <c r="K530">
        <v>3608</v>
      </c>
      <c r="L530">
        <f t="shared" si="8"/>
        <v>0.59</v>
      </c>
      <c r="M530">
        <v>0.6</v>
      </c>
      <c r="N530">
        <v>3608</v>
      </c>
    </row>
    <row r="531" spans="1:14" x14ac:dyDescent="0.3">
      <c r="A531">
        <v>530</v>
      </c>
      <c r="B531" t="s">
        <v>988</v>
      </c>
      <c r="C531" t="s">
        <v>28</v>
      </c>
      <c r="D531" t="s">
        <v>989</v>
      </c>
      <c r="E531" s="1">
        <v>44542</v>
      </c>
      <c r="F531">
        <v>40</v>
      </c>
      <c r="G531" s="4">
        <v>842.42</v>
      </c>
      <c r="H531">
        <v>41</v>
      </c>
      <c r="I531">
        <v>54</v>
      </c>
      <c r="J531" t="s">
        <v>16</v>
      </c>
      <c r="K531">
        <v>842</v>
      </c>
      <c r="L531">
        <f t="shared" si="8"/>
        <v>0.54</v>
      </c>
      <c r="M531">
        <v>0.6</v>
      </c>
      <c r="N531">
        <v>843</v>
      </c>
    </row>
    <row r="532" spans="1:14" x14ac:dyDescent="0.3">
      <c r="A532">
        <v>531</v>
      </c>
      <c r="B532" t="s">
        <v>990</v>
      </c>
      <c r="D532" t="s">
        <v>179</v>
      </c>
      <c r="E532" s="1" t="s">
        <v>991</v>
      </c>
      <c r="G532" s="4">
        <v>5803.97</v>
      </c>
      <c r="H532">
        <v>39</v>
      </c>
      <c r="I532">
        <v>75</v>
      </c>
      <c r="J532" t="s">
        <v>81</v>
      </c>
      <c r="K532">
        <v>5804</v>
      </c>
      <c r="L532">
        <f t="shared" si="8"/>
        <v>0.75</v>
      </c>
      <c r="M532">
        <v>0.79999999999999993</v>
      </c>
      <c r="N532">
        <v>5804</v>
      </c>
    </row>
    <row r="533" spans="1:14" x14ac:dyDescent="0.3">
      <c r="A533">
        <v>532</v>
      </c>
      <c r="B533" t="s">
        <v>992</v>
      </c>
      <c r="D533" t="s">
        <v>91</v>
      </c>
      <c r="E533" s="1" t="s">
        <v>537</v>
      </c>
      <c r="G533" s="4">
        <v>998.34</v>
      </c>
      <c r="H533">
        <v>40</v>
      </c>
      <c r="I533">
        <v>61</v>
      </c>
      <c r="K533">
        <v>998</v>
      </c>
      <c r="L533">
        <f t="shared" si="8"/>
        <v>0.61</v>
      </c>
      <c r="M533">
        <v>0.7</v>
      </c>
      <c r="N533">
        <v>999</v>
      </c>
    </row>
    <row r="534" spans="1:14" x14ac:dyDescent="0.3">
      <c r="A534">
        <v>533</v>
      </c>
      <c r="B534" t="s">
        <v>993</v>
      </c>
      <c r="D534" t="s">
        <v>118</v>
      </c>
      <c r="E534" s="1">
        <v>44237</v>
      </c>
      <c r="G534" s="4">
        <v>6237.1</v>
      </c>
      <c r="H534">
        <v>44</v>
      </c>
      <c r="I534">
        <v>57</v>
      </c>
      <c r="J534" t="s">
        <v>42</v>
      </c>
      <c r="K534">
        <v>6237</v>
      </c>
      <c r="L534">
        <f t="shared" si="8"/>
        <v>0.56999999999999995</v>
      </c>
      <c r="M534">
        <v>0.6</v>
      </c>
      <c r="N534">
        <v>6238</v>
      </c>
    </row>
    <row r="535" spans="1:14" x14ac:dyDescent="0.3">
      <c r="A535">
        <v>534</v>
      </c>
      <c r="B535" t="s">
        <v>994</v>
      </c>
      <c r="D535" t="s">
        <v>31</v>
      </c>
      <c r="E535" s="1" t="s">
        <v>995</v>
      </c>
      <c r="G535" s="4">
        <v>312.98</v>
      </c>
      <c r="H535">
        <v>41</v>
      </c>
      <c r="I535">
        <v>83</v>
      </c>
      <c r="K535">
        <v>313</v>
      </c>
      <c r="L535">
        <f t="shared" si="8"/>
        <v>0.83</v>
      </c>
      <c r="M535">
        <v>0.9</v>
      </c>
      <c r="N535">
        <v>313</v>
      </c>
    </row>
    <row r="536" spans="1:14" x14ac:dyDescent="0.3">
      <c r="A536">
        <v>535</v>
      </c>
      <c r="B536" t="s">
        <v>996</v>
      </c>
      <c r="C536" t="s">
        <v>44</v>
      </c>
      <c r="D536" t="s">
        <v>97</v>
      </c>
      <c r="E536" s="1" t="s">
        <v>997</v>
      </c>
      <c r="G536" s="4">
        <v>214.51</v>
      </c>
      <c r="H536">
        <v>43</v>
      </c>
      <c r="I536">
        <v>70</v>
      </c>
      <c r="K536">
        <v>215</v>
      </c>
      <c r="L536">
        <f t="shared" si="8"/>
        <v>0.7</v>
      </c>
      <c r="M536">
        <v>0.7</v>
      </c>
      <c r="N536">
        <v>215</v>
      </c>
    </row>
    <row r="537" spans="1:14" x14ac:dyDescent="0.3">
      <c r="A537">
        <v>536</v>
      </c>
      <c r="B537" t="s">
        <v>998</v>
      </c>
      <c r="C537" t="s">
        <v>14</v>
      </c>
      <c r="D537" t="s">
        <v>278</v>
      </c>
      <c r="E537" s="1">
        <v>44053</v>
      </c>
      <c r="G537" s="4">
        <v>4817.03</v>
      </c>
      <c r="H537">
        <v>45</v>
      </c>
      <c r="I537">
        <v>55</v>
      </c>
      <c r="J537" t="s">
        <v>58</v>
      </c>
      <c r="K537">
        <v>4817</v>
      </c>
      <c r="L537">
        <f t="shared" si="8"/>
        <v>0.55000000000000004</v>
      </c>
      <c r="M537">
        <v>0.6</v>
      </c>
      <c r="N537">
        <v>4818</v>
      </c>
    </row>
    <row r="538" spans="1:14" x14ac:dyDescent="0.3">
      <c r="A538">
        <v>537</v>
      </c>
      <c r="B538" t="s">
        <v>999</v>
      </c>
      <c r="C538" t="s">
        <v>28</v>
      </c>
      <c r="D538" t="s">
        <v>75</v>
      </c>
      <c r="E538" s="1" t="s">
        <v>1000</v>
      </c>
      <c r="G538" s="4">
        <v>7222.59</v>
      </c>
      <c r="H538">
        <v>42</v>
      </c>
      <c r="I538">
        <v>65</v>
      </c>
      <c r="J538" t="s">
        <v>23</v>
      </c>
      <c r="K538">
        <v>7223</v>
      </c>
      <c r="L538">
        <f t="shared" si="8"/>
        <v>0.65</v>
      </c>
      <c r="M538">
        <v>0.7</v>
      </c>
      <c r="N538">
        <v>7223</v>
      </c>
    </row>
    <row r="539" spans="1:14" x14ac:dyDescent="0.3">
      <c r="A539">
        <v>538</v>
      </c>
      <c r="B539" t="s">
        <v>1001</v>
      </c>
      <c r="D539" t="s">
        <v>561</v>
      </c>
      <c r="E539" s="1">
        <v>44683</v>
      </c>
      <c r="G539" s="4">
        <v>493.59</v>
      </c>
      <c r="H539">
        <v>40</v>
      </c>
      <c r="I539">
        <v>82</v>
      </c>
      <c r="J539" t="s">
        <v>58</v>
      </c>
      <c r="K539">
        <v>494</v>
      </c>
      <c r="L539">
        <f t="shared" si="8"/>
        <v>0.82</v>
      </c>
      <c r="M539">
        <v>0.9</v>
      </c>
      <c r="N539">
        <v>494</v>
      </c>
    </row>
    <row r="540" spans="1:14" x14ac:dyDescent="0.3">
      <c r="A540">
        <v>539</v>
      </c>
      <c r="B540" t="s">
        <v>1002</v>
      </c>
      <c r="C540" t="s">
        <v>25</v>
      </c>
      <c r="D540" t="s">
        <v>353</v>
      </c>
      <c r="E540" s="1" t="s">
        <v>1003</v>
      </c>
      <c r="G540" s="4">
        <v>6658.36</v>
      </c>
      <c r="H540">
        <v>41</v>
      </c>
      <c r="I540">
        <v>65</v>
      </c>
      <c r="K540">
        <v>6658</v>
      </c>
      <c r="L540">
        <f t="shared" si="8"/>
        <v>0.65</v>
      </c>
      <c r="M540">
        <v>0.7</v>
      </c>
      <c r="N540">
        <v>6659</v>
      </c>
    </row>
    <row r="541" spans="1:14" x14ac:dyDescent="0.3">
      <c r="A541">
        <v>540</v>
      </c>
      <c r="B541" t="s">
        <v>1004</v>
      </c>
      <c r="C541" t="s">
        <v>20</v>
      </c>
      <c r="D541" t="s">
        <v>157</v>
      </c>
      <c r="E541" s="1">
        <v>44476</v>
      </c>
      <c r="F541">
        <v>39</v>
      </c>
      <c r="G541" s="4">
        <v>3513.45</v>
      </c>
      <c r="H541">
        <v>40</v>
      </c>
      <c r="I541">
        <v>68</v>
      </c>
      <c r="J541" t="s">
        <v>58</v>
      </c>
      <c r="K541">
        <v>3513</v>
      </c>
      <c r="L541">
        <f t="shared" si="8"/>
        <v>0.68</v>
      </c>
      <c r="M541">
        <v>0.7</v>
      </c>
      <c r="N541">
        <v>3514</v>
      </c>
    </row>
    <row r="542" spans="1:14" x14ac:dyDescent="0.3">
      <c r="A542">
        <v>541</v>
      </c>
      <c r="B542" t="s">
        <v>1005</v>
      </c>
      <c r="C542" t="s">
        <v>117</v>
      </c>
      <c r="D542" t="s">
        <v>106</v>
      </c>
      <c r="E542" s="1" t="s">
        <v>1006</v>
      </c>
      <c r="F542">
        <v>41</v>
      </c>
      <c r="G542" s="4">
        <v>1763.7</v>
      </c>
      <c r="H542">
        <v>41</v>
      </c>
      <c r="I542">
        <v>67</v>
      </c>
      <c r="J542" t="s">
        <v>81</v>
      </c>
      <c r="K542">
        <v>1764</v>
      </c>
      <c r="L542">
        <f t="shared" si="8"/>
        <v>0.67</v>
      </c>
      <c r="M542">
        <v>0.7</v>
      </c>
      <c r="N542">
        <v>1764</v>
      </c>
    </row>
    <row r="543" spans="1:14" x14ac:dyDescent="0.3">
      <c r="A543">
        <v>542</v>
      </c>
      <c r="B543" t="s">
        <v>1007</v>
      </c>
      <c r="C543" t="s">
        <v>25</v>
      </c>
      <c r="D543" t="s">
        <v>592</v>
      </c>
      <c r="E543" s="1" t="s">
        <v>197</v>
      </c>
      <c r="F543">
        <v>27</v>
      </c>
      <c r="G543" s="4">
        <v>8615.3700000000008</v>
      </c>
      <c r="H543">
        <v>44</v>
      </c>
      <c r="I543">
        <v>84</v>
      </c>
      <c r="J543" t="s">
        <v>16</v>
      </c>
      <c r="K543">
        <v>8615</v>
      </c>
      <c r="L543">
        <f t="shared" si="8"/>
        <v>0.84</v>
      </c>
      <c r="M543">
        <v>0.9</v>
      </c>
      <c r="N543">
        <v>8616</v>
      </c>
    </row>
    <row r="544" spans="1:14" x14ac:dyDescent="0.3">
      <c r="A544">
        <v>543</v>
      </c>
      <c r="B544" t="s">
        <v>1008</v>
      </c>
      <c r="C544" t="s">
        <v>28</v>
      </c>
      <c r="D544" t="s">
        <v>284</v>
      </c>
      <c r="E544" s="1">
        <v>43596</v>
      </c>
      <c r="G544" s="4">
        <v>2915.58</v>
      </c>
      <c r="H544">
        <v>39</v>
      </c>
      <c r="I544">
        <v>87</v>
      </c>
      <c r="J544" t="s">
        <v>23</v>
      </c>
      <c r="K544">
        <v>2916</v>
      </c>
      <c r="L544">
        <f t="shared" si="8"/>
        <v>0.87</v>
      </c>
      <c r="M544">
        <v>0.9</v>
      </c>
      <c r="N544">
        <v>2916</v>
      </c>
    </row>
    <row r="545" spans="1:14" x14ac:dyDescent="0.3">
      <c r="A545">
        <v>544</v>
      </c>
      <c r="B545" t="s">
        <v>1009</v>
      </c>
      <c r="C545" t="s">
        <v>93</v>
      </c>
      <c r="D545" t="s">
        <v>488</v>
      </c>
      <c r="E545" s="1">
        <v>43528</v>
      </c>
      <c r="G545" s="4">
        <v>1024.6500000000001</v>
      </c>
      <c r="H545">
        <v>43</v>
      </c>
      <c r="I545">
        <v>75</v>
      </c>
      <c r="J545" t="s">
        <v>16</v>
      </c>
      <c r="K545">
        <v>1025</v>
      </c>
      <c r="L545">
        <f t="shared" si="8"/>
        <v>0.75</v>
      </c>
      <c r="M545">
        <v>0.79999999999999993</v>
      </c>
      <c r="N545">
        <v>1025</v>
      </c>
    </row>
    <row r="546" spans="1:14" x14ac:dyDescent="0.3">
      <c r="A546">
        <v>545</v>
      </c>
      <c r="B546" t="s">
        <v>1010</v>
      </c>
      <c r="C546" t="s">
        <v>60</v>
      </c>
      <c r="D546" t="s">
        <v>248</v>
      </c>
      <c r="E546" s="1">
        <v>44146</v>
      </c>
      <c r="G546" s="4">
        <v>3355.6</v>
      </c>
      <c r="H546">
        <v>43</v>
      </c>
      <c r="I546">
        <v>75</v>
      </c>
      <c r="J546" t="s">
        <v>42</v>
      </c>
      <c r="K546">
        <v>3356</v>
      </c>
      <c r="L546">
        <f t="shared" si="8"/>
        <v>0.75</v>
      </c>
      <c r="M546">
        <v>0.79999999999999993</v>
      </c>
      <c r="N546">
        <v>3356</v>
      </c>
    </row>
    <row r="547" spans="1:14" x14ac:dyDescent="0.3">
      <c r="A547">
        <v>546</v>
      </c>
      <c r="B547" t="s">
        <v>1011</v>
      </c>
      <c r="C547" t="s">
        <v>14</v>
      </c>
      <c r="D547" t="s">
        <v>1012</v>
      </c>
      <c r="E547" s="1" t="s">
        <v>1013</v>
      </c>
      <c r="G547" s="4">
        <v>1634.39</v>
      </c>
      <c r="H547">
        <v>38</v>
      </c>
      <c r="I547">
        <v>63</v>
      </c>
      <c r="J547" t="s">
        <v>42</v>
      </c>
      <c r="K547">
        <v>1634</v>
      </c>
      <c r="L547">
        <f t="shared" si="8"/>
        <v>0.63</v>
      </c>
      <c r="M547">
        <v>0.7</v>
      </c>
      <c r="N547">
        <v>1635</v>
      </c>
    </row>
    <row r="548" spans="1:14" x14ac:dyDescent="0.3">
      <c r="A548">
        <v>547</v>
      </c>
      <c r="B548" t="s">
        <v>1014</v>
      </c>
      <c r="C548" t="s">
        <v>28</v>
      </c>
      <c r="D548" t="s">
        <v>51</v>
      </c>
      <c r="E548" s="1" t="s">
        <v>1015</v>
      </c>
      <c r="F548">
        <v>48</v>
      </c>
      <c r="G548" s="4">
        <v>1832.99</v>
      </c>
      <c r="H548">
        <v>45</v>
      </c>
      <c r="I548">
        <v>74</v>
      </c>
      <c r="J548" t="s">
        <v>23</v>
      </c>
      <c r="K548">
        <v>1833</v>
      </c>
      <c r="L548">
        <f t="shared" si="8"/>
        <v>0.74</v>
      </c>
      <c r="M548">
        <v>0.79999999999999993</v>
      </c>
      <c r="N548">
        <v>1833</v>
      </c>
    </row>
    <row r="549" spans="1:14" x14ac:dyDescent="0.3">
      <c r="A549">
        <v>548</v>
      </c>
      <c r="B549" t="s">
        <v>1016</v>
      </c>
      <c r="C549" t="s">
        <v>20</v>
      </c>
      <c r="D549" t="s">
        <v>21</v>
      </c>
      <c r="E549" s="1">
        <v>44236</v>
      </c>
      <c r="F549">
        <v>54</v>
      </c>
      <c r="G549" s="4">
        <v>7678.56</v>
      </c>
      <c r="H549">
        <v>45</v>
      </c>
      <c r="I549">
        <v>79</v>
      </c>
      <c r="J549" t="s">
        <v>58</v>
      </c>
      <c r="K549">
        <v>7679</v>
      </c>
      <c r="L549">
        <f t="shared" si="8"/>
        <v>0.79</v>
      </c>
      <c r="M549">
        <v>0.79999999999999993</v>
      </c>
      <c r="N549">
        <v>7679</v>
      </c>
    </row>
    <row r="550" spans="1:14" x14ac:dyDescent="0.3">
      <c r="A550">
        <v>549</v>
      </c>
      <c r="B550" t="s">
        <v>1017</v>
      </c>
      <c r="C550" t="s">
        <v>93</v>
      </c>
      <c r="D550" t="s">
        <v>176</v>
      </c>
      <c r="E550" s="1" t="s">
        <v>1018</v>
      </c>
      <c r="G550" s="4">
        <v>1796.91</v>
      </c>
      <c r="H550">
        <v>45</v>
      </c>
      <c r="I550">
        <v>54</v>
      </c>
      <c r="J550" t="s">
        <v>23</v>
      </c>
      <c r="K550">
        <v>1797</v>
      </c>
      <c r="L550">
        <f t="shared" si="8"/>
        <v>0.54</v>
      </c>
      <c r="M550">
        <v>0.6</v>
      </c>
      <c r="N550">
        <v>1797</v>
      </c>
    </row>
    <row r="551" spans="1:14" x14ac:dyDescent="0.3">
      <c r="A551">
        <v>550</v>
      </c>
      <c r="B551" t="s">
        <v>1019</v>
      </c>
      <c r="C551" t="s">
        <v>25</v>
      </c>
      <c r="D551" t="s">
        <v>670</v>
      </c>
      <c r="E551" s="1">
        <v>44744</v>
      </c>
      <c r="G551" s="4">
        <v>8990.7099999999991</v>
      </c>
      <c r="H551">
        <v>42</v>
      </c>
      <c r="I551">
        <v>56</v>
      </c>
      <c r="K551">
        <v>8991</v>
      </c>
      <c r="L551">
        <f t="shared" si="8"/>
        <v>0.56000000000000005</v>
      </c>
      <c r="M551">
        <v>0.6</v>
      </c>
      <c r="N551">
        <v>8991</v>
      </c>
    </row>
    <row r="552" spans="1:14" x14ac:dyDescent="0.3">
      <c r="A552">
        <v>551</v>
      </c>
      <c r="B552" t="s">
        <v>1020</v>
      </c>
      <c r="C552" t="s">
        <v>78</v>
      </c>
      <c r="D552" t="s">
        <v>208</v>
      </c>
      <c r="E552" s="1" t="s">
        <v>1021</v>
      </c>
      <c r="G552" s="4">
        <v>3299.85</v>
      </c>
      <c r="H552">
        <v>45</v>
      </c>
      <c r="I552">
        <v>87</v>
      </c>
      <c r="J552" t="s">
        <v>58</v>
      </c>
      <c r="K552">
        <v>3300</v>
      </c>
      <c r="L552">
        <f t="shared" si="8"/>
        <v>0.87</v>
      </c>
      <c r="M552">
        <v>0.9</v>
      </c>
      <c r="N552">
        <v>3300</v>
      </c>
    </row>
    <row r="553" spans="1:14" x14ac:dyDescent="0.3">
      <c r="A553">
        <v>552</v>
      </c>
      <c r="B553" t="s">
        <v>1022</v>
      </c>
      <c r="C553" t="s">
        <v>78</v>
      </c>
      <c r="D553" t="s">
        <v>309</v>
      </c>
      <c r="E553" s="1" t="s">
        <v>793</v>
      </c>
      <c r="F553">
        <v>35</v>
      </c>
      <c r="G553" s="4">
        <v>4133.1000000000004</v>
      </c>
      <c r="H553">
        <v>45</v>
      </c>
      <c r="I553">
        <v>87</v>
      </c>
      <c r="J553" t="s">
        <v>16</v>
      </c>
      <c r="K553">
        <v>4133</v>
      </c>
      <c r="L553">
        <f t="shared" si="8"/>
        <v>0.87</v>
      </c>
      <c r="M553">
        <v>0.9</v>
      </c>
      <c r="N553">
        <v>4134</v>
      </c>
    </row>
    <row r="554" spans="1:14" x14ac:dyDescent="0.3">
      <c r="A554">
        <v>553</v>
      </c>
      <c r="B554" t="s">
        <v>1023</v>
      </c>
      <c r="C554" t="s">
        <v>50</v>
      </c>
      <c r="D554" t="s">
        <v>353</v>
      </c>
      <c r="E554" s="1">
        <v>44383</v>
      </c>
      <c r="F554">
        <v>42</v>
      </c>
      <c r="G554" s="4">
        <v>9054.26</v>
      </c>
      <c r="H554">
        <v>40</v>
      </c>
      <c r="I554">
        <v>77</v>
      </c>
      <c r="K554">
        <v>9054</v>
      </c>
      <c r="L554">
        <f t="shared" si="8"/>
        <v>0.77</v>
      </c>
      <c r="M554">
        <v>0.79999999999999993</v>
      </c>
      <c r="N554">
        <v>9055</v>
      </c>
    </row>
    <row r="555" spans="1:14" x14ac:dyDescent="0.3">
      <c r="A555">
        <v>554</v>
      </c>
      <c r="B555" t="s">
        <v>1024</v>
      </c>
      <c r="C555" t="s">
        <v>60</v>
      </c>
      <c r="D555" t="s">
        <v>155</v>
      </c>
      <c r="E555" s="1">
        <v>44359</v>
      </c>
      <c r="G555" s="4">
        <v>5379.02</v>
      </c>
      <c r="H555">
        <v>44</v>
      </c>
      <c r="I555">
        <v>54</v>
      </c>
      <c r="K555">
        <v>5379</v>
      </c>
      <c r="L555">
        <f t="shared" si="8"/>
        <v>0.54</v>
      </c>
      <c r="M555">
        <v>0.6</v>
      </c>
      <c r="N555">
        <v>5380</v>
      </c>
    </row>
    <row r="556" spans="1:14" x14ac:dyDescent="0.3">
      <c r="A556">
        <v>555</v>
      </c>
      <c r="B556" t="s">
        <v>1025</v>
      </c>
      <c r="C556" t="s">
        <v>93</v>
      </c>
      <c r="D556" t="s">
        <v>47</v>
      </c>
      <c r="E556" s="1" t="s">
        <v>460</v>
      </c>
      <c r="G556" s="4">
        <v>7763.55</v>
      </c>
      <c r="H556">
        <v>42</v>
      </c>
      <c r="I556">
        <v>54</v>
      </c>
      <c r="J556" t="s">
        <v>58</v>
      </c>
      <c r="K556">
        <v>7764</v>
      </c>
      <c r="L556">
        <f t="shared" si="8"/>
        <v>0.54</v>
      </c>
      <c r="M556">
        <v>0.6</v>
      </c>
      <c r="N556">
        <v>7764</v>
      </c>
    </row>
    <row r="557" spans="1:14" x14ac:dyDescent="0.3">
      <c r="A557">
        <v>556</v>
      </c>
      <c r="B557" t="s">
        <v>1026</v>
      </c>
      <c r="C557" t="s">
        <v>93</v>
      </c>
      <c r="D557" t="s">
        <v>307</v>
      </c>
      <c r="E557" s="1">
        <v>44267</v>
      </c>
      <c r="G557" s="4">
        <v>9453.85</v>
      </c>
      <c r="H557">
        <v>44</v>
      </c>
      <c r="I557">
        <v>91</v>
      </c>
      <c r="J557" t="s">
        <v>42</v>
      </c>
      <c r="K557">
        <v>9454</v>
      </c>
      <c r="L557">
        <f t="shared" si="8"/>
        <v>0.91</v>
      </c>
      <c r="M557">
        <v>1</v>
      </c>
      <c r="N557">
        <v>9454</v>
      </c>
    </row>
    <row r="558" spans="1:14" x14ac:dyDescent="0.3">
      <c r="A558">
        <v>557</v>
      </c>
      <c r="B558" t="s">
        <v>1027</v>
      </c>
      <c r="D558" t="s">
        <v>592</v>
      </c>
      <c r="E558" s="1">
        <v>43895</v>
      </c>
      <c r="G558" s="4">
        <v>6411.82</v>
      </c>
      <c r="H558">
        <v>45</v>
      </c>
      <c r="I558">
        <v>86</v>
      </c>
      <c r="K558">
        <v>6412</v>
      </c>
      <c r="L558">
        <f t="shared" si="8"/>
        <v>0.86</v>
      </c>
      <c r="M558">
        <v>0.9</v>
      </c>
      <c r="N558">
        <v>6412</v>
      </c>
    </row>
    <row r="559" spans="1:14" x14ac:dyDescent="0.3">
      <c r="A559">
        <v>558</v>
      </c>
      <c r="B559" t="s">
        <v>1028</v>
      </c>
      <c r="D559" t="s">
        <v>1029</v>
      </c>
      <c r="E559" s="1">
        <v>44318</v>
      </c>
      <c r="G559" s="4">
        <v>1172.48</v>
      </c>
      <c r="H559">
        <v>41</v>
      </c>
      <c r="I559">
        <v>79</v>
      </c>
      <c r="K559">
        <v>1172</v>
      </c>
      <c r="L559">
        <f t="shared" si="8"/>
        <v>0.79</v>
      </c>
      <c r="M559">
        <v>0.79999999999999993</v>
      </c>
      <c r="N559">
        <v>1173</v>
      </c>
    </row>
    <row r="560" spans="1:14" x14ac:dyDescent="0.3">
      <c r="A560">
        <v>559</v>
      </c>
      <c r="B560" t="s">
        <v>1030</v>
      </c>
      <c r="C560" t="s">
        <v>37</v>
      </c>
      <c r="D560" t="s">
        <v>179</v>
      </c>
      <c r="E560" s="1" t="s">
        <v>1031</v>
      </c>
      <c r="G560" s="4">
        <v>669.25</v>
      </c>
      <c r="H560">
        <v>44</v>
      </c>
      <c r="I560">
        <v>67</v>
      </c>
      <c r="J560" t="s">
        <v>58</v>
      </c>
      <c r="K560">
        <v>669</v>
      </c>
      <c r="L560">
        <f t="shared" si="8"/>
        <v>0.67</v>
      </c>
      <c r="M560">
        <v>0.7</v>
      </c>
      <c r="N560">
        <v>670</v>
      </c>
    </row>
    <row r="561" spans="1:14" x14ac:dyDescent="0.3">
      <c r="A561">
        <v>560</v>
      </c>
      <c r="B561" t="s">
        <v>1032</v>
      </c>
      <c r="C561" t="s">
        <v>14</v>
      </c>
      <c r="D561" t="s">
        <v>655</v>
      </c>
      <c r="E561" s="1" t="s">
        <v>1033</v>
      </c>
      <c r="G561" s="4">
        <v>5899.38</v>
      </c>
      <c r="H561">
        <v>39</v>
      </c>
      <c r="I561">
        <v>52</v>
      </c>
      <c r="K561">
        <v>5899</v>
      </c>
      <c r="L561">
        <f t="shared" si="8"/>
        <v>0.52</v>
      </c>
      <c r="M561">
        <v>0.6</v>
      </c>
      <c r="N561">
        <v>5900</v>
      </c>
    </row>
    <row r="562" spans="1:14" x14ac:dyDescent="0.3">
      <c r="A562">
        <v>561</v>
      </c>
      <c r="B562" t="s">
        <v>1034</v>
      </c>
      <c r="D562" t="s">
        <v>147</v>
      </c>
      <c r="E562" s="1" t="s">
        <v>217</v>
      </c>
      <c r="F562">
        <v>47</v>
      </c>
      <c r="G562" s="4">
        <v>8022.54</v>
      </c>
      <c r="H562">
        <v>40</v>
      </c>
      <c r="I562">
        <v>72</v>
      </c>
      <c r="J562" t="s">
        <v>42</v>
      </c>
      <c r="K562">
        <v>8023</v>
      </c>
      <c r="L562">
        <f t="shared" si="8"/>
        <v>0.72</v>
      </c>
      <c r="M562">
        <v>0.79999999999999993</v>
      </c>
      <c r="N562">
        <v>8023</v>
      </c>
    </row>
    <row r="563" spans="1:14" x14ac:dyDescent="0.3">
      <c r="A563">
        <v>562</v>
      </c>
      <c r="B563" t="s">
        <v>1035</v>
      </c>
      <c r="D563" t="s">
        <v>18</v>
      </c>
      <c r="E563" s="1">
        <v>43262</v>
      </c>
      <c r="G563" s="4">
        <v>2779.07</v>
      </c>
      <c r="H563">
        <v>40</v>
      </c>
      <c r="I563">
        <v>51</v>
      </c>
      <c r="K563">
        <v>2779</v>
      </c>
      <c r="L563">
        <f t="shared" si="8"/>
        <v>0.51</v>
      </c>
      <c r="M563">
        <v>0.6</v>
      </c>
      <c r="N563">
        <v>2780</v>
      </c>
    </row>
    <row r="564" spans="1:14" x14ac:dyDescent="0.3">
      <c r="A564">
        <v>563</v>
      </c>
      <c r="B564" t="s">
        <v>1036</v>
      </c>
      <c r="C564" t="s">
        <v>93</v>
      </c>
      <c r="D564" t="s">
        <v>416</v>
      </c>
      <c r="E564" s="1">
        <v>44417</v>
      </c>
      <c r="F564">
        <v>48</v>
      </c>
      <c r="G564" s="4">
        <v>9054.4599999999991</v>
      </c>
      <c r="H564">
        <v>41</v>
      </c>
      <c r="I564">
        <v>50</v>
      </c>
      <c r="J564" t="s">
        <v>58</v>
      </c>
      <c r="K564">
        <v>9054</v>
      </c>
      <c r="L564">
        <f t="shared" si="8"/>
        <v>0.5</v>
      </c>
      <c r="M564">
        <v>0.5</v>
      </c>
      <c r="N564">
        <v>9055</v>
      </c>
    </row>
    <row r="565" spans="1:14" x14ac:dyDescent="0.3">
      <c r="A565">
        <v>564</v>
      </c>
      <c r="B565" t="s">
        <v>1037</v>
      </c>
      <c r="D565" t="s">
        <v>162</v>
      </c>
      <c r="E565" s="1">
        <v>43504</v>
      </c>
      <c r="F565">
        <v>31</v>
      </c>
      <c r="G565" s="4">
        <v>3159.91</v>
      </c>
      <c r="H565">
        <v>42</v>
      </c>
      <c r="I565">
        <v>87</v>
      </c>
      <c r="K565">
        <v>3160</v>
      </c>
      <c r="L565">
        <f t="shared" si="8"/>
        <v>0.87</v>
      </c>
      <c r="M565">
        <v>0.9</v>
      </c>
      <c r="N565">
        <v>3160</v>
      </c>
    </row>
    <row r="566" spans="1:14" x14ac:dyDescent="0.3">
      <c r="A566">
        <v>565</v>
      </c>
      <c r="B566" t="s">
        <v>1038</v>
      </c>
      <c r="C566" t="s">
        <v>44</v>
      </c>
      <c r="D566" t="s">
        <v>250</v>
      </c>
      <c r="E566" s="1" t="s">
        <v>1039</v>
      </c>
      <c r="G566" s="4">
        <v>387.68</v>
      </c>
      <c r="H566">
        <v>39</v>
      </c>
      <c r="I566">
        <v>74</v>
      </c>
      <c r="J566" t="s">
        <v>42</v>
      </c>
      <c r="K566">
        <v>388</v>
      </c>
      <c r="L566">
        <f t="shared" si="8"/>
        <v>0.74</v>
      </c>
      <c r="M566">
        <v>0.79999999999999993</v>
      </c>
      <c r="N566">
        <v>388</v>
      </c>
    </row>
    <row r="567" spans="1:14" x14ac:dyDescent="0.3">
      <c r="A567">
        <v>566</v>
      </c>
      <c r="B567" t="s">
        <v>1040</v>
      </c>
      <c r="D567" t="s">
        <v>749</v>
      </c>
      <c r="E567" s="1">
        <v>44355</v>
      </c>
      <c r="G567" s="4">
        <v>7634.19</v>
      </c>
      <c r="H567">
        <v>43</v>
      </c>
      <c r="I567">
        <v>73</v>
      </c>
      <c r="J567" t="s">
        <v>81</v>
      </c>
      <c r="K567">
        <v>7634</v>
      </c>
      <c r="L567">
        <f t="shared" si="8"/>
        <v>0.73</v>
      </c>
      <c r="M567">
        <v>0.79999999999999993</v>
      </c>
      <c r="N567">
        <v>7635</v>
      </c>
    </row>
    <row r="568" spans="1:14" x14ac:dyDescent="0.3">
      <c r="A568">
        <v>567</v>
      </c>
      <c r="B568" t="s">
        <v>1041</v>
      </c>
      <c r="D568" t="s">
        <v>166</v>
      </c>
      <c r="E568" s="1">
        <v>44472</v>
      </c>
      <c r="F568">
        <v>46</v>
      </c>
      <c r="G568" s="4">
        <v>4908.18</v>
      </c>
      <c r="H568">
        <v>39</v>
      </c>
      <c r="I568">
        <v>77</v>
      </c>
      <c r="J568" t="s">
        <v>42</v>
      </c>
      <c r="K568">
        <v>4908</v>
      </c>
      <c r="L568">
        <f t="shared" si="8"/>
        <v>0.77</v>
      </c>
      <c r="M568">
        <v>0.79999999999999993</v>
      </c>
      <c r="N568">
        <v>4909</v>
      </c>
    </row>
    <row r="569" spans="1:14" x14ac:dyDescent="0.3">
      <c r="A569">
        <v>568</v>
      </c>
      <c r="B569" t="s">
        <v>1042</v>
      </c>
      <c r="D569" t="s">
        <v>290</v>
      </c>
      <c r="E569" s="1" t="s">
        <v>1043</v>
      </c>
      <c r="G569" s="4">
        <v>612.91999999999996</v>
      </c>
      <c r="H569">
        <v>42</v>
      </c>
      <c r="I569">
        <v>82</v>
      </c>
      <c r="J569" t="s">
        <v>16</v>
      </c>
      <c r="K569">
        <v>613</v>
      </c>
      <c r="L569">
        <f t="shared" si="8"/>
        <v>0.82</v>
      </c>
      <c r="M569">
        <v>0.9</v>
      </c>
      <c r="N569">
        <v>613</v>
      </c>
    </row>
    <row r="570" spans="1:14" x14ac:dyDescent="0.3">
      <c r="A570">
        <v>569</v>
      </c>
      <c r="B570" t="s">
        <v>1044</v>
      </c>
      <c r="C570" t="s">
        <v>20</v>
      </c>
      <c r="D570" t="s">
        <v>255</v>
      </c>
      <c r="E570" s="1" t="s">
        <v>1045</v>
      </c>
      <c r="G570" s="4">
        <v>7845.57</v>
      </c>
      <c r="H570">
        <v>42</v>
      </c>
      <c r="I570">
        <v>82</v>
      </c>
      <c r="K570">
        <v>7846</v>
      </c>
      <c r="L570">
        <f t="shared" si="8"/>
        <v>0.82</v>
      </c>
      <c r="M570">
        <v>0.9</v>
      </c>
      <c r="N570">
        <v>7846</v>
      </c>
    </row>
    <row r="571" spans="1:14" x14ac:dyDescent="0.3">
      <c r="A571">
        <v>570</v>
      </c>
      <c r="B571" t="s">
        <v>1046</v>
      </c>
      <c r="C571" t="s">
        <v>37</v>
      </c>
      <c r="D571" t="s">
        <v>450</v>
      </c>
      <c r="E571" s="1">
        <v>44055</v>
      </c>
      <c r="G571" s="4">
        <v>1429.24</v>
      </c>
      <c r="H571">
        <v>40</v>
      </c>
      <c r="I571">
        <v>91</v>
      </c>
      <c r="J571" t="s">
        <v>42</v>
      </c>
      <c r="K571">
        <v>1429</v>
      </c>
      <c r="L571">
        <f t="shared" si="8"/>
        <v>0.91</v>
      </c>
      <c r="M571">
        <v>1</v>
      </c>
      <c r="N571">
        <v>1430</v>
      </c>
    </row>
    <row r="572" spans="1:14" x14ac:dyDescent="0.3">
      <c r="A572">
        <v>571</v>
      </c>
      <c r="B572" t="s">
        <v>1047</v>
      </c>
      <c r="C572" t="s">
        <v>25</v>
      </c>
      <c r="D572" t="s">
        <v>262</v>
      </c>
      <c r="E572" s="1">
        <v>43414</v>
      </c>
      <c r="F572">
        <v>35</v>
      </c>
      <c r="G572" s="4">
        <v>5608.72</v>
      </c>
      <c r="H572">
        <v>43</v>
      </c>
      <c r="I572">
        <v>87</v>
      </c>
      <c r="K572">
        <v>5609</v>
      </c>
      <c r="L572">
        <f t="shared" si="8"/>
        <v>0.87</v>
      </c>
      <c r="M572">
        <v>0.9</v>
      </c>
      <c r="N572">
        <v>5609</v>
      </c>
    </row>
    <row r="573" spans="1:14" x14ac:dyDescent="0.3">
      <c r="A573">
        <v>572</v>
      </c>
      <c r="B573" t="s">
        <v>1048</v>
      </c>
      <c r="C573" t="s">
        <v>50</v>
      </c>
      <c r="D573" t="s">
        <v>229</v>
      </c>
      <c r="E573" s="1" t="s">
        <v>1049</v>
      </c>
      <c r="G573" s="4">
        <v>1565.91</v>
      </c>
      <c r="H573">
        <v>45</v>
      </c>
      <c r="I573">
        <v>75</v>
      </c>
      <c r="K573">
        <v>1566</v>
      </c>
      <c r="L573">
        <f t="shared" si="8"/>
        <v>0.75</v>
      </c>
      <c r="M573">
        <v>0.79999999999999993</v>
      </c>
      <c r="N573">
        <v>1566</v>
      </c>
    </row>
    <row r="574" spans="1:14" x14ac:dyDescent="0.3">
      <c r="A574">
        <v>573</v>
      </c>
      <c r="B574" t="s">
        <v>1050</v>
      </c>
      <c r="D574" t="s">
        <v>524</v>
      </c>
      <c r="E574" s="1">
        <v>43595</v>
      </c>
      <c r="G574" s="4">
        <v>9963.5400000000009</v>
      </c>
      <c r="H574">
        <v>39</v>
      </c>
      <c r="I574">
        <v>62</v>
      </c>
      <c r="J574" t="s">
        <v>58</v>
      </c>
      <c r="K574">
        <v>9964</v>
      </c>
      <c r="L574">
        <f t="shared" si="8"/>
        <v>0.62</v>
      </c>
      <c r="M574">
        <v>0.7</v>
      </c>
      <c r="N574">
        <v>9964</v>
      </c>
    </row>
    <row r="575" spans="1:14" x14ac:dyDescent="0.3">
      <c r="A575">
        <v>574</v>
      </c>
      <c r="B575" t="s">
        <v>1051</v>
      </c>
      <c r="C575" t="s">
        <v>60</v>
      </c>
      <c r="D575" t="s">
        <v>297</v>
      </c>
      <c r="E575" s="1" t="s">
        <v>1052</v>
      </c>
      <c r="G575" s="4">
        <v>5475.91</v>
      </c>
      <c r="H575">
        <v>45</v>
      </c>
      <c r="I575">
        <v>90</v>
      </c>
      <c r="J575" t="s">
        <v>16</v>
      </c>
      <c r="K575">
        <v>5476</v>
      </c>
      <c r="L575">
        <f t="shared" si="8"/>
        <v>0.9</v>
      </c>
      <c r="M575">
        <v>0.9</v>
      </c>
      <c r="N575">
        <v>5476</v>
      </c>
    </row>
    <row r="576" spans="1:14" x14ac:dyDescent="0.3">
      <c r="A576">
        <v>575</v>
      </c>
      <c r="B576" t="s">
        <v>1053</v>
      </c>
      <c r="C576" t="s">
        <v>37</v>
      </c>
      <c r="D576" t="s">
        <v>550</v>
      </c>
      <c r="E576" s="1">
        <v>44443</v>
      </c>
      <c r="F576">
        <v>47</v>
      </c>
      <c r="G576" s="4">
        <v>1473.07</v>
      </c>
      <c r="H576">
        <v>41</v>
      </c>
      <c r="I576">
        <v>86</v>
      </c>
      <c r="J576" t="s">
        <v>81</v>
      </c>
      <c r="K576">
        <v>1473</v>
      </c>
      <c r="L576">
        <f t="shared" si="8"/>
        <v>0.86</v>
      </c>
      <c r="M576">
        <v>0.9</v>
      </c>
      <c r="N576">
        <v>1474</v>
      </c>
    </row>
    <row r="577" spans="1:14" x14ac:dyDescent="0.3">
      <c r="A577">
        <v>576</v>
      </c>
      <c r="B577" t="s">
        <v>1054</v>
      </c>
      <c r="D577" t="s">
        <v>1055</v>
      </c>
      <c r="E577" s="1">
        <v>43475</v>
      </c>
      <c r="G577" s="4">
        <v>7246.44</v>
      </c>
      <c r="H577">
        <v>41</v>
      </c>
      <c r="I577">
        <v>62</v>
      </c>
      <c r="K577">
        <v>7246</v>
      </c>
      <c r="L577">
        <f t="shared" si="8"/>
        <v>0.62</v>
      </c>
      <c r="M577">
        <v>0.7</v>
      </c>
      <c r="N577">
        <v>7247</v>
      </c>
    </row>
    <row r="578" spans="1:14" x14ac:dyDescent="0.3">
      <c r="A578">
        <v>577</v>
      </c>
      <c r="B578" t="s">
        <v>1056</v>
      </c>
      <c r="C578" t="s">
        <v>37</v>
      </c>
      <c r="D578" t="s">
        <v>112</v>
      </c>
      <c r="E578" s="1">
        <v>43990</v>
      </c>
      <c r="F578">
        <v>31</v>
      </c>
      <c r="G578" s="4">
        <v>4570.96</v>
      </c>
      <c r="H578">
        <v>39</v>
      </c>
      <c r="I578">
        <v>61</v>
      </c>
      <c r="K578">
        <v>4571</v>
      </c>
      <c r="L578">
        <f t="shared" si="8"/>
        <v>0.61</v>
      </c>
      <c r="M578">
        <v>0.7</v>
      </c>
      <c r="N578">
        <v>4571</v>
      </c>
    </row>
    <row r="579" spans="1:14" x14ac:dyDescent="0.3">
      <c r="A579">
        <v>578</v>
      </c>
      <c r="B579" t="s">
        <v>1057</v>
      </c>
      <c r="C579" t="s">
        <v>25</v>
      </c>
      <c r="D579" t="s">
        <v>51</v>
      </c>
      <c r="E579" s="1">
        <v>43623</v>
      </c>
      <c r="G579" s="4">
        <v>9265.41</v>
      </c>
      <c r="H579">
        <v>43</v>
      </c>
      <c r="I579">
        <v>58</v>
      </c>
      <c r="J579" t="s">
        <v>16</v>
      </c>
      <c r="K579">
        <v>9265</v>
      </c>
      <c r="L579">
        <f t="shared" ref="L579:L642" si="9">I579/100</f>
        <v>0.57999999999999996</v>
      </c>
      <c r="M579">
        <v>0.6</v>
      </c>
      <c r="N579">
        <v>9266</v>
      </c>
    </row>
    <row r="580" spans="1:14" x14ac:dyDescent="0.3">
      <c r="A580">
        <v>579</v>
      </c>
      <c r="B580" t="s">
        <v>1058</v>
      </c>
      <c r="C580" t="s">
        <v>50</v>
      </c>
      <c r="D580" t="s">
        <v>1059</v>
      </c>
      <c r="E580" s="1">
        <v>44715</v>
      </c>
      <c r="F580">
        <v>55</v>
      </c>
      <c r="G580" s="4">
        <v>2485.9</v>
      </c>
      <c r="H580">
        <v>44</v>
      </c>
      <c r="I580">
        <v>61</v>
      </c>
      <c r="K580">
        <v>2486</v>
      </c>
      <c r="L580">
        <f t="shared" si="9"/>
        <v>0.61</v>
      </c>
      <c r="M580">
        <v>0.7</v>
      </c>
      <c r="N580">
        <v>2486</v>
      </c>
    </row>
    <row r="581" spans="1:14" x14ac:dyDescent="0.3">
      <c r="A581">
        <v>580</v>
      </c>
      <c r="B581" t="s">
        <v>1060</v>
      </c>
      <c r="C581" t="s">
        <v>20</v>
      </c>
      <c r="D581" t="s">
        <v>106</v>
      </c>
      <c r="E581" s="1" t="s">
        <v>1061</v>
      </c>
      <c r="F581">
        <v>52</v>
      </c>
      <c r="G581" s="4">
        <v>8358.8799999999992</v>
      </c>
      <c r="H581">
        <v>41</v>
      </c>
      <c r="I581">
        <v>53</v>
      </c>
      <c r="K581">
        <v>8359</v>
      </c>
      <c r="L581">
        <f t="shared" si="9"/>
        <v>0.53</v>
      </c>
      <c r="M581">
        <v>0.6</v>
      </c>
      <c r="N581">
        <v>8359</v>
      </c>
    </row>
    <row r="582" spans="1:14" x14ac:dyDescent="0.3">
      <c r="A582">
        <v>581</v>
      </c>
      <c r="B582" t="s">
        <v>1062</v>
      </c>
      <c r="C582" t="s">
        <v>78</v>
      </c>
      <c r="D582" t="s">
        <v>211</v>
      </c>
      <c r="E582" s="1">
        <v>44320</v>
      </c>
      <c r="G582" s="4">
        <v>3184.13</v>
      </c>
      <c r="H582">
        <v>41</v>
      </c>
      <c r="I582">
        <v>83</v>
      </c>
      <c r="J582" t="s">
        <v>58</v>
      </c>
      <c r="K582">
        <v>3184</v>
      </c>
      <c r="L582">
        <f t="shared" si="9"/>
        <v>0.83</v>
      </c>
      <c r="M582">
        <v>0.9</v>
      </c>
      <c r="N582">
        <v>3185</v>
      </c>
    </row>
    <row r="583" spans="1:14" x14ac:dyDescent="0.3">
      <c r="A583">
        <v>582</v>
      </c>
      <c r="B583" t="s">
        <v>1063</v>
      </c>
      <c r="C583" t="s">
        <v>28</v>
      </c>
      <c r="D583" t="s">
        <v>47</v>
      </c>
      <c r="E583" s="1">
        <v>43653</v>
      </c>
      <c r="G583" s="4">
        <v>7003.8</v>
      </c>
      <c r="H583">
        <v>39</v>
      </c>
      <c r="I583">
        <v>67</v>
      </c>
      <c r="J583" t="s">
        <v>81</v>
      </c>
      <c r="K583">
        <v>7004</v>
      </c>
      <c r="L583">
        <f t="shared" si="9"/>
        <v>0.67</v>
      </c>
      <c r="M583">
        <v>0.7</v>
      </c>
      <c r="N583">
        <v>7004</v>
      </c>
    </row>
    <row r="584" spans="1:14" x14ac:dyDescent="0.3">
      <c r="A584">
        <v>583</v>
      </c>
      <c r="B584" t="s">
        <v>1064</v>
      </c>
      <c r="C584" t="s">
        <v>28</v>
      </c>
      <c r="D584" t="s">
        <v>331</v>
      </c>
      <c r="E584" s="1" t="s">
        <v>1065</v>
      </c>
      <c r="G584" s="4">
        <v>9437.92</v>
      </c>
      <c r="H584">
        <v>45</v>
      </c>
      <c r="I584">
        <v>89</v>
      </c>
      <c r="J584" t="s">
        <v>16</v>
      </c>
      <c r="K584">
        <v>9438</v>
      </c>
      <c r="L584">
        <f t="shared" si="9"/>
        <v>0.89</v>
      </c>
      <c r="M584">
        <v>0.9</v>
      </c>
      <c r="N584">
        <v>9438</v>
      </c>
    </row>
    <row r="585" spans="1:14" x14ac:dyDescent="0.3">
      <c r="A585">
        <v>584</v>
      </c>
      <c r="B585" t="s">
        <v>1066</v>
      </c>
      <c r="C585" t="s">
        <v>14</v>
      </c>
      <c r="D585" t="s">
        <v>47</v>
      </c>
      <c r="E585" s="1" t="s">
        <v>1067</v>
      </c>
      <c r="G585" s="4">
        <v>7744.34</v>
      </c>
      <c r="H585">
        <v>39</v>
      </c>
      <c r="I585">
        <v>82</v>
      </c>
      <c r="J585" t="s">
        <v>81</v>
      </c>
      <c r="K585">
        <v>7744</v>
      </c>
      <c r="L585">
        <f t="shared" si="9"/>
        <v>0.82</v>
      </c>
      <c r="M585">
        <v>0.9</v>
      </c>
      <c r="N585">
        <v>7745</v>
      </c>
    </row>
    <row r="586" spans="1:14" x14ac:dyDescent="0.3">
      <c r="A586">
        <v>585</v>
      </c>
      <c r="B586" t="s">
        <v>1068</v>
      </c>
      <c r="D586" t="s">
        <v>448</v>
      </c>
      <c r="E586" s="1" t="s">
        <v>1069</v>
      </c>
      <c r="G586" s="4">
        <v>264.17</v>
      </c>
      <c r="H586">
        <v>44</v>
      </c>
      <c r="I586">
        <v>77</v>
      </c>
      <c r="J586" t="s">
        <v>58</v>
      </c>
      <c r="K586">
        <v>264</v>
      </c>
      <c r="L586">
        <f t="shared" si="9"/>
        <v>0.77</v>
      </c>
      <c r="M586">
        <v>0.79999999999999993</v>
      </c>
      <c r="N586">
        <v>265</v>
      </c>
    </row>
    <row r="587" spans="1:14" x14ac:dyDescent="0.3">
      <c r="A587">
        <v>586</v>
      </c>
      <c r="B587" t="s">
        <v>1070</v>
      </c>
      <c r="C587" t="s">
        <v>20</v>
      </c>
      <c r="D587" t="s">
        <v>160</v>
      </c>
      <c r="E587" s="1">
        <v>43625</v>
      </c>
      <c r="F587">
        <v>41</v>
      </c>
      <c r="G587" s="4">
        <v>1844.6</v>
      </c>
      <c r="H587">
        <v>38</v>
      </c>
      <c r="I587">
        <v>78</v>
      </c>
      <c r="J587" t="s">
        <v>81</v>
      </c>
      <c r="K587">
        <v>1845</v>
      </c>
      <c r="L587">
        <f t="shared" si="9"/>
        <v>0.78</v>
      </c>
      <c r="M587">
        <v>0.79999999999999993</v>
      </c>
      <c r="N587">
        <v>1845</v>
      </c>
    </row>
    <row r="588" spans="1:14" x14ac:dyDescent="0.3">
      <c r="A588">
        <v>587</v>
      </c>
      <c r="B588" t="s">
        <v>1071</v>
      </c>
      <c r="C588" t="s">
        <v>93</v>
      </c>
      <c r="D588" t="s">
        <v>38</v>
      </c>
      <c r="E588" s="1">
        <v>43867</v>
      </c>
      <c r="F588">
        <v>55</v>
      </c>
      <c r="G588" s="4">
        <v>2909.9</v>
      </c>
      <c r="H588">
        <v>40</v>
      </c>
      <c r="I588">
        <v>66</v>
      </c>
      <c r="J588" t="s">
        <v>23</v>
      </c>
      <c r="K588">
        <v>2910</v>
      </c>
      <c r="L588">
        <f t="shared" si="9"/>
        <v>0.66</v>
      </c>
      <c r="M588">
        <v>0.7</v>
      </c>
      <c r="N588">
        <v>2910</v>
      </c>
    </row>
    <row r="589" spans="1:14" x14ac:dyDescent="0.3">
      <c r="A589">
        <v>588</v>
      </c>
      <c r="B589" t="s">
        <v>1072</v>
      </c>
      <c r="D589" t="s">
        <v>106</v>
      </c>
      <c r="E589" s="1">
        <v>43263</v>
      </c>
      <c r="G589" s="4">
        <v>7955.31</v>
      </c>
      <c r="H589">
        <v>40</v>
      </c>
      <c r="I589">
        <v>51</v>
      </c>
      <c r="K589">
        <v>7955</v>
      </c>
      <c r="L589">
        <f t="shared" si="9"/>
        <v>0.51</v>
      </c>
      <c r="M589">
        <v>0.6</v>
      </c>
      <c r="N589">
        <v>7956</v>
      </c>
    </row>
    <row r="590" spans="1:14" x14ac:dyDescent="0.3">
      <c r="A590">
        <v>589</v>
      </c>
      <c r="B590" t="s">
        <v>1073</v>
      </c>
      <c r="C590" t="s">
        <v>44</v>
      </c>
      <c r="D590" t="s">
        <v>248</v>
      </c>
      <c r="E590" s="1" t="s">
        <v>460</v>
      </c>
      <c r="F590">
        <v>32</v>
      </c>
      <c r="G590" s="4">
        <v>4751.05</v>
      </c>
      <c r="H590">
        <v>42</v>
      </c>
      <c r="I590">
        <v>75</v>
      </c>
      <c r="J590" t="s">
        <v>58</v>
      </c>
      <c r="K590">
        <v>4751</v>
      </c>
      <c r="L590">
        <f t="shared" si="9"/>
        <v>0.75</v>
      </c>
      <c r="M590">
        <v>0.79999999999999993</v>
      </c>
      <c r="N590">
        <v>4752</v>
      </c>
    </row>
    <row r="591" spans="1:14" x14ac:dyDescent="0.3">
      <c r="A591">
        <v>590</v>
      </c>
      <c r="B591" t="s">
        <v>1074</v>
      </c>
      <c r="C591" t="s">
        <v>25</v>
      </c>
      <c r="D591" t="s">
        <v>103</v>
      </c>
      <c r="E591" s="1" t="s">
        <v>1075</v>
      </c>
      <c r="G591" s="4">
        <v>6548.05</v>
      </c>
      <c r="H591">
        <v>40</v>
      </c>
      <c r="I591">
        <v>91</v>
      </c>
      <c r="K591">
        <v>6548</v>
      </c>
      <c r="L591">
        <f t="shared" si="9"/>
        <v>0.91</v>
      </c>
      <c r="M591">
        <v>1</v>
      </c>
      <c r="N591">
        <v>6549</v>
      </c>
    </row>
    <row r="592" spans="1:14" x14ac:dyDescent="0.3">
      <c r="A592">
        <v>591</v>
      </c>
      <c r="B592" t="s">
        <v>1076</v>
      </c>
      <c r="D592" t="s">
        <v>182</v>
      </c>
      <c r="E592" s="1">
        <v>43679</v>
      </c>
      <c r="F592">
        <v>52</v>
      </c>
      <c r="G592" s="4">
        <v>3684.51</v>
      </c>
      <c r="H592">
        <v>39</v>
      </c>
      <c r="I592">
        <v>60</v>
      </c>
      <c r="J592" t="s">
        <v>16</v>
      </c>
      <c r="K592">
        <v>3685</v>
      </c>
      <c r="L592">
        <f t="shared" si="9"/>
        <v>0.6</v>
      </c>
      <c r="M592">
        <v>0.6</v>
      </c>
      <c r="N592">
        <v>3685</v>
      </c>
    </row>
    <row r="593" spans="1:14" x14ac:dyDescent="0.3">
      <c r="A593">
        <v>592</v>
      </c>
      <c r="B593" t="s">
        <v>1077</v>
      </c>
      <c r="C593" t="s">
        <v>117</v>
      </c>
      <c r="D593" t="s">
        <v>106</v>
      </c>
      <c r="E593" s="1">
        <v>43501</v>
      </c>
      <c r="G593" s="4">
        <v>8585</v>
      </c>
      <c r="H593">
        <v>42</v>
      </c>
      <c r="I593">
        <v>70</v>
      </c>
      <c r="J593" t="s">
        <v>81</v>
      </c>
      <c r="K593">
        <v>8585</v>
      </c>
      <c r="L593">
        <f t="shared" si="9"/>
        <v>0.7</v>
      </c>
      <c r="M593">
        <v>0.7</v>
      </c>
      <c r="N593">
        <v>8585</v>
      </c>
    </row>
    <row r="594" spans="1:14" x14ac:dyDescent="0.3">
      <c r="A594">
        <v>593</v>
      </c>
      <c r="B594" t="s">
        <v>1078</v>
      </c>
      <c r="C594" t="s">
        <v>117</v>
      </c>
      <c r="D594" t="s">
        <v>398</v>
      </c>
      <c r="E594" s="1">
        <v>44512</v>
      </c>
      <c r="G594" s="4">
        <v>7415.77</v>
      </c>
      <c r="H594">
        <v>45</v>
      </c>
      <c r="I594">
        <v>78</v>
      </c>
      <c r="J594" t="s">
        <v>16</v>
      </c>
      <c r="K594">
        <v>7416</v>
      </c>
      <c r="L594">
        <f t="shared" si="9"/>
        <v>0.78</v>
      </c>
      <c r="M594">
        <v>0.79999999999999993</v>
      </c>
      <c r="N594">
        <v>7416</v>
      </c>
    </row>
    <row r="595" spans="1:14" x14ac:dyDescent="0.3">
      <c r="A595">
        <v>594</v>
      </c>
      <c r="B595" t="s">
        <v>1079</v>
      </c>
      <c r="C595" t="s">
        <v>20</v>
      </c>
      <c r="D595" t="s">
        <v>353</v>
      </c>
      <c r="E595" s="1" t="s">
        <v>1080</v>
      </c>
      <c r="G595" s="4">
        <v>8658.4500000000007</v>
      </c>
      <c r="H595">
        <v>41</v>
      </c>
      <c r="I595">
        <v>86</v>
      </c>
      <c r="J595" t="s">
        <v>23</v>
      </c>
      <c r="K595">
        <v>8658</v>
      </c>
      <c r="L595">
        <f t="shared" si="9"/>
        <v>0.86</v>
      </c>
      <c r="M595">
        <v>0.9</v>
      </c>
      <c r="N595">
        <v>8659</v>
      </c>
    </row>
    <row r="596" spans="1:14" x14ac:dyDescent="0.3">
      <c r="A596">
        <v>595</v>
      </c>
      <c r="B596" t="s">
        <v>1081</v>
      </c>
      <c r="C596" t="s">
        <v>20</v>
      </c>
      <c r="D596" t="s">
        <v>474</v>
      </c>
      <c r="E596" s="1" t="s">
        <v>813</v>
      </c>
      <c r="G596" s="4">
        <v>2497.87</v>
      </c>
      <c r="H596">
        <v>43</v>
      </c>
      <c r="I596">
        <v>86</v>
      </c>
      <c r="K596">
        <v>2498</v>
      </c>
      <c r="L596">
        <f t="shared" si="9"/>
        <v>0.86</v>
      </c>
      <c r="M596">
        <v>0.9</v>
      </c>
      <c r="N596">
        <v>2498</v>
      </c>
    </row>
    <row r="597" spans="1:14" x14ac:dyDescent="0.3">
      <c r="A597">
        <v>596</v>
      </c>
      <c r="B597" t="s">
        <v>1082</v>
      </c>
      <c r="D597" t="s">
        <v>1029</v>
      </c>
      <c r="E597" s="1" t="s">
        <v>788</v>
      </c>
      <c r="G597" s="4">
        <v>287.97000000000003</v>
      </c>
      <c r="H597">
        <v>42</v>
      </c>
      <c r="I597">
        <v>56</v>
      </c>
      <c r="J597" t="s">
        <v>23</v>
      </c>
      <c r="K597">
        <v>288</v>
      </c>
      <c r="L597">
        <f t="shared" si="9"/>
        <v>0.56000000000000005</v>
      </c>
      <c r="M597">
        <v>0.6</v>
      </c>
      <c r="N597">
        <v>288</v>
      </c>
    </row>
    <row r="598" spans="1:14" x14ac:dyDescent="0.3">
      <c r="A598">
        <v>597</v>
      </c>
      <c r="B598" t="s">
        <v>1083</v>
      </c>
      <c r="C598" t="s">
        <v>44</v>
      </c>
      <c r="D598" t="s">
        <v>790</v>
      </c>
      <c r="E598" s="1" t="s">
        <v>744</v>
      </c>
      <c r="F598">
        <v>34</v>
      </c>
      <c r="G598" s="4">
        <v>9640.48</v>
      </c>
      <c r="H598">
        <v>38</v>
      </c>
      <c r="I598">
        <v>75</v>
      </c>
      <c r="J598" t="s">
        <v>23</v>
      </c>
      <c r="K598">
        <v>9640</v>
      </c>
      <c r="L598">
        <f t="shared" si="9"/>
        <v>0.75</v>
      </c>
      <c r="M598">
        <v>0.79999999999999993</v>
      </c>
      <c r="N598">
        <v>9641</v>
      </c>
    </row>
    <row r="599" spans="1:14" x14ac:dyDescent="0.3">
      <c r="A599">
        <v>598</v>
      </c>
      <c r="B599" t="s">
        <v>1084</v>
      </c>
      <c r="C599" t="s">
        <v>20</v>
      </c>
      <c r="D599" t="s">
        <v>361</v>
      </c>
      <c r="E599" s="1" t="s">
        <v>1085</v>
      </c>
      <c r="G599" s="4">
        <v>2697.46</v>
      </c>
      <c r="H599">
        <v>40</v>
      </c>
      <c r="I599">
        <v>54</v>
      </c>
      <c r="J599" t="s">
        <v>42</v>
      </c>
      <c r="K599">
        <v>2697</v>
      </c>
      <c r="L599">
        <f t="shared" si="9"/>
        <v>0.54</v>
      </c>
      <c r="M599">
        <v>0.6</v>
      </c>
      <c r="N599">
        <v>2698</v>
      </c>
    </row>
    <row r="600" spans="1:14" x14ac:dyDescent="0.3">
      <c r="A600">
        <v>599</v>
      </c>
      <c r="B600" t="s">
        <v>1086</v>
      </c>
      <c r="C600" t="s">
        <v>60</v>
      </c>
      <c r="D600" t="s">
        <v>190</v>
      </c>
      <c r="E600" s="1" t="s">
        <v>104</v>
      </c>
      <c r="F600">
        <v>36</v>
      </c>
      <c r="G600" s="4">
        <v>6829.5</v>
      </c>
      <c r="H600">
        <v>40</v>
      </c>
      <c r="I600">
        <v>55</v>
      </c>
      <c r="J600" t="s">
        <v>42</v>
      </c>
      <c r="K600">
        <v>6830</v>
      </c>
      <c r="L600">
        <f t="shared" si="9"/>
        <v>0.55000000000000004</v>
      </c>
      <c r="M600">
        <v>0.6</v>
      </c>
      <c r="N600">
        <v>6830</v>
      </c>
    </row>
    <row r="601" spans="1:14" x14ac:dyDescent="0.3">
      <c r="A601">
        <v>600</v>
      </c>
      <c r="B601" t="s">
        <v>1087</v>
      </c>
      <c r="C601" t="s">
        <v>20</v>
      </c>
      <c r="D601" t="s">
        <v>511</v>
      </c>
      <c r="E601" s="1" t="s">
        <v>1088</v>
      </c>
      <c r="G601" s="4">
        <v>4172.8599999999997</v>
      </c>
      <c r="H601">
        <v>42</v>
      </c>
      <c r="I601">
        <v>68</v>
      </c>
      <c r="K601">
        <v>4173</v>
      </c>
      <c r="L601">
        <f t="shared" si="9"/>
        <v>0.68</v>
      </c>
      <c r="M601">
        <v>0.7</v>
      </c>
      <c r="N601">
        <v>4173</v>
      </c>
    </row>
    <row r="602" spans="1:14" x14ac:dyDescent="0.3">
      <c r="A602">
        <v>601</v>
      </c>
      <c r="B602" t="s">
        <v>1089</v>
      </c>
      <c r="D602" t="s">
        <v>157</v>
      </c>
      <c r="E602" s="1" t="s">
        <v>842</v>
      </c>
      <c r="G602" s="4">
        <v>1693.37</v>
      </c>
      <c r="H602">
        <v>45</v>
      </c>
      <c r="I602">
        <v>52</v>
      </c>
      <c r="J602" t="s">
        <v>16</v>
      </c>
      <c r="K602">
        <v>1693</v>
      </c>
      <c r="L602">
        <f t="shared" si="9"/>
        <v>0.52</v>
      </c>
      <c r="M602">
        <v>0.6</v>
      </c>
      <c r="N602">
        <v>1694</v>
      </c>
    </row>
    <row r="603" spans="1:14" x14ac:dyDescent="0.3">
      <c r="A603">
        <v>602</v>
      </c>
      <c r="B603" t="s">
        <v>1090</v>
      </c>
      <c r="C603" t="s">
        <v>50</v>
      </c>
      <c r="D603" t="s">
        <v>405</v>
      </c>
      <c r="E603" s="1" t="s">
        <v>1091</v>
      </c>
      <c r="G603" s="4">
        <v>9408.91</v>
      </c>
      <c r="H603">
        <v>41</v>
      </c>
      <c r="I603">
        <v>50</v>
      </c>
      <c r="K603">
        <v>9409</v>
      </c>
      <c r="L603">
        <f t="shared" si="9"/>
        <v>0.5</v>
      </c>
      <c r="M603">
        <v>0.5</v>
      </c>
      <c r="N603">
        <v>9409</v>
      </c>
    </row>
    <row r="604" spans="1:14" x14ac:dyDescent="0.3">
      <c r="A604">
        <v>603</v>
      </c>
      <c r="B604" t="s">
        <v>1092</v>
      </c>
      <c r="D604" t="s">
        <v>414</v>
      </c>
      <c r="E604" s="1" t="s">
        <v>1093</v>
      </c>
      <c r="F604">
        <v>25</v>
      </c>
      <c r="G604" s="4">
        <v>9753.66</v>
      </c>
      <c r="H604">
        <v>41</v>
      </c>
      <c r="I604">
        <v>58</v>
      </c>
      <c r="J604" t="s">
        <v>23</v>
      </c>
      <c r="K604">
        <v>9754</v>
      </c>
      <c r="L604">
        <f t="shared" si="9"/>
        <v>0.57999999999999996</v>
      </c>
      <c r="M604">
        <v>0.6</v>
      </c>
      <c r="N604">
        <v>9754</v>
      </c>
    </row>
    <row r="605" spans="1:14" x14ac:dyDescent="0.3">
      <c r="A605">
        <v>604</v>
      </c>
      <c r="B605" t="s">
        <v>1094</v>
      </c>
      <c r="C605" t="s">
        <v>14</v>
      </c>
      <c r="D605" t="s">
        <v>140</v>
      </c>
      <c r="E605" s="1" t="s">
        <v>813</v>
      </c>
      <c r="F605">
        <v>55</v>
      </c>
      <c r="G605" s="4">
        <v>6582.01</v>
      </c>
      <c r="H605">
        <v>42</v>
      </c>
      <c r="I605">
        <v>80</v>
      </c>
      <c r="K605">
        <v>6582</v>
      </c>
      <c r="L605">
        <f t="shared" si="9"/>
        <v>0.8</v>
      </c>
      <c r="M605">
        <v>0.8</v>
      </c>
      <c r="N605">
        <v>6583</v>
      </c>
    </row>
    <row r="606" spans="1:14" x14ac:dyDescent="0.3">
      <c r="A606">
        <v>605</v>
      </c>
      <c r="B606" t="s">
        <v>1095</v>
      </c>
      <c r="D606" t="s">
        <v>495</v>
      </c>
      <c r="E606" s="1" t="s">
        <v>741</v>
      </c>
      <c r="G606" s="4">
        <v>1808.71</v>
      </c>
      <c r="H606">
        <v>42</v>
      </c>
      <c r="I606">
        <v>65</v>
      </c>
      <c r="K606">
        <v>1809</v>
      </c>
      <c r="L606">
        <f t="shared" si="9"/>
        <v>0.65</v>
      </c>
      <c r="M606">
        <v>0.7</v>
      </c>
      <c r="N606">
        <v>1809</v>
      </c>
    </row>
    <row r="607" spans="1:14" x14ac:dyDescent="0.3">
      <c r="A607">
        <v>606</v>
      </c>
      <c r="B607" t="s">
        <v>1096</v>
      </c>
      <c r="C607" t="s">
        <v>25</v>
      </c>
      <c r="D607" t="s">
        <v>403</v>
      </c>
      <c r="E607" s="1">
        <v>43442</v>
      </c>
      <c r="G607" s="4">
        <v>951.59</v>
      </c>
      <c r="H607">
        <v>43</v>
      </c>
      <c r="I607">
        <v>59</v>
      </c>
      <c r="J607" t="s">
        <v>81</v>
      </c>
      <c r="K607">
        <v>952</v>
      </c>
      <c r="L607">
        <f t="shared" si="9"/>
        <v>0.59</v>
      </c>
      <c r="M607">
        <v>0.6</v>
      </c>
      <c r="N607">
        <v>952</v>
      </c>
    </row>
    <row r="608" spans="1:14" x14ac:dyDescent="0.3">
      <c r="A608">
        <v>607</v>
      </c>
      <c r="B608" t="s">
        <v>1097</v>
      </c>
      <c r="C608" t="s">
        <v>64</v>
      </c>
      <c r="D608" t="s">
        <v>112</v>
      </c>
      <c r="E608" s="1">
        <v>43807</v>
      </c>
      <c r="G608" s="4">
        <v>5228.9799999999996</v>
      </c>
      <c r="H608">
        <v>42</v>
      </c>
      <c r="I608">
        <v>82</v>
      </c>
      <c r="J608" t="s">
        <v>81</v>
      </c>
      <c r="K608">
        <v>5229</v>
      </c>
      <c r="L608">
        <f t="shared" si="9"/>
        <v>0.82</v>
      </c>
      <c r="M608">
        <v>0.9</v>
      </c>
      <c r="N608">
        <v>5229</v>
      </c>
    </row>
    <row r="609" spans="1:14" x14ac:dyDescent="0.3">
      <c r="A609">
        <v>608</v>
      </c>
      <c r="B609" t="s">
        <v>1098</v>
      </c>
      <c r="C609" t="s">
        <v>25</v>
      </c>
      <c r="D609" t="s">
        <v>38</v>
      </c>
      <c r="E609" s="1" t="s">
        <v>864</v>
      </c>
      <c r="G609" s="4">
        <v>5370.92</v>
      </c>
      <c r="H609">
        <v>45</v>
      </c>
      <c r="I609">
        <v>51</v>
      </c>
      <c r="J609" t="s">
        <v>81</v>
      </c>
      <c r="K609">
        <v>5371</v>
      </c>
      <c r="L609">
        <f t="shared" si="9"/>
        <v>0.51</v>
      </c>
      <c r="M609">
        <v>0.6</v>
      </c>
      <c r="N609">
        <v>5371</v>
      </c>
    </row>
    <row r="610" spans="1:14" x14ac:dyDescent="0.3">
      <c r="A610">
        <v>609</v>
      </c>
      <c r="B610" t="s">
        <v>1099</v>
      </c>
      <c r="C610" t="s">
        <v>117</v>
      </c>
      <c r="D610" t="s">
        <v>1029</v>
      </c>
      <c r="E610" s="1" t="s">
        <v>873</v>
      </c>
      <c r="G610" s="4">
        <v>311.02</v>
      </c>
      <c r="H610">
        <v>40</v>
      </c>
      <c r="I610">
        <v>89</v>
      </c>
      <c r="J610" t="s">
        <v>58</v>
      </c>
      <c r="K610">
        <v>311</v>
      </c>
      <c r="L610">
        <f t="shared" si="9"/>
        <v>0.89</v>
      </c>
      <c r="M610">
        <v>0.9</v>
      </c>
      <c r="N610">
        <v>312</v>
      </c>
    </row>
    <row r="611" spans="1:14" x14ac:dyDescent="0.3">
      <c r="A611">
        <v>610</v>
      </c>
      <c r="B611" t="s">
        <v>1100</v>
      </c>
      <c r="C611" t="s">
        <v>117</v>
      </c>
      <c r="D611" t="s">
        <v>448</v>
      </c>
      <c r="E611" s="1" t="s">
        <v>1101</v>
      </c>
      <c r="G611" s="4">
        <v>4467.13</v>
      </c>
      <c r="H611">
        <v>39</v>
      </c>
      <c r="I611">
        <v>71</v>
      </c>
      <c r="J611" t="s">
        <v>42</v>
      </c>
      <c r="K611">
        <v>4467</v>
      </c>
      <c r="L611">
        <f t="shared" si="9"/>
        <v>0.71</v>
      </c>
      <c r="M611">
        <v>0.79999999999999993</v>
      </c>
      <c r="N611">
        <v>4468</v>
      </c>
    </row>
    <row r="612" spans="1:14" x14ac:dyDescent="0.3">
      <c r="A612">
        <v>611</v>
      </c>
      <c r="B612" t="s">
        <v>1102</v>
      </c>
      <c r="C612" t="s">
        <v>93</v>
      </c>
      <c r="D612" t="s">
        <v>26</v>
      </c>
      <c r="E612" s="1" t="s">
        <v>703</v>
      </c>
      <c r="G612" s="4">
        <v>895.12</v>
      </c>
      <c r="H612">
        <v>44</v>
      </c>
      <c r="I612">
        <v>80</v>
      </c>
      <c r="J612" t="s">
        <v>16</v>
      </c>
      <c r="K612">
        <v>895</v>
      </c>
      <c r="L612">
        <f t="shared" si="9"/>
        <v>0.8</v>
      </c>
      <c r="M612">
        <v>0.8</v>
      </c>
      <c r="N612">
        <v>896</v>
      </c>
    </row>
    <row r="613" spans="1:14" x14ac:dyDescent="0.3">
      <c r="A613">
        <v>612</v>
      </c>
      <c r="B613" t="s">
        <v>1103</v>
      </c>
      <c r="D613" t="s">
        <v>576</v>
      </c>
      <c r="E613" s="1" t="s">
        <v>995</v>
      </c>
      <c r="G613" s="4">
        <v>3264.38</v>
      </c>
      <c r="H613">
        <v>39</v>
      </c>
      <c r="I613">
        <v>54</v>
      </c>
      <c r="K613">
        <v>3264</v>
      </c>
      <c r="L613">
        <f t="shared" si="9"/>
        <v>0.54</v>
      </c>
      <c r="M613">
        <v>0.6</v>
      </c>
      <c r="N613">
        <v>3265</v>
      </c>
    </row>
    <row r="614" spans="1:14" x14ac:dyDescent="0.3">
      <c r="A614">
        <v>613</v>
      </c>
      <c r="B614" t="s">
        <v>1104</v>
      </c>
      <c r="C614" t="s">
        <v>14</v>
      </c>
      <c r="D614" t="s">
        <v>290</v>
      </c>
      <c r="E614" s="1">
        <v>43804</v>
      </c>
      <c r="G614" s="4">
        <v>3669.94</v>
      </c>
      <c r="H614">
        <v>45</v>
      </c>
      <c r="I614">
        <v>91</v>
      </c>
      <c r="J614" t="s">
        <v>23</v>
      </c>
      <c r="K614">
        <v>3670</v>
      </c>
      <c r="L614">
        <f t="shared" si="9"/>
        <v>0.91</v>
      </c>
      <c r="M614">
        <v>1</v>
      </c>
      <c r="N614">
        <v>3670</v>
      </c>
    </row>
    <row r="615" spans="1:14" x14ac:dyDescent="0.3">
      <c r="A615">
        <v>614</v>
      </c>
      <c r="B615" t="s">
        <v>1105</v>
      </c>
      <c r="C615" t="s">
        <v>60</v>
      </c>
      <c r="D615" t="s">
        <v>297</v>
      </c>
      <c r="E615" s="1" t="s">
        <v>1106</v>
      </c>
      <c r="F615">
        <v>30</v>
      </c>
      <c r="G615" s="4">
        <v>7454.1</v>
      </c>
      <c r="H615">
        <v>39</v>
      </c>
      <c r="I615">
        <v>71</v>
      </c>
      <c r="J615" t="s">
        <v>16</v>
      </c>
      <c r="K615">
        <v>7454</v>
      </c>
      <c r="L615">
        <f t="shared" si="9"/>
        <v>0.71</v>
      </c>
      <c r="M615">
        <v>0.79999999999999993</v>
      </c>
      <c r="N615">
        <v>7455</v>
      </c>
    </row>
    <row r="616" spans="1:14" x14ac:dyDescent="0.3">
      <c r="A616">
        <v>615</v>
      </c>
      <c r="B616" t="s">
        <v>1107</v>
      </c>
      <c r="C616" t="s">
        <v>20</v>
      </c>
      <c r="D616" t="s">
        <v>670</v>
      </c>
      <c r="E616" s="1" t="s">
        <v>1108</v>
      </c>
      <c r="G616" s="4">
        <v>2945.79</v>
      </c>
      <c r="H616">
        <v>42</v>
      </c>
      <c r="I616">
        <v>60</v>
      </c>
      <c r="K616">
        <v>2946</v>
      </c>
      <c r="L616">
        <f t="shared" si="9"/>
        <v>0.6</v>
      </c>
      <c r="M616">
        <v>0.6</v>
      </c>
      <c r="N616">
        <v>2946</v>
      </c>
    </row>
    <row r="617" spans="1:14" x14ac:dyDescent="0.3">
      <c r="A617">
        <v>616</v>
      </c>
      <c r="B617" t="s">
        <v>1109</v>
      </c>
      <c r="D617" t="s">
        <v>222</v>
      </c>
      <c r="E617" s="1">
        <v>43931</v>
      </c>
      <c r="G617" s="4">
        <v>485.07</v>
      </c>
      <c r="H617">
        <v>38</v>
      </c>
      <c r="I617">
        <v>54</v>
      </c>
      <c r="J617" t="s">
        <v>58</v>
      </c>
      <c r="K617">
        <v>485</v>
      </c>
      <c r="L617">
        <f t="shared" si="9"/>
        <v>0.54</v>
      </c>
      <c r="M617">
        <v>0.6</v>
      </c>
      <c r="N617">
        <v>486</v>
      </c>
    </row>
    <row r="618" spans="1:14" x14ac:dyDescent="0.3">
      <c r="A618">
        <v>617</v>
      </c>
      <c r="B618" t="s">
        <v>1110</v>
      </c>
      <c r="C618" t="s">
        <v>20</v>
      </c>
      <c r="D618" t="s">
        <v>517</v>
      </c>
      <c r="E618" s="1">
        <v>43868</v>
      </c>
      <c r="F618">
        <v>44</v>
      </c>
      <c r="G618" s="4">
        <v>6490.37</v>
      </c>
      <c r="H618">
        <v>44</v>
      </c>
      <c r="I618">
        <v>80</v>
      </c>
      <c r="K618">
        <v>6490</v>
      </c>
      <c r="L618">
        <f t="shared" si="9"/>
        <v>0.8</v>
      </c>
      <c r="M618">
        <v>0.8</v>
      </c>
      <c r="N618">
        <v>6491</v>
      </c>
    </row>
    <row r="619" spans="1:14" x14ac:dyDescent="0.3">
      <c r="A619">
        <v>618</v>
      </c>
      <c r="B619" t="s">
        <v>1111</v>
      </c>
      <c r="C619" t="s">
        <v>93</v>
      </c>
      <c r="D619" t="s">
        <v>213</v>
      </c>
      <c r="E619" s="1">
        <v>44053</v>
      </c>
      <c r="G619" s="4">
        <v>3330.23</v>
      </c>
      <c r="H619">
        <v>45</v>
      </c>
      <c r="I619">
        <v>68</v>
      </c>
      <c r="K619">
        <v>3330</v>
      </c>
      <c r="L619">
        <f t="shared" si="9"/>
        <v>0.68</v>
      </c>
      <c r="M619">
        <v>0.7</v>
      </c>
      <c r="N619">
        <v>3331</v>
      </c>
    </row>
    <row r="620" spans="1:14" x14ac:dyDescent="0.3">
      <c r="A620">
        <v>619</v>
      </c>
      <c r="B620" t="s">
        <v>1112</v>
      </c>
      <c r="D620" t="s">
        <v>477</v>
      </c>
      <c r="E620" s="1" t="s">
        <v>1113</v>
      </c>
      <c r="G620" s="4">
        <v>2767.86</v>
      </c>
      <c r="H620">
        <v>39</v>
      </c>
      <c r="I620">
        <v>89</v>
      </c>
      <c r="K620">
        <v>2768</v>
      </c>
      <c r="L620">
        <f t="shared" si="9"/>
        <v>0.89</v>
      </c>
      <c r="M620">
        <v>0.9</v>
      </c>
      <c r="N620">
        <v>2768</v>
      </c>
    </row>
    <row r="621" spans="1:14" x14ac:dyDescent="0.3">
      <c r="A621">
        <v>620</v>
      </c>
      <c r="B621" t="s">
        <v>1114</v>
      </c>
      <c r="C621" t="s">
        <v>60</v>
      </c>
      <c r="D621" t="s">
        <v>131</v>
      </c>
      <c r="E621" s="1" t="s">
        <v>1115</v>
      </c>
      <c r="G621" s="4">
        <v>2071.96</v>
      </c>
      <c r="H621">
        <v>40</v>
      </c>
      <c r="I621">
        <v>85</v>
      </c>
      <c r="J621" t="s">
        <v>42</v>
      </c>
      <c r="K621">
        <v>2072</v>
      </c>
      <c r="L621">
        <f t="shared" si="9"/>
        <v>0.85</v>
      </c>
      <c r="M621">
        <v>0.9</v>
      </c>
      <c r="N621">
        <v>2072</v>
      </c>
    </row>
    <row r="622" spans="1:14" x14ac:dyDescent="0.3">
      <c r="A622">
        <v>621</v>
      </c>
      <c r="B622" t="s">
        <v>1116</v>
      </c>
      <c r="C622" t="s">
        <v>78</v>
      </c>
      <c r="D622" t="s">
        <v>162</v>
      </c>
      <c r="E622" s="1" t="s">
        <v>1117</v>
      </c>
      <c r="G622" s="4">
        <v>7582.84</v>
      </c>
      <c r="H622">
        <v>41</v>
      </c>
      <c r="I622">
        <v>56</v>
      </c>
      <c r="J622" t="s">
        <v>58</v>
      </c>
      <c r="K622">
        <v>7583</v>
      </c>
      <c r="L622">
        <f t="shared" si="9"/>
        <v>0.56000000000000005</v>
      </c>
      <c r="M622">
        <v>0.6</v>
      </c>
      <c r="N622">
        <v>7583</v>
      </c>
    </row>
    <row r="623" spans="1:14" x14ac:dyDescent="0.3">
      <c r="A623">
        <v>622</v>
      </c>
      <c r="B623" t="s">
        <v>1118</v>
      </c>
      <c r="C623" t="s">
        <v>64</v>
      </c>
      <c r="D623" t="s">
        <v>524</v>
      </c>
      <c r="E623" s="1" t="s">
        <v>1033</v>
      </c>
      <c r="G623" s="4">
        <v>7441.08</v>
      </c>
      <c r="H623">
        <v>43</v>
      </c>
      <c r="I623">
        <v>87</v>
      </c>
      <c r="K623">
        <v>7441</v>
      </c>
      <c r="L623">
        <f t="shared" si="9"/>
        <v>0.87</v>
      </c>
      <c r="M623">
        <v>0.9</v>
      </c>
      <c r="N623">
        <v>7442</v>
      </c>
    </row>
    <row r="624" spans="1:14" x14ac:dyDescent="0.3">
      <c r="A624">
        <v>623</v>
      </c>
      <c r="B624" t="s">
        <v>1119</v>
      </c>
      <c r="D624" t="s">
        <v>655</v>
      </c>
      <c r="E624" s="1">
        <v>44420</v>
      </c>
      <c r="G624" s="4">
        <v>1190.42</v>
      </c>
      <c r="H624">
        <v>44</v>
      </c>
      <c r="I624">
        <v>69</v>
      </c>
      <c r="J624" t="s">
        <v>81</v>
      </c>
      <c r="K624">
        <v>1190</v>
      </c>
      <c r="L624">
        <f t="shared" si="9"/>
        <v>0.69</v>
      </c>
      <c r="M624">
        <v>0.7</v>
      </c>
      <c r="N624">
        <v>1191</v>
      </c>
    </row>
    <row r="625" spans="1:14" x14ac:dyDescent="0.3">
      <c r="A625">
        <v>624</v>
      </c>
      <c r="B625" t="s">
        <v>1120</v>
      </c>
      <c r="D625" t="s">
        <v>97</v>
      </c>
      <c r="E625" s="1" t="s">
        <v>1121</v>
      </c>
      <c r="F625">
        <v>49</v>
      </c>
      <c r="G625" s="4">
        <v>5697.72</v>
      </c>
      <c r="H625">
        <v>38</v>
      </c>
      <c r="I625">
        <v>85</v>
      </c>
      <c r="K625">
        <v>5698</v>
      </c>
      <c r="L625">
        <f t="shared" si="9"/>
        <v>0.85</v>
      </c>
      <c r="M625">
        <v>0.9</v>
      </c>
      <c r="N625">
        <v>5698</v>
      </c>
    </row>
    <row r="626" spans="1:14" x14ac:dyDescent="0.3">
      <c r="A626">
        <v>625</v>
      </c>
      <c r="B626" t="s">
        <v>1122</v>
      </c>
      <c r="D626" t="s">
        <v>340</v>
      </c>
      <c r="E626" s="1" t="s">
        <v>862</v>
      </c>
      <c r="G626" s="4">
        <v>2596.23</v>
      </c>
      <c r="H626">
        <v>43</v>
      </c>
      <c r="I626">
        <v>63</v>
      </c>
      <c r="J626" t="s">
        <v>81</v>
      </c>
      <c r="K626">
        <v>2596</v>
      </c>
      <c r="L626">
        <f t="shared" si="9"/>
        <v>0.63</v>
      </c>
      <c r="M626">
        <v>0.7</v>
      </c>
      <c r="N626">
        <v>2597</v>
      </c>
    </row>
    <row r="627" spans="1:14" x14ac:dyDescent="0.3">
      <c r="A627">
        <v>626</v>
      </c>
      <c r="B627" t="s">
        <v>1123</v>
      </c>
      <c r="C627" t="s">
        <v>44</v>
      </c>
      <c r="D627" t="s">
        <v>155</v>
      </c>
      <c r="E627" s="1">
        <v>43806</v>
      </c>
      <c r="G627" s="4">
        <v>400.66</v>
      </c>
      <c r="H627">
        <v>42</v>
      </c>
      <c r="I627">
        <v>62</v>
      </c>
      <c r="K627">
        <v>401</v>
      </c>
      <c r="L627">
        <f t="shared" si="9"/>
        <v>0.62</v>
      </c>
      <c r="M627">
        <v>0.7</v>
      </c>
      <c r="N627">
        <v>401</v>
      </c>
    </row>
    <row r="628" spans="1:14" x14ac:dyDescent="0.3">
      <c r="A628">
        <v>627</v>
      </c>
      <c r="B628" t="s">
        <v>1124</v>
      </c>
      <c r="D628" t="s">
        <v>309</v>
      </c>
      <c r="E628" s="1" t="s">
        <v>969</v>
      </c>
      <c r="G628" s="4">
        <v>9366.52</v>
      </c>
      <c r="H628">
        <v>44</v>
      </c>
      <c r="I628">
        <v>59</v>
      </c>
      <c r="J628" t="s">
        <v>23</v>
      </c>
      <c r="K628">
        <v>9367</v>
      </c>
      <c r="L628">
        <f t="shared" si="9"/>
        <v>0.59</v>
      </c>
      <c r="M628">
        <v>0.6</v>
      </c>
      <c r="N628">
        <v>9367</v>
      </c>
    </row>
    <row r="629" spans="1:14" x14ac:dyDescent="0.3">
      <c r="A629">
        <v>628</v>
      </c>
      <c r="B629" t="s">
        <v>1125</v>
      </c>
      <c r="C629" t="s">
        <v>14</v>
      </c>
      <c r="D629" t="s">
        <v>414</v>
      </c>
      <c r="E629" s="1">
        <v>44622</v>
      </c>
      <c r="G629" s="4">
        <v>4108.13</v>
      </c>
      <c r="H629">
        <v>38</v>
      </c>
      <c r="I629">
        <v>69</v>
      </c>
      <c r="J629" t="s">
        <v>23</v>
      </c>
      <c r="K629">
        <v>4108</v>
      </c>
      <c r="L629">
        <f t="shared" si="9"/>
        <v>0.69</v>
      </c>
      <c r="M629">
        <v>0.7</v>
      </c>
      <c r="N629">
        <v>4109</v>
      </c>
    </row>
    <row r="630" spans="1:14" x14ac:dyDescent="0.3">
      <c r="A630">
        <v>629</v>
      </c>
      <c r="B630" t="s">
        <v>1126</v>
      </c>
      <c r="D630" t="s">
        <v>749</v>
      </c>
      <c r="E630" s="1" t="s">
        <v>807</v>
      </c>
      <c r="G630" s="4">
        <v>697.85</v>
      </c>
      <c r="H630">
        <v>38</v>
      </c>
      <c r="I630">
        <v>91</v>
      </c>
      <c r="K630">
        <v>698</v>
      </c>
      <c r="L630">
        <f t="shared" si="9"/>
        <v>0.91</v>
      </c>
      <c r="M630">
        <v>1</v>
      </c>
      <c r="N630">
        <v>698</v>
      </c>
    </row>
    <row r="631" spans="1:14" x14ac:dyDescent="0.3">
      <c r="A631">
        <v>630</v>
      </c>
      <c r="B631" t="s">
        <v>1127</v>
      </c>
      <c r="D631" t="s">
        <v>663</v>
      </c>
      <c r="E631" s="1" t="s">
        <v>1128</v>
      </c>
      <c r="F631">
        <v>28</v>
      </c>
      <c r="G631" s="4">
        <v>2516.83</v>
      </c>
      <c r="H631">
        <v>40</v>
      </c>
      <c r="I631">
        <v>57</v>
      </c>
      <c r="K631">
        <v>2517</v>
      </c>
      <c r="L631">
        <f t="shared" si="9"/>
        <v>0.56999999999999995</v>
      </c>
      <c r="M631">
        <v>0.6</v>
      </c>
      <c r="N631">
        <v>2517</v>
      </c>
    </row>
    <row r="632" spans="1:14" x14ac:dyDescent="0.3">
      <c r="A632">
        <v>631</v>
      </c>
      <c r="B632" t="s">
        <v>1129</v>
      </c>
      <c r="D632" t="s">
        <v>358</v>
      </c>
      <c r="E632" s="1">
        <v>43110</v>
      </c>
      <c r="F632">
        <v>42</v>
      </c>
      <c r="G632" s="4">
        <v>1624.14</v>
      </c>
      <c r="H632">
        <v>40</v>
      </c>
      <c r="I632">
        <v>72</v>
      </c>
      <c r="K632">
        <v>1624</v>
      </c>
      <c r="L632">
        <f t="shared" si="9"/>
        <v>0.72</v>
      </c>
      <c r="M632">
        <v>0.79999999999999993</v>
      </c>
      <c r="N632">
        <v>1625</v>
      </c>
    </row>
    <row r="633" spans="1:14" x14ac:dyDescent="0.3">
      <c r="A633">
        <v>632</v>
      </c>
      <c r="B633" t="s">
        <v>1130</v>
      </c>
      <c r="C633" t="s">
        <v>50</v>
      </c>
      <c r="D633" t="s">
        <v>176</v>
      </c>
      <c r="E633" s="1">
        <v>43901</v>
      </c>
      <c r="G633" s="4">
        <v>3825.72</v>
      </c>
      <c r="H633">
        <v>45</v>
      </c>
      <c r="I633">
        <v>51</v>
      </c>
      <c r="K633">
        <v>3826</v>
      </c>
      <c r="L633">
        <f t="shared" si="9"/>
        <v>0.51</v>
      </c>
      <c r="M633">
        <v>0.6</v>
      </c>
      <c r="N633">
        <v>3826</v>
      </c>
    </row>
    <row r="634" spans="1:14" x14ac:dyDescent="0.3">
      <c r="A634">
        <v>633</v>
      </c>
      <c r="B634" t="s">
        <v>1131</v>
      </c>
      <c r="C634" t="s">
        <v>37</v>
      </c>
      <c r="D634" t="s">
        <v>166</v>
      </c>
      <c r="E634" s="1">
        <v>43809</v>
      </c>
      <c r="F634">
        <v>54</v>
      </c>
      <c r="G634" s="4">
        <v>5409.11</v>
      </c>
      <c r="H634">
        <v>44</v>
      </c>
      <c r="I634">
        <v>81</v>
      </c>
      <c r="K634">
        <v>5409</v>
      </c>
      <c r="L634">
        <f t="shared" si="9"/>
        <v>0.81</v>
      </c>
      <c r="M634">
        <v>0.9</v>
      </c>
      <c r="N634">
        <v>5410</v>
      </c>
    </row>
    <row r="635" spans="1:14" x14ac:dyDescent="0.3">
      <c r="A635">
        <v>634</v>
      </c>
      <c r="B635" t="s">
        <v>1132</v>
      </c>
      <c r="C635" t="s">
        <v>20</v>
      </c>
      <c r="D635" t="s">
        <v>1133</v>
      </c>
      <c r="E635" s="1" t="s">
        <v>388</v>
      </c>
      <c r="F635">
        <v>52</v>
      </c>
      <c r="G635" s="4">
        <v>2757.12</v>
      </c>
      <c r="H635">
        <v>44</v>
      </c>
      <c r="I635">
        <v>65</v>
      </c>
      <c r="J635" t="s">
        <v>23</v>
      </c>
      <c r="K635">
        <v>2757</v>
      </c>
      <c r="L635">
        <f t="shared" si="9"/>
        <v>0.65</v>
      </c>
      <c r="M635">
        <v>0.7</v>
      </c>
      <c r="N635">
        <v>2758</v>
      </c>
    </row>
    <row r="636" spans="1:14" x14ac:dyDescent="0.3">
      <c r="A636">
        <v>635</v>
      </c>
      <c r="B636" t="s">
        <v>1134</v>
      </c>
      <c r="C636" t="s">
        <v>20</v>
      </c>
      <c r="D636" t="s">
        <v>361</v>
      </c>
      <c r="E636" s="1" t="s">
        <v>1135</v>
      </c>
      <c r="G636" s="4">
        <v>5129.96</v>
      </c>
      <c r="H636">
        <v>40</v>
      </c>
      <c r="I636">
        <v>89</v>
      </c>
      <c r="K636">
        <v>5130</v>
      </c>
      <c r="L636">
        <f t="shared" si="9"/>
        <v>0.89</v>
      </c>
      <c r="M636">
        <v>0.9</v>
      </c>
      <c r="N636">
        <v>5130</v>
      </c>
    </row>
    <row r="637" spans="1:14" x14ac:dyDescent="0.3">
      <c r="A637">
        <v>636</v>
      </c>
      <c r="B637" t="s">
        <v>1136</v>
      </c>
      <c r="D637" t="s">
        <v>307</v>
      </c>
      <c r="E637" s="1" t="s">
        <v>76</v>
      </c>
      <c r="G637" s="4">
        <v>1305.92</v>
      </c>
      <c r="H637">
        <v>45</v>
      </c>
      <c r="I637">
        <v>62</v>
      </c>
      <c r="K637">
        <v>1306</v>
      </c>
      <c r="L637">
        <f t="shared" si="9"/>
        <v>0.62</v>
      </c>
      <c r="M637">
        <v>0.7</v>
      </c>
      <c r="N637">
        <v>1306</v>
      </c>
    </row>
    <row r="638" spans="1:14" x14ac:dyDescent="0.3">
      <c r="A638">
        <v>637</v>
      </c>
      <c r="B638" t="s">
        <v>1137</v>
      </c>
      <c r="C638" t="s">
        <v>93</v>
      </c>
      <c r="D638" t="s">
        <v>309</v>
      </c>
      <c r="E638" s="1" t="s">
        <v>1138</v>
      </c>
      <c r="G638" s="4">
        <v>3530.6</v>
      </c>
      <c r="H638">
        <v>42</v>
      </c>
      <c r="I638">
        <v>53</v>
      </c>
      <c r="J638" t="s">
        <v>42</v>
      </c>
      <c r="K638">
        <v>3531</v>
      </c>
      <c r="L638">
        <f t="shared" si="9"/>
        <v>0.53</v>
      </c>
      <c r="M638">
        <v>0.6</v>
      </c>
      <c r="N638">
        <v>3531</v>
      </c>
    </row>
    <row r="639" spans="1:14" x14ac:dyDescent="0.3">
      <c r="A639">
        <v>638</v>
      </c>
      <c r="B639" t="s">
        <v>1139</v>
      </c>
      <c r="C639" t="s">
        <v>117</v>
      </c>
      <c r="D639" t="s">
        <v>182</v>
      </c>
      <c r="E639" s="1" t="s">
        <v>1140</v>
      </c>
      <c r="G639" s="4">
        <v>9410.64</v>
      </c>
      <c r="H639">
        <v>38</v>
      </c>
      <c r="I639">
        <v>71</v>
      </c>
      <c r="J639" t="s">
        <v>16</v>
      </c>
      <c r="K639">
        <v>9411</v>
      </c>
      <c r="L639">
        <f t="shared" si="9"/>
        <v>0.71</v>
      </c>
      <c r="M639">
        <v>0.79999999999999993</v>
      </c>
      <c r="N639">
        <v>9411</v>
      </c>
    </row>
    <row r="640" spans="1:14" x14ac:dyDescent="0.3">
      <c r="A640">
        <v>639</v>
      </c>
      <c r="B640" t="s">
        <v>1141</v>
      </c>
      <c r="C640" t="s">
        <v>25</v>
      </c>
      <c r="D640" t="s">
        <v>709</v>
      </c>
      <c r="E640" s="1" t="s">
        <v>585</v>
      </c>
      <c r="G640" s="4">
        <v>926.35</v>
      </c>
      <c r="H640">
        <v>42</v>
      </c>
      <c r="I640">
        <v>90</v>
      </c>
      <c r="J640" t="s">
        <v>81</v>
      </c>
      <c r="K640">
        <v>926</v>
      </c>
      <c r="L640">
        <f t="shared" si="9"/>
        <v>0.9</v>
      </c>
      <c r="M640">
        <v>0.9</v>
      </c>
      <c r="N640">
        <v>927</v>
      </c>
    </row>
    <row r="641" spans="1:14" x14ac:dyDescent="0.3">
      <c r="A641">
        <v>640</v>
      </c>
      <c r="B641" t="s">
        <v>1142</v>
      </c>
      <c r="C641" t="s">
        <v>64</v>
      </c>
      <c r="D641" t="s">
        <v>97</v>
      </c>
      <c r="E641" s="1" t="s">
        <v>408</v>
      </c>
      <c r="G641" s="4">
        <v>4676.3</v>
      </c>
      <c r="H641">
        <v>43</v>
      </c>
      <c r="I641">
        <v>55</v>
      </c>
      <c r="K641">
        <v>4676</v>
      </c>
      <c r="L641">
        <f t="shared" si="9"/>
        <v>0.55000000000000004</v>
      </c>
      <c r="M641">
        <v>0.6</v>
      </c>
      <c r="N641">
        <v>4677</v>
      </c>
    </row>
    <row r="642" spans="1:14" x14ac:dyDescent="0.3">
      <c r="A642">
        <v>641</v>
      </c>
      <c r="B642" t="s">
        <v>1143</v>
      </c>
      <c r="C642" t="s">
        <v>44</v>
      </c>
      <c r="D642" t="s">
        <v>51</v>
      </c>
      <c r="E642" s="1" t="s">
        <v>1144</v>
      </c>
      <c r="G642" s="4">
        <v>2945.8</v>
      </c>
      <c r="H642">
        <v>43</v>
      </c>
      <c r="I642">
        <v>50</v>
      </c>
      <c r="K642">
        <v>2946</v>
      </c>
      <c r="L642">
        <f t="shared" si="9"/>
        <v>0.5</v>
      </c>
      <c r="M642">
        <v>0.5</v>
      </c>
      <c r="N642">
        <v>2946</v>
      </c>
    </row>
    <row r="643" spans="1:14" x14ac:dyDescent="0.3">
      <c r="A643">
        <v>642</v>
      </c>
      <c r="B643" t="s">
        <v>1145</v>
      </c>
      <c r="C643" t="s">
        <v>50</v>
      </c>
      <c r="D643" t="s">
        <v>561</v>
      </c>
      <c r="E643" s="1" t="s">
        <v>1146</v>
      </c>
      <c r="G643" s="4">
        <v>2648.05</v>
      </c>
      <c r="H643">
        <v>38</v>
      </c>
      <c r="I643">
        <v>86</v>
      </c>
      <c r="J643" t="s">
        <v>81</v>
      </c>
      <c r="K643">
        <v>2648</v>
      </c>
      <c r="L643">
        <f t="shared" ref="L643:L706" si="10">I643/100</f>
        <v>0.86</v>
      </c>
      <c r="M643">
        <v>0.9</v>
      </c>
      <c r="N643">
        <v>2649</v>
      </c>
    </row>
    <row r="644" spans="1:14" x14ac:dyDescent="0.3">
      <c r="A644">
        <v>643</v>
      </c>
      <c r="B644" t="s">
        <v>1147</v>
      </c>
      <c r="C644" t="s">
        <v>20</v>
      </c>
      <c r="D644" t="s">
        <v>280</v>
      </c>
      <c r="E644" s="1">
        <v>44416</v>
      </c>
      <c r="G644" s="4">
        <v>7975.89</v>
      </c>
      <c r="H644">
        <v>39</v>
      </c>
      <c r="I644">
        <v>74</v>
      </c>
      <c r="J644" t="s">
        <v>16</v>
      </c>
      <c r="K644">
        <v>7976</v>
      </c>
      <c r="L644">
        <f t="shared" si="10"/>
        <v>0.74</v>
      </c>
      <c r="M644">
        <v>0.79999999999999993</v>
      </c>
      <c r="N644">
        <v>7976</v>
      </c>
    </row>
    <row r="645" spans="1:14" x14ac:dyDescent="0.3">
      <c r="A645">
        <v>644</v>
      </c>
      <c r="B645" t="s">
        <v>1148</v>
      </c>
      <c r="D645" t="s">
        <v>448</v>
      </c>
      <c r="E645" s="1" t="s">
        <v>719</v>
      </c>
      <c r="F645">
        <v>35</v>
      </c>
      <c r="G645" s="4">
        <v>1126.5999999999999</v>
      </c>
      <c r="H645">
        <v>45</v>
      </c>
      <c r="I645">
        <v>82</v>
      </c>
      <c r="K645">
        <v>1127</v>
      </c>
      <c r="L645">
        <f t="shared" si="10"/>
        <v>0.82</v>
      </c>
      <c r="M645">
        <v>0.9</v>
      </c>
      <c r="N645">
        <v>1127</v>
      </c>
    </row>
    <row r="646" spans="1:14" x14ac:dyDescent="0.3">
      <c r="A646">
        <v>645</v>
      </c>
      <c r="B646" t="s">
        <v>1149</v>
      </c>
      <c r="C646" t="s">
        <v>25</v>
      </c>
      <c r="D646" t="s">
        <v>780</v>
      </c>
      <c r="E646" s="1">
        <v>44116</v>
      </c>
      <c r="G646" s="4">
        <v>4001.81</v>
      </c>
      <c r="H646">
        <v>45</v>
      </c>
      <c r="I646">
        <v>61</v>
      </c>
      <c r="J646" t="s">
        <v>23</v>
      </c>
      <c r="K646">
        <v>4002</v>
      </c>
      <c r="L646">
        <f t="shared" si="10"/>
        <v>0.61</v>
      </c>
      <c r="M646">
        <v>0.7</v>
      </c>
      <c r="N646">
        <v>4002</v>
      </c>
    </row>
    <row r="647" spans="1:14" x14ac:dyDescent="0.3">
      <c r="A647">
        <v>646</v>
      </c>
      <c r="B647" t="s">
        <v>1150</v>
      </c>
      <c r="C647" t="s">
        <v>93</v>
      </c>
      <c r="D647" t="s">
        <v>391</v>
      </c>
      <c r="E647" s="1" t="s">
        <v>1121</v>
      </c>
      <c r="G647" s="4">
        <v>617.48</v>
      </c>
      <c r="H647">
        <v>43</v>
      </c>
      <c r="I647">
        <v>73</v>
      </c>
      <c r="J647" t="s">
        <v>23</v>
      </c>
      <c r="K647">
        <v>617</v>
      </c>
      <c r="L647">
        <f t="shared" si="10"/>
        <v>0.73</v>
      </c>
      <c r="M647">
        <v>0.79999999999999993</v>
      </c>
      <c r="N647">
        <v>618</v>
      </c>
    </row>
    <row r="648" spans="1:14" x14ac:dyDescent="0.3">
      <c r="A648">
        <v>647</v>
      </c>
      <c r="B648" t="s">
        <v>1151</v>
      </c>
      <c r="C648" t="s">
        <v>78</v>
      </c>
      <c r="D648" t="s">
        <v>284</v>
      </c>
      <c r="E648" s="1" t="s">
        <v>1152</v>
      </c>
      <c r="G648" s="4">
        <v>1136.33</v>
      </c>
      <c r="H648">
        <v>43</v>
      </c>
      <c r="I648">
        <v>61</v>
      </c>
      <c r="J648" t="s">
        <v>81</v>
      </c>
      <c r="K648">
        <v>1136</v>
      </c>
      <c r="L648">
        <f t="shared" si="10"/>
        <v>0.61</v>
      </c>
      <c r="M648">
        <v>0.7</v>
      </c>
      <c r="N648">
        <v>1137</v>
      </c>
    </row>
    <row r="649" spans="1:14" x14ac:dyDescent="0.3">
      <c r="A649">
        <v>648</v>
      </c>
      <c r="B649" t="s">
        <v>1153</v>
      </c>
      <c r="C649" t="s">
        <v>117</v>
      </c>
      <c r="D649" t="s">
        <v>502</v>
      </c>
      <c r="E649" s="1" t="s">
        <v>293</v>
      </c>
      <c r="F649">
        <v>39</v>
      </c>
      <c r="G649" s="4">
        <v>2730.44</v>
      </c>
      <c r="H649">
        <v>40</v>
      </c>
      <c r="I649">
        <v>80</v>
      </c>
      <c r="K649">
        <v>2730</v>
      </c>
      <c r="L649">
        <f t="shared" si="10"/>
        <v>0.8</v>
      </c>
      <c r="M649">
        <v>0.8</v>
      </c>
      <c r="N649">
        <v>2731</v>
      </c>
    </row>
    <row r="650" spans="1:14" x14ac:dyDescent="0.3">
      <c r="A650">
        <v>649</v>
      </c>
      <c r="B650" t="s">
        <v>1154</v>
      </c>
      <c r="D650" t="s">
        <v>187</v>
      </c>
      <c r="E650" s="1">
        <v>44082</v>
      </c>
      <c r="G650" s="4">
        <v>3738.75</v>
      </c>
      <c r="H650">
        <v>41</v>
      </c>
      <c r="I650">
        <v>83</v>
      </c>
      <c r="J650" t="s">
        <v>16</v>
      </c>
      <c r="K650">
        <v>3739</v>
      </c>
      <c r="L650">
        <f t="shared" si="10"/>
        <v>0.83</v>
      </c>
      <c r="M650">
        <v>0.9</v>
      </c>
      <c r="N650">
        <v>3739</v>
      </c>
    </row>
    <row r="651" spans="1:14" x14ac:dyDescent="0.3">
      <c r="A651">
        <v>650</v>
      </c>
      <c r="B651" t="s">
        <v>1155</v>
      </c>
      <c r="C651" t="s">
        <v>78</v>
      </c>
      <c r="D651" t="s">
        <v>320</v>
      </c>
      <c r="E651" s="1" t="s">
        <v>107</v>
      </c>
      <c r="F651">
        <v>33</v>
      </c>
      <c r="G651" s="4">
        <v>8324.5400000000009</v>
      </c>
      <c r="H651">
        <v>39</v>
      </c>
      <c r="I651">
        <v>85</v>
      </c>
      <c r="K651">
        <v>8325</v>
      </c>
      <c r="L651">
        <f t="shared" si="10"/>
        <v>0.85</v>
      </c>
      <c r="M651">
        <v>0.9</v>
      </c>
      <c r="N651">
        <v>8325</v>
      </c>
    </row>
    <row r="652" spans="1:14" x14ac:dyDescent="0.3">
      <c r="A652">
        <v>651</v>
      </c>
      <c r="B652" t="s">
        <v>1156</v>
      </c>
      <c r="C652" t="s">
        <v>44</v>
      </c>
      <c r="D652" t="s">
        <v>187</v>
      </c>
      <c r="E652" s="1" t="s">
        <v>110</v>
      </c>
      <c r="G652" s="4">
        <v>2473.91</v>
      </c>
      <c r="H652">
        <v>45</v>
      </c>
      <c r="I652">
        <v>62</v>
      </c>
      <c r="J652" t="s">
        <v>16</v>
      </c>
      <c r="K652">
        <v>2474</v>
      </c>
      <c r="L652">
        <f t="shared" si="10"/>
        <v>0.62</v>
      </c>
      <c r="M652">
        <v>0.7</v>
      </c>
      <c r="N652">
        <v>2474</v>
      </c>
    </row>
    <row r="653" spans="1:14" x14ac:dyDescent="0.3">
      <c r="A653">
        <v>652</v>
      </c>
      <c r="B653" t="s">
        <v>1157</v>
      </c>
      <c r="C653" t="s">
        <v>28</v>
      </c>
      <c r="D653" t="s">
        <v>83</v>
      </c>
      <c r="E653" s="1">
        <v>44024</v>
      </c>
      <c r="G653" s="4">
        <v>8565.9500000000007</v>
      </c>
      <c r="H653">
        <v>44</v>
      </c>
      <c r="I653">
        <v>58</v>
      </c>
      <c r="J653" t="s">
        <v>42</v>
      </c>
      <c r="K653">
        <v>8566</v>
      </c>
      <c r="L653">
        <f t="shared" si="10"/>
        <v>0.57999999999999996</v>
      </c>
      <c r="M653">
        <v>0.6</v>
      </c>
      <c r="N653">
        <v>8566</v>
      </c>
    </row>
    <row r="654" spans="1:14" x14ac:dyDescent="0.3">
      <c r="A654">
        <v>653</v>
      </c>
      <c r="B654" t="s">
        <v>1158</v>
      </c>
      <c r="C654" t="s">
        <v>14</v>
      </c>
      <c r="D654" t="s">
        <v>155</v>
      </c>
      <c r="E654" s="1">
        <v>44324</v>
      </c>
      <c r="G654" s="4">
        <v>3367.39</v>
      </c>
      <c r="H654">
        <v>45</v>
      </c>
      <c r="I654">
        <v>72</v>
      </c>
      <c r="J654" t="s">
        <v>42</v>
      </c>
      <c r="K654">
        <v>3367</v>
      </c>
      <c r="L654">
        <f t="shared" si="10"/>
        <v>0.72</v>
      </c>
      <c r="M654">
        <v>0.79999999999999993</v>
      </c>
      <c r="N654">
        <v>3368</v>
      </c>
    </row>
    <row r="655" spans="1:14" x14ac:dyDescent="0.3">
      <c r="A655">
        <v>654</v>
      </c>
      <c r="B655" t="s">
        <v>1159</v>
      </c>
      <c r="C655" t="s">
        <v>25</v>
      </c>
      <c r="D655" t="s">
        <v>126</v>
      </c>
      <c r="E655" s="1">
        <v>43142</v>
      </c>
      <c r="F655">
        <v>35</v>
      </c>
      <c r="G655" s="4">
        <v>9359.24</v>
      </c>
      <c r="H655">
        <v>42</v>
      </c>
      <c r="I655">
        <v>80</v>
      </c>
      <c r="K655">
        <v>9359</v>
      </c>
      <c r="L655">
        <f t="shared" si="10"/>
        <v>0.8</v>
      </c>
      <c r="M655">
        <v>0.8</v>
      </c>
      <c r="N655">
        <v>9360</v>
      </c>
    </row>
    <row r="656" spans="1:14" x14ac:dyDescent="0.3">
      <c r="A656">
        <v>655</v>
      </c>
      <c r="B656" t="s">
        <v>1160</v>
      </c>
      <c r="C656" t="s">
        <v>25</v>
      </c>
      <c r="D656" t="s">
        <v>358</v>
      </c>
      <c r="E656" s="1">
        <v>44470</v>
      </c>
      <c r="F656">
        <v>48</v>
      </c>
      <c r="G656" s="4">
        <v>1257.6400000000001</v>
      </c>
      <c r="H656">
        <v>40</v>
      </c>
      <c r="I656">
        <v>84</v>
      </c>
      <c r="J656" t="s">
        <v>23</v>
      </c>
      <c r="K656">
        <v>1258</v>
      </c>
      <c r="L656">
        <f t="shared" si="10"/>
        <v>0.84</v>
      </c>
      <c r="M656">
        <v>0.9</v>
      </c>
      <c r="N656">
        <v>1258</v>
      </c>
    </row>
    <row r="657" spans="1:14" x14ac:dyDescent="0.3">
      <c r="A657">
        <v>656</v>
      </c>
      <c r="B657" t="s">
        <v>1161</v>
      </c>
      <c r="C657" t="s">
        <v>64</v>
      </c>
      <c r="D657" t="s">
        <v>162</v>
      </c>
      <c r="E657" s="1" t="s">
        <v>1000</v>
      </c>
      <c r="G657" s="4">
        <v>4100.6099999999997</v>
      </c>
      <c r="H657">
        <v>45</v>
      </c>
      <c r="I657">
        <v>61</v>
      </c>
      <c r="J657" t="s">
        <v>42</v>
      </c>
      <c r="K657">
        <v>4101</v>
      </c>
      <c r="L657">
        <f t="shared" si="10"/>
        <v>0.61</v>
      </c>
      <c r="M657">
        <v>0.7</v>
      </c>
      <c r="N657">
        <v>4101</v>
      </c>
    </row>
    <row r="658" spans="1:14" x14ac:dyDescent="0.3">
      <c r="A658">
        <v>657</v>
      </c>
      <c r="B658" t="s">
        <v>1162</v>
      </c>
      <c r="D658" t="s">
        <v>248</v>
      </c>
      <c r="E658" s="1">
        <v>43587</v>
      </c>
      <c r="G658" s="4">
        <v>7698.44</v>
      </c>
      <c r="H658">
        <v>38</v>
      </c>
      <c r="I658">
        <v>68</v>
      </c>
      <c r="K658">
        <v>7698</v>
      </c>
      <c r="L658">
        <f t="shared" si="10"/>
        <v>0.68</v>
      </c>
      <c r="M658">
        <v>0.7</v>
      </c>
      <c r="N658">
        <v>7699</v>
      </c>
    </row>
    <row r="659" spans="1:14" x14ac:dyDescent="0.3">
      <c r="A659">
        <v>658</v>
      </c>
      <c r="B659" t="s">
        <v>1163</v>
      </c>
      <c r="D659" t="s">
        <v>131</v>
      </c>
      <c r="E659" s="1" t="s">
        <v>1164</v>
      </c>
      <c r="F659">
        <v>27</v>
      </c>
      <c r="G659" s="4">
        <v>6853.6</v>
      </c>
      <c r="H659">
        <v>43</v>
      </c>
      <c r="I659">
        <v>70</v>
      </c>
      <c r="K659">
        <v>6854</v>
      </c>
      <c r="L659">
        <f t="shared" si="10"/>
        <v>0.7</v>
      </c>
      <c r="M659">
        <v>0.7</v>
      </c>
      <c r="N659">
        <v>6854</v>
      </c>
    </row>
    <row r="660" spans="1:14" x14ac:dyDescent="0.3">
      <c r="A660">
        <v>659</v>
      </c>
      <c r="B660" t="s">
        <v>1165</v>
      </c>
      <c r="D660" t="s">
        <v>448</v>
      </c>
      <c r="E660" s="1">
        <v>43112</v>
      </c>
      <c r="F660">
        <v>41</v>
      </c>
      <c r="G660" s="4">
        <v>9970.9599999999991</v>
      </c>
      <c r="H660">
        <v>44</v>
      </c>
      <c r="I660">
        <v>80</v>
      </c>
      <c r="J660" t="s">
        <v>81</v>
      </c>
      <c r="K660">
        <v>9971</v>
      </c>
      <c r="L660">
        <f t="shared" si="10"/>
        <v>0.8</v>
      </c>
      <c r="M660">
        <v>0.8</v>
      </c>
      <c r="N660">
        <v>9971</v>
      </c>
    </row>
    <row r="661" spans="1:14" x14ac:dyDescent="0.3">
      <c r="A661">
        <v>660</v>
      </c>
      <c r="B661" t="s">
        <v>1166</v>
      </c>
      <c r="D661" t="s">
        <v>358</v>
      </c>
      <c r="E661" s="1" t="s">
        <v>707</v>
      </c>
      <c r="G661" s="4">
        <v>8796.6200000000008</v>
      </c>
      <c r="H661">
        <v>40</v>
      </c>
      <c r="I661">
        <v>62</v>
      </c>
      <c r="J661" t="s">
        <v>58</v>
      </c>
      <c r="K661">
        <v>8797</v>
      </c>
      <c r="L661">
        <f t="shared" si="10"/>
        <v>0.62</v>
      </c>
      <c r="M661">
        <v>0.7</v>
      </c>
      <c r="N661">
        <v>8797</v>
      </c>
    </row>
    <row r="662" spans="1:14" x14ac:dyDescent="0.3">
      <c r="A662">
        <v>661</v>
      </c>
      <c r="B662" t="s">
        <v>1167</v>
      </c>
      <c r="C662" t="s">
        <v>93</v>
      </c>
      <c r="D662" t="s">
        <v>450</v>
      </c>
      <c r="E662" s="1" t="s">
        <v>577</v>
      </c>
      <c r="G662" s="4">
        <v>1388.14</v>
      </c>
      <c r="H662">
        <v>39</v>
      </c>
      <c r="I662">
        <v>51</v>
      </c>
      <c r="J662" t="s">
        <v>23</v>
      </c>
      <c r="K662">
        <v>1388</v>
      </c>
      <c r="L662">
        <f t="shared" si="10"/>
        <v>0.51</v>
      </c>
      <c r="M662">
        <v>0.6</v>
      </c>
      <c r="N662">
        <v>1389</v>
      </c>
    </row>
    <row r="663" spans="1:14" x14ac:dyDescent="0.3">
      <c r="A663">
        <v>662</v>
      </c>
      <c r="B663" t="s">
        <v>1168</v>
      </c>
      <c r="C663" t="s">
        <v>37</v>
      </c>
      <c r="D663" t="s">
        <v>103</v>
      </c>
      <c r="E663" s="1" t="s">
        <v>837</v>
      </c>
      <c r="F663">
        <v>45</v>
      </c>
      <c r="G663" s="4">
        <v>8598.1200000000008</v>
      </c>
      <c r="H663">
        <v>42</v>
      </c>
      <c r="I663">
        <v>56</v>
      </c>
      <c r="J663" t="s">
        <v>58</v>
      </c>
      <c r="K663">
        <v>8598</v>
      </c>
      <c r="L663">
        <f t="shared" si="10"/>
        <v>0.56000000000000005</v>
      </c>
      <c r="M663">
        <v>0.6</v>
      </c>
      <c r="N663">
        <v>8599</v>
      </c>
    </row>
    <row r="664" spans="1:14" x14ac:dyDescent="0.3">
      <c r="A664">
        <v>663</v>
      </c>
      <c r="B664" t="s">
        <v>1169</v>
      </c>
      <c r="C664" t="s">
        <v>20</v>
      </c>
      <c r="D664" t="s">
        <v>274</v>
      </c>
      <c r="E664" s="1" t="s">
        <v>1170</v>
      </c>
      <c r="F664">
        <v>49</v>
      </c>
      <c r="G664" s="4">
        <v>3800.15</v>
      </c>
      <c r="H664">
        <v>38</v>
      </c>
      <c r="I664">
        <v>62</v>
      </c>
      <c r="J664" t="s">
        <v>58</v>
      </c>
      <c r="K664">
        <v>3800</v>
      </c>
      <c r="L664">
        <f t="shared" si="10"/>
        <v>0.62</v>
      </c>
      <c r="M664">
        <v>0.7</v>
      </c>
      <c r="N664">
        <v>3801</v>
      </c>
    </row>
    <row r="665" spans="1:14" x14ac:dyDescent="0.3">
      <c r="A665">
        <v>664</v>
      </c>
      <c r="B665" t="s">
        <v>1171</v>
      </c>
      <c r="C665" t="s">
        <v>37</v>
      </c>
      <c r="D665" t="s">
        <v>41</v>
      </c>
      <c r="E665" s="1">
        <v>44380</v>
      </c>
      <c r="G665" s="4">
        <v>3080.18</v>
      </c>
      <c r="H665">
        <v>43</v>
      </c>
      <c r="I665">
        <v>88</v>
      </c>
      <c r="J665" t="s">
        <v>42</v>
      </c>
      <c r="K665">
        <v>3080</v>
      </c>
      <c r="L665">
        <f t="shared" si="10"/>
        <v>0.88</v>
      </c>
      <c r="M665">
        <v>0.9</v>
      </c>
      <c r="N665">
        <v>3081</v>
      </c>
    </row>
    <row r="666" spans="1:14" x14ac:dyDescent="0.3">
      <c r="A666">
        <v>665</v>
      </c>
      <c r="B666" t="s">
        <v>1172</v>
      </c>
      <c r="C666" t="s">
        <v>14</v>
      </c>
      <c r="D666" t="s">
        <v>611</v>
      </c>
      <c r="E666" s="1" t="s">
        <v>1173</v>
      </c>
      <c r="G666" s="4">
        <v>9283.7099999999991</v>
      </c>
      <c r="H666">
        <v>39</v>
      </c>
      <c r="I666">
        <v>58</v>
      </c>
      <c r="J666" t="s">
        <v>81</v>
      </c>
      <c r="K666">
        <v>9284</v>
      </c>
      <c r="L666">
        <f t="shared" si="10"/>
        <v>0.57999999999999996</v>
      </c>
      <c r="M666">
        <v>0.6</v>
      </c>
      <c r="N666">
        <v>9284</v>
      </c>
    </row>
    <row r="667" spans="1:14" x14ac:dyDescent="0.3">
      <c r="A667">
        <v>666</v>
      </c>
      <c r="B667" t="s">
        <v>1174</v>
      </c>
      <c r="D667" t="s">
        <v>926</v>
      </c>
      <c r="E667" s="1" t="s">
        <v>1175</v>
      </c>
      <c r="G667" s="4">
        <v>6899.66</v>
      </c>
      <c r="H667">
        <v>43</v>
      </c>
      <c r="I667">
        <v>63</v>
      </c>
      <c r="J667" t="s">
        <v>58</v>
      </c>
      <c r="K667">
        <v>6900</v>
      </c>
      <c r="L667">
        <f t="shared" si="10"/>
        <v>0.63</v>
      </c>
      <c r="M667">
        <v>0.7</v>
      </c>
      <c r="N667">
        <v>6900</v>
      </c>
    </row>
    <row r="668" spans="1:14" x14ac:dyDescent="0.3">
      <c r="A668">
        <v>667</v>
      </c>
      <c r="B668" t="s">
        <v>1176</v>
      </c>
      <c r="C668" t="s">
        <v>50</v>
      </c>
      <c r="D668" t="s">
        <v>543</v>
      </c>
      <c r="E668" s="1" t="s">
        <v>1177</v>
      </c>
      <c r="G668" s="4">
        <v>4571.88</v>
      </c>
      <c r="H668">
        <v>40</v>
      </c>
      <c r="I668">
        <v>77</v>
      </c>
      <c r="J668" t="s">
        <v>42</v>
      </c>
      <c r="K668">
        <v>4572</v>
      </c>
      <c r="L668">
        <f t="shared" si="10"/>
        <v>0.77</v>
      </c>
      <c r="M668">
        <v>0.79999999999999993</v>
      </c>
      <c r="N668">
        <v>4572</v>
      </c>
    </row>
    <row r="669" spans="1:14" x14ac:dyDescent="0.3">
      <c r="A669">
        <v>668</v>
      </c>
      <c r="B669" t="s">
        <v>1178</v>
      </c>
      <c r="C669" t="s">
        <v>78</v>
      </c>
      <c r="D669" t="s">
        <v>1179</v>
      </c>
      <c r="E669" s="1" t="s">
        <v>927</v>
      </c>
      <c r="G669" s="4">
        <v>3030.64</v>
      </c>
      <c r="H669">
        <v>41</v>
      </c>
      <c r="I669">
        <v>85</v>
      </c>
      <c r="J669" t="s">
        <v>58</v>
      </c>
      <c r="K669">
        <v>3031</v>
      </c>
      <c r="L669">
        <f t="shared" si="10"/>
        <v>0.85</v>
      </c>
      <c r="M669">
        <v>0.9</v>
      </c>
      <c r="N669">
        <v>3031</v>
      </c>
    </row>
    <row r="670" spans="1:14" x14ac:dyDescent="0.3">
      <c r="A670">
        <v>669</v>
      </c>
      <c r="B670" t="s">
        <v>1180</v>
      </c>
      <c r="C670" t="s">
        <v>20</v>
      </c>
      <c r="D670" t="s">
        <v>157</v>
      </c>
      <c r="E670" s="1" t="s">
        <v>1181</v>
      </c>
      <c r="F670">
        <v>41</v>
      </c>
      <c r="G670" s="4">
        <v>5500.68</v>
      </c>
      <c r="H670">
        <v>41</v>
      </c>
      <c r="I670">
        <v>61</v>
      </c>
      <c r="J670" t="s">
        <v>23</v>
      </c>
      <c r="K670">
        <v>5501</v>
      </c>
      <c r="L670">
        <f t="shared" si="10"/>
        <v>0.61</v>
      </c>
      <c r="M670">
        <v>0.7</v>
      </c>
      <c r="N670">
        <v>5501</v>
      </c>
    </row>
    <row r="671" spans="1:14" x14ac:dyDescent="0.3">
      <c r="A671">
        <v>670</v>
      </c>
      <c r="B671" t="s">
        <v>1182</v>
      </c>
      <c r="D671" t="s">
        <v>51</v>
      </c>
      <c r="E671" s="1" t="s">
        <v>1183</v>
      </c>
      <c r="G671" s="4">
        <v>2062.9299999999998</v>
      </c>
      <c r="H671">
        <v>40</v>
      </c>
      <c r="I671">
        <v>65</v>
      </c>
      <c r="J671" t="s">
        <v>42</v>
      </c>
      <c r="K671">
        <v>2063</v>
      </c>
      <c r="L671">
        <f t="shared" si="10"/>
        <v>0.65</v>
      </c>
      <c r="M671">
        <v>0.7</v>
      </c>
      <c r="N671">
        <v>2063</v>
      </c>
    </row>
    <row r="672" spans="1:14" x14ac:dyDescent="0.3">
      <c r="A672">
        <v>671</v>
      </c>
      <c r="B672" t="s">
        <v>1184</v>
      </c>
      <c r="D672" t="s">
        <v>260</v>
      </c>
      <c r="E672" s="1" t="s">
        <v>1185</v>
      </c>
      <c r="G672" s="4">
        <v>2719.21</v>
      </c>
      <c r="H672">
        <v>38</v>
      </c>
      <c r="I672">
        <v>92</v>
      </c>
      <c r="J672" t="s">
        <v>42</v>
      </c>
      <c r="K672">
        <v>2719</v>
      </c>
      <c r="L672">
        <f t="shared" si="10"/>
        <v>0.92</v>
      </c>
      <c r="M672">
        <v>1</v>
      </c>
      <c r="N672">
        <v>2720</v>
      </c>
    </row>
    <row r="673" spans="1:14" x14ac:dyDescent="0.3">
      <c r="A673">
        <v>672</v>
      </c>
      <c r="B673" t="s">
        <v>1186</v>
      </c>
      <c r="C673" t="s">
        <v>64</v>
      </c>
      <c r="D673" t="s">
        <v>229</v>
      </c>
      <c r="E673" s="1" t="s">
        <v>1187</v>
      </c>
      <c r="G673" s="4">
        <v>6277.28</v>
      </c>
      <c r="H673">
        <v>44</v>
      </c>
      <c r="I673">
        <v>50</v>
      </c>
      <c r="J673" t="s">
        <v>23</v>
      </c>
      <c r="K673">
        <v>6277</v>
      </c>
      <c r="L673">
        <f t="shared" si="10"/>
        <v>0.5</v>
      </c>
      <c r="M673">
        <v>0.5</v>
      </c>
      <c r="N673">
        <v>6278</v>
      </c>
    </row>
    <row r="674" spans="1:14" x14ac:dyDescent="0.3">
      <c r="A674">
        <v>673</v>
      </c>
      <c r="B674" t="s">
        <v>1188</v>
      </c>
      <c r="C674" t="s">
        <v>50</v>
      </c>
      <c r="D674" t="s">
        <v>391</v>
      </c>
      <c r="E674" s="1">
        <v>43776</v>
      </c>
      <c r="G674" s="4">
        <v>7937.38</v>
      </c>
      <c r="H674">
        <v>42</v>
      </c>
      <c r="I674">
        <v>90</v>
      </c>
      <c r="J674" t="s">
        <v>16</v>
      </c>
      <c r="K674">
        <v>7937</v>
      </c>
      <c r="L674">
        <f t="shared" si="10"/>
        <v>0.9</v>
      </c>
      <c r="M674">
        <v>0.9</v>
      </c>
      <c r="N674">
        <v>7938</v>
      </c>
    </row>
    <row r="675" spans="1:14" x14ac:dyDescent="0.3">
      <c r="A675">
        <v>674</v>
      </c>
      <c r="B675" t="s">
        <v>1189</v>
      </c>
      <c r="C675" t="s">
        <v>93</v>
      </c>
      <c r="D675" t="s">
        <v>166</v>
      </c>
      <c r="E675" s="1" t="s">
        <v>1190</v>
      </c>
      <c r="G675" s="4">
        <v>9822.58</v>
      </c>
      <c r="H675">
        <v>45</v>
      </c>
      <c r="I675">
        <v>61</v>
      </c>
      <c r="J675" t="s">
        <v>81</v>
      </c>
      <c r="K675">
        <v>9823</v>
      </c>
      <c r="L675">
        <f t="shared" si="10"/>
        <v>0.61</v>
      </c>
      <c r="M675">
        <v>0.7</v>
      </c>
      <c r="N675">
        <v>9823</v>
      </c>
    </row>
    <row r="676" spans="1:14" x14ac:dyDescent="0.3">
      <c r="A676">
        <v>675</v>
      </c>
      <c r="B676" t="s">
        <v>1191</v>
      </c>
      <c r="D676" t="s">
        <v>47</v>
      </c>
      <c r="E676" s="1" t="s">
        <v>113</v>
      </c>
      <c r="G676" s="4">
        <v>4808.68</v>
      </c>
      <c r="H676">
        <v>42</v>
      </c>
      <c r="I676">
        <v>68</v>
      </c>
      <c r="J676" t="s">
        <v>42</v>
      </c>
      <c r="K676">
        <v>4809</v>
      </c>
      <c r="L676">
        <f t="shared" si="10"/>
        <v>0.68</v>
      </c>
      <c r="M676">
        <v>0.7</v>
      </c>
      <c r="N676">
        <v>4809</v>
      </c>
    </row>
    <row r="677" spans="1:14" x14ac:dyDescent="0.3">
      <c r="A677">
        <v>676</v>
      </c>
      <c r="B677" t="s">
        <v>1192</v>
      </c>
      <c r="C677" t="s">
        <v>25</v>
      </c>
      <c r="D677" t="s">
        <v>229</v>
      </c>
      <c r="E677" s="1" t="s">
        <v>1193</v>
      </c>
      <c r="G677" s="4">
        <v>4971.22</v>
      </c>
      <c r="H677">
        <v>39</v>
      </c>
      <c r="I677">
        <v>70</v>
      </c>
      <c r="J677" t="s">
        <v>58</v>
      </c>
      <c r="K677">
        <v>4971</v>
      </c>
      <c r="L677">
        <f t="shared" si="10"/>
        <v>0.7</v>
      </c>
      <c r="M677">
        <v>0.7</v>
      </c>
      <c r="N677">
        <v>4972</v>
      </c>
    </row>
    <row r="678" spans="1:14" x14ac:dyDescent="0.3">
      <c r="A678">
        <v>677</v>
      </c>
      <c r="B678" t="s">
        <v>1194</v>
      </c>
      <c r="C678" t="s">
        <v>28</v>
      </c>
      <c r="D678" t="s">
        <v>1133</v>
      </c>
      <c r="E678" s="1">
        <v>43952</v>
      </c>
      <c r="F678">
        <v>32</v>
      </c>
      <c r="G678" s="4">
        <v>8407.2000000000007</v>
      </c>
      <c r="H678">
        <v>40</v>
      </c>
      <c r="I678">
        <v>85</v>
      </c>
      <c r="J678" t="s">
        <v>58</v>
      </c>
      <c r="K678">
        <v>8407</v>
      </c>
      <c r="L678">
        <f t="shared" si="10"/>
        <v>0.85</v>
      </c>
      <c r="M678">
        <v>0.9</v>
      </c>
      <c r="N678">
        <v>8408</v>
      </c>
    </row>
    <row r="679" spans="1:14" x14ac:dyDescent="0.3">
      <c r="A679">
        <v>678</v>
      </c>
      <c r="B679" t="s">
        <v>1195</v>
      </c>
      <c r="D679" t="s">
        <v>278</v>
      </c>
      <c r="E679" s="1">
        <v>43290</v>
      </c>
      <c r="G679" s="4">
        <v>2534.0100000000002</v>
      </c>
      <c r="H679">
        <v>45</v>
      </c>
      <c r="I679">
        <v>78</v>
      </c>
      <c r="J679" t="s">
        <v>58</v>
      </c>
      <c r="K679">
        <v>2534</v>
      </c>
      <c r="L679">
        <f t="shared" si="10"/>
        <v>0.78</v>
      </c>
      <c r="M679">
        <v>0.79999999999999993</v>
      </c>
      <c r="N679">
        <v>2535</v>
      </c>
    </row>
    <row r="680" spans="1:14" x14ac:dyDescent="0.3">
      <c r="A680">
        <v>679</v>
      </c>
      <c r="B680" t="s">
        <v>1196</v>
      </c>
      <c r="C680" t="s">
        <v>20</v>
      </c>
      <c r="D680" t="s">
        <v>97</v>
      </c>
      <c r="E680" s="1" t="s">
        <v>1197</v>
      </c>
      <c r="G680" s="4">
        <v>9383.9500000000007</v>
      </c>
      <c r="H680">
        <v>41</v>
      </c>
      <c r="I680">
        <v>81</v>
      </c>
      <c r="J680" t="s">
        <v>42</v>
      </c>
      <c r="K680">
        <v>9384</v>
      </c>
      <c r="L680">
        <f t="shared" si="10"/>
        <v>0.81</v>
      </c>
      <c r="M680">
        <v>0.9</v>
      </c>
      <c r="N680">
        <v>9384</v>
      </c>
    </row>
    <row r="681" spans="1:14" x14ac:dyDescent="0.3">
      <c r="A681">
        <v>680</v>
      </c>
      <c r="B681" t="s">
        <v>1198</v>
      </c>
      <c r="D681" t="s">
        <v>162</v>
      </c>
      <c r="E681" s="1" t="s">
        <v>1199</v>
      </c>
      <c r="F681">
        <v>37</v>
      </c>
      <c r="G681" s="4">
        <v>6701.35</v>
      </c>
      <c r="H681">
        <v>40</v>
      </c>
      <c r="I681">
        <v>66</v>
      </c>
      <c r="J681" t="s">
        <v>81</v>
      </c>
      <c r="K681">
        <v>6701</v>
      </c>
      <c r="L681">
        <f t="shared" si="10"/>
        <v>0.66</v>
      </c>
      <c r="M681">
        <v>0.7</v>
      </c>
      <c r="N681">
        <v>6702</v>
      </c>
    </row>
    <row r="682" spans="1:14" x14ac:dyDescent="0.3">
      <c r="A682">
        <v>681</v>
      </c>
      <c r="B682" t="s">
        <v>1200</v>
      </c>
      <c r="C682" t="s">
        <v>25</v>
      </c>
      <c r="D682" t="s">
        <v>54</v>
      </c>
      <c r="E682" s="1">
        <v>44321</v>
      </c>
      <c r="G682" s="4">
        <v>7323.02</v>
      </c>
      <c r="H682">
        <v>43</v>
      </c>
      <c r="I682">
        <v>53</v>
      </c>
      <c r="J682" t="s">
        <v>58</v>
      </c>
      <c r="K682">
        <v>7323</v>
      </c>
      <c r="L682">
        <f t="shared" si="10"/>
        <v>0.53</v>
      </c>
      <c r="M682">
        <v>0.6</v>
      </c>
      <c r="N682">
        <v>7324</v>
      </c>
    </row>
    <row r="683" spans="1:14" x14ac:dyDescent="0.3">
      <c r="A683">
        <v>682</v>
      </c>
      <c r="B683" t="s">
        <v>1201</v>
      </c>
      <c r="C683" t="s">
        <v>93</v>
      </c>
      <c r="D683" t="s">
        <v>152</v>
      </c>
      <c r="E683" s="1" t="s">
        <v>1202</v>
      </c>
      <c r="G683" s="4">
        <v>5130.3</v>
      </c>
      <c r="H683">
        <v>41</v>
      </c>
      <c r="I683">
        <v>90</v>
      </c>
      <c r="J683" t="s">
        <v>23</v>
      </c>
      <c r="K683">
        <v>5130</v>
      </c>
      <c r="L683">
        <f t="shared" si="10"/>
        <v>0.9</v>
      </c>
      <c r="M683">
        <v>0.9</v>
      </c>
      <c r="N683">
        <v>5131</v>
      </c>
    </row>
    <row r="684" spans="1:14" x14ac:dyDescent="0.3">
      <c r="A684">
        <v>683</v>
      </c>
      <c r="B684" t="s">
        <v>1203</v>
      </c>
      <c r="C684" t="s">
        <v>78</v>
      </c>
      <c r="D684" t="s">
        <v>403</v>
      </c>
      <c r="E684" s="1" t="s">
        <v>1204</v>
      </c>
      <c r="G684" s="4">
        <v>6266.49</v>
      </c>
      <c r="H684">
        <v>39</v>
      </c>
      <c r="I684">
        <v>56</v>
      </c>
      <c r="J684" t="s">
        <v>42</v>
      </c>
      <c r="K684">
        <v>6266</v>
      </c>
      <c r="L684">
        <f t="shared" si="10"/>
        <v>0.56000000000000005</v>
      </c>
      <c r="M684">
        <v>0.6</v>
      </c>
      <c r="N684">
        <v>6267</v>
      </c>
    </row>
    <row r="685" spans="1:14" x14ac:dyDescent="0.3">
      <c r="A685">
        <v>684</v>
      </c>
      <c r="B685" t="s">
        <v>1205</v>
      </c>
      <c r="C685" t="s">
        <v>50</v>
      </c>
      <c r="D685" t="s">
        <v>91</v>
      </c>
      <c r="E685" s="1" t="s">
        <v>793</v>
      </c>
      <c r="F685">
        <v>53</v>
      </c>
      <c r="G685" s="4">
        <v>9768.84</v>
      </c>
      <c r="H685">
        <v>40</v>
      </c>
      <c r="I685">
        <v>53</v>
      </c>
      <c r="J685" t="s">
        <v>81</v>
      </c>
      <c r="K685">
        <v>9769</v>
      </c>
      <c r="L685">
        <f t="shared" si="10"/>
        <v>0.53</v>
      </c>
      <c r="M685">
        <v>0.6</v>
      </c>
      <c r="N685">
        <v>9769</v>
      </c>
    </row>
    <row r="686" spans="1:14" x14ac:dyDescent="0.3">
      <c r="A686">
        <v>685</v>
      </c>
      <c r="B686" t="s">
        <v>1206</v>
      </c>
      <c r="C686" t="s">
        <v>37</v>
      </c>
      <c r="D686" t="s">
        <v>140</v>
      </c>
      <c r="E686" s="1">
        <v>43626</v>
      </c>
      <c r="G686" s="4">
        <v>6863.05</v>
      </c>
      <c r="H686">
        <v>41</v>
      </c>
      <c r="I686">
        <v>77</v>
      </c>
      <c r="K686">
        <v>6863</v>
      </c>
      <c r="L686">
        <f t="shared" si="10"/>
        <v>0.77</v>
      </c>
      <c r="M686">
        <v>0.79999999999999993</v>
      </c>
      <c r="N686">
        <v>6864</v>
      </c>
    </row>
    <row r="687" spans="1:14" x14ac:dyDescent="0.3">
      <c r="A687">
        <v>686</v>
      </c>
      <c r="B687" t="s">
        <v>1207</v>
      </c>
      <c r="D687" t="s">
        <v>190</v>
      </c>
      <c r="E687" s="1" t="s">
        <v>1208</v>
      </c>
      <c r="G687" s="4">
        <v>8152.59</v>
      </c>
      <c r="H687">
        <v>39</v>
      </c>
      <c r="I687">
        <v>52</v>
      </c>
      <c r="J687" t="s">
        <v>16</v>
      </c>
      <c r="K687">
        <v>8153</v>
      </c>
      <c r="L687">
        <f t="shared" si="10"/>
        <v>0.52</v>
      </c>
      <c r="M687">
        <v>0.6</v>
      </c>
      <c r="N687">
        <v>8153</v>
      </c>
    </row>
    <row r="688" spans="1:14" x14ac:dyDescent="0.3">
      <c r="A688">
        <v>687</v>
      </c>
      <c r="B688" t="s">
        <v>1209</v>
      </c>
      <c r="D688" t="s">
        <v>83</v>
      </c>
      <c r="E688" s="1" t="s">
        <v>1069</v>
      </c>
      <c r="G688" s="4">
        <v>9015.17</v>
      </c>
      <c r="H688">
        <v>45</v>
      </c>
      <c r="I688">
        <v>90</v>
      </c>
      <c r="K688">
        <v>9015</v>
      </c>
      <c r="L688">
        <f t="shared" si="10"/>
        <v>0.9</v>
      </c>
      <c r="M688">
        <v>0.9</v>
      </c>
      <c r="N688">
        <v>9016</v>
      </c>
    </row>
    <row r="689" spans="1:14" x14ac:dyDescent="0.3">
      <c r="A689">
        <v>688</v>
      </c>
      <c r="B689" t="s">
        <v>1210</v>
      </c>
      <c r="C689" t="s">
        <v>37</v>
      </c>
      <c r="D689" t="s">
        <v>368</v>
      </c>
      <c r="E689" s="1" t="s">
        <v>544</v>
      </c>
      <c r="G689" s="4">
        <v>1530.85</v>
      </c>
      <c r="H689">
        <v>45</v>
      </c>
      <c r="I689">
        <v>52</v>
      </c>
      <c r="K689">
        <v>1531</v>
      </c>
      <c r="L689">
        <f t="shared" si="10"/>
        <v>0.52</v>
      </c>
      <c r="M689">
        <v>0.6</v>
      </c>
      <c r="N689">
        <v>1531</v>
      </c>
    </row>
    <row r="690" spans="1:14" x14ac:dyDescent="0.3">
      <c r="A690">
        <v>689</v>
      </c>
      <c r="B690" t="s">
        <v>1211</v>
      </c>
      <c r="C690" t="s">
        <v>117</v>
      </c>
      <c r="D690" t="s">
        <v>182</v>
      </c>
      <c r="E690" s="1">
        <v>43530</v>
      </c>
      <c r="G690" s="4">
        <v>9862.91</v>
      </c>
      <c r="H690">
        <v>39</v>
      </c>
      <c r="I690">
        <v>56</v>
      </c>
      <c r="K690">
        <v>9863</v>
      </c>
      <c r="L690">
        <f t="shared" si="10"/>
        <v>0.56000000000000005</v>
      </c>
      <c r="M690">
        <v>0.6</v>
      </c>
      <c r="N690">
        <v>9863</v>
      </c>
    </row>
    <row r="691" spans="1:14" x14ac:dyDescent="0.3">
      <c r="A691">
        <v>690</v>
      </c>
      <c r="B691" t="s">
        <v>1212</v>
      </c>
      <c r="D691" t="s">
        <v>309</v>
      </c>
      <c r="E691" s="1">
        <v>43688</v>
      </c>
      <c r="G691" s="4">
        <v>9760.14</v>
      </c>
      <c r="H691">
        <v>38</v>
      </c>
      <c r="I691">
        <v>64</v>
      </c>
      <c r="J691" t="s">
        <v>42</v>
      </c>
      <c r="K691">
        <v>9760</v>
      </c>
      <c r="L691">
        <f t="shared" si="10"/>
        <v>0.64</v>
      </c>
      <c r="M691">
        <v>0.7</v>
      </c>
      <c r="N691">
        <v>9761</v>
      </c>
    </row>
    <row r="692" spans="1:14" x14ac:dyDescent="0.3">
      <c r="A692">
        <v>691</v>
      </c>
      <c r="B692" t="s">
        <v>1213</v>
      </c>
      <c r="C692" t="s">
        <v>20</v>
      </c>
      <c r="D692" t="s">
        <v>280</v>
      </c>
      <c r="E692" s="1">
        <v>43625</v>
      </c>
      <c r="G692" s="4">
        <v>5861.49</v>
      </c>
      <c r="H692">
        <v>41</v>
      </c>
      <c r="I692">
        <v>67</v>
      </c>
      <c r="J692" t="s">
        <v>42</v>
      </c>
      <c r="K692">
        <v>5861</v>
      </c>
      <c r="L692">
        <f t="shared" si="10"/>
        <v>0.67</v>
      </c>
      <c r="M692">
        <v>0.7</v>
      </c>
      <c r="N692">
        <v>5862</v>
      </c>
    </row>
    <row r="693" spans="1:14" x14ac:dyDescent="0.3">
      <c r="A693">
        <v>692</v>
      </c>
      <c r="B693" t="s">
        <v>1214</v>
      </c>
      <c r="C693" t="s">
        <v>117</v>
      </c>
      <c r="D693" t="s">
        <v>121</v>
      </c>
      <c r="E693" s="1">
        <v>43141</v>
      </c>
      <c r="G693" s="4">
        <v>2028.85</v>
      </c>
      <c r="H693">
        <v>43</v>
      </c>
      <c r="I693">
        <v>84</v>
      </c>
      <c r="J693" t="s">
        <v>42</v>
      </c>
      <c r="K693">
        <v>2029</v>
      </c>
      <c r="L693">
        <f t="shared" si="10"/>
        <v>0.84</v>
      </c>
      <c r="M693">
        <v>0.9</v>
      </c>
      <c r="N693">
        <v>2029</v>
      </c>
    </row>
    <row r="694" spans="1:14" x14ac:dyDescent="0.3">
      <c r="A694">
        <v>693</v>
      </c>
      <c r="B694" t="s">
        <v>1215</v>
      </c>
      <c r="C694" t="s">
        <v>25</v>
      </c>
      <c r="D694" t="s">
        <v>1216</v>
      </c>
      <c r="E694" s="1" t="s">
        <v>1193</v>
      </c>
      <c r="F694">
        <v>33</v>
      </c>
      <c r="G694" s="4">
        <v>3177.88</v>
      </c>
      <c r="H694">
        <v>44</v>
      </c>
      <c r="I694">
        <v>90</v>
      </c>
      <c r="J694" t="s">
        <v>58</v>
      </c>
      <c r="K694">
        <v>3178</v>
      </c>
      <c r="L694">
        <f t="shared" si="10"/>
        <v>0.9</v>
      </c>
      <c r="M694">
        <v>0.9</v>
      </c>
      <c r="N694">
        <v>3178</v>
      </c>
    </row>
    <row r="695" spans="1:14" x14ac:dyDescent="0.3">
      <c r="A695">
        <v>694</v>
      </c>
      <c r="B695" t="s">
        <v>1217</v>
      </c>
      <c r="C695" t="s">
        <v>20</v>
      </c>
      <c r="D695" t="s">
        <v>229</v>
      </c>
      <c r="E695" s="1" t="s">
        <v>1218</v>
      </c>
      <c r="G695" s="4">
        <v>2221.1799999999998</v>
      </c>
      <c r="H695">
        <v>42</v>
      </c>
      <c r="I695">
        <v>54</v>
      </c>
      <c r="J695" t="s">
        <v>58</v>
      </c>
      <c r="K695">
        <v>2221</v>
      </c>
      <c r="L695">
        <f t="shared" si="10"/>
        <v>0.54</v>
      </c>
      <c r="M695">
        <v>0.6</v>
      </c>
      <c r="N695">
        <v>2222</v>
      </c>
    </row>
    <row r="696" spans="1:14" x14ac:dyDescent="0.3">
      <c r="A696">
        <v>695</v>
      </c>
      <c r="B696" t="s">
        <v>1219</v>
      </c>
      <c r="D696" t="s">
        <v>79</v>
      </c>
      <c r="E696" s="1">
        <v>43169</v>
      </c>
      <c r="F696">
        <v>50</v>
      </c>
      <c r="G696" s="4">
        <v>7284.06</v>
      </c>
      <c r="H696">
        <v>45</v>
      </c>
      <c r="I696">
        <v>55</v>
      </c>
      <c r="J696" t="s">
        <v>23</v>
      </c>
      <c r="K696">
        <v>7284</v>
      </c>
      <c r="L696">
        <f t="shared" si="10"/>
        <v>0.55000000000000004</v>
      </c>
      <c r="M696">
        <v>0.6</v>
      </c>
      <c r="N696">
        <v>7285</v>
      </c>
    </row>
    <row r="697" spans="1:14" x14ac:dyDescent="0.3">
      <c r="A697">
        <v>696</v>
      </c>
      <c r="B697" t="s">
        <v>1220</v>
      </c>
      <c r="D697" t="s">
        <v>592</v>
      </c>
      <c r="E697" s="1">
        <v>43626</v>
      </c>
      <c r="G697" s="4">
        <v>9817.2800000000007</v>
      </c>
      <c r="H697">
        <v>40</v>
      </c>
      <c r="I697">
        <v>50</v>
      </c>
      <c r="J697" t="s">
        <v>42</v>
      </c>
      <c r="K697">
        <v>9817</v>
      </c>
      <c r="L697">
        <f t="shared" si="10"/>
        <v>0.5</v>
      </c>
      <c r="M697">
        <v>0.5</v>
      </c>
      <c r="N697">
        <v>9818</v>
      </c>
    </row>
    <row r="698" spans="1:14" x14ac:dyDescent="0.3">
      <c r="A698">
        <v>697</v>
      </c>
      <c r="B698" t="s">
        <v>1221</v>
      </c>
      <c r="D698" t="s">
        <v>211</v>
      </c>
      <c r="E698" s="1">
        <v>44143</v>
      </c>
      <c r="G698" s="4">
        <v>3378.77</v>
      </c>
      <c r="H698">
        <v>39</v>
      </c>
      <c r="I698">
        <v>73</v>
      </c>
      <c r="K698">
        <v>3379</v>
      </c>
      <c r="L698">
        <f t="shared" si="10"/>
        <v>0.73</v>
      </c>
      <c r="M698">
        <v>0.79999999999999993</v>
      </c>
      <c r="N698">
        <v>3379</v>
      </c>
    </row>
    <row r="699" spans="1:14" x14ac:dyDescent="0.3">
      <c r="A699">
        <v>698</v>
      </c>
      <c r="B699" t="s">
        <v>1222</v>
      </c>
      <c r="C699" t="s">
        <v>78</v>
      </c>
      <c r="D699" t="s">
        <v>147</v>
      </c>
      <c r="E699" s="1" t="s">
        <v>1223</v>
      </c>
      <c r="G699" s="4">
        <v>2285.98</v>
      </c>
      <c r="H699">
        <v>44</v>
      </c>
      <c r="I699">
        <v>85</v>
      </c>
      <c r="J699" t="s">
        <v>58</v>
      </c>
      <c r="K699">
        <v>2286</v>
      </c>
      <c r="L699">
        <f t="shared" si="10"/>
        <v>0.85</v>
      </c>
      <c r="M699">
        <v>0.9</v>
      </c>
      <c r="N699">
        <v>2286</v>
      </c>
    </row>
    <row r="700" spans="1:14" x14ac:dyDescent="0.3">
      <c r="A700">
        <v>699</v>
      </c>
      <c r="B700" t="s">
        <v>1224</v>
      </c>
      <c r="C700" t="s">
        <v>93</v>
      </c>
      <c r="D700" t="s">
        <v>1225</v>
      </c>
      <c r="E700" s="1">
        <v>43746</v>
      </c>
      <c r="G700" s="4">
        <v>3739.83</v>
      </c>
      <c r="H700">
        <v>45</v>
      </c>
      <c r="I700">
        <v>65</v>
      </c>
      <c r="J700" t="s">
        <v>58</v>
      </c>
      <c r="K700">
        <v>3740</v>
      </c>
      <c r="L700">
        <f t="shared" si="10"/>
        <v>0.65</v>
      </c>
      <c r="M700">
        <v>0.7</v>
      </c>
      <c r="N700">
        <v>3740</v>
      </c>
    </row>
    <row r="701" spans="1:14" x14ac:dyDescent="0.3">
      <c r="A701">
        <v>700</v>
      </c>
      <c r="B701" t="s">
        <v>1226</v>
      </c>
      <c r="C701" t="s">
        <v>78</v>
      </c>
      <c r="D701" t="s">
        <v>131</v>
      </c>
      <c r="E701" s="1">
        <v>43321</v>
      </c>
      <c r="G701" s="4">
        <v>7001.27</v>
      </c>
      <c r="H701">
        <v>39</v>
      </c>
      <c r="I701">
        <v>92</v>
      </c>
      <c r="J701" t="s">
        <v>42</v>
      </c>
      <c r="K701">
        <v>7001</v>
      </c>
      <c r="L701">
        <f t="shared" si="10"/>
        <v>0.92</v>
      </c>
      <c r="M701">
        <v>1</v>
      </c>
      <c r="N701">
        <v>7002</v>
      </c>
    </row>
    <row r="702" spans="1:14" x14ac:dyDescent="0.3">
      <c r="A702">
        <v>701</v>
      </c>
      <c r="B702" t="s">
        <v>1227</v>
      </c>
      <c r="C702" t="s">
        <v>78</v>
      </c>
      <c r="D702" t="s">
        <v>1228</v>
      </c>
      <c r="E702" s="1" t="s">
        <v>1229</v>
      </c>
      <c r="F702">
        <v>53</v>
      </c>
      <c r="G702" s="4">
        <v>9299.85</v>
      </c>
      <c r="H702">
        <v>43</v>
      </c>
      <c r="I702">
        <v>91</v>
      </c>
      <c r="J702" t="s">
        <v>23</v>
      </c>
      <c r="K702">
        <v>9300</v>
      </c>
      <c r="L702">
        <f t="shared" si="10"/>
        <v>0.91</v>
      </c>
      <c r="M702">
        <v>1</v>
      </c>
      <c r="N702">
        <v>9300</v>
      </c>
    </row>
    <row r="703" spans="1:14" x14ac:dyDescent="0.3">
      <c r="A703">
        <v>702</v>
      </c>
      <c r="B703" t="s">
        <v>1230</v>
      </c>
      <c r="C703" t="s">
        <v>25</v>
      </c>
      <c r="D703" t="s">
        <v>18</v>
      </c>
      <c r="E703" s="1">
        <v>44652</v>
      </c>
      <c r="F703">
        <v>38</v>
      </c>
      <c r="G703" s="4">
        <v>3931.14</v>
      </c>
      <c r="H703">
        <v>45</v>
      </c>
      <c r="I703">
        <v>71</v>
      </c>
      <c r="K703">
        <v>3931</v>
      </c>
      <c r="L703">
        <f t="shared" si="10"/>
        <v>0.71</v>
      </c>
      <c r="M703">
        <v>0.79999999999999993</v>
      </c>
      <c r="N703">
        <v>3932</v>
      </c>
    </row>
    <row r="704" spans="1:14" x14ac:dyDescent="0.3">
      <c r="A704">
        <v>703</v>
      </c>
      <c r="B704" t="s">
        <v>1231</v>
      </c>
      <c r="C704" t="s">
        <v>14</v>
      </c>
      <c r="D704" t="s">
        <v>106</v>
      </c>
      <c r="E704" s="1" t="s">
        <v>1232</v>
      </c>
      <c r="F704">
        <v>30</v>
      </c>
      <c r="G704" s="4">
        <v>76.989999999999995</v>
      </c>
      <c r="H704">
        <v>41</v>
      </c>
      <c r="I704">
        <v>76</v>
      </c>
      <c r="K704">
        <v>77</v>
      </c>
      <c r="L704">
        <f t="shared" si="10"/>
        <v>0.76</v>
      </c>
      <c r="M704">
        <v>0.79999999999999993</v>
      </c>
      <c r="N704">
        <v>77</v>
      </c>
    </row>
    <row r="705" spans="1:14" x14ac:dyDescent="0.3">
      <c r="A705">
        <v>704</v>
      </c>
      <c r="B705" t="s">
        <v>1233</v>
      </c>
      <c r="C705" t="s">
        <v>50</v>
      </c>
      <c r="D705" t="s">
        <v>94</v>
      </c>
      <c r="E705" s="1" t="s">
        <v>1234</v>
      </c>
      <c r="G705" s="4">
        <v>8205.07</v>
      </c>
      <c r="H705">
        <v>45</v>
      </c>
      <c r="I705">
        <v>55</v>
      </c>
      <c r="K705">
        <v>8205</v>
      </c>
      <c r="L705">
        <f t="shared" si="10"/>
        <v>0.55000000000000004</v>
      </c>
      <c r="M705">
        <v>0.6</v>
      </c>
      <c r="N705">
        <v>8206</v>
      </c>
    </row>
    <row r="706" spans="1:14" x14ac:dyDescent="0.3">
      <c r="A706">
        <v>705</v>
      </c>
      <c r="B706" t="s">
        <v>1235</v>
      </c>
      <c r="C706" t="s">
        <v>44</v>
      </c>
      <c r="D706" t="s">
        <v>709</v>
      </c>
      <c r="E706" s="1" t="s">
        <v>351</v>
      </c>
      <c r="G706" s="4">
        <v>9562.34</v>
      </c>
      <c r="H706">
        <v>45</v>
      </c>
      <c r="I706">
        <v>58</v>
      </c>
      <c r="J706" t="s">
        <v>81</v>
      </c>
      <c r="K706">
        <v>9562</v>
      </c>
      <c r="L706">
        <f t="shared" si="10"/>
        <v>0.57999999999999996</v>
      </c>
      <c r="M706">
        <v>0.6</v>
      </c>
      <c r="N706">
        <v>9563</v>
      </c>
    </row>
    <row r="707" spans="1:14" x14ac:dyDescent="0.3">
      <c r="A707">
        <v>706</v>
      </c>
      <c r="B707" t="s">
        <v>1236</v>
      </c>
      <c r="C707" t="s">
        <v>60</v>
      </c>
      <c r="D707" t="s">
        <v>798</v>
      </c>
      <c r="E707" s="1">
        <v>44261</v>
      </c>
      <c r="G707" s="4">
        <v>2380.65</v>
      </c>
      <c r="H707">
        <v>45</v>
      </c>
      <c r="I707">
        <v>50</v>
      </c>
      <c r="K707">
        <v>2381</v>
      </c>
      <c r="L707">
        <f t="shared" ref="L707:L770" si="11">I707/100</f>
        <v>0.5</v>
      </c>
      <c r="M707">
        <v>0.5</v>
      </c>
      <c r="N707">
        <v>2381</v>
      </c>
    </row>
    <row r="708" spans="1:14" x14ac:dyDescent="0.3">
      <c r="A708">
        <v>707</v>
      </c>
      <c r="B708" t="s">
        <v>1237</v>
      </c>
      <c r="C708" t="s">
        <v>60</v>
      </c>
      <c r="D708" t="s">
        <v>309</v>
      </c>
      <c r="E708" s="1" t="s">
        <v>336</v>
      </c>
      <c r="G708" s="4">
        <v>2290.41</v>
      </c>
      <c r="H708">
        <v>43</v>
      </c>
      <c r="I708">
        <v>50</v>
      </c>
      <c r="J708" t="s">
        <v>58</v>
      </c>
      <c r="K708">
        <v>2290</v>
      </c>
      <c r="L708">
        <f t="shared" si="11"/>
        <v>0.5</v>
      </c>
      <c r="M708">
        <v>0.5</v>
      </c>
      <c r="N708">
        <v>2291</v>
      </c>
    </row>
    <row r="709" spans="1:14" x14ac:dyDescent="0.3">
      <c r="A709">
        <v>708</v>
      </c>
      <c r="B709" t="s">
        <v>1238</v>
      </c>
      <c r="C709" t="s">
        <v>37</v>
      </c>
      <c r="D709" t="s">
        <v>131</v>
      </c>
      <c r="E709" s="1">
        <v>44442</v>
      </c>
      <c r="G709" s="4">
        <v>9464.2999999999993</v>
      </c>
      <c r="H709">
        <v>39</v>
      </c>
      <c r="I709">
        <v>70</v>
      </c>
      <c r="J709" t="s">
        <v>58</v>
      </c>
      <c r="K709">
        <v>9464</v>
      </c>
      <c r="L709">
        <f t="shared" si="11"/>
        <v>0.7</v>
      </c>
      <c r="M709">
        <v>0.7</v>
      </c>
      <c r="N709">
        <v>9465</v>
      </c>
    </row>
    <row r="710" spans="1:14" x14ac:dyDescent="0.3">
      <c r="A710">
        <v>709</v>
      </c>
      <c r="B710" t="s">
        <v>1239</v>
      </c>
      <c r="C710" t="s">
        <v>60</v>
      </c>
      <c r="D710" t="s">
        <v>371</v>
      </c>
      <c r="E710" s="1" t="s">
        <v>1240</v>
      </c>
      <c r="G710" s="4">
        <v>7573.6</v>
      </c>
      <c r="H710">
        <v>45</v>
      </c>
      <c r="I710">
        <v>92</v>
      </c>
      <c r="K710">
        <v>7574</v>
      </c>
      <c r="L710">
        <f t="shared" si="11"/>
        <v>0.92</v>
      </c>
      <c r="M710">
        <v>1</v>
      </c>
      <c r="N710">
        <v>7574</v>
      </c>
    </row>
    <row r="711" spans="1:14" x14ac:dyDescent="0.3">
      <c r="A711">
        <v>710</v>
      </c>
      <c r="B711" t="s">
        <v>1241</v>
      </c>
      <c r="C711" t="s">
        <v>78</v>
      </c>
      <c r="D711" t="s">
        <v>152</v>
      </c>
      <c r="E711" s="1">
        <v>43592</v>
      </c>
      <c r="G711" s="4">
        <v>5292.12</v>
      </c>
      <c r="H711">
        <v>44</v>
      </c>
      <c r="I711">
        <v>78</v>
      </c>
      <c r="J711" t="s">
        <v>58</v>
      </c>
      <c r="K711">
        <v>5292</v>
      </c>
      <c r="L711">
        <f t="shared" si="11"/>
        <v>0.78</v>
      </c>
      <c r="M711">
        <v>0.79999999999999993</v>
      </c>
      <c r="N711">
        <v>5293</v>
      </c>
    </row>
    <row r="712" spans="1:14" x14ac:dyDescent="0.3">
      <c r="A712">
        <v>711</v>
      </c>
      <c r="B712" t="s">
        <v>1242</v>
      </c>
      <c r="C712" t="s">
        <v>50</v>
      </c>
      <c r="D712" t="s">
        <v>280</v>
      </c>
      <c r="E712" s="1">
        <v>43626</v>
      </c>
      <c r="G712" s="4">
        <v>5960.65</v>
      </c>
      <c r="H712">
        <v>42</v>
      </c>
      <c r="I712">
        <v>56</v>
      </c>
      <c r="J712" t="s">
        <v>42</v>
      </c>
      <c r="K712">
        <v>5961</v>
      </c>
      <c r="L712">
        <f t="shared" si="11"/>
        <v>0.56000000000000005</v>
      </c>
      <c r="M712">
        <v>0.6</v>
      </c>
      <c r="N712">
        <v>5961</v>
      </c>
    </row>
    <row r="713" spans="1:14" x14ac:dyDescent="0.3">
      <c r="A713">
        <v>712</v>
      </c>
      <c r="B713" t="s">
        <v>1243</v>
      </c>
      <c r="D713" t="s">
        <v>380</v>
      </c>
      <c r="E713" s="1">
        <v>44501</v>
      </c>
      <c r="G713" s="4">
        <v>230.36</v>
      </c>
      <c r="H713">
        <v>44</v>
      </c>
      <c r="I713">
        <v>53</v>
      </c>
      <c r="J713" t="s">
        <v>23</v>
      </c>
      <c r="K713">
        <v>230</v>
      </c>
      <c r="L713">
        <f t="shared" si="11"/>
        <v>0.53</v>
      </c>
      <c r="M713">
        <v>0.6</v>
      </c>
      <c r="N713">
        <v>231</v>
      </c>
    </row>
    <row r="714" spans="1:14" x14ac:dyDescent="0.3">
      <c r="A714">
        <v>713</v>
      </c>
      <c r="B714" t="s">
        <v>1244</v>
      </c>
      <c r="C714" t="s">
        <v>28</v>
      </c>
      <c r="D714" t="s">
        <v>798</v>
      </c>
      <c r="E714" s="1">
        <v>44231</v>
      </c>
      <c r="G714" s="4">
        <v>236.03</v>
      </c>
      <c r="H714">
        <v>42</v>
      </c>
      <c r="I714">
        <v>81</v>
      </c>
      <c r="J714" t="s">
        <v>81</v>
      </c>
      <c r="K714">
        <v>236</v>
      </c>
      <c r="L714">
        <f t="shared" si="11"/>
        <v>0.81</v>
      </c>
      <c r="M714">
        <v>0.9</v>
      </c>
      <c r="N714">
        <v>237</v>
      </c>
    </row>
    <row r="715" spans="1:14" x14ac:dyDescent="0.3">
      <c r="A715">
        <v>714</v>
      </c>
      <c r="B715" t="s">
        <v>1245</v>
      </c>
      <c r="D715" t="s">
        <v>18</v>
      </c>
      <c r="E715" s="1" t="s">
        <v>1246</v>
      </c>
      <c r="G715" s="4">
        <v>6185.02</v>
      </c>
      <c r="H715">
        <v>38</v>
      </c>
      <c r="I715">
        <v>87</v>
      </c>
      <c r="J715" t="s">
        <v>16</v>
      </c>
      <c r="K715">
        <v>6185</v>
      </c>
      <c r="L715">
        <f t="shared" si="11"/>
        <v>0.87</v>
      </c>
      <c r="M715">
        <v>0.9</v>
      </c>
      <c r="N715">
        <v>6186</v>
      </c>
    </row>
    <row r="716" spans="1:14" x14ac:dyDescent="0.3">
      <c r="A716">
        <v>715</v>
      </c>
      <c r="B716" t="s">
        <v>1247</v>
      </c>
      <c r="C716" t="s">
        <v>20</v>
      </c>
      <c r="D716" t="s">
        <v>34</v>
      </c>
      <c r="E716" s="1" t="s">
        <v>1248</v>
      </c>
      <c r="G716" s="4">
        <v>9850.7800000000007</v>
      </c>
      <c r="H716">
        <v>40</v>
      </c>
      <c r="I716">
        <v>77</v>
      </c>
      <c r="K716">
        <v>9851</v>
      </c>
      <c r="L716">
        <f t="shared" si="11"/>
        <v>0.77</v>
      </c>
      <c r="M716">
        <v>0.79999999999999993</v>
      </c>
      <c r="N716">
        <v>9851</v>
      </c>
    </row>
    <row r="717" spans="1:14" x14ac:dyDescent="0.3">
      <c r="A717">
        <v>716</v>
      </c>
      <c r="B717" t="s">
        <v>1249</v>
      </c>
      <c r="C717" t="s">
        <v>14</v>
      </c>
      <c r="D717" t="s">
        <v>162</v>
      </c>
      <c r="E717" s="1">
        <v>43833</v>
      </c>
      <c r="G717" s="4">
        <v>5822.32</v>
      </c>
      <c r="H717">
        <v>41</v>
      </c>
      <c r="I717">
        <v>55</v>
      </c>
      <c r="J717" t="s">
        <v>16</v>
      </c>
      <c r="K717">
        <v>5822</v>
      </c>
      <c r="L717">
        <f t="shared" si="11"/>
        <v>0.55000000000000004</v>
      </c>
      <c r="M717">
        <v>0.6</v>
      </c>
      <c r="N717">
        <v>5823</v>
      </c>
    </row>
    <row r="718" spans="1:14" x14ac:dyDescent="0.3">
      <c r="A718">
        <v>717</v>
      </c>
      <c r="B718" t="s">
        <v>1250</v>
      </c>
      <c r="D718" t="s">
        <v>790</v>
      </c>
      <c r="E718" s="1" t="s">
        <v>1251</v>
      </c>
      <c r="G718" s="4">
        <v>3174.67</v>
      </c>
      <c r="H718">
        <v>41</v>
      </c>
      <c r="I718">
        <v>75</v>
      </c>
      <c r="J718" t="s">
        <v>42</v>
      </c>
      <c r="K718">
        <v>3175</v>
      </c>
      <c r="L718">
        <f t="shared" si="11"/>
        <v>0.75</v>
      </c>
      <c r="M718">
        <v>0.79999999999999993</v>
      </c>
      <c r="N718">
        <v>3175</v>
      </c>
    </row>
    <row r="719" spans="1:14" x14ac:dyDescent="0.3">
      <c r="A719">
        <v>718</v>
      </c>
      <c r="B719" t="s">
        <v>1252</v>
      </c>
      <c r="D719" t="s">
        <v>121</v>
      </c>
      <c r="E719" s="1">
        <v>44418</v>
      </c>
      <c r="G719" s="4">
        <v>7471.65</v>
      </c>
      <c r="H719">
        <v>39</v>
      </c>
      <c r="I719">
        <v>88</v>
      </c>
      <c r="K719">
        <v>7472</v>
      </c>
      <c r="L719">
        <f t="shared" si="11"/>
        <v>0.88</v>
      </c>
      <c r="M719">
        <v>0.9</v>
      </c>
      <c r="N719">
        <v>7472</v>
      </c>
    </row>
    <row r="720" spans="1:14" x14ac:dyDescent="0.3">
      <c r="A720">
        <v>719</v>
      </c>
      <c r="B720" t="s">
        <v>1253</v>
      </c>
      <c r="C720" t="s">
        <v>44</v>
      </c>
      <c r="D720" t="s">
        <v>147</v>
      </c>
      <c r="E720" s="1">
        <v>43930</v>
      </c>
      <c r="G720" s="4">
        <v>277.76</v>
      </c>
      <c r="H720">
        <v>40</v>
      </c>
      <c r="I720">
        <v>71</v>
      </c>
      <c r="K720">
        <v>278</v>
      </c>
      <c r="L720">
        <f t="shared" si="11"/>
        <v>0.71</v>
      </c>
      <c r="M720">
        <v>0.79999999999999993</v>
      </c>
      <c r="N720">
        <v>278</v>
      </c>
    </row>
    <row r="721" spans="1:14" x14ac:dyDescent="0.3">
      <c r="A721">
        <v>720</v>
      </c>
      <c r="B721" t="s">
        <v>1254</v>
      </c>
      <c r="C721" t="s">
        <v>78</v>
      </c>
      <c r="D721" t="s">
        <v>358</v>
      </c>
      <c r="E721" s="1" t="s">
        <v>1255</v>
      </c>
      <c r="G721" s="4">
        <v>3313.64</v>
      </c>
      <c r="H721">
        <v>42</v>
      </c>
      <c r="I721">
        <v>77</v>
      </c>
      <c r="J721" t="s">
        <v>81</v>
      </c>
      <c r="K721">
        <v>3314</v>
      </c>
      <c r="L721">
        <f t="shared" si="11"/>
        <v>0.77</v>
      </c>
      <c r="M721">
        <v>0.79999999999999993</v>
      </c>
      <c r="N721">
        <v>3314</v>
      </c>
    </row>
    <row r="722" spans="1:14" x14ac:dyDescent="0.3">
      <c r="A722">
        <v>721</v>
      </c>
      <c r="B722" t="s">
        <v>1256</v>
      </c>
      <c r="C722" t="s">
        <v>60</v>
      </c>
      <c r="D722" t="s">
        <v>448</v>
      </c>
      <c r="E722" s="1">
        <v>44412</v>
      </c>
      <c r="G722" s="4">
        <v>1553.21</v>
      </c>
      <c r="H722">
        <v>41</v>
      </c>
      <c r="I722">
        <v>79</v>
      </c>
      <c r="J722" t="s">
        <v>16</v>
      </c>
      <c r="K722">
        <v>1553</v>
      </c>
      <c r="L722">
        <f t="shared" si="11"/>
        <v>0.79</v>
      </c>
      <c r="M722">
        <v>0.79999999999999993</v>
      </c>
      <c r="N722">
        <v>1554</v>
      </c>
    </row>
    <row r="723" spans="1:14" x14ac:dyDescent="0.3">
      <c r="A723">
        <v>722</v>
      </c>
      <c r="B723" t="s">
        <v>1257</v>
      </c>
      <c r="D723" t="s">
        <v>340</v>
      </c>
      <c r="E723" s="1" t="s">
        <v>465</v>
      </c>
      <c r="F723">
        <v>31</v>
      </c>
      <c r="G723" s="4">
        <v>6433.49</v>
      </c>
      <c r="H723">
        <v>38</v>
      </c>
      <c r="I723">
        <v>83</v>
      </c>
      <c r="J723" t="s">
        <v>23</v>
      </c>
      <c r="K723">
        <v>6433</v>
      </c>
      <c r="L723">
        <f t="shared" si="11"/>
        <v>0.83</v>
      </c>
      <c r="M723">
        <v>0.9</v>
      </c>
      <c r="N723">
        <v>6434</v>
      </c>
    </row>
    <row r="724" spans="1:14" x14ac:dyDescent="0.3">
      <c r="A724">
        <v>723</v>
      </c>
      <c r="B724" t="s">
        <v>1258</v>
      </c>
      <c r="C724" t="s">
        <v>93</v>
      </c>
      <c r="D724" t="s">
        <v>199</v>
      </c>
      <c r="E724" s="1" t="s">
        <v>1128</v>
      </c>
      <c r="G724" s="4">
        <v>9899.07</v>
      </c>
      <c r="H724">
        <v>39</v>
      </c>
      <c r="I724">
        <v>54</v>
      </c>
      <c r="J724" t="s">
        <v>42</v>
      </c>
      <c r="K724">
        <v>9899</v>
      </c>
      <c r="L724">
        <f t="shared" si="11"/>
        <v>0.54</v>
      </c>
      <c r="M724">
        <v>0.6</v>
      </c>
      <c r="N724">
        <v>9900</v>
      </c>
    </row>
    <row r="725" spans="1:14" x14ac:dyDescent="0.3">
      <c r="A725">
        <v>724</v>
      </c>
      <c r="B725" t="s">
        <v>1259</v>
      </c>
      <c r="C725" t="s">
        <v>93</v>
      </c>
      <c r="D725" t="s">
        <v>383</v>
      </c>
      <c r="E725" s="1">
        <v>44203</v>
      </c>
      <c r="G725" s="4">
        <v>196.98</v>
      </c>
      <c r="H725">
        <v>44</v>
      </c>
      <c r="I725">
        <v>85</v>
      </c>
      <c r="J725" t="s">
        <v>16</v>
      </c>
      <c r="K725">
        <v>197</v>
      </c>
      <c r="L725">
        <f t="shared" si="11"/>
        <v>0.85</v>
      </c>
      <c r="M725">
        <v>0.9</v>
      </c>
      <c r="N725">
        <v>197</v>
      </c>
    </row>
    <row r="726" spans="1:14" x14ac:dyDescent="0.3">
      <c r="A726">
        <v>725</v>
      </c>
      <c r="B726" t="s">
        <v>1260</v>
      </c>
      <c r="C726" t="s">
        <v>117</v>
      </c>
      <c r="D726" t="s">
        <v>331</v>
      </c>
      <c r="E726" s="1" t="s">
        <v>1261</v>
      </c>
      <c r="G726" s="4">
        <v>1657.16</v>
      </c>
      <c r="H726">
        <v>45</v>
      </c>
      <c r="I726">
        <v>91</v>
      </c>
      <c r="K726">
        <v>1657</v>
      </c>
      <c r="L726">
        <f t="shared" si="11"/>
        <v>0.91</v>
      </c>
      <c r="M726">
        <v>1</v>
      </c>
      <c r="N726">
        <v>1658</v>
      </c>
    </row>
    <row r="727" spans="1:14" x14ac:dyDescent="0.3">
      <c r="A727">
        <v>726</v>
      </c>
      <c r="B727" t="s">
        <v>1262</v>
      </c>
      <c r="C727" t="s">
        <v>117</v>
      </c>
      <c r="D727" t="s">
        <v>118</v>
      </c>
      <c r="E727" s="1">
        <v>44682</v>
      </c>
      <c r="G727" s="4">
        <v>3233.57</v>
      </c>
      <c r="H727">
        <v>40</v>
      </c>
      <c r="I727">
        <v>53</v>
      </c>
      <c r="J727" t="s">
        <v>58</v>
      </c>
      <c r="K727">
        <v>3234</v>
      </c>
      <c r="L727">
        <f t="shared" si="11"/>
        <v>0.53</v>
      </c>
      <c r="M727">
        <v>0.6</v>
      </c>
      <c r="N727">
        <v>3234</v>
      </c>
    </row>
    <row r="728" spans="1:14" x14ac:dyDescent="0.3">
      <c r="A728">
        <v>727</v>
      </c>
      <c r="B728" t="s">
        <v>1263</v>
      </c>
      <c r="C728" t="s">
        <v>20</v>
      </c>
      <c r="D728" t="s">
        <v>118</v>
      </c>
      <c r="E728" s="1" t="s">
        <v>1264</v>
      </c>
      <c r="F728">
        <v>32</v>
      </c>
      <c r="G728" s="4">
        <v>8886.76</v>
      </c>
      <c r="H728">
        <v>45</v>
      </c>
      <c r="I728">
        <v>59</v>
      </c>
      <c r="J728" t="s">
        <v>16</v>
      </c>
      <c r="K728">
        <v>8887</v>
      </c>
      <c r="L728">
        <f t="shared" si="11"/>
        <v>0.59</v>
      </c>
      <c r="M728">
        <v>0.6</v>
      </c>
      <c r="N728">
        <v>8887</v>
      </c>
    </row>
    <row r="729" spans="1:14" x14ac:dyDescent="0.3">
      <c r="A729">
        <v>728</v>
      </c>
      <c r="B729" t="s">
        <v>1265</v>
      </c>
      <c r="C729" t="s">
        <v>25</v>
      </c>
      <c r="D729" t="s">
        <v>173</v>
      </c>
      <c r="E729" s="1" t="s">
        <v>845</v>
      </c>
      <c r="G729" s="4">
        <v>7345.94</v>
      </c>
      <c r="H729">
        <v>41</v>
      </c>
      <c r="I729">
        <v>78</v>
      </c>
      <c r="J729" t="s">
        <v>81</v>
      </c>
      <c r="K729">
        <v>7346</v>
      </c>
      <c r="L729">
        <f t="shared" si="11"/>
        <v>0.78</v>
      </c>
      <c r="M729">
        <v>0.79999999999999993</v>
      </c>
      <c r="N729">
        <v>7346</v>
      </c>
    </row>
    <row r="730" spans="1:14" x14ac:dyDescent="0.3">
      <c r="A730">
        <v>729</v>
      </c>
      <c r="B730" t="s">
        <v>1266</v>
      </c>
      <c r="C730" t="s">
        <v>93</v>
      </c>
      <c r="D730" t="s">
        <v>693</v>
      </c>
      <c r="E730" s="1" t="s">
        <v>585</v>
      </c>
      <c r="G730" s="4">
        <v>5261.34</v>
      </c>
      <c r="H730">
        <v>41</v>
      </c>
      <c r="I730">
        <v>84</v>
      </c>
      <c r="J730" t="s">
        <v>58</v>
      </c>
      <c r="K730">
        <v>5261</v>
      </c>
      <c r="L730">
        <f t="shared" si="11"/>
        <v>0.84</v>
      </c>
      <c r="M730">
        <v>0.9</v>
      </c>
      <c r="N730">
        <v>5262</v>
      </c>
    </row>
    <row r="731" spans="1:14" x14ac:dyDescent="0.3">
      <c r="A731">
        <v>730</v>
      </c>
      <c r="B731" t="s">
        <v>1267</v>
      </c>
      <c r="C731" t="s">
        <v>93</v>
      </c>
      <c r="D731" t="s">
        <v>173</v>
      </c>
      <c r="E731" s="1" t="s">
        <v>425</v>
      </c>
      <c r="G731" s="4">
        <v>7794.2</v>
      </c>
      <c r="H731">
        <v>44</v>
      </c>
      <c r="I731">
        <v>67</v>
      </c>
      <c r="J731" t="s">
        <v>23</v>
      </c>
      <c r="K731">
        <v>7794</v>
      </c>
      <c r="L731">
        <f t="shared" si="11"/>
        <v>0.67</v>
      </c>
      <c r="M731">
        <v>0.7</v>
      </c>
      <c r="N731">
        <v>7795</v>
      </c>
    </row>
    <row r="732" spans="1:14" x14ac:dyDescent="0.3">
      <c r="A732">
        <v>731</v>
      </c>
      <c r="B732" t="s">
        <v>1268</v>
      </c>
      <c r="C732" t="s">
        <v>50</v>
      </c>
      <c r="D732" t="s">
        <v>97</v>
      </c>
      <c r="E732" s="1" t="s">
        <v>503</v>
      </c>
      <c r="G732" s="4">
        <v>3646.44</v>
      </c>
      <c r="H732">
        <v>45</v>
      </c>
      <c r="I732">
        <v>79</v>
      </c>
      <c r="K732">
        <v>3646</v>
      </c>
      <c r="L732">
        <f t="shared" si="11"/>
        <v>0.79</v>
      </c>
      <c r="M732">
        <v>0.79999999999999993</v>
      </c>
      <c r="N732">
        <v>3647</v>
      </c>
    </row>
    <row r="733" spans="1:14" x14ac:dyDescent="0.3">
      <c r="A733">
        <v>732</v>
      </c>
      <c r="B733" t="s">
        <v>1269</v>
      </c>
      <c r="C733" t="s">
        <v>78</v>
      </c>
      <c r="D733" t="s">
        <v>350</v>
      </c>
      <c r="E733" s="1" t="s">
        <v>824</v>
      </c>
      <c r="G733" s="4">
        <v>2113.9299999999998</v>
      </c>
      <c r="H733">
        <v>42</v>
      </c>
      <c r="I733">
        <v>61</v>
      </c>
      <c r="J733" t="s">
        <v>81</v>
      </c>
      <c r="K733">
        <v>2114</v>
      </c>
      <c r="L733">
        <f t="shared" si="11"/>
        <v>0.61</v>
      </c>
      <c r="M733">
        <v>0.7</v>
      </c>
      <c r="N733">
        <v>2114</v>
      </c>
    </row>
    <row r="734" spans="1:14" x14ac:dyDescent="0.3">
      <c r="A734">
        <v>733</v>
      </c>
      <c r="B734" t="s">
        <v>1270</v>
      </c>
      <c r="C734" t="s">
        <v>20</v>
      </c>
      <c r="D734" t="s">
        <v>34</v>
      </c>
      <c r="E734" s="1" t="s">
        <v>1271</v>
      </c>
      <c r="F734">
        <v>30</v>
      </c>
      <c r="G734" s="4">
        <v>2102.0300000000002</v>
      </c>
      <c r="H734">
        <v>43</v>
      </c>
      <c r="I734">
        <v>79</v>
      </c>
      <c r="J734" t="s">
        <v>16</v>
      </c>
      <c r="K734">
        <v>2102</v>
      </c>
      <c r="L734">
        <f t="shared" si="11"/>
        <v>0.79</v>
      </c>
      <c r="M734">
        <v>0.79999999999999993</v>
      </c>
      <c r="N734">
        <v>2103</v>
      </c>
    </row>
    <row r="735" spans="1:14" x14ac:dyDescent="0.3">
      <c r="A735">
        <v>734</v>
      </c>
      <c r="B735" t="s">
        <v>1272</v>
      </c>
      <c r="C735" t="s">
        <v>60</v>
      </c>
      <c r="D735" t="s">
        <v>1273</v>
      </c>
      <c r="E735" s="1" t="s">
        <v>138</v>
      </c>
      <c r="F735">
        <v>27</v>
      </c>
      <c r="G735" s="4">
        <v>3101.74</v>
      </c>
      <c r="H735">
        <v>38</v>
      </c>
      <c r="I735">
        <v>76</v>
      </c>
      <c r="K735">
        <v>3102</v>
      </c>
      <c r="L735">
        <f t="shared" si="11"/>
        <v>0.76</v>
      </c>
      <c r="M735">
        <v>0.79999999999999993</v>
      </c>
      <c r="N735">
        <v>3102</v>
      </c>
    </row>
    <row r="736" spans="1:14" x14ac:dyDescent="0.3">
      <c r="A736">
        <v>735</v>
      </c>
      <c r="B736" t="s">
        <v>1274</v>
      </c>
      <c r="D736" t="s">
        <v>945</v>
      </c>
      <c r="E736" s="1">
        <v>44076</v>
      </c>
      <c r="F736">
        <v>32</v>
      </c>
      <c r="G736" s="4">
        <v>3524.13</v>
      </c>
      <c r="H736">
        <v>42</v>
      </c>
      <c r="I736">
        <v>71</v>
      </c>
      <c r="J736" t="s">
        <v>81</v>
      </c>
      <c r="K736">
        <v>3524</v>
      </c>
      <c r="L736">
        <f t="shared" si="11"/>
        <v>0.71</v>
      </c>
      <c r="M736">
        <v>0.79999999999999993</v>
      </c>
      <c r="N736">
        <v>3525</v>
      </c>
    </row>
    <row r="737" spans="1:14" x14ac:dyDescent="0.3">
      <c r="A737">
        <v>736</v>
      </c>
      <c r="B737" t="s">
        <v>1275</v>
      </c>
      <c r="C737" t="s">
        <v>60</v>
      </c>
      <c r="D737" t="s">
        <v>300</v>
      </c>
      <c r="E737" s="1">
        <v>44563</v>
      </c>
      <c r="G737" s="4">
        <v>1679.47</v>
      </c>
      <c r="H737">
        <v>41</v>
      </c>
      <c r="I737">
        <v>52</v>
      </c>
      <c r="J737" t="s">
        <v>23</v>
      </c>
      <c r="K737">
        <v>1679</v>
      </c>
      <c r="L737">
        <f t="shared" si="11"/>
        <v>0.52</v>
      </c>
      <c r="M737">
        <v>0.6</v>
      </c>
      <c r="N737">
        <v>1680</v>
      </c>
    </row>
    <row r="738" spans="1:14" x14ac:dyDescent="0.3">
      <c r="A738">
        <v>737</v>
      </c>
      <c r="B738" t="s">
        <v>1276</v>
      </c>
      <c r="C738" t="s">
        <v>93</v>
      </c>
      <c r="D738" t="s">
        <v>144</v>
      </c>
      <c r="E738" s="1">
        <v>43321</v>
      </c>
      <c r="G738" s="4">
        <v>4107.57</v>
      </c>
      <c r="H738">
        <v>40</v>
      </c>
      <c r="I738">
        <v>57</v>
      </c>
      <c r="K738">
        <v>4108</v>
      </c>
      <c r="L738">
        <f t="shared" si="11"/>
        <v>0.56999999999999995</v>
      </c>
      <c r="M738">
        <v>0.6</v>
      </c>
      <c r="N738">
        <v>4108</v>
      </c>
    </row>
    <row r="739" spans="1:14" x14ac:dyDescent="0.3">
      <c r="A739">
        <v>738</v>
      </c>
      <c r="B739" t="s">
        <v>1277</v>
      </c>
      <c r="D739" t="s">
        <v>34</v>
      </c>
      <c r="E739" s="1" t="s">
        <v>1278</v>
      </c>
      <c r="F739">
        <v>53</v>
      </c>
      <c r="G739" s="4">
        <v>6512.01</v>
      </c>
      <c r="H739">
        <v>41</v>
      </c>
      <c r="I739">
        <v>73</v>
      </c>
      <c r="J739" t="s">
        <v>16</v>
      </c>
      <c r="K739">
        <v>6512</v>
      </c>
      <c r="L739">
        <f t="shared" si="11"/>
        <v>0.73</v>
      </c>
      <c r="M739">
        <v>0.79999999999999993</v>
      </c>
      <c r="N739">
        <v>6513</v>
      </c>
    </row>
    <row r="740" spans="1:14" x14ac:dyDescent="0.3">
      <c r="A740">
        <v>739</v>
      </c>
      <c r="B740" t="s">
        <v>1279</v>
      </c>
      <c r="C740" t="s">
        <v>117</v>
      </c>
      <c r="D740" t="s">
        <v>87</v>
      </c>
      <c r="E740" s="1" t="s">
        <v>1280</v>
      </c>
      <c r="G740" s="4">
        <v>2841.12</v>
      </c>
      <c r="H740">
        <v>39</v>
      </c>
      <c r="I740">
        <v>72</v>
      </c>
      <c r="K740">
        <v>2841</v>
      </c>
      <c r="L740">
        <f t="shared" si="11"/>
        <v>0.72</v>
      </c>
      <c r="M740">
        <v>0.79999999999999993</v>
      </c>
      <c r="N740">
        <v>2842</v>
      </c>
    </row>
    <row r="741" spans="1:14" x14ac:dyDescent="0.3">
      <c r="A741">
        <v>740</v>
      </c>
      <c r="B741" t="s">
        <v>1281</v>
      </c>
      <c r="C741" t="s">
        <v>25</v>
      </c>
      <c r="D741" t="s">
        <v>592</v>
      </c>
      <c r="E741" s="1" t="s">
        <v>620</v>
      </c>
      <c r="G741" s="4">
        <v>2672.67</v>
      </c>
      <c r="H741">
        <v>43</v>
      </c>
      <c r="I741">
        <v>81</v>
      </c>
      <c r="J741" t="s">
        <v>42</v>
      </c>
      <c r="K741">
        <v>2673</v>
      </c>
      <c r="L741">
        <f t="shared" si="11"/>
        <v>0.81</v>
      </c>
      <c r="M741">
        <v>0.9</v>
      </c>
      <c r="N741">
        <v>2673</v>
      </c>
    </row>
    <row r="742" spans="1:14" x14ac:dyDescent="0.3">
      <c r="A742">
        <v>741</v>
      </c>
      <c r="B742" t="s">
        <v>1282</v>
      </c>
      <c r="C742" t="s">
        <v>28</v>
      </c>
      <c r="D742" t="s">
        <v>543</v>
      </c>
      <c r="E742" s="1">
        <v>43655</v>
      </c>
      <c r="G742" s="4">
        <v>2364.44</v>
      </c>
      <c r="H742">
        <v>38</v>
      </c>
      <c r="I742">
        <v>61</v>
      </c>
      <c r="J742" t="s">
        <v>81</v>
      </c>
      <c r="K742">
        <v>2364</v>
      </c>
      <c r="L742">
        <f t="shared" si="11"/>
        <v>0.61</v>
      </c>
      <c r="M742">
        <v>0.7</v>
      </c>
      <c r="N742">
        <v>2365</v>
      </c>
    </row>
    <row r="743" spans="1:14" x14ac:dyDescent="0.3">
      <c r="A743">
        <v>742</v>
      </c>
      <c r="B743" t="s">
        <v>1283</v>
      </c>
      <c r="C743" t="s">
        <v>20</v>
      </c>
      <c r="D743" t="s">
        <v>67</v>
      </c>
      <c r="E743" s="1" t="s">
        <v>1284</v>
      </c>
      <c r="G743" s="4">
        <v>8065.43</v>
      </c>
      <c r="H743">
        <v>45</v>
      </c>
      <c r="I743">
        <v>50</v>
      </c>
      <c r="J743" t="s">
        <v>42</v>
      </c>
      <c r="K743">
        <v>8065</v>
      </c>
      <c r="L743">
        <f t="shared" si="11"/>
        <v>0.5</v>
      </c>
      <c r="M743">
        <v>0.5</v>
      </c>
      <c r="N743">
        <v>8066</v>
      </c>
    </row>
    <row r="744" spans="1:14" x14ac:dyDescent="0.3">
      <c r="A744">
        <v>743</v>
      </c>
      <c r="B744" t="s">
        <v>1285</v>
      </c>
      <c r="D744" t="s">
        <v>166</v>
      </c>
      <c r="E744" s="1" t="s">
        <v>1286</v>
      </c>
      <c r="F744">
        <v>31</v>
      </c>
      <c r="G744" s="4">
        <v>3271.29</v>
      </c>
      <c r="H744">
        <v>39</v>
      </c>
      <c r="I744">
        <v>71</v>
      </c>
      <c r="K744">
        <v>3271</v>
      </c>
      <c r="L744">
        <f t="shared" si="11"/>
        <v>0.71</v>
      </c>
      <c r="M744">
        <v>0.79999999999999993</v>
      </c>
      <c r="N744">
        <v>3272</v>
      </c>
    </row>
    <row r="745" spans="1:14" x14ac:dyDescent="0.3">
      <c r="A745">
        <v>744</v>
      </c>
      <c r="B745" t="s">
        <v>1287</v>
      </c>
      <c r="C745" t="s">
        <v>37</v>
      </c>
      <c r="D745" t="s">
        <v>65</v>
      </c>
      <c r="E745" s="1" t="s">
        <v>1288</v>
      </c>
      <c r="F745">
        <v>32</v>
      </c>
      <c r="G745" s="4">
        <v>2753.93</v>
      </c>
      <c r="H745">
        <v>38</v>
      </c>
      <c r="I745">
        <v>80</v>
      </c>
      <c r="J745" t="s">
        <v>23</v>
      </c>
      <c r="K745">
        <v>2754</v>
      </c>
      <c r="L745">
        <f t="shared" si="11"/>
        <v>0.8</v>
      </c>
      <c r="M745">
        <v>0.8</v>
      </c>
      <c r="N745">
        <v>2754</v>
      </c>
    </row>
    <row r="746" spans="1:14" x14ac:dyDescent="0.3">
      <c r="A746">
        <v>745</v>
      </c>
      <c r="B746" t="s">
        <v>1289</v>
      </c>
      <c r="C746" t="s">
        <v>44</v>
      </c>
      <c r="D746" t="s">
        <v>611</v>
      </c>
      <c r="E746" s="1" t="s">
        <v>276</v>
      </c>
      <c r="G746" s="4">
        <v>9300.48</v>
      </c>
      <c r="H746">
        <v>40</v>
      </c>
      <c r="I746">
        <v>76</v>
      </c>
      <c r="J746" t="s">
        <v>16</v>
      </c>
      <c r="K746">
        <v>9300</v>
      </c>
      <c r="L746">
        <f t="shared" si="11"/>
        <v>0.76</v>
      </c>
      <c r="M746">
        <v>0.79999999999999993</v>
      </c>
      <c r="N746">
        <v>9301</v>
      </c>
    </row>
    <row r="747" spans="1:14" x14ac:dyDescent="0.3">
      <c r="A747">
        <v>746</v>
      </c>
      <c r="B747" t="s">
        <v>1290</v>
      </c>
      <c r="C747" t="s">
        <v>117</v>
      </c>
      <c r="D747" t="s">
        <v>87</v>
      </c>
      <c r="E747" s="1" t="s">
        <v>1291</v>
      </c>
      <c r="G747" s="4">
        <v>4314.9399999999996</v>
      </c>
      <c r="H747">
        <v>44</v>
      </c>
      <c r="I747">
        <v>82</v>
      </c>
      <c r="J747" t="s">
        <v>23</v>
      </c>
      <c r="K747">
        <v>4315</v>
      </c>
      <c r="L747">
        <f t="shared" si="11"/>
        <v>0.82</v>
      </c>
      <c r="M747">
        <v>0.9</v>
      </c>
      <c r="N747">
        <v>4315</v>
      </c>
    </row>
    <row r="748" spans="1:14" x14ac:dyDescent="0.3">
      <c r="A748">
        <v>747</v>
      </c>
      <c r="B748" t="s">
        <v>1292</v>
      </c>
      <c r="C748" t="s">
        <v>117</v>
      </c>
      <c r="D748" t="s">
        <v>353</v>
      </c>
      <c r="E748" s="1" t="s">
        <v>1293</v>
      </c>
      <c r="G748" s="4">
        <v>9887.2099999999991</v>
      </c>
      <c r="H748">
        <v>45</v>
      </c>
      <c r="I748">
        <v>64</v>
      </c>
      <c r="K748">
        <v>9887</v>
      </c>
      <c r="L748">
        <f t="shared" si="11"/>
        <v>0.64</v>
      </c>
      <c r="M748">
        <v>0.7</v>
      </c>
      <c r="N748">
        <v>9888</v>
      </c>
    </row>
    <row r="749" spans="1:14" x14ac:dyDescent="0.3">
      <c r="A749">
        <v>748</v>
      </c>
      <c r="B749" t="s">
        <v>1294</v>
      </c>
      <c r="C749" t="s">
        <v>60</v>
      </c>
      <c r="D749" t="s">
        <v>1295</v>
      </c>
      <c r="E749" s="1">
        <v>43839</v>
      </c>
      <c r="G749" s="4">
        <v>6945.39</v>
      </c>
      <c r="H749">
        <v>45</v>
      </c>
      <c r="I749">
        <v>75</v>
      </c>
      <c r="K749">
        <v>6945</v>
      </c>
      <c r="L749">
        <f t="shared" si="11"/>
        <v>0.75</v>
      </c>
      <c r="M749">
        <v>0.79999999999999993</v>
      </c>
      <c r="N749">
        <v>6946</v>
      </c>
    </row>
    <row r="750" spans="1:14" x14ac:dyDescent="0.3">
      <c r="A750">
        <v>749</v>
      </c>
      <c r="B750" t="s">
        <v>1296</v>
      </c>
      <c r="D750" t="s">
        <v>47</v>
      </c>
      <c r="E750" s="1">
        <v>44256</v>
      </c>
      <c r="G750" s="4">
        <v>8659.1200000000008</v>
      </c>
      <c r="H750">
        <v>39</v>
      </c>
      <c r="I750">
        <v>52</v>
      </c>
      <c r="J750" t="s">
        <v>42</v>
      </c>
      <c r="K750">
        <v>8659</v>
      </c>
      <c r="L750">
        <f t="shared" si="11"/>
        <v>0.52</v>
      </c>
      <c r="M750">
        <v>0.6</v>
      </c>
      <c r="N750">
        <v>8660</v>
      </c>
    </row>
    <row r="751" spans="1:14" x14ac:dyDescent="0.3">
      <c r="A751">
        <v>750</v>
      </c>
      <c r="B751" t="s">
        <v>1297</v>
      </c>
      <c r="C751" t="s">
        <v>117</v>
      </c>
      <c r="D751" t="s">
        <v>307</v>
      </c>
      <c r="E751" s="1" t="s">
        <v>454</v>
      </c>
      <c r="F751">
        <v>53</v>
      </c>
      <c r="G751" s="4">
        <v>6790.67</v>
      </c>
      <c r="H751">
        <v>45</v>
      </c>
      <c r="I751">
        <v>60</v>
      </c>
      <c r="J751" t="s">
        <v>58</v>
      </c>
      <c r="K751">
        <v>6791</v>
      </c>
      <c r="L751">
        <f t="shared" si="11"/>
        <v>0.6</v>
      </c>
      <c r="M751">
        <v>0.6</v>
      </c>
      <c r="N751">
        <v>6791</v>
      </c>
    </row>
    <row r="752" spans="1:14" x14ac:dyDescent="0.3">
      <c r="A752">
        <v>751</v>
      </c>
      <c r="B752" t="s">
        <v>1298</v>
      </c>
      <c r="C752" t="s">
        <v>64</v>
      </c>
      <c r="D752" t="s">
        <v>91</v>
      </c>
      <c r="E752" s="1" t="s">
        <v>1299</v>
      </c>
      <c r="G752" s="4">
        <v>261.70999999999998</v>
      </c>
      <c r="H752">
        <v>41</v>
      </c>
      <c r="I752">
        <v>59</v>
      </c>
      <c r="J752" t="s">
        <v>23</v>
      </c>
      <c r="K752">
        <v>262</v>
      </c>
      <c r="L752">
        <f t="shared" si="11"/>
        <v>0.59</v>
      </c>
      <c r="M752">
        <v>0.6</v>
      </c>
      <c r="N752">
        <v>262</v>
      </c>
    </row>
    <row r="753" spans="1:14" x14ac:dyDescent="0.3">
      <c r="A753">
        <v>752</v>
      </c>
      <c r="B753" t="s">
        <v>1300</v>
      </c>
      <c r="C753" t="s">
        <v>37</v>
      </c>
      <c r="D753" t="s">
        <v>222</v>
      </c>
      <c r="E753" s="1" t="s">
        <v>141</v>
      </c>
      <c r="G753" s="4">
        <v>3704.61</v>
      </c>
      <c r="H753">
        <v>38</v>
      </c>
      <c r="I753">
        <v>59</v>
      </c>
      <c r="J753" t="s">
        <v>16</v>
      </c>
      <c r="K753">
        <v>3705</v>
      </c>
      <c r="L753">
        <f t="shared" si="11"/>
        <v>0.59</v>
      </c>
      <c r="M753">
        <v>0.6</v>
      </c>
      <c r="N753">
        <v>3705</v>
      </c>
    </row>
    <row r="754" spans="1:14" x14ac:dyDescent="0.3">
      <c r="A754">
        <v>753</v>
      </c>
      <c r="B754" t="s">
        <v>1301</v>
      </c>
      <c r="C754" t="s">
        <v>50</v>
      </c>
      <c r="D754" t="s">
        <v>307</v>
      </c>
      <c r="E754" s="1" t="s">
        <v>739</v>
      </c>
      <c r="G754" s="4">
        <v>1336.84</v>
      </c>
      <c r="H754">
        <v>43</v>
      </c>
      <c r="I754">
        <v>86</v>
      </c>
      <c r="J754" t="s">
        <v>58</v>
      </c>
      <c r="K754">
        <v>1337</v>
      </c>
      <c r="L754">
        <f t="shared" si="11"/>
        <v>0.86</v>
      </c>
      <c r="M754">
        <v>0.9</v>
      </c>
      <c r="N754">
        <v>1337</v>
      </c>
    </row>
    <row r="755" spans="1:14" x14ac:dyDescent="0.3">
      <c r="A755">
        <v>754</v>
      </c>
      <c r="B755" t="s">
        <v>1302</v>
      </c>
      <c r="C755" t="s">
        <v>14</v>
      </c>
      <c r="D755" t="s">
        <v>70</v>
      </c>
      <c r="E755" s="1" t="s">
        <v>1303</v>
      </c>
      <c r="G755" s="4">
        <v>5394.31</v>
      </c>
      <c r="H755">
        <v>44</v>
      </c>
      <c r="I755">
        <v>69</v>
      </c>
      <c r="K755">
        <v>5394</v>
      </c>
      <c r="L755">
        <f t="shared" si="11"/>
        <v>0.69</v>
      </c>
      <c r="M755">
        <v>0.7</v>
      </c>
      <c r="N755">
        <v>5395</v>
      </c>
    </row>
    <row r="756" spans="1:14" x14ac:dyDescent="0.3">
      <c r="A756">
        <v>755</v>
      </c>
      <c r="B756" t="s">
        <v>1304</v>
      </c>
      <c r="C756" t="s">
        <v>117</v>
      </c>
      <c r="D756" t="s">
        <v>211</v>
      </c>
      <c r="E756" s="1" t="s">
        <v>1305</v>
      </c>
      <c r="G756" s="4">
        <v>8652.02</v>
      </c>
      <c r="H756">
        <v>44</v>
      </c>
      <c r="I756">
        <v>71</v>
      </c>
      <c r="K756">
        <v>8652</v>
      </c>
      <c r="L756">
        <f t="shared" si="11"/>
        <v>0.71</v>
      </c>
      <c r="M756">
        <v>0.79999999999999993</v>
      </c>
      <c r="N756">
        <v>8653</v>
      </c>
    </row>
    <row r="757" spans="1:14" x14ac:dyDescent="0.3">
      <c r="A757">
        <v>756</v>
      </c>
      <c r="B757" t="s">
        <v>1306</v>
      </c>
      <c r="C757" t="s">
        <v>20</v>
      </c>
      <c r="D757" t="s">
        <v>1307</v>
      </c>
      <c r="E757" s="1">
        <v>44538</v>
      </c>
      <c r="G757" s="4">
        <v>3155.01</v>
      </c>
      <c r="H757">
        <v>44</v>
      </c>
      <c r="I757">
        <v>56</v>
      </c>
      <c r="J757" t="s">
        <v>42</v>
      </c>
      <c r="K757">
        <v>3155</v>
      </c>
      <c r="L757">
        <f t="shared" si="11"/>
        <v>0.56000000000000005</v>
      </c>
      <c r="M757">
        <v>0.6</v>
      </c>
      <c r="N757">
        <v>3156</v>
      </c>
    </row>
    <row r="758" spans="1:14" x14ac:dyDescent="0.3">
      <c r="A758">
        <v>757</v>
      </c>
      <c r="B758" t="s">
        <v>1308</v>
      </c>
      <c r="C758" t="s">
        <v>50</v>
      </c>
      <c r="D758" t="s">
        <v>286</v>
      </c>
      <c r="E758" s="1">
        <v>44199</v>
      </c>
      <c r="F758">
        <v>41</v>
      </c>
      <c r="G758" s="4">
        <v>5199.47</v>
      </c>
      <c r="H758">
        <v>43</v>
      </c>
      <c r="I758">
        <v>54</v>
      </c>
      <c r="J758" t="s">
        <v>42</v>
      </c>
      <c r="K758">
        <v>5199</v>
      </c>
      <c r="L758">
        <f t="shared" si="11"/>
        <v>0.54</v>
      </c>
      <c r="M758">
        <v>0.6</v>
      </c>
      <c r="N758">
        <v>5200</v>
      </c>
    </row>
    <row r="759" spans="1:14" x14ac:dyDescent="0.3">
      <c r="A759">
        <v>758</v>
      </c>
      <c r="B759" t="s">
        <v>1309</v>
      </c>
      <c r="C759" t="s">
        <v>50</v>
      </c>
      <c r="D759" t="s">
        <v>611</v>
      </c>
      <c r="E759" s="1">
        <v>44202</v>
      </c>
      <c r="G759" s="4">
        <v>1475.96</v>
      </c>
      <c r="H759">
        <v>39</v>
      </c>
      <c r="I759">
        <v>86</v>
      </c>
      <c r="J759" t="s">
        <v>16</v>
      </c>
      <c r="K759">
        <v>1476</v>
      </c>
      <c r="L759">
        <f t="shared" si="11"/>
        <v>0.86</v>
      </c>
      <c r="M759">
        <v>0.9</v>
      </c>
      <c r="N759">
        <v>1476</v>
      </c>
    </row>
    <row r="760" spans="1:14" x14ac:dyDescent="0.3">
      <c r="A760">
        <v>759</v>
      </c>
      <c r="B760" t="s">
        <v>1310</v>
      </c>
      <c r="C760" t="s">
        <v>64</v>
      </c>
      <c r="D760" t="s">
        <v>274</v>
      </c>
      <c r="E760" s="1" t="s">
        <v>1311</v>
      </c>
      <c r="G760" s="4">
        <v>8239.81</v>
      </c>
      <c r="H760">
        <v>42</v>
      </c>
      <c r="I760">
        <v>70</v>
      </c>
      <c r="J760" t="s">
        <v>81</v>
      </c>
      <c r="K760">
        <v>8240</v>
      </c>
      <c r="L760">
        <f t="shared" si="11"/>
        <v>0.7</v>
      </c>
      <c r="M760">
        <v>0.7</v>
      </c>
      <c r="N760">
        <v>8240</v>
      </c>
    </row>
    <row r="761" spans="1:14" x14ac:dyDescent="0.3">
      <c r="A761">
        <v>760</v>
      </c>
      <c r="B761" t="s">
        <v>1312</v>
      </c>
      <c r="C761" t="s">
        <v>78</v>
      </c>
      <c r="D761" t="s">
        <v>1313</v>
      </c>
      <c r="E761" s="1">
        <v>44481</v>
      </c>
      <c r="F761">
        <v>41</v>
      </c>
      <c r="G761" s="4">
        <v>4262.57</v>
      </c>
      <c r="H761">
        <v>40</v>
      </c>
      <c r="I761">
        <v>65</v>
      </c>
      <c r="K761">
        <v>4263</v>
      </c>
      <c r="L761">
        <f t="shared" si="11"/>
        <v>0.65</v>
      </c>
      <c r="M761">
        <v>0.7</v>
      </c>
      <c r="N761">
        <v>4263</v>
      </c>
    </row>
    <row r="762" spans="1:14" x14ac:dyDescent="0.3">
      <c r="A762">
        <v>761</v>
      </c>
      <c r="B762" t="s">
        <v>1314</v>
      </c>
      <c r="C762" t="s">
        <v>93</v>
      </c>
      <c r="D762" t="s">
        <v>331</v>
      </c>
      <c r="E762" s="1">
        <v>43867</v>
      </c>
      <c r="G762" s="4">
        <v>967.94</v>
      </c>
      <c r="H762">
        <v>41</v>
      </c>
      <c r="I762">
        <v>61</v>
      </c>
      <c r="J762" t="s">
        <v>23</v>
      </c>
      <c r="K762">
        <v>968</v>
      </c>
      <c r="L762">
        <f t="shared" si="11"/>
        <v>0.61</v>
      </c>
      <c r="M762">
        <v>0.7</v>
      </c>
      <c r="N762">
        <v>968</v>
      </c>
    </row>
    <row r="763" spans="1:14" x14ac:dyDescent="0.3">
      <c r="A763">
        <v>762</v>
      </c>
      <c r="B763" t="s">
        <v>1315</v>
      </c>
      <c r="C763" t="s">
        <v>44</v>
      </c>
      <c r="D763" t="s">
        <v>182</v>
      </c>
      <c r="E763" s="1" t="s">
        <v>193</v>
      </c>
      <c r="G763" s="4">
        <v>342.63</v>
      </c>
      <c r="H763">
        <v>43</v>
      </c>
      <c r="I763">
        <v>67</v>
      </c>
      <c r="J763" t="s">
        <v>58</v>
      </c>
      <c r="K763">
        <v>343</v>
      </c>
      <c r="L763">
        <f t="shared" si="11"/>
        <v>0.67</v>
      </c>
      <c r="M763">
        <v>0.7</v>
      </c>
      <c r="N763">
        <v>343</v>
      </c>
    </row>
    <row r="764" spans="1:14" x14ac:dyDescent="0.3">
      <c r="A764">
        <v>763</v>
      </c>
      <c r="B764" t="s">
        <v>1316</v>
      </c>
      <c r="C764" t="s">
        <v>37</v>
      </c>
      <c r="D764" t="s">
        <v>331</v>
      </c>
      <c r="E764" s="1">
        <v>43866</v>
      </c>
      <c r="G764" s="4">
        <v>4535.91</v>
      </c>
      <c r="H764">
        <v>40</v>
      </c>
      <c r="I764">
        <v>58</v>
      </c>
      <c r="J764" t="s">
        <v>42</v>
      </c>
      <c r="K764">
        <v>4536</v>
      </c>
      <c r="L764">
        <f t="shared" si="11"/>
        <v>0.57999999999999996</v>
      </c>
      <c r="M764">
        <v>0.6</v>
      </c>
      <c r="N764">
        <v>4536</v>
      </c>
    </row>
    <row r="765" spans="1:14" x14ac:dyDescent="0.3">
      <c r="A765">
        <v>764</v>
      </c>
      <c r="B765" t="s">
        <v>1317</v>
      </c>
      <c r="D765" t="s">
        <v>144</v>
      </c>
      <c r="E765" s="1" t="s">
        <v>233</v>
      </c>
      <c r="F765">
        <v>52</v>
      </c>
      <c r="G765" s="4">
        <v>6652.8</v>
      </c>
      <c r="H765">
        <v>39</v>
      </c>
      <c r="I765">
        <v>79</v>
      </c>
      <c r="J765" t="s">
        <v>42</v>
      </c>
      <c r="K765">
        <v>6653</v>
      </c>
      <c r="L765">
        <f t="shared" si="11"/>
        <v>0.79</v>
      </c>
      <c r="M765">
        <v>0.79999999999999993</v>
      </c>
      <c r="N765">
        <v>6653</v>
      </c>
    </row>
    <row r="766" spans="1:14" x14ac:dyDescent="0.3">
      <c r="A766">
        <v>765</v>
      </c>
      <c r="B766" t="s">
        <v>1318</v>
      </c>
      <c r="C766" t="s">
        <v>117</v>
      </c>
      <c r="D766" t="s">
        <v>147</v>
      </c>
      <c r="E766" s="1">
        <v>44379</v>
      </c>
      <c r="G766" s="4">
        <v>5284.9</v>
      </c>
      <c r="H766">
        <v>44</v>
      </c>
      <c r="I766">
        <v>61</v>
      </c>
      <c r="J766" t="s">
        <v>81</v>
      </c>
      <c r="K766">
        <v>5285</v>
      </c>
      <c r="L766">
        <f t="shared" si="11"/>
        <v>0.61</v>
      </c>
      <c r="M766">
        <v>0.7</v>
      </c>
      <c r="N766">
        <v>5285</v>
      </c>
    </row>
    <row r="767" spans="1:14" x14ac:dyDescent="0.3">
      <c r="A767">
        <v>766</v>
      </c>
      <c r="B767" t="s">
        <v>1319</v>
      </c>
      <c r="D767" t="s">
        <v>18</v>
      </c>
      <c r="E767" s="1" t="s">
        <v>1320</v>
      </c>
      <c r="G767" s="4">
        <v>1330.81</v>
      </c>
      <c r="H767">
        <v>41</v>
      </c>
      <c r="I767">
        <v>82</v>
      </c>
      <c r="J767" t="s">
        <v>58</v>
      </c>
      <c r="K767">
        <v>1331</v>
      </c>
      <c r="L767">
        <f t="shared" si="11"/>
        <v>0.82</v>
      </c>
      <c r="M767">
        <v>0.9</v>
      </c>
      <c r="N767">
        <v>1331</v>
      </c>
    </row>
    <row r="768" spans="1:14" x14ac:dyDescent="0.3">
      <c r="A768">
        <v>767</v>
      </c>
      <c r="B768" t="s">
        <v>1321</v>
      </c>
      <c r="D768" t="s">
        <v>31</v>
      </c>
      <c r="E768" s="1" t="s">
        <v>303</v>
      </c>
      <c r="G768" s="4">
        <v>6368.98</v>
      </c>
      <c r="H768">
        <v>41</v>
      </c>
      <c r="I768">
        <v>53</v>
      </c>
      <c r="J768" t="s">
        <v>16</v>
      </c>
      <c r="K768">
        <v>6369</v>
      </c>
      <c r="L768">
        <f t="shared" si="11"/>
        <v>0.53</v>
      </c>
      <c r="M768">
        <v>0.6</v>
      </c>
      <c r="N768">
        <v>6369</v>
      </c>
    </row>
    <row r="769" spans="1:14" x14ac:dyDescent="0.3">
      <c r="A769">
        <v>768</v>
      </c>
      <c r="B769" t="s">
        <v>1322</v>
      </c>
      <c r="D769" t="s">
        <v>136</v>
      </c>
      <c r="E769" s="1" t="s">
        <v>235</v>
      </c>
      <c r="G769" s="4">
        <v>4416.6899999999996</v>
      </c>
      <c r="H769">
        <v>42</v>
      </c>
      <c r="I769">
        <v>54</v>
      </c>
      <c r="K769">
        <v>4417</v>
      </c>
      <c r="L769">
        <f t="shared" si="11"/>
        <v>0.54</v>
      </c>
      <c r="M769">
        <v>0.6</v>
      </c>
      <c r="N769">
        <v>4417</v>
      </c>
    </row>
    <row r="770" spans="1:14" x14ac:dyDescent="0.3">
      <c r="A770">
        <v>769</v>
      </c>
      <c r="B770" t="s">
        <v>1323</v>
      </c>
      <c r="C770" t="s">
        <v>44</v>
      </c>
      <c r="D770" t="s">
        <v>38</v>
      </c>
      <c r="E770" s="1" t="s">
        <v>840</v>
      </c>
      <c r="G770" s="4">
        <v>2780.53</v>
      </c>
      <c r="H770">
        <v>38</v>
      </c>
      <c r="I770">
        <v>55</v>
      </c>
      <c r="J770" t="s">
        <v>42</v>
      </c>
      <c r="K770">
        <v>2781</v>
      </c>
      <c r="L770">
        <f t="shared" si="11"/>
        <v>0.55000000000000004</v>
      </c>
      <c r="M770">
        <v>0.6</v>
      </c>
      <c r="N770">
        <v>2781</v>
      </c>
    </row>
    <row r="771" spans="1:14" x14ac:dyDescent="0.3">
      <c r="A771">
        <v>770</v>
      </c>
      <c r="B771" t="s">
        <v>1324</v>
      </c>
      <c r="C771" t="s">
        <v>93</v>
      </c>
      <c r="D771" t="s">
        <v>524</v>
      </c>
      <c r="E771" s="1">
        <v>43446</v>
      </c>
      <c r="G771" s="4">
        <v>7014.34</v>
      </c>
      <c r="H771">
        <v>45</v>
      </c>
      <c r="I771">
        <v>71</v>
      </c>
      <c r="J771" t="s">
        <v>42</v>
      </c>
      <c r="K771">
        <v>7014</v>
      </c>
      <c r="L771">
        <f t="shared" ref="L771:L834" si="12">I771/100</f>
        <v>0.71</v>
      </c>
      <c r="M771">
        <v>0.79999999999999993</v>
      </c>
      <c r="N771">
        <v>7015</v>
      </c>
    </row>
    <row r="772" spans="1:14" x14ac:dyDescent="0.3">
      <c r="A772">
        <v>771</v>
      </c>
      <c r="B772" t="s">
        <v>1325</v>
      </c>
      <c r="D772" t="s">
        <v>582</v>
      </c>
      <c r="E772" s="1">
        <v>44169</v>
      </c>
      <c r="G772" s="4">
        <v>9276.56</v>
      </c>
      <c r="H772">
        <v>38</v>
      </c>
      <c r="I772">
        <v>70</v>
      </c>
      <c r="J772" t="s">
        <v>16</v>
      </c>
      <c r="K772">
        <v>9277</v>
      </c>
      <c r="L772">
        <f t="shared" si="12"/>
        <v>0.7</v>
      </c>
      <c r="M772">
        <v>0.7</v>
      </c>
      <c r="N772">
        <v>9277</v>
      </c>
    </row>
    <row r="773" spans="1:14" x14ac:dyDescent="0.3">
      <c r="A773">
        <v>772</v>
      </c>
      <c r="B773" t="s">
        <v>1326</v>
      </c>
      <c r="C773" t="s">
        <v>50</v>
      </c>
      <c r="D773" t="s">
        <v>274</v>
      </c>
      <c r="E773" s="1" t="s">
        <v>1327</v>
      </c>
      <c r="G773" s="4">
        <v>5267.75</v>
      </c>
      <c r="H773">
        <v>40</v>
      </c>
      <c r="I773">
        <v>70</v>
      </c>
      <c r="J773" t="s">
        <v>58</v>
      </c>
      <c r="K773">
        <v>5268</v>
      </c>
      <c r="L773">
        <f t="shared" si="12"/>
        <v>0.7</v>
      </c>
      <c r="M773">
        <v>0.7</v>
      </c>
      <c r="N773">
        <v>5268</v>
      </c>
    </row>
    <row r="774" spans="1:14" x14ac:dyDescent="0.3">
      <c r="A774">
        <v>773</v>
      </c>
      <c r="B774" t="s">
        <v>1328</v>
      </c>
      <c r="C774" t="s">
        <v>117</v>
      </c>
      <c r="D774" t="s">
        <v>989</v>
      </c>
      <c r="E774" s="1" t="s">
        <v>1329</v>
      </c>
      <c r="G774" s="4">
        <v>8281.4</v>
      </c>
      <c r="H774">
        <v>42</v>
      </c>
      <c r="I774">
        <v>92</v>
      </c>
      <c r="J774" t="s">
        <v>42</v>
      </c>
      <c r="K774">
        <v>8281</v>
      </c>
      <c r="L774">
        <f t="shared" si="12"/>
        <v>0.92</v>
      </c>
      <c r="M774">
        <v>1</v>
      </c>
      <c r="N774">
        <v>8282</v>
      </c>
    </row>
    <row r="775" spans="1:14" x14ac:dyDescent="0.3">
      <c r="A775">
        <v>774</v>
      </c>
      <c r="B775" t="s">
        <v>1330</v>
      </c>
      <c r="C775" t="s">
        <v>64</v>
      </c>
      <c r="D775" t="s">
        <v>506</v>
      </c>
      <c r="E775" s="1" t="s">
        <v>625</v>
      </c>
      <c r="G775" s="4">
        <v>6362.15</v>
      </c>
      <c r="H775">
        <v>44</v>
      </c>
      <c r="I775">
        <v>57</v>
      </c>
      <c r="J775" t="s">
        <v>23</v>
      </c>
      <c r="K775">
        <v>6362</v>
      </c>
      <c r="L775">
        <f t="shared" si="12"/>
        <v>0.56999999999999995</v>
      </c>
      <c r="M775">
        <v>0.6</v>
      </c>
      <c r="N775">
        <v>6363</v>
      </c>
    </row>
    <row r="776" spans="1:14" x14ac:dyDescent="0.3">
      <c r="A776">
        <v>775</v>
      </c>
      <c r="B776" t="s">
        <v>1331</v>
      </c>
      <c r="C776" t="s">
        <v>14</v>
      </c>
      <c r="D776" t="s">
        <v>358</v>
      </c>
      <c r="E776" s="1" t="s">
        <v>298</v>
      </c>
      <c r="G776" s="4">
        <v>5546.62</v>
      </c>
      <c r="H776">
        <v>41</v>
      </c>
      <c r="I776">
        <v>62</v>
      </c>
      <c r="J776" t="s">
        <v>81</v>
      </c>
      <c r="K776">
        <v>5547</v>
      </c>
      <c r="L776">
        <f t="shared" si="12"/>
        <v>0.62</v>
      </c>
      <c r="M776">
        <v>0.7</v>
      </c>
      <c r="N776">
        <v>5547</v>
      </c>
    </row>
    <row r="777" spans="1:14" x14ac:dyDescent="0.3">
      <c r="A777">
        <v>776</v>
      </c>
      <c r="B777" t="s">
        <v>1332</v>
      </c>
      <c r="C777" t="s">
        <v>117</v>
      </c>
      <c r="D777" t="s">
        <v>280</v>
      </c>
      <c r="E777" s="1">
        <v>44262</v>
      </c>
      <c r="F777">
        <v>49</v>
      </c>
      <c r="G777" s="4">
        <v>4320.74</v>
      </c>
      <c r="H777">
        <v>40</v>
      </c>
      <c r="I777">
        <v>73</v>
      </c>
      <c r="J777" t="s">
        <v>42</v>
      </c>
      <c r="K777">
        <v>4321</v>
      </c>
      <c r="L777">
        <f t="shared" si="12"/>
        <v>0.73</v>
      </c>
      <c r="M777">
        <v>0.79999999999999993</v>
      </c>
      <c r="N777">
        <v>4321</v>
      </c>
    </row>
    <row r="778" spans="1:14" x14ac:dyDescent="0.3">
      <c r="A778">
        <v>777</v>
      </c>
      <c r="B778" t="s">
        <v>1333</v>
      </c>
      <c r="C778" t="s">
        <v>117</v>
      </c>
      <c r="D778" t="s">
        <v>1334</v>
      </c>
      <c r="E778" s="1">
        <v>44291</v>
      </c>
      <c r="G778" s="4">
        <v>5061.1099999999997</v>
      </c>
      <c r="H778">
        <v>45</v>
      </c>
      <c r="I778">
        <v>62</v>
      </c>
      <c r="J778" t="s">
        <v>42</v>
      </c>
      <c r="K778">
        <v>5061</v>
      </c>
      <c r="L778">
        <f t="shared" si="12"/>
        <v>0.62</v>
      </c>
      <c r="M778">
        <v>0.7</v>
      </c>
      <c r="N778">
        <v>5062</v>
      </c>
    </row>
    <row r="779" spans="1:14" x14ac:dyDescent="0.3">
      <c r="A779">
        <v>778</v>
      </c>
      <c r="B779" t="s">
        <v>1335</v>
      </c>
      <c r="D779" t="s">
        <v>106</v>
      </c>
      <c r="E779" s="1">
        <v>43142</v>
      </c>
      <c r="G779" s="4">
        <v>5661.83</v>
      </c>
      <c r="H779">
        <v>39</v>
      </c>
      <c r="I779">
        <v>69</v>
      </c>
      <c r="J779" t="s">
        <v>81</v>
      </c>
      <c r="K779">
        <v>5662</v>
      </c>
      <c r="L779">
        <f t="shared" si="12"/>
        <v>0.69</v>
      </c>
      <c r="M779">
        <v>0.7</v>
      </c>
      <c r="N779">
        <v>5662</v>
      </c>
    </row>
    <row r="780" spans="1:14" x14ac:dyDescent="0.3">
      <c r="A780">
        <v>779</v>
      </c>
      <c r="B780" t="s">
        <v>1336</v>
      </c>
      <c r="D780" t="s">
        <v>511</v>
      </c>
      <c r="E780" s="1">
        <v>43923</v>
      </c>
      <c r="G780" s="4">
        <v>1040.8900000000001</v>
      </c>
      <c r="H780">
        <v>39</v>
      </c>
      <c r="I780">
        <v>61</v>
      </c>
      <c r="J780" t="s">
        <v>81</v>
      </c>
      <c r="K780">
        <v>1041</v>
      </c>
      <c r="L780">
        <f t="shared" si="12"/>
        <v>0.61</v>
      </c>
      <c r="M780">
        <v>0.7</v>
      </c>
      <c r="N780">
        <v>1041</v>
      </c>
    </row>
    <row r="781" spans="1:14" x14ac:dyDescent="0.3">
      <c r="A781">
        <v>780</v>
      </c>
      <c r="B781" t="s">
        <v>1337</v>
      </c>
      <c r="D781" t="s">
        <v>772</v>
      </c>
      <c r="E781" s="1" t="s">
        <v>1338</v>
      </c>
      <c r="G781" s="4">
        <v>627.45000000000005</v>
      </c>
      <c r="H781">
        <v>40</v>
      </c>
      <c r="I781">
        <v>61</v>
      </c>
      <c r="J781" t="s">
        <v>16</v>
      </c>
      <c r="K781">
        <v>627</v>
      </c>
      <c r="L781">
        <f t="shared" si="12"/>
        <v>0.61</v>
      </c>
      <c r="M781">
        <v>0.7</v>
      </c>
      <c r="N781">
        <v>628</v>
      </c>
    </row>
    <row r="782" spans="1:14" x14ac:dyDescent="0.3">
      <c r="A782">
        <v>781</v>
      </c>
      <c r="B782" t="s">
        <v>1339</v>
      </c>
      <c r="C782" t="s">
        <v>44</v>
      </c>
      <c r="D782" t="s">
        <v>262</v>
      </c>
      <c r="E782" s="1" t="s">
        <v>1340</v>
      </c>
      <c r="G782" s="4">
        <v>4767.82</v>
      </c>
      <c r="H782">
        <v>40</v>
      </c>
      <c r="I782">
        <v>52</v>
      </c>
      <c r="J782" t="s">
        <v>42</v>
      </c>
      <c r="K782">
        <v>4768</v>
      </c>
      <c r="L782">
        <f t="shared" si="12"/>
        <v>0.52</v>
      </c>
      <c r="M782">
        <v>0.6</v>
      </c>
      <c r="N782">
        <v>4768</v>
      </c>
    </row>
    <row r="783" spans="1:14" x14ac:dyDescent="0.3">
      <c r="A783">
        <v>782</v>
      </c>
      <c r="B783" t="s">
        <v>1341</v>
      </c>
      <c r="D783" t="s">
        <v>51</v>
      </c>
      <c r="E783" s="1" t="s">
        <v>515</v>
      </c>
      <c r="G783" s="4">
        <v>8955.42</v>
      </c>
      <c r="H783">
        <v>42</v>
      </c>
      <c r="I783">
        <v>62</v>
      </c>
      <c r="J783" t="s">
        <v>16</v>
      </c>
      <c r="K783">
        <v>8955</v>
      </c>
      <c r="L783">
        <f t="shared" si="12"/>
        <v>0.62</v>
      </c>
      <c r="M783">
        <v>0.7</v>
      </c>
      <c r="N783">
        <v>8956</v>
      </c>
    </row>
    <row r="784" spans="1:14" x14ac:dyDescent="0.3">
      <c r="A784">
        <v>783</v>
      </c>
      <c r="B784" t="s">
        <v>1342</v>
      </c>
      <c r="C784" t="s">
        <v>20</v>
      </c>
      <c r="D784" t="s">
        <v>155</v>
      </c>
      <c r="E784" s="1" t="s">
        <v>580</v>
      </c>
      <c r="G784" s="4">
        <v>8965.5300000000007</v>
      </c>
      <c r="H784">
        <v>38</v>
      </c>
      <c r="I784">
        <v>84</v>
      </c>
      <c r="J784" t="s">
        <v>16</v>
      </c>
      <c r="K784">
        <v>8966</v>
      </c>
      <c r="L784">
        <f t="shared" si="12"/>
        <v>0.84</v>
      </c>
      <c r="M784">
        <v>0.9</v>
      </c>
      <c r="N784">
        <v>8966</v>
      </c>
    </row>
    <row r="785" spans="1:14" x14ac:dyDescent="0.3">
      <c r="A785">
        <v>784</v>
      </c>
      <c r="B785" t="s">
        <v>1343</v>
      </c>
      <c r="C785" t="s">
        <v>117</v>
      </c>
      <c r="D785" t="s">
        <v>182</v>
      </c>
      <c r="E785" s="1" t="s">
        <v>1344</v>
      </c>
      <c r="G785" s="4">
        <v>8428.39</v>
      </c>
      <c r="H785">
        <v>45</v>
      </c>
      <c r="I785">
        <v>90</v>
      </c>
      <c r="J785" t="s">
        <v>58</v>
      </c>
      <c r="K785">
        <v>8428</v>
      </c>
      <c r="L785">
        <f t="shared" si="12"/>
        <v>0.9</v>
      </c>
      <c r="M785">
        <v>0.9</v>
      </c>
      <c r="N785">
        <v>8429</v>
      </c>
    </row>
    <row r="786" spans="1:14" x14ac:dyDescent="0.3">
      <c r="A786">
        <v>785</v>
      </c>
      <c r="B786" t="s">
        <v>1345</v>
      </c>
      <c r="D786" t="s">
        <v>350</v>
      </c>
      <c r="E786" s="1" t="s">
        <v>1346</v>
      </c>
      <c r="G786" s="4">
        <v>5818.11</v>
      </c>
      <c r="H786">
        <v>38</v>
      </c>
      <c r="I786">
        <v>84</v>
      </c>
      <c r="J786" t="s">
        <v>42</v>
      </c>
      <c r="K786">
        <v>5818</v>
      </c>
      <c r="L786">
        <f t="shared" si="12"/>
        <v>0.84</v>
      </c>
      <c r="M786">
        <v>0.9</v>
      </c>
      <c r="N786">
        <v>5819</v>
      </c>
    </row>
    <row r="787" spans="1:14" x14ac:dyDescent="0.3">
      <c r="A787">
        <v>786</v>
      </c>
      <c r="B787" t="s">
        <v>1347</v>
      </c>
      <c r="C787" t="s">
        <v>93</v>
      </c>
      <c r="D787" t="s">
        <v>358</v>
      </c>
      <c r="E787" s="1">
        <v>43842</v>
      </c>
      <c r="G787" s="4">
        <v>6776.56</v>
      </c>
      <c r="H787">
        <v>41</v>
      </c>
      <c r="I787">
        <v>58</v>
      </c>
      <c r="J787" t="s">
        <v>81</v>
      </c>
      <c r="K787">
        <v>6777</v>
      </c>
      <c r="L787">
        <f t="shared" si="12"/>
        <v>0.57999999999999996</v>
      </c>
      <c r="M787">
        <v>0.6</v>
      </c>
      <c r="N787">
        <v>6777</v>
      </c>
    </row>
    <row r="788" spans="1:14" x14ac:dyDescent="0.3">
      <c r="A788">
        <v>787</v>
      </c>
      <c r="B788" t="s">
        <v>1348</v>
      </c>
      <c r="D788" t="s">
        <v>75</v>
      </c>
      <c r="E788" s="1">
        <v>43324</v>
      </c>
      <c r="G788" s="4">
        <v>625.36</v>
      </c>
      <c r="H788">
        <v>45</v>
      </c>
      <c r="I788">
        <v>71</v>
      </c>
      <c r="K788">
        <v>625</v>
      </c>
      <c r="L788">
        <f t="shared" si="12"/>
        <v>0.71</v>
      </c>
      <c r="M788">
        <v>0.79999999999999993</v>
      </c>
      <c r="N788">
        <v>626</v>
      </c>
    </row>
    <row r="789" spans="1:14" x14ac:dyDescent="0.3">
      <c r="A789">
        <v>788</v>
      </c>
      <c r="B789" t="s">
        <v>1349</v>
      </c>
      <c r="D789" t="s">
        <v>820</v>
      </c>
      <c r="E789" s="1">
        <v>43140</v>
      </c>
      <c r="F789">
        <v>36</v>
      </c>
      <c r="G789" s="4">
        <v>9747.19</v>
      </c>
      <c r="H789">
        <v>44</v>
      </c>
      <c r="I789">
        <v>66</v>
      </c>
      <c r="J789" t="s">
        <v>16</v>
      </c>
      <c r="K789">
        <v>9747</v>
      </c>
      <c r="L789">
        <f t="shared" si="12"/>
        <v>0.66</v>
      </c>
      <c r="M789">
        <v>0.7</v>
      </c>
      <c r="N789">
        <v>9748</v>
      </c>
    </row>
    <row r="790" spans="1:14" x14ac:dyDescent="0.3">
      <c r="A790">
        <v>789</v>
      </c>
      <c r="B790" t="s">
        <v>1350</v>
      </c>
      <c r="C790" t="s">
        <v>37</v>
      </c>
      <c r="D790" t="s">
        <v>488</v>
      </c>
      <c r="E790" s="1" t="s">
        <v>633</v>
      </c>
      <c r="F790">
        <v>40</v>
      </c>
      <c r="G790" s="4">
        <v>3730.19</v>
      </c>
      <c r="H790">
        <v>43</v>
      </c>
      <c r="I790">
        <v>67</v>
      </c>
      <c r="J790" t="s">
        <v>58</v>
      </c>
      <c r="K790">
        <v>3730</v>
      </c>
      <c r="L790">
        <f t="shared" si="12"/>
        <v>0.67</v>
      </c>
      <c r="M790">
        <v>0.7</v>
      </c>
      <c r="N790">
        <v>3731</v>
      </c>
    </row>
    <row r="791" spans="1:14" x14ac:dyDescent="0.3">
      <c r="A791">
        <v>790</v>
      </c>
      <c r="B791" t="s">
        <v>1351</v>
      </c>
      <c r="D791" t="s">
        <v>41</v>
      </c>
      <c r="E791" s="1" t="s">
        <v>1352</v>
      </c>
      <c r="G791" s="4">
        <v>6785.94</v>
      </c>
      <c r="H791">
        <v>42</v>
      </c>
      <c r="I791">
        <v>89</v>
      </c>
      <c r="K791">
        <v>6786</v>
      </c>
      <c r="L791">
        <f t="shared" si="12"/>
        <v>0.89</v>
      </c>
      <c r="M791">
        <v>0.9</v>
      </c>
      <c r="N791">
        <v>6786</v>
      </c>
    </row>
    <row r="792" spans="1:14" x14ac:dyDescent="0.3">
      <c r="A792">
        <v>791</v>
      </c>
      <c r="B792" t="s">
        <v>1353</v>
      </c>
      <c r="C792" t="s">
        <v>60</v>
      </c>
      <c r="D792" t="s">
        <v>751</v>
      </c>
      <c r="E792" s="1" t="s">
        <v>703</v>
      </c>
      <c r="G792" s="4">
        <v>9231.41</v>
      </c>
      <c r="H792">
        <v>45</v>
      </c>
      <c r="I792">
        <v>72</v>
      </c>
      <c r="J792" t="s">
        <v>58</v>
      </c>
      <c r="K792">
        <v>9231</v>
      </c>
      <c r="L792">
        <f t="shared" si="12"/>
        <v>0.72</v>
      </c>
      <c r="M792">
        <v>0.79999999999999993</v>
      </c>
      <c r="N792">
        <v>9232</v>
      </c>
    </row>
    <row r="793" spans="1:14" x14ac:dyDescent="0.3">
      <c r="A793">
        <v>792</v>
      </c>
      <c r="B793" t="s">
        <v>1354</v>
      </c>
      <c r="C793" t="s">
        <v>44</v>
      </c>
      <c r="D793" t="s">
        <v>331</v>
      </c>
      <c r="E793" s="1" t="s">
        <v>1075</v>
      </c>
      <c r="G793" s="4">
        <v>2928.86</v>
      </c>
      <c r="H793">
        <v>45</v>
      </c>
      <c r="I793">
        <v>80</v>
      </c>
      <c r="J793" t="s">
        <v>23</v>
      </c>
      <c r="K793">
        <v>2929</v>
      </c>
      <c r="L793">
        <f t="shared" si="12"/>
        <v>0.8</v>
      </c>
      <c r="M793">
        <v>0.8</v>
      </c>
      <c r="N793">
        <v>2929</v>
      </c>
    </row>
    <row r="794" spans="1:14" x14ac:dyDescent="0.3">
      <c r="A794">
        <v>793</v>
      </c>
      <c r="B794" t="s">
        <v>1355</v>
      </c>
      <c r="C794" t="s">
        <v>117</v>
      </c>
      <c r="D794" t="s">
        <v>286</v>
      </c>
      <c r="E794" s="1">
        <v>44228</v>
      </c>
      <c r="G794" s="4">
        <v>7440.25</v>
      </c>
      <c r="H794">
        <v>44</v>
      </c>
      <c r="I794">
        <v>56</v>
      </c>
      <c r="K794">
        <v>7440</v>
      </c>
      <c r="L794">
        <f t="shared" si="12"/>
        <v>0.56000000000000005</v>
      </c>
      <c r="M794">
        <v>0.6</v>
      </c>
      <c r="N794">
        <v>7441</v>
      </c>
    </row>
    <row r="795" spans="1:14" x14ac:dyDescent="0.3">
      <c r="A795">
        <v>794</v>
      </c>
      <c r="B795" t="s">
        <v>1356</v>
      </c>
      <c r="C795" t="s">
        <v>117</v>
      </c>
      <c r="D795" t="s">
        <v>340</v>
      </c>
      <c r="E795" s="1" t="s">
        <v>1357</v>
      </c>
      <c r="F795">
        <v>44</v>
      </c>
      <c r="G795" s="4">
        <v>2920.01</v>
      </c>
      <c r="H795">
        <v>39</v>
      </c>
      <c r="I795">
        <v>51</v>
      </c>
      <c r="J795" t="s">
        <v>81</v>
      </c>
      <c r="K795">
        <v>2920</v>
      </c>
      <c r="L795">
        <f t="shared" si="12"/>
        <v>0.51</v>
      </c>
      <c r="M795">
        <v>0.6</v>
      </c>
      <c r="N795">
        <v>2921</v>
      </c>
    </row>
    <row r="796" spans="1:14" x14ac:dyDescent="0.3">
      <c r="A796">
        <v>795</v>
      </c>
      <c r="B796" t="s">
        <v>1358</v>
      </c>
      <c r="C796" t="s">
        <v>78</v>
      </c>
      <c r="D796" t="s">
        <v>749</v>
      </c>
      <c r="E796" s="1" t="s">
        <v>303</v>
      </c>
      <c r="G796" s="4">
        <v>4942.08</v>
      </c>
      <c r="H796">
        <v>45</v>
      </c>
      <c r="I796">
        <v>64</v>
      </c>
      <c r="J796" t="s">
        <v>16</v>
      </c>
      <c r="K796">
        <v>4942</v>
      </c>
      <c r="L796">
        <f t="shared" si="12"/>
        <v>0.64</v>
      </c>
      <c r="M796">
        <v>0.7</v>
      </c>
      <c r="N796">
        <v>4943</v>
      </c>
    </row>
    <row r="797" spans="1:14" x14ac:dyDescent="0.3">
      <c r="A797">
        <v>796</v>
      </c>
      <c r="B797" t="s">
        <v>1359</v>
      </c>
      <c r="C797" t="s">
        <v>20</v>
      </c>
      <c r="D797" t="s">
        <v>87</v>
      </c>
      <c r="E797" s="1" t="s">
        <v>1080</v>
      </c>
      <c r="G797" s="4">
        <v>3146.3</v>
      </c>
      <c r="H797">
        <v>39</v>
      </c>
      <c r="I797">
        <v>72</v>
      </c>
      <c r="J797" t="s">
        <v>81</v>
      </c>
      <c r="K797">
        <v>3146</v>
      </c>
      <c r="L797">
        <f t="shared" si="12"/>
        <v>0.72</v>
      </c>
      <c r="M797">
        <v>0.79999999999999993</v>
      </c>
      <c r="N797">
        <v>3147</v>
      </c>
    </row>
    <row r="798" spans="1:14" x14ac:dyDescent="0.3">
      <c r="A798">
        <v>797</v>
      </c>
      <c r="B798" t="s">
        <v>1360</v>
      </c>
      <c r="C798" t="s">
        <v>37</v>
      </c>
      <c r="D798" t="s">
        <v>185</v>
      </c>
      <c r="E798" s="1">
        <v>43596</v>
      </c>
      <c r="G798" s="4">
        <v>7982.59</v>
      </c>
      <c r="H798">
        <v>43</v>
      </c>
      <c r="I798">
        <v>64</v>
      </c>
      <c r="J798" t="s">
        <v>42</v>
      </c>
      <c r="K798">
        <v>7983</v>
      </c>
      <c r="L798">
        <f t="shared" si="12"/>
        <v>0.64</v>
      </c>
      <c r="M798">
        <v>0.7</v>
      </c>
      <c r="N798">
        <v>7983</v>
      </c>
    </row>
    <row r="799" spans="1:14" x14ac:dyDescent="0.3">
      <c r="A799">
        <v>798</v>
      </c>
      <c r="B799" t="s">
        <v>1361</v>
      </c>
      <c r="D799" t="s">
        <v>663</v>
      </c>
      <c r="E799" s="1" t="s">
        <v>1362</v>
      </c>
      <c r="F799">
        <v>30</v>
      </c>
      <c r="G799" s="4">
        <v>5352.39</v>
      </c>
      <c r="H799">
        <v>43</v>
      </c>
      <c r="I799">
        <v>71</v>
      </c>
      <c r="J799" t="s">
        <v>16</v>
      </c>
      <c r="K799">
        <v>5352</v>
      </c>
      <c r="L799">
        <f t="shared" si="12"/>
        <v>0.71</v>
      </c>
      <c r="M799">
        <v>0.79999999999999993</v>
      </c>
      <c r="N799">
        <v>5353</v>
      </c>
    </row>
    <row r="800" spans="1:14" x14ac:dyDescent="0.3">
      <c r="A800">
        <v>799</v>
      </c>
      <c r="B800" t="s">
        <v>1363</v>
      </c>
      <c r="C800" t="s">
        <v>117</v>
      </c>
      <c r="D800" t="s">
        <v>1228</v>
      </c>
      <c r="E800" s="1">
        <v>44146</v>
      </c>
      <c r="G800" s="4">
        <v>4633.84</v>
      </c>
      <c r="H800">
        <v>43</v>
      </c>
      <c r="I800">
        <v>71</v>
      </c>
      <c r="J800" t="s">
        <v>58</v>
      </c>
      <c r="K800">
        <v>4634</v>
      </c>
      <c r="L800">
        <f t="shared" si="12"/>
        <v>0.71</v>
      </c>
      <c r="M800">
        <v>0.79999999999999993</v>
      </c>
      <c r="N800">
        <v>4634</v>
      </c>
    </row>
    <row r="801" spans="1:14" x14ac:dyDescent="0.3">
      <c r="A801">
        <v>800</v>
      </c>
      <c r="B801" t="s">
        <v>1364</v>
      </c>
      <c r="C801" t="s">
        <v>28</v>
      </c>
      <c r="D801" t="s">
        <v>136</v>
      </c>
      <c r="E801" s="1">
        <v>43352</v>
      </c>
      <c r="G801" s="4">
        <v>3170.55</v>
      </c>
      <c r="H801">
        <v>41</v>
      </c>
      <c r="I801">
        <v>79</v>
      </c>
      <c r="J801" t="s">
        <v>58</v>
      </c>
      <c r="K801">
        <v>3171</v>
      </c>
      <c r="L801">
        <f t="shared" si="12"/>
        <v>0.79</v>
      </c>
      <c r="M801">
        <v>0.79999999999999993</v>
      </c>
      <c r="N801">
        <v>3171</v>
      </c>
    </row>
    <row r="802" spans="1:14" x14ac:dyDescent="0.3">
      <c r="A802">
        <v>801</v>
      </c>
      <c r="B802" t="s">
        <v>1365</v>
      </c>
      <c r="C802" t="s">
        <v>25</v>
      </c>
      <c r="D802" t="s">
        <v>717</v>
      </c>
      <c r="E802" s="1" t="s">
        <v>811</v>
      </c>
      <c r="F802">
        <v>29</v>
      </c>
      <c r="G802" s="4">
        <v>9680.18</v>
      </c>
      <c r="H802">
        <v>40</v>
      </c>
      <c r="I802">
        <v>91</v>
      </c>
      <c r="K802">
        <v>9680</v>
      </c>
      <c r="L802">
        <f t="shared" si="12"/>
        <v>0.91</v>
      </c>
      <c r="M802">
        <v>1</v>
      </c>
      <c r="N802">
        <v>9681</v>
      </c>
    </row>
    <row r="803" spans="1:14" x14ac:dyDescent="0.3">
      <c r="A803">
        <v>802</v>
      </c>
      <c r="B803" t="s">
        <v>1366</v>
      </c>
      <c r="C803" t="s">
        <v>60</v>
      </c>
      <c r="D803" t="s">
        <v>1273</v>
      </c>
      <c r="E803" s="1" t="s">
        <v>233</v>
      </c>
      <c r="G803" s="4">
        <v>5920.36</v>
      </c>
      <c r="H803">
        <v>41</v>
      </c>
      <c r="I803">
        <v>72</v>
      </c>
      <c r="J803" t="s">
        <v>81</v>
      </c>
      <c r="K803">
        <v>5920</v>
      </c>
      <c r="L803">
        <f t="shared" si="12"/>
        <v>0.72</v>
      </c>
      <c r="M803">
        <v>0.79999999999999993</v>
      </c>
      <c r="N803">
        <v>5921</v>
      </c>
    </row>
    <row r="804" spans="1:14" x14ac:dyDescent="0.3">
      <c r="A804">
        <v>803</v>
      </c>
      <c r="B804" t="s">
        <v>1367</v>
      </c>
      <c r="C804" t="s">
        <v>28</v>
      </c>
      <c r="D804" t="s">
        <v>152</v>
      </c>
      <c r="E804" s="1" t="s">
        <v>1368</v>
      </c>
      <c r="F804">
        <v>32</v>
      </c>
      <c r="G804" s="4">
        <v>7515.47</v>
      </c>
      <c r="H804">
        <v>39</v>
      </c>
      <c r="I804">
        <v>67</v>
      </c>
      <c r="J804" t="s">
        <v>42</v>
      </c>
      <c r="K804">
        <v>7515</v>
      </c>
      <c r="L804">
        <f t="shared" si="12"/>
        <v>0.67</v>
      </c>
      <c r="M804">
        <v>0.7</v>
      </c>
      <c r="N804">
        <v>7516</v>
      </c>
    </row>
    <row r="805" spans="1:14" x14ac:dyDescent="0.3">
      <c r="A805">
        <v>804</v>
      </c>
      <c r="B805" t="s">
        <v>1369</v>
      </c>
      <c r="C805" t="s">
        <v>37</v>
      </c>
      <c r="D805" t="s">
        <v>371</v>
      </c>
      <c r="E805" s="1" t="s">
        <v>1370</v>
      </c>
      <c r="G805" s="4">
        <v>84.78</v>
      </c>
      <c r="H805">
        <v>39</v>
      </c>
      <c r="I805">
        <v>83</v>
      </c>
      <c r="K805">
        <v>85</v>
      </c>
      <c r="L805">
        <f t="shared" si="12"/>
        <v>0.83</v>
      </c>
      <c r="M805">
        <v>0.9</v>
      </c>
      <c r="N805">
        <v>85</v>
      </c>
    </row>
    <row r="806" spans="1:14" x14ac:dyDescent="0.3">
      <c r="A806">
        <v>805</v>
      </c>
      <c r="B806" t="s">
        <v>1371</v>
      </c>
      <c r="C806" t="s">
        <v>44</v>
      </c>
      <c r="D806" t="s">
        <v>280</v>
      </c>
      <c r="E806" s="1" t="s">
        <v>1372</v>
      </c>
      <c r="G806" s="4">
        <v>5761.3</v>
      </c>
      <c r="H806">
        <v>42</v>
      </c>
      <c r="I806">
        <v>92</v>
      </c>
      <c r="J806" t="s">
        <v>16</v>
      </c>
      <c r="K806">
        <v>5761</v>
      </c>
      <c r="L806">
        <f t="shared" si="12"/>
        <v>0.92</v>
      </c>
      <c r="M806">
        <v>1</v>
      </c>
      <c r="N806">
        <v>5762</v>
      </c>
    </row>
    <row r="807" spans="1:14" x14ac:dyDescent="0.3">
      <c r="A807">
        <v>806</v>
      </c>
      <c r="B807" t="s">
        <v>1373</v>
      </c>
      <c r="D807" t="s">
        <v>109</v>
      </c>
      <c r="E807" s="1" t="s">
        <v>1374</v>
      </c>
      <c r="G807" s="4">
        <v>9693.25</v>
      </c>
      <c r="H807">
        <v>42</v>
      </c>
      <c r="I807">
        <v>59</v>
      </c>
      <c r="J807" t="s">
        <v>23</v>
      </c>
      <c r="K807">
        <v>9693</v>
      </c>
      <c r="L807">
        <f t="shared" si="12"/>
        <v>0.59</v>
      </c>
      <c r="M807">
        <v>0.6</v>
      </c>
      <c r="N807">
        <v>9694</v>
      </c>
    </row>
    <row r="808" spans="1:14" x14ac:dyDescent="0.3">
      <c r="A808">
        <v>807</v>
      </c>
      <c r="B808" t="s">
        <v>1375</v>
      </c>
      <c r="C808" t="s">
        <v>50</v>
      </c>
      <c r="D808" t="s">
        <v>140</v>
      </c>
      <c r="E808" s="1">
        <v>44080</v>
      </c>
      <c r="G808" s="4">
        <v>6681.76</v>
      </c>
      <c r="H808">
        <v>44</v>
      </c>
      <c r="I808">
        <v>57</v>
      </c>
      <c r="J808" t="s">
        <v>23</v>
      </c>
      <c r="K808">
        <v>6682</v>
      </c>
      <c r="L808">
        <f t="shared" si="12"/>
        <v>0.56999999999999995</v>
      </c>
      <c r="M808">
        <v>0.6</v>
      </c>
      <c r="N808">
        <v>6682</v>
      </c>
    </row>
    <row r="809" spans="1:14" x14ac:dyDescent="0.3">
      <c r="A809">
        <v>808</v>
      </c>
      <c r="B809" t="s">
        <v>1376</v>
      </c>
      <c r="D809" t="s">
        <v>67</v>
      </c>
      <c r="E809" s="1">
        <v>44480</v>
      </c>
      <c r="G809" s="4">
        <v>8314.68</v>
      </c>
      <c r="H809">
        <v>45</v>
      </c>
      <c r="I809">
        <v>72</v>
      </c>
      <c r="J809" t="s">
        <v>16</v>
      </c>
      <c r="K809">
        <v>8315</v>
      </c>
      <c r="L809">
        <f t="shared" si="12"/>
        <v>0.72</v>
      </c>
      <c r="M809">
        <v>0.79999999999999993</v>
      </c>
      <c r="N809">
        <v>8315</v>
      </c>
    </row>
    <row r="810" spans="1:14" x14ac:dyDescent="0.3">
      <c r="A810">
        <v>809</v>
      </c>
      <c r="B810" t="s">
        <v>1377</v>
      </c>
      <c r="C810" t="s">
        <v>78</v>
      </c>
      <c r="D810" t="s">
        <v>241</v>
      </c>
      <c r="E810" s="1">
        <v>44142</v>
      </c>
      <c r="G810" s="4">
        <v>8234.7900000000009</v>
      </c>
      <c r="H810">
        <v>41</v>
      </c>
      <c r="I810">
        <v>84</v>
      </c>
      <c r="J810" t="s">
        <v>42</v>
      </c>
      <c r="K810">
        <v>8235</v>
      </c>
      <c r="L810">
        <f t="shared" si="12"/>
        <v>0.84</v>
      </c>
      <c r="M810">
        <v>0.9</v>
      </c>
      <c r="N810">
        <v>8235</v>
      </c>
    </row>
    <row r="811" spans="1:14" x14ac:dyDescent="0.3">
      <c r="A811">
        <v>810</v>
      </c>
      <c r="B811" t="s">
        <v>1378</v>
      </c>
      <c r="C811" t="s">
        <v>93</v>
      </c>
      <c r="D811" t="s">
        <v>920</v>
      </c>
      <c r="E811" s="1">
        <v>43626</v>
      </c>
      <c r="G811" s="4">
        <v>967.93</v>
      </c>
      <c r="H811">
        <v>41</v>
      </c>
      <c r="I811">
        <v>82</v>
      </c>
      <c r="J811" t="s">
        <v>58</v>
      </c>
      <c r="K811">
        <v>968</v>
      </c>
      <c r="L811">
        <f t="shared" si="12"/>
        <v>0.82</v>
      </c>
      <c r="M811">
        <v>0.9</v>
      </c>
      <c r="N811">
        <v>968</v>
      </c>
    </row>
    <row r="812" spans="1:14" x14ac:dyDescent="0.3">
      <c r="A812">
        <v>811</v>
      </c>
      <c r="B812" t="s">
        <v>1379</v>
      </c>
      <c r="C812" t="s">
        <v>117</v>
      </c>
      <c r="D812" t="s">
        <v>103</v>
      </c>
      <c r="E812" s="1" t="s">
        <v>1052</v>
      </c>
      <c r="G812" s="4">
        <v>6311.91</v>
      </c>
      <c r="H812">
        <v>39</v>
      </c>
      <c r="I812">
        <v>91</v>
      </c>
      <c r="J812" t="s">
        <v>81</v>
      </c>
      <c r="K812">
        <v>6312</v>
      </c>
      <c r="L812">
        <f t="shared" si="12"/>
        <v>0.91</v>
      </c>
      <c r="M812">
        <v>1</v>
      </c>
      <c r="N812">
        <v>6312</v>
      </c>
    </row>
    <row r="813" spans="1:14" x14ac:dyDescent="0.3">
      <c r="A813">
        <v>812</v>
      </c>
      <c r="B813" t="s">
        <v>1380</v>
      </c>
      <c r="C813" t="s">
        <v>28</v>
      </c>
      <c r="D813" t="s">
        <v>422</v>
      </c>
      <c r="E813" s="1">
        <v>43382</v>
      </c>
      <c r="F813">
        <v>41</v>
      </c>
      <c r="G813" s="4">
        <v>8729.2999999999993</v>
      </c>
      <c r="H813">
        <v>39</v>
      </c>
      <c r="I813">
        <v>71</v>
      </c>
      <c r="J813" t="s">
        <v>42</v>
      </c>
      <c r="K813">
        <v>8729</v>
      </c>
      <c r="L813">
        <f t="shared" si="12"/>
        <v>0.71</v>
      </c>
      <c r="M813">
        <v>0.79999999999999993</v>
      </c>
      <c r="N813">
        <v>8730</v>
      </c>
    </row>
    <row r="814" spans="1:14" x14ac:dyDescent="0.3">
      <c r="A814">
        <v>813</v>
      </c>
      <c r="B814" t="s">
        <v>1381</v>
      </c>
      <c r="C814" t="s">
        <v>50</v>
      </c>
      <c r="D814" t="s">
        <v>112</v>
      </c>
      <c r="E814" s="1" t="s">
        <v>1382</v>
      </c>
      <c r="G814" s="4">
        <v>582.03</v>
      </c>
      <c r="H814">
        <v>43</v>
      </c>
      <c r="I814">
        <v>56</v>
      </c>
      <c r="J814" t="s">
        <v>16</v>
      </c>
      <c r="K814">
        <v>582</v>
      </c>
      <c r="L814">
        <f t="shared" si="12"/>
        <v>0.56000000000000005</v>
      </c>
      <c r="M814">
        <v>0.6</v>
      </c>
      <c r="N814">
        <v>583</v>
      </c>
    </row>
    <row r="815" spans="1:14" x14ac:dyDescent="0.3">
      <c r="A815">
        <v>814</v>
      </c>
      <c r="B815" t="s">
        <v>1383</v>
      </c>
      <c r="D815" t="s">
        <v>340</v>
      </c>
      <c r="E815" s="1" t="s">
        <v>1384</v>
      </c>
      <c r="G815" s="4">
        <v>4527.68</v>
      </c>
      <c r="H815">
        <v>45</v>
      </c>
      <c r="I815">
        <v>50</v>
      </c>
      <c r="J815" t="s">
        <v>23</v>
      </c>
      <c r="K815">
        <v>4528</v>
      </c>
      <c r="L815">
        <f t="shared" si="12"/>
        <v>0.5</v>
      </c>
      <c r="M815">
        <v>0.5</v>
      </c>
      <c r="N815">
        <v>4528</v>
      </c>
    </row>
    <row r="816" spans="1:14" x14ac:dyDescent="0.3">
      <c r="A816">
        <v>815</v>
      </c>
      <c r="B816" t="s">
        <v>1385</v>
      </c>
      <c r="C816" t="s">
        <v>93</v>
      </c>
      <c r="D816" t="s">
        <v>70</v>
      </c>
      <c r="E816" s="1" t="s">
        <v>1138</v>
      </c>
      <c r="F816">
        <v>39</v>
      </c>
      <c r="G816" s="4">
        <v>5791.87</v>
      </c>
      <c r="H816">
        <v>38</v>
      </c>
      <c r="I816">
        <v>81</v>
      </c>
      <c r="K816">
        <v>5792</v>
      </c>
      <c r="L816">
        <f t="shared" si="12"/>
        <v>0.81</v>
      </c>
      <c r="M816">
        <v>0.9</v>
      </c>
      <c r="N816">
        <v>5792</v>
      </c>
    </row>
    <row r="817" spans="1:14" x14ac:dyDescent="0.3">
      <c r="A817">
        <v>816</v>
      </c>
      <c r="B817" t="s">
        <v>1386</v>
      </c>
      <c r="C817" t="s">
        <v>93</v>
      </c>
      <c r="D817" t="s">
        <v>100</v>
      </c>
      <c r="E817" s="1" t="s">
        <v>1387</v>
      </c>
      <c r="G817" s="4">
        <v>1561.35</v>
      </c>
      <c r="H817">
        <v>38</v>
      </c>
      <c r="I817">
        <v>92</v>
      </c>
      <c r="J817" t="s">
        <v>42</v>
      </c>
      <c r="K817">
        <v>1561</v>
      </c>
      <c r="L817">
        <f t="shared" si="12"/>
        <v>0.92</v>
      </c>
      <c r="M817">
        <v>1</v>
      </c>
      <c r="N817">
        <v>1562</v>
      </c>
    </row>
    <row r="818" spans="1:14" x14ac:dyDescent="0.3">
      <c r="A818">
        <v>817</v>
      </c>
      <c r="B818" t="s">
        <v>1388</v>
      </c>
      <c r="C818" t="s">
        <v>64</v>
      </c>
      <c r="D818" t="s">
        <v>371</v>
      </c>
      <c r="E818" s="1" t="s">
        <v>1389</v>
      </c>
      <c r="G818" s="4">
        <v>2501.67</v>
      </c>
      <c r="H818">
        <v>40</v>
      </c>
      <c r="I818">
        <v>92</v>
      </c>
      <c r="J818" t="s">
        <v>16</v>
      </c>
      <c r="K818">
        <v>2502</v>
      </c>
      <c r="L818">
        <f t="shared" si="12"/>
        <v>0.92</v>
      </c>
      <c r="M818">
        <v>1</v>
      </c>
      <c r="N818">
        <v>2502</v>
      </c>
    </row>
    <row r="819" spans="1:14" x14ac:dyDescent="0.3">
      <c r="A819">
        <v>818</v>
      </c>
      <c r="B819" t="s">
        <v>1390</v>
      </c>
      <c r="C819" t="s">
        <v>78</v>
      </c>
      <c r="D819" t="s">
        <v>109</v>
      </c>
      <c r="E819" s="1" t="s">
        <v>1255</v>
      </c>
      <c r="G819" s="4">
        <v>7957.91</v>
      </c>
      <c r="H819">
        <v>43</v>
      </c>
      <c r="I819">
        <v>80</v>
      </c>
      <c r="J819" t="s">
        <v>81</v>
      </c>
      <c r="K819">
        <v>7958</v>
      </c>
      <c r="L819">
        <f t="shared" si="12"/>
        <v>0.8</v>
      </c>
      <c r="M819">
        <v>0.8</v>
      </c>
      <c r="N819">
        <v>7958</v>
      </c>
    </row>
    <row r="820" spans="1:14" x14ac:dyDescent="0.3">
      <c r="A820">
        <v>819</v>
      </c>
      <c r="B820" t="s">
        <v>1391</v>
      </c>
      <c r="C820" t="s">
        <v>64</v>
      </c>
      <c r="D820" t="s">
        <v>83</v>
      </c>
      <c r="E820" s="1">
        <v>44177</v>
      </c>
      <c r="G820" s="4">
        <v>7881.96</v>
      </c>
      <c r="H820">
        <v>38</v>
      </c>
      <c r="I820">
        <v>58</v>
      </c>
      <c r="K820">
        <v>7882</v>
      </c>
      <c r="L820">
        <f t="shared" si="12"/>
        <v>0.57999999999999996</v>
      </c>
      <c r="M820">
        <v>0.6</v>
      </c>
      <c r="N820">
        <v>7882</v>
      </c>
    </row>
    <row r="821" spans="1:14" x14ac:dyDescent="0.3">
      <c r="A821">
        <v>820</v>
      </c>
      <c r="B821" t="s">
        <v>1392</v>
      </c>
      <c r="D821" t="s">
        <v>11</v>
      </c>
      <c r="E821" s="1" t="s">
        <v>627</v>
      </c>
      <c r="G821" s="4">
        <v>6134.28</v>
      </c>
      <c r="H821">
        <v>45</v>
      </c>
      <c r="I821">
        <v>56</v>
      </c>
      <c r="J821" t="s">
        <v>16</v>
      </c>
      <c r="K821">
        <v>6134</v>
      </c>
      <c r="L821">
        <f t="shared" si="12"/>
        <v>0.56000000000000005</v>
      </c>
      <c r="M821">
        <v>0.6</v>
      </c>
      <c r="N821">
        <v>6135</v>
      </c>
    </row>
    <row r="822" spans="1:14" x14ac:dyDescent="0.3">
      <c r="A822">
        <v>821</v>
      </c>
      <c r="B822" t="s">
        <v>1393</v>
      </c>
      <c r="C822" t="s">
        <v>117</v>
      </c>
      <c r="D822" t="s">
        <v>353</v>
      </c>
      <c r="E822" s="1">
        <v>44622</v>
      </c>
      <c r="G822" s="4">
        <v>70.8</v>
      </c>
      <c r="H822">
        <v>45</v>
      </c>
      <c r="I822">
        <v>64</v>
      </c>
      <c r="J822" t="s">
        <v>16</v>
      </c>
      <c r="K822">
        <v>71</v>
      </c>
      <c r="L822">
        <f t="shared" si="12"/>
        <v>0.64</v>
      </c>
      <c r="M822">
        <v>0.7</v>
      </c>
      <c r="N822">
        <v>71</v>
      </c>
    </row>
    <row r="823" spans="1:14" x14ac:dyDescent="0.3">
      <c r="A823">
        <v>822</v>
      </c>
      <c r="B823" t="s">
        <v>1394</v>
      </c>
      <c r="C823" t="s">
        <v>117</v>
      </c>
      <c r="D823" t="s">
        <v>112</v>
      </c>
      <c r="E823" s="1" t="s">
        <v>1395</v>
      </c>
      <c r="G823" s="4">
        <v>345.76</v>
      </c>
      <c r="H823">
        <v>45</v>
      </c>
      <c r="I823">
        <v>73</v>
      </c>
      <c r="J823" t="s">
        <v>23</v>
      </c>
      <c r="K823">
        <v>346</v>
      </c>
      <c r="L823">
        <f t="shared" si="12"/>
        <v>0.73</v>
      </c>
      <c r="M823">
        <v>0.79999999999999993</v>
      </c>
      <c r="N823">
        <v>346</v>
      </c>
    </row>
    <row r="824" spans="1:14" x14ac:dyDescent="0.3">
      <c r="A824">
        <v>823</v>
      </c>
      <c r="B824" t="s">
        <v>1396</v>
      </c>
      <c r="C824" t="s">
        <v>93</v>
      </c>
      <c r="D824" t="s">
        <v>403</v>
      </c>
      <c r="E824" s="1" t="s">
        <v>1397</v>
      </c>
      <c r="G824" s="4">
        <v>6238.34</v>
      </c>
      <c r="H824">
        <v>40</v>
      </c>
      <c r="I824">
        <v>57</v>
      </c>
      <c r="K824">
        <v>6238</v>
      </c>
      <c r="L824">
        <f t="shared" si="12"/>
        <v>0.56999999999999995</v>
      </c>
      <c r="M824">
        <v>0.6</v>
      </c>
      <c r="N824">
        <v>6239</v>
      </c>
    </row>
    <row r="825" spans="1:14" x14ac:dyDescent="0.3">
      <c r="A825">
        <v>824</v>
      </c>
      <c r="B825" t="s">
        <v>1398</v>
      </c>
      <c r="C825" t="s">
        <v>14</v>
      </c>
      <c r="D825" t="s">
        <v>83</v>
      </c>
      <c r="E825" s="1">
        <v>43717</v>
      </c>
      <c r="G825" s="4">
        <v>9934.92</v>
      </c>
      <c r="H825">
        <v>44</v>
      </c>
      <c r="I825">
        <v>69</v>
      </c>
      <c r="J825" t="s">
        <v>42</v>
      </c>
      <c r="K825">
        <v>9935</v>
      </c>
      <c r="L825">
        <f t="shared" si="12"/>
        <v>0.69</v>
      </c>
      <c r="M825">
        <v>0.7</v>
      </c>
      <c r="N825">
        <v>9935</v>
      </c>
    </row>
    <row r="826" spans="1:14" x14ac:dyDescent="0.3">
      <c r="A826">
        <v>825</v>
      </c>
      <c r="B826" t="s">
        <v>1399</v>
      </c>
      <c r="D826" t="s">
        <v>324</v>
      </c>
      <c r="E826" s="1">
        <v>43776</v>
      </c>
      <c r="F826">
        <v>46</v>
      </c>
      <c r="G826" s="4">
        <v>9781.26</v>
      </c>
      <c r="H826">
        <v>40</v>
      </c>
      <c r="I826">
        <v>87</v>
      </c>
      <c r="J826" t="s">
        <v>58</v>
      </c>
      <c r="K826">
        <v>9781</v>
      </c>
      <c r="L826">
        <f t="shared" si="12"/>
        <v>0.87</v>
      </c>
      <c r="M826">
        <v>0.9</v>
      </c>
      <c r="N826">
        <v>9782</v>
      </c>
    </row>
    <row r="827" spans="1:14" x14ac:dyDescent="0.3">
      <c r="A827">
        <v>826</v>
      </c>
      <c r="B827" t="s">
        <v>1400</v>
      </c>
      <c r="D827" t="s">
        <v>693</v>
      </c>
      <c r="E827" s="1" t="s">
        <v>1401</v>
      </c>
      <c r="G827" s="4">
        <v>1490.08</v>
      </c>
      <c r="H827">
        <v>38</v>
      </c>
      <c r="I827">
        <v>84</v>
      </c>
      <c r="J827" t="s">
        <v>42</v>
      </c>
      <c r="K827">
        <v>1490</v>
      </c>
      <c r="L827">
        <f t="shared" si="12"/>
        <v>0.84</v>
      </c>
      <c r="M827">
        <v>0.9</v>
      </c>
      <c r="N827">
        <v>1491</v>
      </c>
    </row>
    <row r="828" spans="1:14" x14ac:dyDescent="0.3">
      <c r="A828">
        <v>827</v>
      </c>
      <c r="B828" t="s">
        <v>1402</v>
      </c>
      <c r="C828" t="s">
        <v>64</v>
      </c>
      <c r="D828" t="s">
        <v>182</v>
      </c>
      <c r="E828" s="1">
        <v>44867</v>
      </c>
      <c r="F828">
        <v>37</v>
      </c>
      <c r="G828" s="4">
        <v>9893.06</v>
      </c>
      <c r="H828">
        <v>41</v>
      </c>
      <c r="I828">
        <v>54</v>
      </c>
      <c r="K828">
        <v>9893</v>
      </c>
      <c r="L828">
        <f t="shared" si="12"/>
        <v>0.54</v>
      </c>
      <c r="M828">
        <v>0.6</v>
      </c>
      <c r="N828">
        <v>9894</v>
      </c>
    </row>
    <row r="829" spans="1:14" x14ac:dyDescent="0.3">
      <c r="A829">
        <v>828</v>
      </c>
      <c r="B829" t="s">
        <v>1403</v>
      </c>
      <c r="C829" t="s">
        <v>60</v>
      </c>
      <c r="D829" t="s">
        <v>91</v>
      </c>
      <c r="E829" s="1">
        <v>44055</v>
      </c>
      <c r="F829">
        <v>25</v>
      </c>
      <c r="G829" s="4">
        <v>1877.43</v>
      </c>
      <c r="H829">
        <v>40</v>
      </c>
      <c r="I829">
        <v>67</v>
      </c>
      <c r="J829" t="s">
        <v>58</v>
      </c>
      <c r="K829">
        <v>1877</v>
      </c>
      <c r="L829">
        <f t="shared" si="12"/>
        <v>0.67</v>
      </c>
      <c r="M829">
        <v>0.7</v>
      </c>
      <c r="N829">
        <v>1878</v>
      </c>
    </row>
    <row r="830" spans="1:14" x14ac:dyDescent="0.3">
      <c r="A830">
        <v>829</v>
      </c>
      <c r="B830" t="s">
        <v>1404</v>
      </c>
      <c r="C830" t="s">
        <v>50</v>
      </c>
      <c r="D830" t="s">
        <v>663</v>
      </c>
      <c r="E830" s="1">
        <v>44084</v>
      </c>
      <c r="G830" s="4">
        <v>3639.58</v>
      </c>
      <c r="H830">
        <v>39</v>
      </c>
      <c r="I830">
        <v>57</v>
      </c>
      <c r="J830" t="s">
        <v>42</v>
      </c>
      <c r="K830">
        <v>3640</v>
      </c>
      <c r="L830">
        <f t="shared" si="12"/>
        <v>0.56999999999999995</v>
      </c>
      <c r="M830">
        <v>0.6</v>
      </c>
      <c r="N830">
        <v>3640</v>
      </c>
    </row>
    <row r="831" spans="1:14" x14ac:dyDescent="0.3">
      <c r="A831">
        <v>830</v>
      </c>
      <c r="B831" t="s">
        <v>1405</v>
      </c>
      <c r="D831" t="s">
        <v>54</v>
      </c>
      <c r="E831" s="1" t="s">
        <v>1406</v>
      </c>
      <c r="F831">
        <v>44</v>
      </c>
      <c r="G831" s="4">
        <v>7880.99</v>
      </c>
      <c r="H831">
        <v>41</v>
      </c>
      <c r="I831">
        <v>53</v>
      </c>
      <c r="J831" t="s">
        <v>23</v>
      </c>
      <c r="K831">
        <v>7881</v>
      </c>
      <c r="L831">
        <f t="shared" si="12"/>
        <v>0.53</v>
      </c>
      <c r="M831">
        <v>0.6</v>
      </c>
      <c r="N831">
        <v>7881</v>
      </c>
    </row>
    <row r="832" spans="1:14" x14ac:dyDescent="0.3">
      <c r="A832">
        <v>831</v>
      </c>
      <c r="B832" t="s">
        <v>1407</v>
      </c>
      <c r="C832" t="s">
        <v>78</v>
      </c>
      <c r="D832" t="s">
        <v>1408</v>
      </c>
      <c r="E832" s="1" t="s">
        <v>1409</v>
      </c>
      <c r="G832" s="4">
        <v>5320.66</v>
      </c>
      <c r="H832">
        <v>38</v>
      </c>
      <c r="I832">
        <v>72</v>
      </c>
      <c r="K832">
        <v>5321</v>
      </c>
      <c r="L832">
        <f t="shared" si="12"/>
        <v>0.72</v>
      </c>
      <c r="M832">
        <v>0.79999999999999993</v>
      </c>
      <c r="N832">
        <v>5321</v>
      </c>
    </row>
    <row r="833" spans="1:14" x14ac:dyDescent="0.3">
      <c r="A833">
        <v>832</v>
      </c>
      <c r="B833" t="s">
        <v>1410</v>
      </c>
      <c r="C833" t="s">
        <v>60</v>
      </c>
      <c r="D833" t="s">
        <v>67</v>
      </c>
      <c r="E833" s="1">
        <v>43770</v>
      </c>
      <c r="G833" s="4">
        <v>5659.98</v>
      </c>
      <c r="H833">
        <v>43</v>
      </c>
      <c r="I833">
        <v>69</v>
      </c>
      <c r="K833">
        <v>5660</v>
      </c>
      <c r="L833">
        <f t="shared" si="12"/>
        <v>0.69</v>
      </c>
      <c r="M833">
        <v>0.7</v>
      </c>
      <c r="N833">
        <v>5660</v>
      </c>
    </row>
    <row r="834" spans="1:14" x14ac:dyDescent="0.3">
      <c r="A834">
        <v>833</v>
      </c>
      <c r="B834" t="s">
        <v>1411</v>
      </c>
      <c r="C834" t="s">
        <v>78</v>
      </c>
      <c r="D834" t="s">
        <v>383</v>
      </c>
      <c r="E834" s="1" t="s">
        <v>1412</v>
      </c>
      <c r="G834" s="4">
        <v>5324.52</v>
      </c>
      <c r="H834">
        <v>43</v>
      </c>
      <c r="I834">
        <v>83</v>
      </c>
      <c r="J834" t="s">
        <v>16</v>
      </c>
      <c r="K834">
        <v>5325</v>
      </c>
      <c r="L834">
        <f t="shared" si="12"/>
        <v>0.83</v>
      </c>
      <c r="M834">
        <v>0.9</v>
      </c>
      <c r="N834">
        <v>5325</v>
      </c>
    </row>
    <row r="835" spans="1:14" x14ac:dyDescent="0.3">
      <c r="A835">
        <v>834</v>
      </c>
      <c r="B835" t="s">
        <v>1413</v>
      </c>
      <c r="D835" t="s">
        <v>157</v>
      </c>
      <c r="E835" s="1">
        <v>43924</v>
      </c>
      <c r="G835" s="4">
        <v>9446.5400000000009</v>
      </c>
      <c r="H835">
        <v>44</v>
      </c>
      <c r="I835">
        <v>89</v>
      </c>
      <c r="J835" t="s">
        <v>42</v>
      </c>
      <c r="K835">
        <v>9447</v>
      </c>
      <c r="L835">
        <f t="shared" ref="L835:L898" si="13">I835/100</f>
        <v>0.89</v>
      </c>
      <c r="M835">
        <v>0.9</v>
      </c>
      <c r="N835">
        <v>9447</v>
      </c>
    </row>
    <row r="836" spans="1:14" x14ac:dyDescent="0.3">
      <c r="A836">
        <v>835</v>
      </c>
      <c r="B836" t="s">
        <v>1414</v>
      </c>
      <c r="D836" t="s">
        <v>1273</v>
      </c>
      <c r="E836" s="1">
        <v>44594</v>
      </c>
      <c r="G836" s="4">
        <v>4804.53</v>
      </c>
      <c r="H836">
        <v>42</v>
      </c>
      <c r="I836">
        <v>66</v>
      </c>
      <c r="J836" t="s">
        <v>23</v>
      </c>
      <c r="K836">
        <v>4805</v>
      </c>
      <c r="L836">
        <f t="shared" si="13"/>
        <v>0.66</v>
      </c>
      <c r="M836">
        <v>0.7</v>
      </c>
      <c r="N836">
        <v>4805</v>
      </c>
    </row>
    <row r="837" spans="1:14" x14ac:dyDescent="0.3">
      <c r="A837">
        <v>836</v>
      </c>
      <c r="B837" t="s">
        <v>1415</v>
      </c>
      <c r="C837" t="s">
        <v>93</v>
      </c>
      <c r="D837" t="s">
        <v>21</v>
      </c>
      <c r="E837" s="1" t="s">
        <v>1416</v>
      </c>
      <c r="G837" s="4">
        <v>5888.92</v>
      </c>
      <c r="H837">
        <v>44</v>
      </c>
      <c r="I837">
        <v>53</v>
      </c>
      <c r="J837" t="s">
        <v>81</v>
      </c>
      <c r="K837">
        <v>5889</v>
      </c>
      <c r="L837">
        <f t="shared" si="13"/>
        <v>0.53</v>
      </c>
      <c r="M837">
        <v>0.6</v>
      </c>
      <c r="N837">
        <v>5889</v>
      </c>
    </row>
    <row r="838" spans="1:14" x14ac:dyDescent="0.3">
      <c r="A838">
        <v>837</v>
      </c>
      <c r="B838" t="s">
        <v>1417</v>
      </c>
      <c r="D838" t="s">
        <v>160</v>
      </c>
      <c r="E838" s="1">
        <v>44537</v>
      </c>
      <c r="G838" s="4">
        <v>5221.8500000000004</v>
      </c>
      <c r="H838">
        <v>42</v>
      </c>
      <c r="I838">
        <v>75</v>
      </c>
      <c r="J838" t="s">
        <v>16</v>
      </c>
      <c r="K838">
        <v>5222</v>
      </c>
      <c r="L838">
        <f t="shared" si="13"/>
        <v>0.75</v>
      </c>
      <c r="M838">
        <v>0.79999999999999993</v>
      </c>
      <c r="N838">
        <v>5222</v>
      </c>
    </row>
    <row r="839" spans="1:14" x14ac:dyDescent="0.3">
      <c r="A839">
        <v>838</v>
      </c>
      <c r="B839" t="s">
        <v>1418</v>
      </c>
      <c r="D839" t="s">
        <v>91</v>
      </c>
      <c r="E839" s="1" t="s">
        <v>1419</v>
      </c>
      <c r="G839" s="4">
        <v>9858.3799999999992</v>
      </c>
      <c r="H839">
        <v>39</v>
      </c>
      <c r="I839">
        <v>84</v>
      </c>
      <c r="J839" t="s">
        <v>58</v>
      </c>
      <c r="K839">
        <v>9858</v>
      </c>
      <c r="L839">
        <f t="shared" si="13"/>
        <v>0.84</v>
      </c>
      <c r="M839">
        <v>0.9</v>
      </c>
      <c r="N839">
        <v>9859</v>
      </c>
    </row>
    <row r="840" spans="1:14" x14ac:dyDescent="0.3">
      <c r="A840">
        <v>839</v>
      </c>
      <c r="B840" t="s">
        <v>1420</v>
      </c>
      <c r="C840" t="s">
        <v>44</v>
      </c>
      <c r="D840" t="s">
        <v>11</v>
      </c>
      <c r="E840" s="1">
        <v>43711</v>
      </c>
      <c r="G840" s="4">
        <v>7835.52</v>
      </c>
      <c r="H840">
        <v>42</v>
      </c>
      <c r="I840">
        <v>86</v>
      </c>
      <c r="J840" t="s">
        <v>81</v>
      </c>
      <c r="K840">
        <v>7836</v>
      </c>
      <c r="L840">
        <f t="shared" si="13"/>
        <v>0.86</v>
      </c>
      <c r="M840">
        <v>0.9</v>
      </c>
      <c r="N840">
        <v>7836</v>
      </c>
    </row>
    <row r="841" spans="1:14" x14ac:dyDescent="0.3">
      <c r="A841">
        <v>840</v>
      </c>
      <c r="B841" t="s">
        <v>1421</v>
      </c>
      <c r="C841" t="s">
        <v>50</v>
      </c>
      <c r="D841" t="s">
        <v>211</v>
      </c>
      <c r="E841" s="1" t="s">
        <v>563</v>
      </c>
      <c r="F841">
        <v>26</v>
      </c>
      <c r="G841" s="4">
        <v>786.01</v>
      </c>
      <c r="H841">
        <v>40</v>
      </c>
      <c r="I841">
        <v>58</v>
      </c>
      <c r="J841" t="s">
        <v>23</v>
      </c>
      <c r="K841">
        <v>786</v>
      </c>
      <c r="L841">
        <f t="shared" si="13"/>
        <v>0.57999999999999996</v>
      </c>
      <c r="M841">
        <v>0.6</v>
      </c>
      <c r="N841">
        <v>787</v>
      </c>
    </row>
    <row r="842" spans="1:14" x14ac:dyDescent="0.3">
      <c r="A842">
        <v>841</v>
      </c>
      <c r="B842" t="s">
        <v>1422</v>
      </c>
      <c r="C842" t="s">
        <v>28</v>
      </c>
      <c r="D842" t="s">
        <v>511</v>
      </c>
      <c r="E842" s="1" t="s">
        <v>1291</v>
      </c>
      <c r="G842" s="4">
        <v>5912.77</v>
      </c>
      <c r="H842">
        <v>44</v>
      </c>
      <c r="I842">
        <v>91</v>
      </c>
      <c r="K842">
        <v>5913</v>
      </c>
      <c r="L842">
        <f t="shared" si="13"/>
        <v>0.91</v>
      </c>
      <c r="M842">
        <v>1</v>
      </c>
      <c r="N842">
        <v>5913</v>
      </c>
    </row>
    <row r="843" spans="1:14" x14ac:dyDescent="0.3">
      <c r="A843">
        <v>842</v>
      </c>
      <c r="B843" t="s">
        <v>1423</v>
      </c>
      <c r="D843" t="s">
        <v>663</v>
      </c>
      <c r="E843" s="1" t="s">
        <v>1424</v>
      </c>
      <c r="G843" s="4">
        <v>2553.88</v>
      </c>
      <c r="H843">
        <v>40</v>
      </c>
      <c r="I843">
        <v>70</v>
      </c>
      <c r="J843" t="s">
        <v>23</v>
      </c>
      <c r="K843">
        <v>2554</v>
      </c>
      <c r="L843">
        <f t="shared" si="13"/>
        <v>0.7</v>
      </c>
      <c r="M843">
        <v>0.7</v>
      </c>
      <c r="N843">
        <v>2554</v>
      </c>
    </row>
    <row r="844" spans="1:14" x14ac:dyDescent="0.3">
      <c r="A844">
        <v>843</v>
      </c>
      <c r="B844" t="s">
        <v>1425</v>
      </c>
      <c r="C844" t="s">
        <v>78</v>
      </c>
      <c r="D844" t="s">
        <v>106</v>
      </c>
      <c r="E844" s="1" t="s">
        <v>1426</v>
      </c>
      <c r="G844" s="4">
        <v>9187.98</v>
      </c>
      <c r="H844">
        <v>44</v>
      </c>
      <c r="I844">
        <v>69</v>
      </c>
      <c r="J844" t="s">
        <v>81</v>
      </c>
      <c r="K844">
        <v>9188</v>
      </c>
      <c r="L844">
        <f t="shared" si="13"/>
        <v>0.69</v>
      </c>
      <c r="M844">
        <v>0.7</v>
      </c>
      <c r="N844">
        <v>9188</v>
      </c>
    </row>
    <row r="845" spans="1:14" x14ac:dyDescent="0.3">
      <c r="A845">
        <v>844</v>
      </c>
      <c r="B845" t="s">
        <v>1427</v>
      </c>
      <c r="C845" t="s">
        <v>50</v>
      </c>
      <c r="D845" t="s">
        <v>100</v>
      </c>
      <c r="E845" s="1">
        <v>43292</v>
      </c>
      <c r="F845">
        <v>50</v>
      </c>
      <c r="G845" s="4">
        <v>5515.56</v>
      </c>
      <c r="H845">
        <v>44</v>
      </c>
      <c r="I845">
        <v>59</v>
      </c>
      <c r="J845" t="s">
        <v>42</v>
      </c>
      <c r="K845">
        <v>5516</v>
      </c>
      <c r="L845">
        <f t="shared" si="13"/>
        <v>0.59</v>
      </c>
      <c r="M845">
        <v>0.6</v>
      </c>
      <c r="N845">
        <v>5516</v>
      </c>
    </row>
    <row r="846" spans="1:14" x14ac:dyDescent="0.3">
      <c r="A846">
        <v>845</v>
      </c>
      <c r="B846" t="s">
        <v>1428</v>
      </c>
      <c r="D846" t="s">
        <v>162</v>
      </c>
      <c r="E846" s="1">
        <v>44169</v>
      </c>
      <c r="G846" s="4">
        <v>826.29</v>
      </c>
      <c r="H846">
        <v>45</v>
      </c>
      <c r="I846">
        <v>82</v>
      </c>
      <c r="J846" t="s">
        <v>42</v>
      </c>
      <c r="K846">
        <v>826</v>
      </c>
      <c r="L846">
        <f t="shared" si="13"/>
        <v>0.82</v>
      </c>
      <c r="M846">
        <v>0.9</v>
      </c>
      <c r="N846">
        <v>827</v>
      </c>
    </row>
    <row r="847" spans="1:14" x14ac:dyDescent="0.3">
      <c r="A847">
        <v>846</v>
      </c>
      <c r="B847" t="s">
        <v>1429</v>
      </c>
      <c r="C847" t="s">
        <v>44</v>
      </c>
      <c r="D847" t="s">
        <v>1012</v>
      </c>
      <c r="E847" s="1">
        <v>43739</v>
      </c>
      <c r="G847" s="4">
        <v>5933.45</v>
      </c>
      <c r="H847">
        <v>45</v>
      </c>
      <c r="I847">
        <v>79</v>
      </c>
      <c r="J847" t="s">
        <v>81</v>
      </c>
      <c r="K847">
        <v>5933</v>
      </c>
      <c r="L847">
        <f t="shared" si="13"/>
        <v>0.79</v>
      </c>
      <c r="M847">
        <v>0.79999999999999993</v>
      </c>
      <c r="N847">
        <v>5934</v>
      </c>
    </row>
    <row r="848" spans="1:14" x14ac:dyDescent="0.3">
      <c r="A848">
        <v>847</v>
      </c>
      <c r="B848" t="s">
        <v>1430</v>
      </c>
      <c r="C848" t="s">
        <v>93</v>
      </c>
      <c r="D848" t="s">
        <v>162</v>
      </c>
      <c r="E848" s="1">
        <v>43232</v>
      </c>
      <c r="G848" s="4">
        <v>4089.12</v>
      </c>
      <c r="H848">
        <v>43</v>
      </c>
      <c r="I848">
        <v>88</v>
      </c>
      <c r="J848" t="s">
        <v>58</v>
      </c>
      <c r="K848">
        <v>4089</v>
      </c>
      <c r="L848">
        <f t="shared" si="13"/>
        <v>0.88</v>
      </c>
      <c r="M848">
        <v>0.9</v>
      </c>
      <c r="N848">
        <v>4090</v>
      </c>
    </row>
    <row r="849" spans="1:14" x14ac:dyDescent="0.3">
      <c r="A849">
        <v>848</v>
      </c>
      <c r="B849" t="s">
        <v>1431</v>
      </c>
      <c r="C849" t="s">
        <v>78</v>
      </c>
      <c r="D849" t="s">
        <v>391</v>
      </c>
      <c r="E849" s="1">
        <v>44050</v>
      </c>
      <c r="G849" s="4">
        <v>6643.59</v>
      </c>
      <c r="H849">
        <v>44</v>
      </c>
      <c r="I849">
        <v>76</v>
      </c>
      <c r="K849">
        <v>6644</v>
      </c>
      <c r="L849">
        <f t="shared" si="13"/>
        <v>0.76</v>
      </c>
      <c r="M849">
        <v>0.79999999999999993</v>
      </c>
      <c r="N849">
        <v>6644</v>
      </c>
    </row>
    <row r="850" spans="1:14" x14ac:dyDescent="0.3">
      <c r="A850">
        <v>849</v>
      </c>
      <c r="B850" t="s">
        <v>1432</v>
      </c>
      <c r="C850" t="s">
        <v>28</v>
      </c>
      <c r="D850" t="s">
        <v>155</v>
      </c>
      <c r="E850" s="1">
        <v>44326</v>
      </c>
      <c r="G850" s="4">
        <v>7200.43</v>
      </c>
      <c r="H850">
        <v>43</v>
      </c>
      <c r="I850">
        <v>77</v>
      </c>
      <c r="J850" t="s">
        <v>81</v>
      </c>
      <c r="K850">
        <v>7200</v>
      </c>
      <c r="L850">
        <f t="shared" si="13"/>
        <v>0.77</v>
      </c>
      <c r="M850">
        <v>0.79999999999999993</v>
      </c>
      <c r="N850">
        <v>7201</v>
      </c>
    </row>
    <row r="851" spans="1:14" x14ac:dyDescent="0.3">
      <c r="A851">
        <v>850</v>
      </c>
      <c r="B851" t="s">
        <v>1433</v>
      </c>
      <c r="D851" t="s">
        <v>391</v>
      </c>
      <c r="E851" s="1" t="s">
        <v>1434</v>
      </c>
      <c r="F851">
        <v>48</v>
      </c>
      <c r="G851" s="4">
        <v>4817.4399999999996</v>
      </c>
      <c r="H851">
        <v>43</v>
      </c>
      <c r="I851">
        <v>57</v>
      </c>
      <c r="J851" t="s">
        <v>81</v>
      </c>
      <c r="K851">
        <v>4817</v>
      </c>
      <c r="L851">
        <f t="shared" si="13"/>
        <v>0.56999999999999995</v>
      </c>
      <c r="M851">
        <v>0.6</v>
      </c>
      <c r="N851">
        <v>4818</v>
      </c>
    </row>
    <row r="852" spans="1:14" x14ac:dyDescent="0.3">
      <c r="A852">
        <v>851</v>
      </c>
      <c r="B852" t="s">
        <v>1435</v>
      </c>
      <c r="C852" t="s">
        <v>20</v>
      </c>
      <c r="D852" t="s">
        <v>29</v>
      </c>
      <c r="E852" s="1" t="s">
        <v>1436</v>
      </c>
      <c r="G852" s="4">
        <v>7339.15</v>
      </c>
      <c r="H852">
        <v>44</v>
      </c>
      <c r="I852">
        <v>73</v>
      </c>
      <c r="J852" t="s">
        <v>42</v>
      </c>
      <c r="K852">
        <v>7339</v>
      </c>
      <c r="L852">
        <f t="shared" si="13"/>
        <v>0.73</v>
      </c>
      <c r="M852">
        <v>0.79999999999999993</v>
      </c>
      <c r="N852">
        <v>7340</v>
      </c>
    </row>
    <row r="853" spans="1:14" x14ac:dyDescent="0.3">
      <c r="A853">
        <v>852</v>
      </c>
      <c r="B853" t="s">
        <v>1437</v>
      </c>
      <c r="D853" t="s">
        <v>290</v>
      </c>
      <c r="E853" s="1" t="s">
        <v>1438</v>
      </c>
      <c r="G853" s="4">
        <v>2440.6</v>
      </c>
      <c r="H853">
        <v>41</v>
      </c>
      <c r="I853">
        <v>65</v>
      </c>
      <c r="J853" t="s">
        <v>58</v>
      </c>
      <c r="K853">
        <v>2441</v>
      </c>
      <c r="L853">
        <f t="shared" si="13"/>
        <v>0.65</v>
      </c>
      <c r="M853">
        <v>0.7</v>
      </c>
      <c r="N853">
        <v>2441</v>
      </c>
    </row>
    <row r="854" spans="1:14" x14ac:dyDescent="0.3">
      <c r="A854">
        <v>853</v>
      </c>
      <c r="B854" t="s">
        <v>1439</v>
      </c>
      <c r="D854" t="s">
        <v>1440</v>
      </c>
      <c r="E854" s="1" t="s">
        <v>1441</v>
      </c>
      <c r="G854" s="4">
        <v>4154.55</v>
      </c>
      <c r="H854">
        <v>40</v>
      </c>
      <c r="I854">
        <v>74</v>
      </c>
      <c r="J854" t="s">
        <v>42</v>
      </c>
      <c r="K854">
        <v>4155</v>
      </c>
      <c r="L854">
        <f t="shared" si="13"/>
        <v>0.74</v>
      </c>
      <c r="M854">
        <v>0.79999999999999993</v>
      </c>
      <c r="N854">
        <v>4155</v>
      </c>
    </row>
    <row r="855" spans="1:14" x14ac:dyDescent="0.3">
      <c r="A855">
        <v>854</v>
      </c>
      <c r="B855" t="s">
        <v>1442</v>
      </c>
      <c r="C855" t="s">
        <v>14</v>
      </c>
      <c r="D855" t="s">
        <v>11</v>
      </c>
      <c r="E855" s="1" t="s">
        <v>1443</v>
      </c>
      <c r="G855" s="4">
        <v>5575.45</v>
      </c>
      <c r="H855">
        <v>38</v>
      </c>
      <c r="I855">
        <v>71</v>
      </c>
      <c r="J855" t="s">
        <v>58</v>
      </c>
      <c r="K855">
        <v>5575</v>
      </c>
      <c r="L855">
        <f t="shared" si="13"/>
        <v>0.71</v>
      </c>
      <c r="M855">
        <v>0.79999999999999993</v>
      </c>
      <c r="N855">
        <v>5576</v>
      </c>
    </row>
    <row r="856" spans="1:14" x14ac:dyDescent="0.3">
      <c r="A856">
        <v>855</v>
      </c>
      <c r="B856" t="s">
        <v>1444</v>
      </c>
      <c r="C856" t="s">
        <v>60</v>
      </c>
      <c r="D856" t="s">
        <v>248</v>
      </c>
      <c r="E856" s="1" t="s">
        <v>1445</v>
      </c>
      <c r="G856" s="4">
        <v>5733.08</v>
      </c>
      <c r="H856">
        <v>39</v>
      </c>
      <c r="I856">
        <v>83</v>
      </c>
      <c r="J856" t="s">
        <v>42</v>
      </c>
      <c r="K856">
        <v>5733</v>
      </c>
      <c r="L856">
        <f t="shared" si="13"/>
        <v>0.83</v>
      </c>
      <c r="M856">
        <v>0.9</v>
      </c>
      <c r="N856">
        <v>5734</v>
      </c>
    </row>
    <row r="857" spans="1:14" x14ac:dyDescent="0.3">
      <c r="A857">
        <v>856</v>
      </c>
      <c r="B857" t="s">
        <v>1446</v>
      </c>
      <c r="C857" t="s">
        <v>14</v>
      </c>
      <c r="D857" t="s">
        <v>524</v>
      </c>
      <c r="E857" s="1" t="s">
        <v>1447</v>
      </c>
      <c r="G857" s="4">
        <v>9349.8700000000008</v>
      </c>
      <c r="H857">
        <v>41</v>
      </c>
      <c r="I857">
        <v>53</v>
      </c>
      <c r="K857">
        <v>9350</v>
      </c>
      <c r="L857">
        <f t="shared" si="13"/>
        <v>0.53</v>
      </c>
      <c r="M857">
        <v>0.6</v>
      </c>
      <c r="N857">
        <v>9350</v>
      </c>
    </row>
    <row r="858" spans="1:14" x14ac:dyDescent="0.3">
      <c r="A858">
        <v>857</v>
      </c>
      <c r="B858" t="s">
        <v>1448</v>
      </c>
      <c r="C858" t="s">
        <v>14</v>
      </c>
      <c r="D858" t="s">
        <v>317</v>
      </c>
      <c r="E858" s="1" t="s">
        <v>875</v>
      </c>
      <c r="G858" s="4">
        <v>4085.37</v>
      </c>
      <c r="H858">
        <v>44</v>
      </c>
      <c r="I858">
        <v>80</v>
      </c>
      <c r="J858" t="s">
        <v>81</v>
      </c>
      <c r="K858">
        <v>4085</v>
      </c>
      <c r="L858">
        <f t="shared" si="13"/>
        <v>0.8</v>
      </c>
      <c r="M858">
        <v>0.8</v>
      </c>
      <c r="N858">
        <v>4086</v>
      </c>
    </row>
    <row r="859" spans="1:14" x14ac:dyDescent="0.3">
      <c r="A859">
        <v>858</v>
      </c>
      <c r="B859" t="s">
        <v>1449</v>
      </c>
      <c r="C859" t="s">
        <v>37</v>
      </c>
      <c r="D859" t="s">
        <v>798</v>
      </c>
      <c r="E859" s="1">
        <v>44411</v>
      </c>
      <c r="G859" s="4">
        <v>9177.4500000000007</v>
      </c>
      <c r="H859">
        <v>38</v>
      </c>
      <c r="I859">
        <v>58</v>
      </c>
      <c r="J859" t="s">
        <v>16</v>
      </c>
      <c r="K859">
        <v>9177</v>
      </c>
      <c r="L859">
        <f t="shared" si="13"/>
        <v>0.57999999999999996</v>
      </c>
      <c r="M859">
        <v>0.6</v>
      </c>
      <c r="N859">
        <v>9178</v>
      </c>
    </row>
    <row r="860" spans="1:14" x14ac:dyDescent="0.3">
      <c r="A860">
        <v>859</v>
      </c>
      <c r="B860" t="s">
        <v>1450</v>
      </c>
      <c r="C860" t="s">
        <v>60</v>
      </c>
      <c r="D860" t="s">
        <v>266</v>
      </c>
      <c r="E860" s="1">
        <v>44295</v>
      </c>
      <c r="G860" s="4">
        <v>1791.9</v>
      </c>
      <c r="H860">
        <v>42</v>
      </c>
      <c r="I860">
        <v>80</v>
      </c>
      <c r="K860">
        <v>1792</v>
      </c>
      <c r="L860">
        <f t="shared" si="13"/>
        <v>0.8</v>
      </c>
      <c r="M860">
        <v>0.8</v>
      </c>
      <c r="N860">
        <v>1792</v>
      </c>
    </row>
    <row r="861" spans="1:14" x14ac:dyDescent="0.3">
      <c r="A861">
        <v>860</v>
      </c>
      <c r="B861" t="s">
        <v>1451</v>
      </c>
      <c r="D861" t="s">
        <v>192</v>
      </c>
      <c r="E861" s="1" t="s">
        <v>870</v>
      </c>
      <c r="F861">
        <v>55</v>
      </c>
      <c r="G861" s="4">
        <v>8803.24</v>
      </c>
      <c r="H861">
        <v>43</v>
      </c>
      <c r="I861">
        <v>91</v>
      </c>
      <c r="J861" t="s">
        <v>23</v>
      </c>
      <c r="K861">
        <v>8803</v>
      </c>
      <c r="L861">
        <f t="shared" si="13"/>
        <v>0.91</v>
      </c>
      <c r="M861">
        <v>1</v>
      </c>
      <c r="N861">
        <v>8804</v>
      </c>
    </row>
    <row r="862" spans="1:14" x14ac:dyDescent="0.3">
      <c r="A862">
        <v>861</v>
      </c>
      <c r="B862" t="s">
        <v>1452</v>
      </c>
      <c r="D862" t="s">
        <v>258</v>
      </c>
      <c r="E862" s="1" t="s">
        <v>1453</v>
      </c>
      <c r="G862" s="4">
        <v>5446.05</v>
      </c>
      <c r="H862">
        <v>45</v>
      </c>
      <c r="I862">
        <v>66</v>
      </c>
      <c r="K862">
        <v>5446</v>
      </c>
      <c r="L862">
        <f t="shared" si="13"/>
        <v>0.66</v>
      </c>
      <c r="M862">
        <v>0.7</v>
      </c>
      <c r="N862">
        <v>5447</v>
      </c>
    </row>
    <row r="863" spans="1:14" x14ac:dyDescent="0.3">
      <c r="A863">
        <v>862</v>
      </c>
      <c r="B863" t="s">
        <v>1454</v>
      </c>
      <c r="C863" t="s">
        <v>117</v>
      </c>
      <c r="D863" t="s">
        <v>18</v>
      </c>
      <c r="E863" s="1" t="s">
        <v>68</v>
      </c>
      <c r="G863" s="4">
        <v>9000.5300000000007</v>
      </c>
      <c r="H863">
        <v>39</v>
      </c>
      <c r="I863">
        <v>81</v>
      </c>
      <c r="J863" t="s">
        <v>58</v>
      </c>
      <c r="K863">
        <v>9001</v>
      </c>
      <c r="L863">
        <f t="shared" si="13"/>
        <v>0.81</v>
      </c>
      <c r="M863">
        <v>0.9</v>
      </c>
      <c r="N863">
        <v>9001</v>
      </c>
    </row>
    <row r="864" spans="1:14" x14ac:dyDescent="0.3">
      <c r="A864">
        <v>863</v>
      </c>
      <c r="B864" t="s">
        <v>1455</v>
      </c>
      <c r="D864" t="s">
        <v>286</v>
      </c>
      <c r="E864" s="1">
        <v>44409</v>
      </c>
      <c r="G864" s="4">
        <v>573.45000000000005</v>
      </c>
      <c r="H864">
        <v>38</v>
      </c>
      <c r="I864">
        <v>84</v>
      </c>
      <c r="J864" t="s">
        <v>16</v>
      </c>
      <c r="K864">
        <v>573</v>
      </c>
      <c r="L864">
        <f t="shared" si="13"/>
        <v>0.84</v>
      </c>
      <c r="M864">
        <v>0.9</v>
      </c>
      <c r="N864">
        <v>574</v>
      </c>
    </row>
    <row r="865" spans="1:14" x14ac:dyDescent="0.3">
      <c r="A865">
        <v>864</v>
      </c>
      <c r="B865" t="s">
        <v>1456</v>
      </c>
      <c r="D865" t="s">
        <v>368</v>
      </c>
      <c r="E865" s="1">
        <v>43809</v>
      </c>
      <c r="F865">
        <v>43</v>
      </c>
      <c r="G865" s="4">
        <v>6633.63</v>
      </c>
      <c r="H865">
        <v>43</v>
      </c>
      <c r="I865">
        <v>91</v>
      </c>
      <c r="J865" t="s">
        <v>58</v>
      </c>
      <c r="K865">
        <v>6634</v>
      </c>
      <c r="L865">
        <f t="shared" si="13"/>
        <v>0.91</v>
      </c>
      <c r="M865">
        <v>1</v>
      </c>
      <c r="N865">
        <v>6634</v>
      </c>
    </row>
    <row r="866" spans="1:14" x14ac:dyDescent="0.3">
      <c r="A866">
        <v>865</v>
      </c>
      <c r="B866" t="s">
        <v>1457</v>
      </c>
      <c r="D866" t="s">
        <v>100</v>
      </c>
      <c r="E866" s="1" t="s">
        <v>1344</v>
      </c>
      <c r="G866" s="4">
        <v>3199.29</v>
      </c>
      <c r="H866">
        <v>43</v>
      </c>
      <c r="I866">
        <v>85</v>
      </c>
      <c r="J866" t="s">
        <v>58</v>
      </c>
      <c r="K866">
        <v>3199</v>
      </c>
      <c r="L866">
        <f t="shared" si="13"/>
        <v>0.85</v>
      </c>
      <c r="M866">
        <v>0.9</v>
      </c>
      <c r="N866">
        <v>3200</v>
      </c>
    </row>
    <row r="867" spans="1:14" x14ac:dyDescent="0.3">
      <c r="A867">
        <v>866</v>
      </c>
      <c r="B867" t="s">
        <v>1458</v>
      </c>
      <c r="C867" t="s">
        <v>60</v>
      </c>
      <c r="D867" t="s">
        <v>1459</v>
      </c>
      <c r="E867" s="1">
        <v>43112</v>
      </c>
      <c r="G867" s="4">
        <v>6017.49</v>
      </c>
      <c r="H867">
        <v>44</v>
      </c>
      <c r="I867">
        <v>89</v>
      </c>
      <c r="K867">
        <v>6017</v>
      </c>
      <c r="L867">
        <f t="shared" si="13"/>
        <v>0.89</v>
      </c>
      <c r="M867">
        <v>0.9</v>
      </c>
      <c r="N867">
        <v>6018</v>
      </c>
    </row>
    <row r="868" spans="1:14" x14ac:dyDescent="0.3">
      <c r="A868">
        <v>867</v>
      </c>
      <c r="B868" t="s">
        <v>1460</v>
      </c>
      <c r="C868" t="s">
        <v>117</v>
      </c>
      <c r="D868" t="s">
        <v>260</v>
      </c>
      <c r="E868" s="1">
        <v>44294</v>
      </c>
      <c r="F868">
        <v>27</v>
      </c>
      <c r="G868" s="4">
        <v>8851.4699999999993</v>
      </c>
      <c r="H868">
        <v>42</v>
      </c>
      <c r="I868">
        <v>78</v>
      </c>
      <c r="J868" t="s">
        <v>81</v>
      </c>
      <c r="K868">
        <v>8851</v>
      </c>
      <c r="L868">
        <f t="shared" si="13"/>
        <v>0.78</v>
      </c>
      <c r="M868">
        <v>0.79999999999999993</v>
      </c>
      <c r="N868">
        <v>8852</v>
      </c>
    </row>
    <row r="869" spans="1:14" x14ac:dyDescent="0.3">
      <c r="A869">
        <v>868</v>
      </c>
      <c r="B869" t="s">
        <v>1461</v>
      </c>
      <c r="D869" t="s">
        <v>182</v>
      </c>
      <c r="E869" s="1" t="s">
        <v>1462</v>
      </c>
      <c r="G869" s="4">
        <v>263.39999999999998</v>
      </c>
      <c r="H869">
        <v>39</v>
      </c>
      <c r="I869">
        <v>66</v>
      </c>
      <c r="J869" t="s">
        <v>42</v>
      </c>
      <c r="K869">
        <v>263</v>
      </c>
      <c r="L869">
        <f t="shared" si="13"/>
        <v>0.66</v>
      </c>
      <c r="M869">
        <v>0.7</v>
      </c>
      <c r="N869">
        <v>264</v>
      </c>
    </row>
    <row r="870" spans="1:14" x14ac:dyDescent="0.3">
      <c r="A870">
        <v>869</v>
      </c>
      <c r="B870" t="s">
        <v>1463</v>
      </c>
      <c r="C870" t="s">
        <v>20</v>
      </c>
      <c r="D870" t="s">
        <v>187</v>
      </c>
      <c r="E870" s="1" t="s">
        <v>833</v>
      </c>
      <c r="F870">
        <v>31</v>
      </c>
      <c r="G870" s="4">
        <v>2065.7399999999998</v>
      </c>
      <c r="H870">
        <v>44</v>
      </c>
      <c r="I870">
        <v>66</v>
      </c>
      <c r="J870" t="s">
        <v>42</v>
      </c>
      <c r="K870">
        <v>2066</v>
      </c>
      <c r="L870">
        <f t="shared" si="13"/>
        <v>0.66</v>
      </c>
      <c r="M870">
        <v>0.7</v>
      </c>
      <c r="N870">
        <v>2066</v>
      </c>
    </row>
    <row r="871" spans="1:14" x14ac:dyDescent="0.3">
      <c r="A871">
        <v>870</v>
      </c>
      <c r="B871" t="s">
        <v>1464</v>
      </c>
      <c r="D871" t="s">
        <v>798</v>
      </c>
      <c r="E871" s="1" t="s">
        <v>932</v>
      </c>
      <c r="G871" s="4">
        <v>4282.03</v>
      </c>
      <c r="H871">
        <v>42</v>
      </c>
      <c r="I871">
        <v>66</v>
      </c>
      <c r="J871" t="s">
        <v>81</v>
      </c>
      <c r="K871">
        <v>4282</v>
      </c>
      <c r="L871">
        <f t="shared" si="13"/>
        <v>0.66</v>
      </c>
      <c r="M871">
        <v>0.7</v>
      </c>
      <c r="N871">
        <v>4283</v>
      </c>
    </row>
    <row r="872" spans="1:14" x14ac:dyDescent="0.3">
      <c r="A872">
        <v>871</v>
      </c>
      <c r="B872" t="s">
        <v>1465</v>
      </c>
      <c r="C872" t="s">
        <v>14</v>
      </c>
      <c r="D872" t="s">
        <v>162</v>
      </c>
      <c r="E872" s="1" t="s">
        <v>1466</v>
      </c>
      <c r="F872">
        <v>34</v>
      </c>
      <c r="G872" s="4">
        <v>2243.4699999999998</v>
      </c>
      <c r="H872">
        <v>38</v>
      </c>
      <c r="I872">
        <v>84</v>
      </c>
      <c r="J872" t="s">
        <v>42</v>
      </c>
      <c r="K872">
        <v>2243</v>
      </c>
      <c r="L872">
        <f t="shared" si="13"/>
        <v>0.84</v>
      </c>
      <c r="M872">
        <v>0.9</v>
      </c>
      <c r="N872">
        <v>2244</v>
      </c>
    </row>
    <row r="873" spans="1:14" x14ac:dyDescent="0.3">
      <c r="A873">
        <v>872</v>
      </c>
      <c r="B873" t="s">
        <v>1467</v>
      </c>
      <c r="C873" t="s">
        <v>44</v>
      </c>
      <c r="D873" t="s">
        <v>75</v>
      </c>
      <c r="E873" s="1" t="s">
        <v>1468</v>
      </c>
      <c r="G873" s="4">
        <v>7504.86</v>
      </c>
      <c r="H873">
        <v>43</v>
      </c>
      <c r="I873">
        <v>77</v>
      </c>
      <c r="K873">
        <v>7505</v>
      </c>
      <c r="L873">
        <f t="shared" si="13"/>
        <v>0.77</v>
      </c>
      <c r="M873">
        <v>0.79999999999999993</v>
      </c>
      <c r="N873">
        <v>7505</v>
      </c>
    </row>
    <row r="874" spans="1:14" x14ac:dyDescent="0.3">
      <c r="A874">
        <v>873</v>
      </c>
      <c r="B874" t="s">
        <v>1469</v>
      </c>
      <c r="D874" t="s">
        <v>693</v>
      </c>
      <c r="E874" s="1" t="s">
        <v>1470</v>
      </c>
      <c r="F874">
        <v>52</v>
      </c>
      <c r="G874" s="4">
        <v>7237.51</v>
      </c>
      <c r="H874">
        <v>41</v>
      </c>
      <c r="I874">
        <v>66</v>
      </c>
      <c r="K874">
        <v>7238</v>
      </c>
      <c r="L874">
        <f t="shared" si="13"/>
        <v>0.66</v>
      </c>
      <c r="M874">
        <v>0.7</v>
      </c>
      <c r="N874">
        <v>7238</v>
      </c>
    </row>
    <row r="875" spans="1:14" x14ac:dyDescent="0.3">
      <c r="A875">
        <v>874</v>
      </c>
      <c r="B875" t="s">
        <v>1471</v>
      </c>
      <c r="C875" t="s">
        <v>20</v>
      </c>
      <c r="D875" t="s">
        <v>391</v>
      </c>
      <c r="E875" s="1">
        <v>43595</v>
      </c>
      <c r="G875" s="4">
        <v>6904.46</v>
      </c>
      <c r="H875">
        <v>41</v>
      </c>
      <c r="I875">
        <v>72</v>
      </c>
      <c r="J875" t="s">
        <v>81</v>
      </c>
      <c r="K875">
        <v>6904</v>
      </c>
      <c r="L875">
        <f t="shared" si="13"/>
        <v>0.72</v>
      </c>
      <c r="M875">
        <v>0.79999999999999993</v>
      </c>
      <c r="N875">
        <v>6905</v>
      </c>
    </row>
    <row r="876" spans="1:14" x14ac:dyDescent="0.3">
      <c r="A876">
        <v>875</v>
      </c>
      <c r="B876" t="s">
        <v>1472</v>
      </c>
      <c r="D876" t="s">
        <v>131</v>
      </c>
      <c r="E876" s="1">
        <v>44023</v>
      </c>
      <c r="G876" s="4">
        <v>9433.57</v>
      </c>
      <c r="H876">
        <v>42</v>
      </c>
      <c r="I876">
        <v>63</v>
      </c>
      <c r="J876" t="s">
        <v>58</v>
      </c>
      <c r="K876">
        <v>9434</v>
      </c>
      <c r="L876">
        <f t="shared" si="13"/>
        <v>0.63</v>
      </c>
      <c r="M876">
        <v>0.7</v>
      </c>
      <c r="N876">
        <v>9434</v>
      </c>
    </row>
    <row r="877" spans="1:14" x14ac:dyDescent="0.3">
      <c r="A877">
        <v>876</v>
      </c>
      <c r="B877" t="s">
        <v>1473</v>
      </c>
      <c r="D877" t="s">
        <v>405</v>
      </c>
      <c r="E877" s="1" t="s">
        <v>1474</v>
      </c>
      <c r="F877">
        <v>46</v>
      </c>
      <c r="G877" s="4">
        <v>5577.25</v>
      </c>
      <c r="H877">
        <v>43</v>
      </c>
      <c r="I877">
        <v>86</v>
      </c>
      <c r="J877" t="s">
        <v>42</v>
      </c>
      <c r="K877">
        <v>5577</v>
      </c>
      <c r="L877">
        <f t="shared" si="13"/>
        <v>0.86</v>
      </c>
      <c r="M877">
        <v>0.9</v>
      </c>
      <c r="N877">
        <v>5578</v>
      </c>
    </row>
    <row r="878" spans="1:14" x14ac:dyDescent="0.3">
      <c r="A878">
        <v>877</v>
      </c>
      <c r="B878" t="s">
        <v>1475</v>
      </c>
      <c r="C878" t="s">
        <v>44</v>
      </c>
      <c r="D878" t="s">
        <v>309</v>
      </c>
      <c r="E878" s="1" t="s">
        <v>1476</v>
      </c>
      <c r="F878">
        <v>40</v>
      </c>
      <c r="G878" s="4">
        <v>8632.7000000000007</v>
      </c>
      <c r="H878">
        <v>43</v>
      </c>
      <c r="I878">
        <v>73</v>
      </c>
      <c r="J878" t="s">
        <v>16</v>
      </c>
      <c r="K878">
        <v>8633</v>
      </c>
      <c r="L878">
        <f t="shared" si="13"/>
        <v>0.73</v>
      </c>
      <c r="M878">
        <v>0.79999999999999993</v>
      </c>
      <c r="N878">
        <v>8633</v>
      </c>
    </row>
    <row r="879" spans="1:14" x14ac:dyDescent="0.3">
      <c r="A879">
        <v>878</v>
      </c>
      <c r="B879" t="s">
        <v>1477</v>
      </c>
      <c r="D879" t="s">
        <v>253</v>
      </c>
      <c r="E879" s="1">
        <v>44542</v>
      </c>
      <c r="G879" s="4">
        <v>470.9</v>
      </c>
      <c r="H879">
        <v>45</v>
      </c>
      <c r="I879">
        <v>73</v>
      </c>
      <c r="J879" t="s">
        <v>23</v>
      </c>
      <c r="K879">
        <v>471</v>
      </c>
      <c r="L879">
        <f t="shared" si="13"/>
        <v>0.73</v>
      </c>
      <c r="M879">
        <v>0.79999999999999993</v>
      </c>
      <c r="N879">
        <v>471</v>
      </c>
    </row>
    <row r="880" spans="1:14" x14ac:dyDescent="0.3">
      <c r="A880">
        <v>879</v>
      </c>
      <c r="B880" t="s">
        <v>1478</v>
      </c>
      <c r="C880" t="s">
        <v>20</v>
      </c>
      <c r="D880" t="s">
        <v>290</v>
      </c>
      <c r="E880" s="1">
        <v>44414</v>
      </c>
      <c r="G880" s="4">
        <v>509.87</v>
      </c>
      <c r="H880">
        <v>44</v>
      </c>
      <c r="I880">
        <v>78</v>
      </c>
      <c r="J880" t="s">
        <v>42</v>
      </c>
      <c r="K880">
        <v>510</v>
      </c>
      <c r="L880">
        <f t="shared" si="13"/>
        <v>0.78</v>
      </c>
      <c r="M880">
        <v>0.79999999999999993</v>
      </c>
      <c r="N880">
        <v>510</v>
      </c>
    </row>
    <row r="881" spans="1:14" x14ac:dyDescent="0.3">
      <c r="A881">
        <v>880</v>
      </c>
      <c r="B881" t="s">
        <v>1479</v>
      </c>
      <c r="D881" t="s">
        <v>989</v>
      </c>
      <c r="E881" s="1" t="s">
        <v>1480</v>
      </c>
      <c r="G881" s="4">
        <v>2967.11</v>
      </c>
      <c r="H881">
        <v>39</v>
      </c>
      <c r="I881">
        <v>75</v>
      </c>
      <c r="J881" t="s">
        <v>16</v>
      </c>
      <c r="K881">
        <v>2967</v>
      </c>
      <c r="L881">
        <f t="shared" si="13"/>
        <v>0.75</v>
      </c>
      <c r="M881">
        <v>0.79999999999999993</v>
      </c>
      <c r="N881">
        <v>2968</v>
      </c>
    </row>
    <row r="882" spans="1:14" x14ac:dyDescent="0.3">
      <c r="A882">
        <v>881</v>
      </c>
      <c r="B882" t="s">
        <v>1481</v>
      </c>
      <c r="C882" t="s">
        <v>44</v>
      </c>
      <c r="D882" t="s">
        <v>278</v>
      </c>
      <c r="E882" s="1" t="s">
        <v>1482</v>
      </c>
      <c r="F882">
        <v>47</v>
      </c>
      <c r="G882" s="4">
        <v>1601.01</v>
      </c>
      <c r="H882">
        <v>43</v>
      </c>
      <c r="I882">
        <v>60</v>
      </c>
      <c r="K882">
        <v>1601</v>
      </c>
      <c r="L882">
        <f t="shared" si="13"/>
        <v>0.6</v>
      </c>
      <c r="M882">
        <v>0.6</v>
      </c>
      <c r="N882">
        <v>1602</v>
      </c>
    </row>
    <row r="883" spans="1:14" x14ac:dyDescent="0.3">
      <c r="A883">
        <v>882</v>
      </c>
      <c r="B883" t="s">
        <v>1483</v>
      </c>
      <c r="C883" t="s">
        <v>50</v>
      </c>
      <c r="D883" t="s">
        <v>94</v>
      </c>
      <c r="E883" s="1">
        <v>44531</v>
      </c>
      <c r="G883" s="4">
        <v>4367.6400000000003</v>
      </c>
      <c r="H883">
        <v>39</v>
      </c>
      <c r="I883">
        <v>65</v>
      </c>
      <c r="J883" t="s">
        <v>23</v>
      </c>
      <c r="K883">
        <v>4368</v>
      </c>
      <c r="L883">
        <f t="shared" si="13"/>
        <v>0.65</v>
      </c>
      <c r="M883">
        <v>0.7</v>
      </c>
      <c r="N883">
        <v>4368</v>
      </c>
    </row>
    <row r="884" spans="1:14" x14ac:dyDescent="0.3">
      <c r="A884">
        <v>883</v>
      </c>
      <c r="B884" t="s">
        <v>1484</v>
      </c>
      <c r="C884" t="s">
        <v>93</v>
      </c>
      <c r="D884" t="s">
        <v>309</v>
      </c>
      <c r="E884" s="1">
        <v>43597</v>
      </c>
      <c r="G884" s="4">
        <v>7719.7</v>
      </c>
      <c r="H884">
        <v>41</v>
      </c>
      <c r="I884">
        <v>65</v>
      </c>
      <c r="J884" t="s">
        <v>23</v>
      </c>
      <c r="K884">
        <v>7720</v>
      </c>
      <c r="L884">
        <f t="shared" si="13"/>
        <v>0.65</v>
      </c>
      <c r="M884">
        <v>0.7</v>
      </c>
      <c r="N884">
        <v>7720</v>
      </c>
    </row>
    <row r="885" spans="1:14" x14ac:dyDescent="0.3">
      <c r="A885">
        <v>884</v>
      </c>
      <c r="B885" t="s">
        <v>1485</v>
      </c>
      <c r="C885" t="s">
        <v>60</v>
      </c>
      <c r="D885" t="s">
        <v>144</v>
      </c>
      <c r="E885" s="1" t="s">
        <v>1486</v>
      </c>
      <c r="G885" s="4">
        <v>7118.58</v>
      </c>
      <c r="H885">
        <v>40</v>
      </c>
      <c r="I885">
        <v>81</v>
      </c>
      <c r="J885" t="s">
        <v>81</v>
      </c>
      <c r="K885">
        <v>7119</v>
      </c>
      <c r="L885">
        <f t="shared" si="13"/>
        <v>0.81</v>
      </c>
      <c r="M885">
        <v>0.9</v>
      </c>
      <c r="N885">
        <v>7119</v>
      </c>
    </row>
    <row r="886" spans="1:14" x14ac:dyDescent="0.3">
      <c r="A886">
        <v>885</v>
      </c>
      <c r="B886" t="s">
        <v>1487</v>
      </c>
      <c r="C886" t="s">
        <v>60</v>
      </c>
      <c r="D886" t="s">
        <v>331</v>
      </c>
      <c r="E886" s="1" t="s">
        <v>1278</v>
      </c>
      <c r="G886" s="4">
        <v>7187.49</v>
      </c>
      <c r="H886">
        <v>43</v>
      </c>
      <c r="I886">
        <v>91</v>
      </c>
      <c r="J886" t="s">
        <v>58</v>
      </c>
      <c r="K886">
        <v>7187</v>
      </c>
      <c r="L886">
        <f t="shared" si="13"/>
        <v>0.91</v>
      </c>
      <c r="M886">
        <v>1</v>
      </c>
      <c r="N886">
        <v>7188</v>
      </c>
    </row>
    <row r="887" spans="1:14" x14ac:dyDescent="0.3">
      <c r="A887">
        <v>886</v>
      </c>
      <c r="B887" t="s">
        <v>1488</v>
      </c>
      <c r="D887" t="s">
        <v>179</v>
      </c>
      <c r="E887" s="1" t="s">
        <v>1489</v>
      </c>
      <c r="G887" s="4">
        <v>1713.31</v>
      </c>
      <c r="H887">
        <v>44</v>
      </c>
      <c r="I887">
        <v>69</v>
      </c>
      <c r="K887">
        <v>1713</v>
      </c>
      <c r="L887">
        <f t="shared" si="13"/>
        <v>0.69</v>
      </c>
      <c r="M887">
        <v>0.7</v>
      </c>
      <c r="N887">
        <v>1714</v>
      </c>
    </row>
    <row r="888" spans="1:14" x14ac:dyDescent="0.3">
      <c r="A888">
        <v>887</v>
      </c>
      <c r="B888" t="s">
        <v>1490</v>
      </c>
      <c r="D888" t="s">
        <v>443</v>
      </c>
      <c r="E888" s="1">
        <v>43929</v>
      </c>
      <c r="F888">
        <v>30</v>
      </c>
      <c r="G888" s="4">
        <v>9053.75</v>
      </c>
      <c r="H888">
        <v>43</v>
      </c>
      <c r="I888">
        <v>87</v>
      </c>
      <c r="K888">
        <v>9054</v>
      </c>
      <c r="L888">
        <f t="shared" si="13"/>
        <v>0.87</v>
      </c>
      <c r="M888">
        <v>0.9</v>
      </c>
      <c r="N888">
        <v>9054</v>
      </c>
    </row>
    <row r="889" spans="1:14" x14ac:dyDescent="0.3">
      <c r="A889">
        <v>888</v>
      </c>
      <c r="B889" t="s">
        <v>1491</v>
      </c>
      <c r="C889" t="s">
        <v>14</v>
      </c>
      <c r="D889" t="s">
        <v>772</v>
      </c>
      <c r="E889" s="1" t="s">
        <v>98</v>
      </c>
      <c r="G889" s="4">
        <v>1949.41</v>
      </c>
      <c r="H889">
        <v>44</v>
      </c>
      <c r="I889">
        <v>63</v>
      </c>
      <c r="J889" t="s">
        <v>23</v>
      </c>
      <c r="K889">
        <v>1949</v>
      </c>
      <c r="L889">
        <f t="shared" si="13"/>
        <v>0.63</v>
      </c>
      <c r="M889">
        <v>0.7</v>
      </c>
      <c r="N889">
        <v>1950</v>
      </c>
    </row>
    <row r="890" spans="1:14" x14ac:dyDescent="0.3">
      <c r="A890">
        <v>889</v>
      </c>
      <c r="B890" t="s">
        <v>1492</v>
      </c>
      <c r="C890" t="s">
        <v>44</v>
      </c>
      <c r="D890" t="s">
        <v>229</v>
      </c>
      <c r="E890" s="1" t="s">
        <v>1493</v>
      </c>
      <c r="F890">
        <v>55</v>
      </c>
      <c r="G890" s="4">
        <v>4536.8100000000004</v>
      </c>
      <c r="H890">
        <v>44</v>
      </c>
      <c r="I890">
        <v>75</v>
      </c>
      <c r="J890" t="s">
        <v>23</v>
      </c>
      <c r="K890">
        <v>4537</v>
      </c>
      <c r="L890">
        <f t="shared" si="13"/>
        <v>0.75</v>
      </c>
      <c r="M890">
        <v>0.79999999999999993</v>
      </c>
      <c r="N890">
        <v>4537</v>
      </c>
    </row>
    <row r="891" spans="1:14" x14ac:dyDescent="0.3">
      <c r="A891">
        <v>890</v>
      </c>
      <c r="B891" t="s">
        <v>1494</v>
      </c>
      <c r="C891" t="s">
        <v>93</v>
      </c>
      <c r="D891" t="s">
        <v>75</v>
      </c>
      <c r="E891" s="1" t="s">
        <v>1495</v>
      </c>
      <c r="G891" s="4">
        <v>3553.77</v>
      </c>
      <c r="H891">
        <v>43</v>
      </c>
      <c r="I891">
        <v>89</v>
      </c>
      <c r="J891" t="s">
        <v>58</v>
      </c>
      <c r="K891">
        <v>3554</v>
      </c>
      <c r="L891">
        <f t="shared" si="13"/>
        <v>0.89</v>
      </c>
      <c r="M891">
        <v>0.9</v>
      </c>
      <c r="N891">
        <v>3554</v>
      </c>
    </row>
    <row r="892" spans="1:14" x14ac:dyDescent="0.3">
      <c r="A892">
        <v>891</v>
      </c>
      <c r="B892" t="s">
        <v>1496</v>
      </c>
      <c r="C892" t="s">
        <v>117</v>
      </c>
      <c r="D892" t="s">
        <v>709</v>
      </c>
      <c r="E892" s="1">
        <v>44145</v>
      </c>
      <c r="G892" s="4">
        <v>6682.18</v>
      </c>
      <c r="H892">
        <v>44</v>
      </c>
      <c r="I892">
        <v>71</v>
      </c>
      <c r="J892" t="s">
        <v>81</v>
      </c>
      <c r="K892">
        <v>6682</v>
      </c>
      <c r="L892">
        <f t="shared" si="13"/>
        <v>0.71</v>
      </c>
      <c r="M892">
        <v>0.79999999999999993</v>
      </c>
      <c r="N892">
        <v>6683</v>
      </c>
    </row>
    <row r="893" spans="1:14" x14ac:dyDescent="0.3">
      <c r="A893">
        <v>892</v>
      </c>
      <c r="B893" t="s">
        <v>1497</v>
      </c>
      <c r="C893" t="s">
        <v>14</v>
      </c>
      <c r="D893" t="s">
        <v>1498</v>
      </c>
      <c r="E893" s="1" t="s">
        <v>1499</v>
      </c>
      <c r="G893" s="4">
        <v>4052.06</v>
      </c>
      <c r="H893">
        <v>39</v>
      </c>
      <c r="I893">
        <v>63</v>
      </c>
      <c r="J893" t="s">
        <v>81</v>
      </c>
      <c r="K893">
        <v>4052</v>
      </c>
      <c r="L893">
        <f t="shared" si="13"/>
        <v>0.63</v>
      </c>
      <c r="M893">
        <v>0.7</v>
      </c>
      <c r="N893">
        <v>4053</v>
      </c>
    </row>
    <row r="894" spans="1:14" x14ac:dyDescent="0.3">
      <c r="A894">
        <v>893</v>
      </c>
      <c r="B894" t="s">
        <v>1500</v>
      </c>
      <c r="C894" t="s">
        <v>117</v>
      </c>
      <c r="D894" t="s">
        <v>922</v>
      </c>
      <c r="E894" s="1" t="s">
        <v>821</v>
      </c>
      <c r="G894" s="4">
        <v>4233.8999999999996</v>
      </c>
      <c r="H894">
        <v>44</v>
      </c>
      <c r="I894">
        <v>50</v>
      </c>
      <c r="J894" t="s">
        <v>16</v>
      </c>
      <c r="K894">
        <v>4234</v>
      </c>
      <c r="L894">
        <f t="shared" si="13"/>
        <v>0.5</v>
      </c>
      <c r="M894">
        <v>0.5</v>
      </c>
      <c r="N894">
        <v>4234</v>
      </c>
    </row>
    <row r="895" spans="1:14" x14ac:dyDescent="0.3">
      <c r="A895">
        <v>894</v>
      </c>
      <c r="B895" t="s">
        <v>1501</v>
      </c>
      <c r="C895" t="s">
        <v>28</v>
      </c>
      <c r="D895" t="s">
        <v>179</v>
      </c>
      <c r="E895" s="1" t="s">
        <v>707</v>
      </c>
      <c r="G895" s="4">
        <v>5851.19</v>
      </c>
      <c r="H895">
        <v>40</v>
      </c>
      <c r="I895">
        <v>83</v>
      </c>
      <c r="J895" t="s">
        <v>16</v>
      </c>
      <c r="K895">
        <v>5851</v>
      </c>
      <c r="L895">
        <f t="shared" si="13"/>
        <v>0.83</v>
      </c>
      <c r="M895">
        <v>0.9</v>
      </c>
      <c r="N895">
        <v>5852</v>
      </c>
    </row>
    <row r="896" spans="1:14" x14ac:dyDescent="0.3">
      <c r="A896">
        <v>895</v>
      </c>
      <c r="B896" t="s">
        <v>1502</v>
      </c>
      <c r="C896" t="s">
        <v>25</v>
      </c>
      <c r="D896" t="s">
        <v>75</v>
      </c>
      <c r="E896" s="1" t="s">
        <v>620</v>
      </c>
      <c r="G896" s="4">
        <v>54.65</v>
      </c>
      <c r="H896">
        <v>41</v>
      </c>
      <c r="I896">
        <v>67</v>
      </c>
      <c r="J896" t="s">
        <v>42</v>
      </c>
      <c r="K896">
        <v>55</v>
      </c>
      <c r="L896">
        <f t="shared" si="13"/>
        <v>0.67</v>
      </c>
      <c r="M896">
        <v>0.7</v>
      </c>
      <c r="N896">
        <v>55</v>
      </c>
    </row>
    <row r="897" spans="1:14" x14ac:dyDescent="0.3">
      <c r="A897">
        <v>896</v>
      </c>
      <c r="B897" t="s">
        <v>1503</v>
      </c>
      <c r="C897" t="s">
        <v>60</v>
      </c>
      <c r="D897" t="s">
        <v>324</v>
      </c>
      <c r="E897" s="1" t="s">
        <v>394</v>
      </c>
      <c r="G897" s="4">
        <v>78.23</v>
      </c>
      <c r="H897">
        <v>45</v>
      </c>
      <c r="I897">
        <v>55</v>
      </c>
      <c r="J897" t="s">
        <v>16</v>
      </c>
      <c r="K897">
        <v>78</v>
      </c>
      <c r="L897">
        <f t="shared" si="13"/>
        <v>0.55000000000000004</v>
      </c>
      <c r="M897">
        <v>0.6</v>
      </c>
      <c r="N897">
        <v>79</v>
      </c>
    </row>
    <row r="898" spans="1:14" x14ac:dyDescent="0.3">
      <c r="A898">
        <v>897</v>
      </c>
      <c r="B898" t="s">
        <v>1504</v>
      </c>
      <c r="C898" t="s">
        <v>37</v>
      </c>
      <c r="D898" t="s">
        <v>309</v>
      </c>
      <c r="E898" s="1" t="s">
        <v>1505</v>
      </c>
      <c r="G898" s="4">
        <v>4126.71</v>
      </c>
      <c r="H898">
        <v>38</v>
      </c>
      <c r="I898">
        <v>77</v>
      </c>
      <c r="J898" t="s">
        <v>81</v>
      </c>
      <c r="K898">
        <v>4127</v>
      </c>
      <c r="L898">
        <f t="shared" si="13"/>
        <v>0.77</v>
      </c>
      <c r="M898">
        <v>0.79999999999999993</v>
      </c>
      <c r="N898">
        <v>4127</v>
      </c>
    </row>
    <row r="899" spans="1:14" x14ac:dyDescent="0.3">
      <c r="A899">
        <v>898</v>
      </c>
      <c r="B899" t="s">
        <v>1506</v>
      </c>
      <c r="C899" t="s">
        <v>20</v>
      </c>
      <c r="D899" t="s">
        <v>693</v>
      </c>
      <c r="E899" s="1" t="s">
        <v>603</v>
      </c>
      <c r="G899" s="4">
        <v>6337.93</v>
      </c>
      <c r="H899">
        <v>40</v>
      </c>
      <c r="I899">
        <v>55</v>
      </c>
      <c r="J899" t="s">
        <v>81</v>
      </c>
      <c r="K899">
        <v>6338</v>
      </c>
      <c r="L899">
        <f t="shared" ref="L899:L962" si="14">I899/100</f>
        <v>0.55000000000000004</v>
      </c>
      <c r="M899">
        <v>0.6</v>
      </c>
      <c r="N899">
        <v>6338</v>
      </c>
    </row>
    <row r="900" spans="1:14" x14ac:dyDescent="0.3">
      <c r="A900">
        <v>899</v>
      </c>
      <c r="B900" t="s">
        <v>1507</v>
      </c>
      <c r="C900" t="s">
        <v>14</v>
      </c>
      <c r="D900" t="s">
        <v>18</v>
      </c>
      <c r="E900" s="1">
        <v>43229</v>
      </c>
      <c r="F900">
        <v>28</v>
      </c>
      <c r="G900" s="4">
        <v>3216.75</v>
      </c>
      <c r="H900">
        <v>44</v>
      </c>
      <c r="I900">
        <v>82</v>
      </c>
      <c r="J900" t="s">
        <v>81</v>
      </c>
      <c r="K900">
        <v>3217</v>
      </c>
      <c r="L900">
        <f t="shared" si="14"/>
        <v>0.82</v>
      </c>
      <c r="M900">
        <v>0.9</v>
      </c>
      <c r="N900">
        <v>3217</v>
      </c>
    </row>
    <row r="901" spans="1:14" x14ac:dyDescent="0.3">
      <c r="A901">
        <v>900</v>
      </c>
      <c r="B901" t="s">
        <v>1508</v>
      </c>
      <c r="D901" t="s">
        <v>155</v>
      </c>
      <c r="E901" s="1" t="s">
        <v>1509</v>
      </c>
      <c r="G901" s="4">
        <v>2118.02</v>
      </c>
      <c r="H901">
        <v>40</v>
      </c>
      <c r="I901">
        <v>80</v>
      </c>
      <c r="J901" t="s">
        <v>42</v>
      </c>
      <c r="K901">
        <v>2118</v>
      </c>
      <c r="L901">
        <f t="shared" si="14"/>
        <v>0.8</v>
      </c>
      <c r="M901">
        <v>0.8</v>
      </c>
      <c r="N901">
        <v>2119</v>
      </c>
    </row>
    <row r="902" spans="1:14" x14ac:dyDescent="0.3">
      <c r="A902">
        <v>901</v>
      </c>
      <c r="B902" t="s">
        <v>1510</v>
      </c>
      <c r="C902" t="s">
        <v>37</v>
      </c>
      <c r="D902" t="s">
        <v>162</v>
      </c>
      <c r="E902" s="1">
        <v>44082</v>
      </c>
      <c r="G902" s="4">
        <v>3683.27</v>
      </c>
      <c r="H902">
        <v>38</v>
      </c>
      <c r="I902">
        <v>70</v>
      </c>
      <c r="J902" t="s">
        <v>23</v>
      </c>
      <c r="K902">
        <v>3683</v>
      </c>
      <c r="L902">
        <f t="shared" si="14"/>
        <v>0.7</v>
      </c>
      <c r="M902">
        <v>0.7</v>
      </c>
      <c r="N902">
        <v>3684</v>
      </c>
    </row>
    <row r="903" spans="1:14" x14ac:dyDescent="0.3">
      <c r="A903">
        <v>902</v>
      </c>
      <c r="B903" t="s">
        <v>1511</v>
      </c>
      <c r="C903" t="s">
        <v>93</v>
      </c>
      <c r="D903" t="s">
        <v>121</v>
      </c>
      <c r="E903" s="1" t="s">
        <v>1512</v>
      </c>
      <c r="F903">
        <v>29</v>
      </c>
      <c r="G903" s="4">
        <v>5774.21</v>
      </c>
      <c r="H903">
        <v>43</v>
      </c>
      <c r="I903">
        <v>52</v>
      </c>
      <c r="J903" t="s">
        <v>58</v>
      </c>
      <c r="K903">
        <v>5774</v>
      </c>
      <c r="L903">
        <f t="shared" si="14"/>
        <v>0.52</v>
      </c>
      <c r="M903">
        <v>0.6</v>
      </c>
      <c r="N903">
        <v>5775</v>
      </c>
    </row>
    <row r="904" spans="1:14" x14ac:dyDescent="0.3">
      <c r="A904">
        <v>903</v>
      </c>
      <c r="B904" t="s">
        <v>1513</v>
      </c>
      <c r="C904" t="s">
        <v>50</v>
      </c>
      <c r="D904" t="s">
        <v>211</v>
      </c>
      <c r="E904" s="1">
        <v>44357</v>
      </c>
      <c r="G904" s="4">
        <v>1027.96</v>
      </c>
      <c r="H904">
        <v>41</v>
      </c>
      <c r="I904">
        <v>56</v>
      </c>
      <c r="K904">
        <v>1028</v>
      </c>
      <c r="L904">
        <f t="shared" si="14"/>
        <v>0.56000000000000005</v>
      </c>
      <c r="M904">
        <v>0.6</v>
      </c>
      <c r="N904">
        <v>1028</v>
      </c>
    </row>
    <row r="905" spans="1:14" x14ac:dyDescent="0.3">
      <c r="A905">
        <v>904</v>
      </c>
      <c r="B905" t="s">
        <v>1514</v>
      </c>
      <c r="C905" t="s">
        <v>50</v>
      </c>
      <c r="D905" t="s">
        <v>155</v>
      </c>
      <c r="E905" s="1" t="s">
        <v>890</v>
      </c>
      <c r="G905" s="4">
        <v>1346.29</v>
      </c>
      <c r="H905">
        <v>44</v>
      </c>
      <c r="I905">
        <v>75</v>
      </c>
      <c r="J905" t="s">
        <v>81</v>
      </c>
      <c r="K905">
        <v>1346</v>
      </c>
      <c r="L905">
        <f t="shared" si="14"/>
        <v>0.75</v>
      </c>
      <c r="M905">
        <v>0.79999999999999993</v>
      </c>
      <c r="N905">
        <v>1347</v>
      </c>
    </row>
    <row r="906" spans="1:14" x14ac:dyDescent="0.3">
      <c r="A906">
        <v>905</v>
      </c>
      <c r="B906" t="s">
        <v>1515</v>
      </c>
      <c r="D906" t="s">
        <v>87</v>
      </c>
      <c r="E906" s="1" t="s">
        <v>1516</v>
      </c>
      <c r="G906" s="4">
        <v>7015.15</v>
      </c>
      <c r="H906">
        <v>43</v>
      </c>
      <c r="I906">
        <v>65</v>
      </c>
      <c r="J906" t="s">
        <v>16</v>
      </c>
      <c r="K906">
        <v>7015</v>
      </c>
      <c r="L906">
        <f t="shared" si="14"/>
        <v>0.65</v>
      </c>
      <c r="M906">
        <v>0.7</v>
      </c>
      <c r="N906">
        <v>7016</v>
      </c>
    </row>
    <row r="907" spans="1:14" x14ac:dyDescent="0.3">
      <c r="A907">
        <v>906</v>
      </c>
      <c r="B907" t="s">
        <v>1517</v>
      </c>
      <c r="C907" t="s">
        <v>25</v>
      </c>
      <c r="D907" t="s">
        <v>511</v>
      </c>
      <c r="E907" s="1">
        <v>43682</v>
      </c>
      <c r="G907" s="4">
        <v>4869.4799999999996</v>
      </c>
      <c r="H907">
        <v>41</v>
      </c>
      <c r="I907">
        <v>90</v>
      </c>
      <c r="K907">
        <v>4869</v>
      </c>
      <c r="L907">
        <f t="shared" si="14"/>
        <v>0.9</v>
      </c>
      <c r="M907">
        <v>0.9</v>
      </c>
      <c r="N907">
        <v>4870</v>
      </c>
    </row>
    <row r="908" spans="1:14" x14ac:dyDescent="0.3">
      <c r="A908">
        <v>907</v>
      </c>
      <c r="B908" t="s">
        <v>1518</v>
      </c>
      <c r="D908" t="s">
        <v>75</v>
      </c>
      <c r="E908" s="1">
        <v>44623</v>
      </c>
      <c r="G908" s="4">
        <v>1634.64</v>
      </c>
      <c r="H908">
        <v>43</v>
      </c>
      <c r="I908">
        <v>51</v>
      </c>
      <c r="J908" t="s">
        <v>42</v>
      </c>
      <c r="K908">
        <v>1635</v>
      </c>
      <c r="L908">
        <f t="shared" si="14"/>
        <v>0.51</v>
      </c>
      <c r="M908">
        <v>0.6</v>
      </c>
      <c r="N908">
        <v>1635</v>
      </c>
    </row>
    <row r="909" spans="1:14" x14ac:dyDescent="0.3">
      <c r="A909">
        <v>908</v>
      </c>
      <c r="B909" t="s">
        <v>1519</v>
      </c>
      <c r="C909" t="s">
        <v>25</v>
      </c>
      <c r="D909" t="s">
        <v>179</v>
      </c>
      <c r="E909" s="1" t="s">
        <v>1520</v>
      </c>
      <c r="G909" s="4">
        <v>52.17</v>
      </c>
      <c r="H909">
        <v>44</v>
      </c>
      <c r="I909">
        <v>58</v>
      </c>
      <c r="J909" t="s">
        <v>58</v>
      </c>
      <c r="K909">
        <v>52</v>
      </c>
      <c r="L909">
        <f t="shared" si="14"/>
        <v>0.57999999999999996</v>
      </c>
      <c r="M909">
        <v>0.6</v>
      </c>
      <c r="N909">
        <v>53</v>
      </c>
    </row>
    <row r="910" spans="1:14" x14ac:dyDescent="0.3">
      <c r="A910">
        <v>909</v>
      </c>
      <c r="B910" t="s">
        <v>1521</v>
      </c>
      <c r="C910" t="s">
        <v>50</v>
      </c>
      <c r="D910" t="s">
        <v>709</v>
      </c>
      <c r="E910" s="1" t="s">
        <v>1522</v>
      </c>
      <c r="G910" s="4">
        <v>77.97</v>
      </c>
      <c r="H910">
        <v>42</v>
      </c>
      <c r="I910">
        <v>70</v>
      </c>
      <c r="J910" t="s">
        <v>16</v>
      </c>
      <c r="K910">
        <v>78</v>
      </c>
      <c r="L910">
        <f t="shared" si="14"/>
        <v>0.7</v>
      </c>
      <c r="M910">
        <v>0.7</v>
      </c>
      <c r="N910">
        <v>78</v>
      </c>
    </row>
    <row r="911" spans="1:14" x14ac:dyDescent="0.3">
      <c r="A911">
        <v>910</v>
      </c>
      <c r="B911" t="s">
        <v>1523</v>
      </c>
      <c r="C911" t="s">
        <v>44</v>
      </c>
      <c r="D911" t="s">
        <v>274</v>
      </c>
      <c r="E911" s="1" t="s">
        <v>132</v>
      </c>
      <c r="F911">
        <v>54</v>
      </c>
      <c r="G911" s="4">
        <v>235.62</v>
      </c>
      <c r="H911">
        <v>40</v>
      </c>
      <c r="I911">
        <v>56</v>
      </c>
      <c r="K911">
        <v>236</v>
      </c>
      <c r="L911">
        <f t="shared" si="14"/>
        <v>0.56000000000000005</v>
      </c>
      <c r="M911">
        <v>0.6</v>
      </c>
      <c r="N911">
        <v>236</v>
      </c>
    </row>
    <row r="912" spans="1:14" x14ac:dyDescent="0.3">
      <c r="A912">
        <v>911</v>
      </c>
      <c r="B912" t="s">
        <v>1524</v>
      </c>
      <c r="C912" t="s">
        <v>44</v>
      </c>
      <c r="D912" t="s">
        <v>18</v>
      </c>
      <c r="E912" s="1" t="s">
        <v>1525</v>
      </c>
      <c r="G912" s="4">
        <v>3243.77</v>
      </c>
      <c r="H912">
        <v>40</v>
      </c>
      <c r="I912">
        <v>65</v>
      </c>
      <c r="J912" t="s">
        <v>23</v>
      </c>
      <c r="K912">
        <v>3244</v>
      </c>
      <c r="L912">
        <f t="shared" si="14"/>
        <v>0.65</v>
      </c>
      <c r="M912">
        <v>0.7</v>
      </c>
      <c r="N912">
        <v>3244</v>
      </c>
    </row>
    <row r="913" spans="1:14" x14ac:dyDescent="0.3">
      <c r="A913">
        <v>912</v>
      </c>
      <c r="B913" t="s">
        <v>1526</v>
      </c>
      <c r="C913" t="s">
        <v>64</v>
      </c>
      <c r="D913" t="s">
        <v>340</v>
      </c>
      <c r="E913" s="1" t="s">
        <v>1527</v>
      </c>
      <c r="G913" s="4">
        <v>8569.16</v>
      </c>
      <c r="H913">
        <v>45</v>
      </c>
      <c r="I913">
        <v>73</v>
      </c>
      <c r="J913" t="s">
        <v>23</v>
      </c>
      <c r="K913">
        <v>8569</v>
      </c>
      <c r="L913">
        <f t="shared" si="14"/>
        <v>0.73</v>
      </c>
      <c r="M913">
        <v>0.79999999999999993</v>
      </c>
      <c r="N913">
        <v>8570</v>
      </c>
    </row>
    <row r="914" spans="1:14" x14ac:dyDescent="0.3">
      <c r="A914">
        <v>913</v>
      </c>
      <c r="B914" t="s">
        <v>1528</v>
      </c>
      <c r="D914" t="s">
        <v>29</v>
      </c>
      <c r="E914" s="1" t="s">
        <v>1529</v>
      </c>
      <c r="F914">
        <v>30</v>
      </c>
      <c r="G914" s="4">
        <v>4473.4799999999996</v>
      </c>
      <c r="H914">
        <v>39</v>
      </c>
      <c r="I914">
        <v>65</v>
      </c>
      <c r="J914" t="s">
        <v>58</v>
      </c>
      <c r="K914">
        <v>4473</v>
      </c>
      <c r="L914">
        <f t="shared" si="14"/>
        <v>0.65</v>
      </c>
      <c r="M914">
        <v>0.7</v>
      </c>
      <c r="N914">
        <v>4474</v>
      </c>
    </row>
    <row r="915" spans="1:14" x14ac:dyDescent="0.3">
      <c r="A915">
        <v>914</v>
      </c>
      <c r="B915" t="s">
        <v>1530</v>
      </c>
      <c r="C915" t="s">
        <v>44</v>
      </c>
      <c r="D915" t="s">
        <v>140</v>
      </c>
      <c r="E915" s="1">
        <v>43933</v>
      </c>
      <c r="F915">
        <v>30</v>
      </c>
      <c r="G915" s="4">
        <v>8648.44</v>
      </c>
      <c r="H915">
        <v>39</v>
      </c>
      <c r="I915">
        <v>60</v>
      </c>
      <c r="K915">
        <v>8648</v>
      </c>
      <c r="L915">
        <f t="shared" si="14"/>
        <v>0.6</v>
      </c>
      <c r="M915">
        <v>0.6</v>
      </c>
      <c r="N915">
        <v>8649</v>
      </c>
    </row>
    <row r="916" spans="1:14" x14ac:dyDescent="0.3">
      <c r="A916">
        <v>915</v>
      </c>
      <c r="B916" t="s">
        <v>1531</v>
      </c>
      <c r="C916" t="s">
        <v>14</v>
      </c>
      <c r="D916" t="s">
        <v>280</v>
      </c>
      <c r="E916" s="1" t="s">
        <v>541</v>
      </c>
      <c r="G916" s="4">
        <v>575.61</v>
      </c>
      <c r="H916">
        <v>45</v>
      </c>
      <c r="I916">
        <v>60</v>
      </c>
      <c r="J916" t="s">
        <v>16</v>
      </c>
      <c r="K916">
        <v>576</v>
      </c>
      <c r="L916">
        <f t="shared" si="14"/>
        <v>0.6</v>
      </c>
      <c r="M916">
        <v>0.6</v>
      </c>
      <c r="N916">
        <v>576</v>
      </c>
    </row>
    <row r="917" spans="1:14" x14ac:dyDescent="0.3">
      <c r="A917">
        <v>916</v>
      </c>
      <c r="B917" t="s">
        <v>1532</v>
      </c>
      <c r="C917" t="s">
        <v>25</v>
      </c>
      <c r="D917" t="s">
        <v>246</v>
      </c>
      <c r="E917" s="1" t="s">
        <v>1516</v>
      </c>
      <c r="F917">
        <v>30</v>
      </c>
      <c r="G917" s="4">
        <v>3315.31</v>
      </c>
      <c r="H917">
        <v>40</v>
      </c>
      <c r="I917">
        <v>76</v>
      </c>
      <c r="J917" t="s">
        <v>58</v>
      </c>
      <c r="K917">
        <v>3315</v>
      </c>
      <c r="L917">
        <f t="shared" si="14"/>
        <v>0.76</v>
      </c>
      <c r="M917">
        <v>0.79999999999999993</v>
      </c>
      <c r="N917">
        <v>3316</v>
      </c>
    </row>
    <row r="918" spans="1:14" x14ac:dyDescent="0.3">
      <c r="A918">
        <v>917</v>
      </c>
      <c r="B918" t="s">
        <v>1533</v>
      </c>
      <c r="D918" t="s">
        <v>54</v>
      </c>
      <c r="E918" s="1" t="s">
        <v>1534</v>
      </c>
      <c r="G918" s="4">
        <v>8361.6</v>
      </c>
      <c r="H918">
        <v>38</v>
      </c>
      <c r="I918">
        <v>64</v>
      </c>
      <c r="J918" t="s">
        <v>81</v>
      </c>
      <c r="K918">
        <v>8362</v>
      </c>
      <c r="L918">
        <f t="shared" si="14"/>
        <v>0.64</v>
      </c>
      <c r="M918">
        <v>0.7</v>
      </c>
      <c r="N918">
        <v>8362</v>
      </c>
    </row>
    <row r="919" spans="1:14" x14ac:dyDescent="0.3">
      <c r="A919">
        <v>918</v>
      </c>
      <c r="B919" t="s">
        <v>1535</v>
      </c>
      <c r="C919" t="s">
        <v>60</v>
      </c>
      <c r="D919" t="s">
        <v>1536</v>
      </c>
      <c r="E919" s="1">
        <v>43200</v>
      </c>
      <c r="G919" s="4">
        <v>3321.92</v>
      </c>
      <c r="H919">
        <v>45</v>
      </c>
      <c r="I919">
        <v>78</v>
      </c>
      <c r="J919" t="s">
        <v>42</v>
      </c>
      <c r="K919">
        <v>3322</v>
      </c>
      <c r="L919">
        <f t="shared" si="14"/>
        <v>0.78</v>
      </c>
      <c r="M919">
        <v>0.79999999999999993</v>
      </c>
      <c r="N919">
        <v>3322</v>
      </c>
    </row>
    <row r="920" spans="1:14" x14ac:dyDescent="0.3">
      <c r="A920">
        <v>919</v>
      </c>
      <c r="B920" t="s">
        <v>1537</v>
      </c>
      <c r="C920" t="s">
        <v>28</v>
      </c>
      <c r="D920" t="s">
        <v>391</v>
      </c>
      <c r="E920" s="1" t="s">
        <v>1538</v>
      </c>
      <c r="G920" s="4">
        <v>2945.16</v>
      </c>
      <c r="H920">
        <v>38</v>
      </c>
      <c r="I920">
        <v>61</v>
      </c>
      <c r="J920" t="s">
        <v>58</v>
      </c>
      <c r="K920">
        <v>2945</v>
      </c>
      <c r="L920">
        <f t="shared" si="14"/>
        <v>0.61</v>
      </c>
      <c r="M920">
        <v>0.7</v>
      </c>
      <c r="N920">
        <v>2946</v>
      </c>
    </row>
    <row r="921" spans="1:14" x14ac:dyDescent="0.3">
      <c r="A921">
        <v>920</v>
      </c>
      <c r="B921" t="s">
        <v>1539</v>
      </c>
      <c r="C921" t="s">
        <v>28</v>
      </c>
      <c r="D921" t="s">
        <v>67</v>
      </c>
      <c r="E921" s="1" t="s">
        <v>598</v>
      </c>
      <c r="G921" s="4">
        <v>9989.89</v>
      </c>
      <c r="H921">
        <v>39</v>
      </c>
      <c r="I921">
        <v>61</v>
      </c>
      <c r="J921" t="s">
        <v>16</v>
      </c>
      <c r="K921">
        <v>9990</v>
      </c>
      <c r="L921">
        <f t="shared" si="14"/>
        <v>0.61</v>
      </c>
      <c r="M921">
        <v>0.7</v>
      </c>
      <c r="N921">
        <v>9990</v>
      </c>
    </row>
    <row r="922" spans="1:14" x14ac:dyDescent="0.3">
      <c r="A922">
        <v>921</v>
      </c>
      <c r="B922" t="s">
        <v>1540</v>
      </c>
      <c r="D922" t="s">
        <v>380</v>
      </c>
      <c r="E922" s="1">
        <v>44017</v>
      </c>
      <c r="G922" s="4">
        <v>7497.3</v>
      </c>
      <c r="H922">
        <v>41</v>
      </c>
      <c r="I922">
        <v>81</v>
      </c>
      <c r="K922">
        <v>7497</v>
      </c>
      <c r="L922">
        <f t="shared" si="14"/>
        <v>0.81</v>
      </c>
      <c r="M922">
        <v>0.9</v>
      </c>
      <c r="N922">
        <v>7498</v>
      </c>
    </row>
    <row r="923" spans="1:14" x14ac:dyDescent="0.3">
      <c r="A923">
        <v>922</v>
      </c>
      <c r="B923" t="s">
        <v>1541</v>
      </c>
      <c r="C923" t="s">
        <v>64</v>
      </c>
      <c r="D923" t="s">
        <v>495</v>
      </c>
      <c r="E923" s="1">
        <v>43472</v>
      </c>
      <c r="G923" s="4">
        <v>4885.3</v>
      </c>
      <c r="H923">
        <v>42</v>
      </c>
      <c r="I923">
        <v>66</v>
      </c>
      <c r="J923" t="s">
        <v>42</v>
      </c>
      <c r="K923">
        <v>4885</v>
      </c>
      <c r="L923">
        <f t="shared" si="14"/>
        <v>0.66</v>
      </c>
      <c r="M923">
        <v>0.7</v>
      </c>
      <c r="N923">
        <v>4886</v>
      </c>
    </row>
    <row r="924" spans="1:14" x14ac:dyDescent="0.3">
      <c r="A924">
        <v>923</v>
      </c>
      <c r="B924" t="s">
        <v>1542</v>
      </c>
      <c r="D924" t="s">
        <v>300</v>
      </c>
      <c r="E924" s="1" t="s">
        <v>1543</v>
      </c>
      <c r="F924">
        <v>25</v>
      </c>
      <c r="G924" s="4">
        <v>2943.04</v>
      </c>
      <c r="H924">
        <v>40</v>
      </c>
      <c r="I924">
        <v>78</v>
      </c>
      <c r="J924" t="s">
        <v>42</v>
      </c>
      <c r="K924">
        <v>2943</v>
      </c>
      <c r="L924">
        <f t="shared" si="14"/>
        <v>0.78</v>
      </c>
      <c r="M924">
        <v>0.79999999999999993</v>
      </c>
      <c r="N924">
        <v>2944</v>
      </c>
    </row>
    <row r="925" spans="1:14" x14ac:dyDescent="0.3">
      <c r="A925">
        <v>924</v>
      </c>
      <c r="B925" t="s">
        <v>1544</v>
      </c>
      <c r="C925" t="s">
        <v>14</v>
      </c>
      <c r="D925" t="s">
        <v>474</v>
      </c>
      <c r="E925" s="1" t="s">
        <v>1545</v>
      </c>
      <c r="G925" s="4">
        <v>784.61</v>
      </c>
      <c r="H925">
        <v>40</v>
      </c>
      <c r="I925">
        <v>78</v>
      </c>
      <c r="J925" t="s">
        <v>81</v>
      </c>
      <c r="K925">
        <v>785</v>
      </c>
      <c r="L925">
        <f t="shared" si="14"/>
        <v>0.78</v>
      </c>
      <c r="M925">
        <v>0.79999999999999993</v>
      </c>
      <c r="N925">
        <v>785</v>
      </c>
    </row>
    <row r="926" spans="1:14" x14ac:dyDescent="0.3">
      <c r="A926">
        <v>925</v>
      </c>
      <c r="B926" t="s">
        <v>1546</v>
      </c>
      <c r="C926" t="s">
        <v>37</v>
      </c>
      <c r="D926" t="s">
        <v>157</v>
      </c>
      <c r="E926" s="1" t="s">
        <v>1547</v>
      </c>
      <c r="G926" s="4">
        <v>4809.5600000000004</v>
      </c>
      <c r="H926">
        <v>40</v>
      </c>
      <c r="I926">
        <v>87</v>
      </c>
      <c r="K926">
        <v>4810</v>
      </c>
      <c r="L926">
        <f t="shared" si="14"/>
        <v>0.87</v>
      </c>
      <c r="M926">
        <v>0.9</v>
      </c>
      <c r="N926">
        <v>4810</v>
      </c>
    </row>
    <row r="927" spans="1:14" x14ac:dyDescent="0.3">
      <c r="A927">
        <v>926</v>
      </c>
      <c r="B927" t="s">
        <v>1548</v>
      </c>
      <c r="C927" t="s">
        <v>64</v>
      </c>
      <c r="D927" t="s">
        <v>21</v>
      </c>
      <c r="E927" s="1" t="s">
        <v>73</v>
      </c>
      <c r="G927" s="4">
        <v>7902.37</v>
      </c>
      <c r="H927">
        <v>39</v>
      </c>
      <c r="I927">
        <v>67</v>
      </c>
      <c r="J927" t="s">
        <v>81</v>
      </c>
      <c r="K927">
        <v>7902</v>
      </c>
      <c r="L927">
        <f t="shared" si="14"/>
        <v>0.67</v>
      </c>
      <c r="M927">
        <v>0.7</v>
      </c>
      <c r="N927">
        <v>7903</v>
      </c>
    </row>
    <row r="928" spans="1:14" x14ac:dyDescent="0.3">
      <c r="A928">
        <v>927</v>
      </c>
      <c r="B928" t="s">
        <v>1549</v>
      </c>
      <c r="C928" t="s">
        <v>25</v>
      </c>
      <c r="D928" t="s">
        <v>331</v>
      </c>
      <c r="E928" s="1" t="s">
        <v>223</v>
      </c>
      <c r="G928" s="4">
        <v>7768.14</v>
      </c>
      <c r="H928">
        <v>44</v>
      </c>
      <c r="I928">
        <v>79</v>
      </c>
      <c r="J928" t="s">
        <v>16</v>
      </c>
      <c r="K928">
        <v>7768</v>
      </c>
      <c r="L928">
        <f t="shared" si="14"/>
        <v>0.79</v>
      </c>
      <c r="M928">
        <v>0.79999999999999993</v>
      </c>
      <c r="N928">
        <v>7769</v>
      </c>
    </row>
    <row r="929" spans="1:14" x14ac:dyDescent="0.3">
      <c r="A929">
        <v>928</v>
      </c>
      <c r="B929" t="s">
        <v>1550</v>
      </c>
      <c r="D929" t="s">
        <v>155</v>
      </c>
      <c r="E929" s="1">
        <v>43779</v>
      </c>
      <c r="G929" s="4">
        <v>62.55</v>
      </c>
      <c r="H929">
        <v>45</v>
      </c>
      <c r="I929">
        <v>74</v>
      </c>
      <c r="K929">
        <v>63</v>
      </c>
      <c r="L929">
        <f t="shared" si="14"/>
        <v>0.74</v>
      </c>
      <c r="M929">
        <v>0.79999999999999993</v>
      </c>
      <c r="N929">
        <v>63</v>
      </c>
    </row>
    <row r="930" spans="1:14" x14ac:dyDescent="0.3">
      <c r="A930">
        <v>929</v>
      </c>
      <c r="B930" t="s">
        <v>1551</v>
      </c>
      <c r="C930" t="s">
        <v>78</v>
      </c>
      <c r="D930" t="s">
        <v>1273</v>
      </c>
      <c r="E930" s="1">
        <v>43528</v>
      </c>
      <c r="G930" s="4">
        <v>286.95</v>
      </c>
      <c r="H930">
        <v>40</v>
      </c>
      <c r="I930">
        <v>66</v>
      </c>
      <c r="J930" t="s">
        <v>58</v>
      </c>
      <c r="K930">
        <v>287</v>
      </c>
      <c r="L930">
        <f t="shared" si="14"/>
        <v>0.66</v>
      </c>
      <c r="M930">
        <v>0.7</v>
      </c>
      <c r="N930">
        <v>287</v>
      </c>
    </row>
    <row r="931" spans="1:14" x14ac:dyDescent="0.3">
      <c r="A931">
        <v>930</v>
      </c>
      <c r="B931" t="s">
        <v>1552</v>
      </c>
      <c r="C931" t="s">
        <v>14</v>
      </c>
      <c r="D931" t="s">
        <v>1553</v>
      </c>
      <c r="E931" s="1">
        <v>43962</v>
      </c>
      <c r="F931">
        <v>33</v>
      </c>
      <c r="G931" s="4">
        <v>2149.59</v>
      </c>
      <c r="H931">
        <v>43</v>
      </c>
      <c r="I931">
        <v>90</v>
      </c>
      <c r="J931" t="s">
        <v>81</v>
      </c>
      <c r="K931">
        <v>2150</v>
      </c>
      <c r="L931">
        <f t="shared" si="14"/>
        <v>0.9</v>
      </c>
      <c r="M931">
        <v>0.9</v>
      </c>
      <c r="N931">
        <v>2150</v>
      </c>
    </row>
    <row r="932" spans="1:14" x14ac:dyDescent="0.3">
      <c r="A932">
        <v>931</v>
      </c>
      <c r="B932" t="s">
        <v>1554</v>
      </c>
      <c r="C932" t="s">
        <v>60</v>
      </c>
      <c r="D932" t="s">
        <v>495</v>
      </c>
      <c r="E932" s="1" t="s">
        <v>1555</v>
      </c>
      <c r="G932" s="4">
        <v>1609.48</v>
      </c>
      <c r="H932">
        <v>40</v>
      </c>
      <c r="I932">
        <v>89</v>
      </c>
      <c r="K932">
        <v>1609</v>
      </c>
      <c r="L932">
        <f t="shared" si="14"/>
        <v>0.89</v>
      </c>
      <c r="M932">
        <v>0.9</v>
      </c>
      <c r="N932">
        <v>1610</v>
      </c>
    </row>
    <row r="933" spans="1:14" x14ac:dyDescent="0.3">
      <c r="A933">
        <v>932</v>
      </c>
      <c r="B933" t="s">
        <v>1556</v>
      </c>
      <c r="D933" t="s">
        <v>152</v>
      </c>
      <c r="E933" s="1">
        <v>43891</v>
      </c>
      <c r="G933" s="4">
        <v>6534.65</v>
      </c>
      <c r="H933">
        <v>43</v>
      </c>
      <c r="I933">
        <v>51</v>
      </c>
      <c r="J933" t="s">
        <v>58</v>
      </c>
      <c r="K933">
        <v>6535</v>
      </c>
      <c r="L933">
        <f t="shared" si="14"/>
        <v>0.51</v>
      </c>
      <c r="M933">
        <v>0.6</v>
      </c>
      <c r="N933">
        <v>6535</v>
      </c>
    </row>
    <row r="934" spans="1:14" x14ac:dyDescent="0.3">
      <c r="A934">
        <v>933</v>
      </c>
      <c r="B934" t="s">
        <v>1557</v>
      </c>
      <c r="C934" t="s">
        <v>37</v>
      </c>
      <c r="D934" t="s">
        <v>453</v>
      </c>
      <c r="E934" s="1" t="s">
        <v>1558</v>
      </c>
      <c r="F934">
        <v>29</v>
      </c>
      <c r="G934" s="4">
        <v>4898.87</v>
      </c>
      <c r="H934">
        <v>42</v>
      </c>
      <c r="I934">
        <v>68</v>
      </c>
      <c r="J934" t="s">
        <v>16</v>
      </c>
      <c r="K934">
        <v>4899</v>
      </c>
      <c r="L934">
        <f t="shared" si="14"/>
        <v>0.68</v>
      </c>
      <c r="M934">
        <v>0.7</v>
      </c>
      <c r="N934">
        <v>4899</v>
      </c>
    </row>
    <row r="935" spans="1:14" x14ac:dyDescent="0.3">
      <c r="A935">
        <v>934</v>
      </c>
      <c r="B935" t="s">
        <v>1559</v>
      </c>
      <c r="D935" t="s">
        <v>383</v>
      </c>
      <c r="E935" s="1">
        <v>44236</v>
      </c>
      <c r="G935" s="4">
        <v>6292.02</v>
      </c>
      <c r="H935">
        <v>43</v>
      </c>
      <c r="I935">
        <v>53</v>
      </c>
      <c r="J935" t="s">
        <v>23</v>
      </c>
      <c r="K935">
        <v>6292</v>
      </c>
      <c r="L935">
        <f t="shared" si="14"/>
        <v>0.53</v>
      </c>
      <c r="M935">
        <v>0.6</v>
      </c>
      <c r="N935">
        <v>6293</v>
      </c>
    </row>
    <row r="936" spans="1:14" x14ac:dyDescent="0.3">
      <c r="A936">
        <v>935</v>
      </c>
      <c r="B936" t="s">
        <v>1560</v>
      </c>
      <c r="C936" t="s">
        <v>117</v>
      </c>
      <c r="D936" t="s">
        <v>222</v>
      </c>
      <c r="E936" s="1" t="s">
        <v>1561</v>
      </c>
      <c r="G936" s="4">
        <v>1368.9</v>
      </c>
      <c r="H936">
        <v>40</v>
      </c>
      <c r="I936">
        <v>57</v>
      </c>
      <c r="J936" t="s">
        <v>58</v>
      </c>
      <c r="K936">
        <v>1369</v>
      </c>
      <c r="L936">
        <f t="shared" si="14"/>
        <v>0.56999999999999995</v>
      </c>
      <c r="M936">
        <v>0.6</v>
      </c>
      <c r="N936">
        <v>1369</v>
      </c>
    </row>
    <row r="937" spans="1:14" x14ac:dyDescent="0.3">
      <c r="A937">
        <v>936</v>
      </c>
      <c r="B937" t="s">
        <v>1562</v>
      </c>
      <c r="C937" t="s">
        <v>14</v>
      </c>
      <c r="D937" t="s">
        <v>365</v>
      </c>
      <c r="E937" s="1" t="s">
        <v>1563</v>
      </c>
      <c r="G937" s="4">
        <v>9754.73</v>
      </c>
      <c r="H937">
        <v>41</v>
      </c>
      <c r="I937">
        <v>76</v>
      </c>
      <c r="J937" t="s">
        <v>23</v>
      </c>
      <c r="K937">
        <v>9755</v>
      </c>
      <c r="L937">
        <f t="shared" si="14"/>
        <v>0.76</v>
      </c>
      <c r="M937">
        <v>0.79999999999999993</v>
      </c>
      <c r="N937">
        <v>9755</v>
      </c>
    </row>
    <row r="938" spans="1:14" x14ac:dyDescent="0.3">
      <c r="A938">
        <v>937</v>
      </c>
      <c r="B938" t="s">
        <v>1564</v>
      </c>
      <c r="C938" t="s">
        <v>93</v>
      </c>
      <c r="D938" t="s">
        <v>173</v>
      </c>
      <c r="E938" s="1" t="s">
        <v>1565</v>
      </c>
      <c r="G938" s="4">
        <v>4085.05</v>
      </c>
      <c r="H938">
        <v>42</v>
      </c>
      <c r="I938">
        <v>71</v>
      </c>
      <c r="J938" t="s">
        <v>81</v>
      </c>
      <c r="K938">
        <v>4085</v>
      </c>
      <c r="L938">
        <f t="shared" si="14"/>
        <v>0.71</v>
      </c>
      <c r="M938">
        <v>0.79999999999999993</v>
      </c>
      <c r="N938">
        <v>4086</v>
      </c>
    </row>
    <row r="939" spans="1:14" x14ac:dyDescent="0.3">
      <c r="A939">
        <v>938</v>
      </c>
      <c r="B939" t="s">
        <v>1566</v>
      </c>
      <c r="D939" t="s">
        <v>383</v>
      </c>
      <c r="E939" s="1" t="s">
        <v>1069</v>
      </c>
      <c r="G939" s="4">
        <v>9425.51</v>
      </c>
      <c r="H939">
        <v>42</v>
      </c>
      <c r="I939">
        <v>92</v>
      </c>
      <c r="J939" t="s">
        <v>16</v>
      </c>
      <c r="K939">
        <v>9426</v>
      </c>
      <c r="L939">
        <f t="shared" si="14"/>
        <v>0.92</v>
      </c>
      <c r="M939">
        <v>1</v>
      </c>
      <c r="N939">
        <v>9426</v>
      </c>
    </row>
    <row r="940" spans="1:14" x14ac:dyDescent="0.3">
      <c r="A940">
        <v>939</v>
      </c>
      <c r="B940" t="s">
        <v>1567</v>
      </c>
      <c r="C940" t="s">
        <v>60</v>
      </c>
      <c r="D940" t="s">
        <v>75</v>
      </c>
      <c r="E940" s="1">
        <v>44294</v>
      </c>
      <c r="G940" s="4">
        <v>8991.35</v>
      </c>
      <c r="H940">
        <v>42</v>
      </c>
      <c r="I940">
        <v>70</v>
      </c>
      <c r="J940" t="s">
        <v>81</v>
      </c>
      <c r="K940">
        <v>8991</v>
      </c>
      <c r="L940">
        <f t="shared" si="14"/>
        <v>0.7</v>
      </c>
      <c r="M940">
        <v>0.7</v>
      </c>
      <c r="N940">
        <v>8992</v>
      </c>
    </row>
    <row r="941" spans="1:14" x14ac:dyDescent="0.3">
      <c r="A941">
        <v>940</v>
      </c>
      <c r="B941" t="s">
        <v>1568</v>
      </c>
      <c r="C941" t="s">
        <v>25</v>
      </c>
      <c r="D941" t="s">
        <v>401</v>
      </c>
      <c r="E941" s="1" t="s">
        <v>217</v>
      </c>
      <c r="G941" s="4">
        <v>6993.04</v>
      </c>
      <c r="H941">
        <v>40</v>
      </c>
      <c r="I941">
        <v>59</v>
      </c>
      <c r="J941" t="s">
        <v>42</v>
      </c>
      <c r="K941">
        <v>6993</v>
      </c>
      <c r="L941">
        <f t="shared" si="14"/>
        <v>0.59</v>
      </c>
      <c r="M941">
        <v>0.6</v>
      </c>
      <c r="N941">
        <v>6994</v>
      </c>
    </row>
    <row r="942" spans="1:14" x14ac:dyDescent="0.3">
      <c r="A942">
        <v>941</v>
      </c>
      <c r="B942" t="s">
        <v>1569</v>
      </c>
      <c r="C942" t="s">
        <v>78</v>
      </c>
      <c r="D942" t="s">
        <v>543</v>
      </c>
      <c r="E942" s="1">
        <v>44386</v>
      </c>
      <c r="G942" s="4">
        <v>5486.08</v>
      </c>
      <c r="H942">
        <v>43</v>
      </c>
      <c r="I942">
        <v>79</v>
      </c>
      <c r="J942" t="s">
        <v>81</v>
      </c>
      <c r="K942">
        <v>5486</v>
      </c>
      <c r="L942">
        <f t="shared" si="14"/>
        <v>0.79</v>
      </c>
      <c r="M942">
        <v>0.79999999999999993</v>
      </c>
      <c r="N942">
        <v>5487</v>
      </c>
    </row>
    <row r="943" spans="1:14" x14ac:dyDescent="0.3">
      <c r="A943">
        <v>942</v>
      </c>
      <c r="B943" t="s">
        <v>1570</v>
      </c>
      <c r="C943" t="s">
        <v>117</v>
      </c>
      <c r="D943" t="s">
        <v>297</v>
      </c>
      <c r="E943" s="1" t="s">
        <v>1571</v>
      </c>
      <c r="F943">
        <v>55</v>
      </c>
      <c r="G943" s="4">
        <v>1326.98</v>
      </c>
      <c r="H943">
        <v>42</v>
      </c>
      <c r="I943">
        <v>52</v>
      </c>
      <c r="J943" t="s">
        <v>81</v>
      </c>
      <c r="K943">
        <v>1327</v>
      </c>
      <c r="L943">
        <f t="shared" si="14"/>
        <v>0.52</v>
      </c>
      <c r="M943">
        <v>0.6</v>
      </c>
      <c r="N943">
        <v>1327</v>
      </c>
    </row>
    <row r="944" spans="1:14" x14ac:dyDescent="0.3">
      <c r="A944">
        <v>943</v>
      </c>
      <c r="B944" t="s">
        <v>1572</v>
      </c>
      <c r="D944" t="s">
        <v>368</v>
      </c>
      <c r="E944" s="1">
        <v>43740</v>
      </c>
      <c r="G944" s="4">
        <v>4893.5</v>
      </c>
      <c r="H944">
        <v>42</v>
      </c>
      <c r="I944">
        <v>70</v>
      </c>
      <c r="J944" t="s">
        <v>42</v>
      </c>
      <c r="K944">
        <v>4894</v>
      </c>
      <c r="L944">
        <f t="shared" si="14"/>
        <v>0.7</v>
      </c>
      <c r="M944">
        <v>0.7</v>
      </c>
      <c r="N944">
        <v>4894</v>
      </c>
    </row>
    <row r="945" spans="1:14" x14ac:dyDescent="0.3">
      <c r="A945">
        <v>944</v>
      </c>
      <c r="B945" t="s">
        <v>1573</v>
      </c>
      <c r="D945" t="s">
        <v>187</v>
      </c>
      <c r="E945" s="1" t="s">
        <v>1574</v>
      </c>
      <c r="G945" s="4">
        <v>4311.78</v>
      </c>
      <c r="H945">
        <v>44</v>
      </c>
      <c r="I945">
        <v>86</v>
      </c>
      <c r="K945">
        <v>4312</v>
      </c>
      <c r="L945">
        <f t="shared" si="14"/>
        <v>0.86</v>
      </c>
      <c r="M945">
        <v>0.9</v>
      </c>
      <c r="N945">
        <v>4312</v>
      </c>
    </row>
    <row r="946" spans="1:14" x14ac:dyDescent="0.3">
      <c r="A946">
        <v>945</v>
      </c>
      <c r="B946" t="s">
        <v>1575</v>
      </c>
      <c r="C946" t="s">
        <v>93</v>
      </c>
      <c r="D946" t="s">
        <v>1059</v>
      </c>
      <c r="E946" s="1">
        <v>43656</v>
      </c>
      <c r="G946" s="4">
        <v>8511.4599999999991</v>
      </c>
      <c r="H946">
        <v>44</v>
      </c>
      <c r="I946">
        <v>91</v>
      </c>
      <c r="J946" t="s">
        <v>23</v>
      </c>
      <c r="K946">
        <v>8511</v>
      </c>
      <c r="L946">
        <f t="shared" si="14"/>
        <v>0.91</v>
      </c>
      <c r="M946">
        <v>1</v>
      </c>
      <c r="N946">
        <v>8512</v>
      </c>
    </row>
    <row r="947" spans="1:14" x14ac:dyDescent="0.3">
      <c r="A947">
        <v>946</v>
      </c>
      <c r="B947" t="s">
        <v>1576</v>
      </c>
      <c r="C947" t="s">
        <v>50</v>
      </c>
      <c r="D947" t="s">
        <v>313</v>
      </c>
      <c r="E947" s="1" t="s">
        <v>1577</v>
      </c>
      <c r="G947" s="4">
        <v>2221.5700000000002</v>
      </c>
      <c r="H947">
        <v>38</v>
      </c>
      <c r="I947">
        <v>78</v>
      </c>
      <c r="J947" t="s">
        <v>42</v>
      </c>
      <c r="K947">
        <v>2222</v>
      </c>
      <c r="L947">
        <f t="shared" si="14"/>
        <v>0.78</v>
      </c>
      <c r="M947">
        <v>0.79999999999999993</v>
      </c>
      <c r="N947">
        <v>2222</v>
      </c>
    </row>
    <row r="948" spans="1:14" x14ac:dyDescent="0.3">
      <c r="A948">
        <v>947</v>
      </c>
      <c r="B948" t="s">
        <v>1578</v>
      </c>
      <c r="C948" t="s">
        <v>117</v>
      </c>
      <c r="D948" t="s">
        <v>91</v>
      </c>
      <c r="E948" s="1">
        <v>44412</v>
      </c>
      <c r="G948" s="4">
        <v>6700.62</v>
      </c>
      <c r="H948">
        <v>42</v>
      </c>
      <c r="I948">
        <v>78</v>
      </c>
      <c r="K948">
        <v>6701</v>
      </c>
      <c r="L948">
        <f t="shared" si="14"/>
        <v>0.78</v>
      </c>
      <c r="M948">
        <v>0.79999999999999993</v>
      </c>
      <c r="N948">
        <v>6701</v>
      </c>
    </row>
    <row r="949" spans="1:14" x14ac:dyDescent="0.3">
      <c r="A949">
        <v>948</v>
      </c>
      <c r="B949" t="s">
        <v>1579</v>
      </c>
      <c r="D949" t="s">
        <v>160</v>
      </c>
      <c r="E949" s="1" t="s">
        <v>1580</v>
      </c>
      <c r="G949" s="4">
        <v>3348.71</v>
      </c>
      <c r="H949">
        <v>42</v>
      </c>
      <c r="I949">
        <v>73</v>
      </c>
      <c r="K949">
        <v>3349</v>
      </c>
      <c r="L949">
        <f t="shared" si="14"/>
        <v>0.73</v>
      </c>
      <c r="M949">
        <v>0.79999999999999993</v>
      </c>
      <c r="N949">
        <v>3349</v>
      </c>
    </row>
    <row r="950" spans="1:14" x14ac:dyDescent="0.3">
      <c r="A950">
        <v>949</v>
      </c>
      <c r="B950" t="s">
        <v>1581</v>
      </c>
      <c r="C950" t="s">
        <v>37</v>
      </c>
      <c r="D950" t="s">
        <v>21</v>
      </c>
      <c r="E950" s="1">
        <v>44173</v>
      </c>
      <c r="F950">
        <v>45</v>
      </c>
      <c r="G950" s="4">
        <v>3952.93</v>
      </c>
      <c r="H950">
        <v>42</v>
      </c>
      <c r="I950">
        <v>55</v>
      </c>
      <c r="J950" t="s">
        <v>16</v>
      </c>
      <c r="K950">
        <v>3953</v>
      </c>
      <c r="L950">
        <f t="shared" si="14"/>
        <v>0.55000000000000004</v>
      </c>
      <c r="M950">
        <v>0.6</v>
      </c>
      <c r="N950">
        <v>3953</v>
      </c>
    </row>
    <row r="951" spans="1:14" x14ac:dyDescent="0.3">
      <c r="A951">
        <v>950</v>
      </c>
      <c r="B951" t="s">
        <v>1582</v>
      </c>
      <c r="C951" t="s">
        <v>93</v>
      </c>
      <c r="D951" t="s">
        <v>83</v>
      </c>
      <c r="E951" s="1">
        <v>43865</v>
      </c>
      <c r="G951" s="4">
        <v>2680.28</v>
      </c>
      <c r="H951">
        <v>40</v>
      </c>
      <c r="I951">
        <v>92</v>
      </c>
      <c r="K951">
        <v>2680</v>
      </c>
      <c r="L951">
        <f t="shared" si="14"/>
        <v>0.92</v>
      </c>
      <c r="M951">
        <v>1</v>
      </c>
      <c r="N951">
        <v>2681</v>
      </c>
    </row>
    <row r="952" spans="1:14" x14ac:dyDescent="0.3">
      <c r="A952">
        <v>951</v>
      </c>
      <c r="B952" t="s">
        <v>1583</v>
      </c>
      <c r="C952" t="s">
        <v>60</v>
      </c>
      <c r="D952" t="s">
        <v>103</v>
      </c>
      <c r="E952" s="1" t="s">
        <v>1584</v>
      </c>
      <c r="G952" s="4">
        <v>5111.71</v>
      </c>
      <c r="H952">
        <v>44</v>
      </c>
      <c r="I952">
        <v>83</v>
      </c>
      <c r="K952">
        <v>5112</v>
      </c>
      <c r="L952">
        <f t="shared" si="14"/>
        <v>0.83</v>
      </c>
      <c r="M952">
        <v>0.9</v>
      </c>
      <c r="N952">
        <v>5112</v>
      </c>
    </row>
    <row r="953" spans="1:14" x14ac:dyDescent="0.3">
      <c r="A953">
        <v>952</v>
      </c>
      <c r="B953" t="s">
        <v>1585</v>
      </c>
      <c r="C953" t="s">
        <v>44</v>
      </c>
      <c r="D953" t="s">
        <v>749</v>
      </c>
      <c r="E953" s="1" t="s">
        <v>1586</v>
      </c>
      <c r="F953">
        <v>49</v>
      </c>
      <c r="G953" s="4">
        <v>9979.27</v>
      </c>
      <c r="H953">
        <v>44</v>
      </c>
      <c r="I953">
        <v>81</v>
      </c>
      <c r="J953" t="s">
        <v>42</v>
      </c>
      <c r="K953">
        <v>9979</v>
      </c>
      <c r="L953">
        <f t="shared" si="14"/>
        <v>0.81</v>
      </c>
      <c r="M953">
        <v>0.9</v>
      </c>
      <c r="N953">
        <v>9980</v>
      </c>
    </row>
    <row r="954" spans="1:14" x14ac:dyDescent="0.3">
      <c r="A954">
        <v>953</v>
      </c>
      <c r="B954" t="s">
        <v>1587</v>
      </c>
      <c r="C954" t="s">
        <v>60</v>
      </c>
      <c r="D954" t="s">
        <v>1588</v>
      </c>
      <c r="E954" s="1" t="s">
        <v>791</v>
      </c>
      <c r="F954">
        <v>33</v>
      </c>
      <c r="G954" s="4">
        <v>7309.13</v>
      </c>
      <c r="H954">
        <v>39</v>
      </c>
      <c r="I954">
        <v>91</v>
      </c>
      <c r="J954" t="s">
        <v>58</v>
      </c>
      <c r="K954">
        <v>7309</v>
      </c>
      <c r="L954">
        <f t="shared" si="14"/>
        <v>0.91</v>
      </c>
      <c r="M954">
        <v>1</v>
      </c>
      <c r="N954">
        <v>7310</v>
      </c>
    </row>
    <row r="955" spans="1:14" x14ac:dyDescent="0.3">
      <c r="A955">
        <v>954</v>
      </c>
      <c r="B955" t="s">
        <v>1589</v>
      </c>
      <c r="D955" t="s">
        <v>340</v>
      </c>
      <c r="E955" s="1">
        <v>43773</v>
      </c>
      <c r="G955" s="4">
        <v>7962.12</v>
      </c>
      <c r="H955">
        <v>40</v>
      </c>
      <c r="I955">
        <v>73</v>
      </c>
      <c r="J955" t="s">
        <v>42</v>
      </c>
      <c r="K955">
        <v>7962</v>
      </c>
      <c r="L955">
        <f t="shared" si="14"/>
        <v>0.73</v>
      </c>
      <c r="M955">
        <v>0.79999999999999993</v>
      </c>
      <c r="N955">
        <v>7963</v>
      </c>
    </row>
    <row r="956" spans="1:14" x14ac:dyDescent="0.3">
      <c r="A956">
        <v>955</v>
      </c>
      <c r="B956" t="s">
        <v>1590</v>
      </c>
      <c r="D956" t="s">
        <v>474</v>
      </c>
      <c r="E956" s="1" t="s">
        <v>1591</v>
      </c>
      <c r="F956">
        <v>45</v>
      </c>
      <c r="G956" s="4">
        <v>654.54</v>
      </c>
      <c r="H956">
        <v>39</v>
      </c>
      <c r="I956">
        <v>61</v>
      </c>
      <c r="J956" t="s">
        <v>23</v>
      </c>
      <c r="K956">
        <v>655</v>
      </c>
      <c r="L956">
        <f t="shared" si="14"/>
        <v>0.61</v>
      </c>
      <c r="M956">
        <v>0.7</v>
      </c>
      <c r="N956">
        <v>655</v>
      </c>
    </row>
    <row r="957" spans="1:14" x14ac:dyDescent="0.3">
      <c r="A957">
        <v>956</v>
      </c>
      <c r="B957" t="s">
        <v>1592</v>
      </c>
      <c r="C957" t="s">
        <v>117</v>
      </c>
      <c r="D957" t="s">
        <v>524</v>
      </c>
      <c r="E957" s="1">
        <v>44357</v>
      </c>
      <c r="F957">
        <v>36</v>
      </c>
      <c r="G957" s="4">
        <v>7709.49</v>
      </c>
      <c r="H957">
        <v>43</v>
      </c>
      <c r="I957">
        <v>70</v>
      </c>
      <c r="J957" t="s">
        <v>42</v>
      </c>
      <c r="K957">
        <v>7709</v>
      </c>
      <c r="L957">
        <f t="shared" si="14"/>
        <v>0.7</v>
      </c>
      <c r="M957">
        <v>0.7</v>
      </c>
      <c r="N957">
        <v>7710</v>
      </c>
    </row>
    <row r="958" spans="1:14" x14ac:dyDescent="0.3">
      <c r="A958">
        <v>957</v>
      </c>
      <c r="B958" t="s">
        <v>1593</v>
      </c>
      <c r="C958" t="s">
        <v>78</v>
      </c>
      <c r="D958" t="s">
        <v>103</v>
      </c>
      <c r="E958" s="1">
        <v>44206</v>
      </c>
      <c r="G958" s="4">
        <v>6800.29</v>
      </c>
      <c r="H958">
        <v>45</v>
      </c>
      <c r="I958">
        <v>60</v>
      </c>
      <c r="J958" t="s">
        <v>42</v>
      </c>
      <c r="K958">
        <v>6800</v>
      </c>
      <c r="L958">
        <f t="shared" si="14"/>
        <v>0.6</v>
      </c>
      <c r="M958">
        <v>0.6</v>
      </c>
      <c r="N958">
        <v>6801</v>
      </c>
    </row>
    <row r="959" spans="1:14" x14ac:dyDescent="0.3">
      <c r="A959">
        <v>958</v>
      </c>
      <c r="B959" t="s">
        <v>1594</v>
      </c>
      <c r="D959" t="s">
        <v>87</v>
      </c>
      <c r="E959" s="1">
        <v>43591</v>
      </c>
      <c r="G959" s="4">
        <v>3909.36</v>
      </c>
      <c r="H959">
        <v>45</v>
      </c>
      <c r="I959">
        <v>51</v>
      </c>
      <c r="J959" t="s">
        <v>81</v>
      </c>
      <c r="K959">
        <v>3909</v>
      </c>
      <c r="L959">
        <f t="shared" si="14"/>
        <v>0.51</v>
      </c>
      <c r="M959">
        <v>0.6</v>
      </c>
      <c r="N959">
        <v>3910</v>
      </c>
    </row>
    <row r="960" spans="1:14" x14ac:dyDescent="0.3">
      <c r="A960">
        <v>959</v>
      </c>
      <c r="B960" t="s">
        <v>1595</v>
      </c>
      <c r="D960" t="s">
        <v>1596</v>
      </c>
      <c r="E960" s="1">
        <v>43502</v>
      </c>
      <c r="G960" s="4">
        <v>5915.4</v>
      </c>
      <c r="H960">
        <v>43</v>
      </c>
      <c r="I960">
        <v>82</v>
      </c>
      <c r="J960" t="s">
        <v>42</v>
      </c>
      <c r="K960">
        <v>5915</v>
      </c>
      <c r="L960">
        <f t="shared" si="14"/>
        <v>0.82</v>
      </c>
      <c r="M960">
        <v>0.9</v>
      </c>
      <c r="N960">
        <v>5916</v>
      </c>
    </row>
    <row r="961" spans="1:14" x14ac:dyDescent="0.3">
      <c r="A961">
        <v>960</v>
      </c>
      <c r="B961" t="s">
        <v>1597</v>
      </c>
      <c r="D961" t="s">
        <v>391</v>
      </c>
      <c r="E961" s="1">
        <v>43556</v>
      </c>
      <c r="G961" s="4">
        <v>36.630000000000003</v>
      </c>
      <c r="H961">
        <v>44</v>
      </c>
      <c r="I961">
        <v>53</v>
      </c>
      <c r="J961" t="s">
        <v>81</v>
      </c>
      <c r="K961">
        <v>37</v>
      </c>
      <c r="L961">
        <f t="shared" si="14"/>
        <v>0.53</v>
      </c>
      <c r="M961">
        <v>0.6</v>
      </c>
      <c r="N961">
        <v>37</v>
      </c>
    </row>
    <row r="962" spans="1:14" x14ac:dyDescent="0.3">
      <c r="A962">
        <v>961</v>
      </c>
      <c r="B962" t="s">
        <v>1598</v>
      </c>
      <c r="C962" t="s">
        <v>64</v>
      </c>
      <c r="D962" t="s">
        <v>136</v>
      </c>
      <c r="E962" s="1">
        <v>43557</v>
      </c>
      <c r="G962" s="4">
        <v>7833.46</v>
      </c>
      <c r="H962">
        <v>45</v>
      </c>
      <c r="I962">
        <v>57</v>
      </c>
      <c r="J962" t="s">
        <v>58</v>
      </c>
      <c r="K962">
        <v>7833</v>
      </c>
      <c r="L962">
        <f t="shared" si="14"/>
        <v>0.56999999999999995</v>
      </c>
      <c r="M962">
        <v>0.6</v>
      </c>
      <c r="N962">
        <v>7834</v>
      </c>
    </row>
    <row r="963" spans="1:14" x14ac:dyDescent="0.3">
      <c r="A963">
        <v>962</v>
      </c>
      <c r="B963" t="s">
        <v>1599</v>
      </c>
      <c r="C963" t="s">
        <v>93</v>
      </c>
      <c r="D963" t="s">
        <v>176</v>
      </c>
      <c r="E963" s="1" t="s">
        <v>1043</v>
      </c>
      <c r="G963" s="4">
        <v>7259.74</v>
      </c>
      <c r="H963">
        <v>43</v>
      </c>
      <c r="I963">
        <v>68</v>
      </c>
      <c r="J963" t="s">
        <v>81</v>
      </c>
      <c r="K963">
        <v>7260</v>
      </c>
      <c r="L963">
        <f t="shared" ref="L963:L1001" si="15">I963/100</f>
        <v>0.68</v>
      </c>
      <c r="M963">
        <v>0.7</v>
      </c>
      <c r="N963">
        <v>7260</v>
      </c>
    </row>
    <row r="964" spans="1:14" x14ac:dyDescent="0.3">
      <c r="A964">
        <v>963</v>
      </c>
      <c r="B964" t="s">
        <v>1600</v>
      </c>
      <c r="C964" t="s">
        <v>20</v>
      </c>
      <c r="D964" t="s">
        <v>1334</v>
      </c>
      <c r="E964" s="1" t="s">
        <v>1223</v>
      </c>
      <c r="G964" s="4">
        <v>5399.71</v>
      </c>
      <c r="H964">
        <v>45</v>
      </c>
      <c r="I964">
        <v>84</v>
      </c>
      <c r="K964">
        <v>5400</v>
      </c>
      <c r="L964">
        <f t="shared" si="15"/>
        <v>0.84</v>
      </c>
      <c r="M964">
        <v>0.9</v>
      </c>
      <c r="N964">
        <v>5400</v>
      </c>
    </row>
    <row r="965" spans="1:14" x14ac:dyDescent="0.3">
      <c r="A965">
        <v>964</v>
      </c>
      <c r="B965" t="s">
        <v>1601</v>
      </c>
      <c r="C965" t="s">
        <v>117</v>
      </c>
      <c r="D965" t="s">
        <v>401</v>
      </c>
      <c r="E965" s="1">
        <v>43382</v>
      </c>
      <c r="G965" s="4">
        <v>804.08</v>
      </c>
      <c r="H965">
        <v>43</v>
      </c>
      <c r="I965">
        <v>84</v>
      </c>
      <c r="K965">
        <v>804</v>
      </c>
      <c r="L965">
        <f t="shared" si="15"/>
        <v>0.84</v>
      </c>
      <c r="M965">
        <v>0.9</v>
      </c>
      <c r="N965">
        <v>805</v>
      </c>
    </row>
    <row r="966" spans="1:14" x14ac:dyDescent="0.3">
      <c r="A966">
        <v>965</v>
      </c>
      <c r="B966" t="s">
        <v>1602</v>
      </c>
      <c r="D966" t="s">
        <v>655</v>
      </c>
      <c r="E966" s="1">
        <v>43142</v>
      </c>
      <c r="G966" s="4">
        <v>3435.74</v>
      </c>
      <c r="H966">
        <v>38</v>
      </c>
      <c r="I966">
        <v>70</v>
      </c>
      <c r="J966" t="s">
        <v>58</v>
      </c>
      <c r="K966">
        <v>3436</v>
      </c>
      <c r="L966">
        <f t="shared" si="15"/>
        <v>0.7</v>
      </c>
      <c r="M966">
        <v>0.7</v>
      </c>
      <c r="N966">
        <v>3436</v>
      </c>
    </row>
    <row r="967" spans="1:14" x14ac:dyDescent="0.3">
      <c r="A967">
        <v>966</v>
      </c>
      <c r="B967" t="s">
        <v>1603</v>
      </c>
      <c r="D967" t="s">
        <v>213</v>
      </c>
      <c r="E967" s="1" t="s">
        <v>1232</v>
      </c>
      <c r="G967" s="4">
        <v>7548.58</v>
      </c>
      <c r="H967">
        <v>44</v>
      </c>
      <c r="I967">
        <v>77</v>
      </c>
      <c r="J967" t="s">
        <v>23</v>
      </c>
      <c r="K967">
        <v>7549</v>
      </c>
      <c r="L967">
        <f t="shared" si="15"/>
        <v>0.77</v>
      </c>
      <c r="M967">
        <v>0.79999999999999993</v>
      </c>
      <c r="N967">
        <v>7549</v>
      </c>
    </row>
    <row r="968" spans="1:14" x14ac:dyDescent="0.3">
      <c r="A968">
        <v>967</v>
      </c>
      <c r="B968" t="s">
        <v>1604</v>
      </c>
      <c r="C968" t="s">
        <v>60</v>
      </c>
      <c r="D968" t="s">
        <v>592</v>
      </c>
      <c r="E968" s="1">
        <v>43498</v>
      </c>
      <c r="G968" s="4">
        <v>1304.18</v>
      </c>
      <c r="H968">
        <v>42</v>
      </c>
      <c r="I968">
        <v>68</v>
      </c>
      <c r="K968">
        <v>1304</v>
      </c>
      <c r="L968">
        <f t="shared" si="15"/>
        <v>0.68</v>
      </c>
      <c r="M968">
        <v>0.7</v>
      </c>
      <c r="N968">
        <v>1305</v>
      </c>
    </row>
    <row r="969" spans="1:14" x14ac:dyDescent="0.3">
      <c r="A969">
        <v>968</v>
      </c>
      <c r="B969" t="s">
        <v>1605</v>
      </c>
      <c r="D969" t="s">
        <v>166</v>
      </c>
      <c r="E969" s="1" t="s">
        <v>305</v>
      </c>
      <c r="G969" s="4">
        <v>7705.65</v>
      </c>
      <c r="H969">
        <v>45</v>
      </c>
      <c r="I969">
        <v>83</v>
      </c>
      <c r="J969" t="s">
        <v>58</v>
      </c>
      <c r="K969">
        <v>7706</v>
      </c>
      <c r="L969">
        <f t="shared" si="15"/>
        <v>0.83</v>
      </c>
      <c r="M969">
        <v>0.9</v>
      </c>
      <c r="N969">
        <v>7706</v>
      </c>
    </row>
    <row r="970" spans="1:14" x14ac:dyDescent="0.3">
      <c r="A970">
        <v>969</v>
      </c>
      <c r="B970" t="s">
        <v>1606</v>
      </c>
      <c r="C970" t="s">
        <v>93</v>
      </c>
      <c r="D970" t="s">
        <v>213</v>
      </c>
      <c r="E970" s="1" t="s">
        <v>451</v>
      </c>
      <c r="G970" s="4">
        <v>4617.25</v>
      </c>
      <c r="H970">
        <v>41</v>
      </c>
      <c r="I970">
        <v>77</v>
      </c>
      <c r="J970" t="s">
        <v>23</v>
      </c>
      <c r="K970">
        <v>4617</v>
      </c>
      <c r="L970">
        <f t="shared" si="15"/>
        <v>0.77</v>
      </c>
      <c r="M970">
        <v>0.79999999999999993</v>
      </c>
      <c r="N970">
        <v>4618</v>
      </c>
    </row>
    <row r="971" spans="1:14" x14ac:dyDescent="0.3">
      <c r="A971">
        <v>970</v>
      </c>
      <c r="B971" t="s">
        <v>1607</v>
      </c>
      <c r="C971" t="s">
        <v>25</v>
      </c>
      <c r="D971" t="s">
        <v>131</v>
      </c>
      <c r="E971" s="1" t="s">
        <v>1608</v>
      </c>
      <c r="F971">
        <v>28</v>
      </c>
      <c r="G971" s="4">
        <v>6933.93</v>
      </c>
      <c r="H971">
        <v>42</v>
      </c>
      <c r="I971">
        <v>64</v>
      </c>
      <c r="K971">
        <v>6934</v>
      </c>
      <c r="L971">
        <f t="shared" si="15"/>
        <v>0.64</v>
      </c>
      <c r="M971">
        <v>0.7</v>
      </c>
      <c r="N971">
        <v>6934</v>
      </c>
    </row>
    <row r="972" spans="1:14" x14ac:dyDescent="0.3">
      <c r="A972">
        <v>971</v>
      </c>
      <c r="B972" t="s">
        <v>1609</v>
      </c>
      <c r="C972" t="s">
        <v>64</v>
      </c>
      <c r="D972" t="s">
        <v>1610</v>
      </c>
      <c r="E972" s="1">
        <v>44501</v>
      </c>
      <c r="F972">
        <v>44</v>
      </c>
      <c r="G972" s="4">
        <v>9503.4500000000007</v>
      </c>
      <c r="H972">
        <v>39</v>
      </c>
      <c r="I972">
        <v>61</v>
      </c>
      <c r="K972">
        <v>9503</v>
      </c>
      <c r="L972">
        <f t="shared" si="15"/>
        <v>0.61</v>
      </c>
      <c r="M972">
        <v>0.7</v>
      </c>
      <c r="N972">
        <v>9504</v>
      </c>
    </row>
    <row r="973" spans="1:14" x14ac:dyDescent="0.3">
      <c r="A973">
        <v>972</v>
      </c>
      <c r="B973" t="s">
        <v>1611</v>
      </c>
      <c r="C973" t="s">
        <v>44</v>
      </c>
      <c r="D973" t="s">
        <v>380</v>
      </c>
      <c r="E973" s="1" t="s">
        <v>1612</v>
      </c>
      <c r="F973">
        <v>47</v>
      </c>
      <c r="G973" s="4">
        <v>6921.55</v>
      </c>
      <c r="H973">
        <v>40</v>
      </c>
      <c r="I973">
        <v>83</v>
      </c>
      <c r="J973" t="s">
        <v>58</v>
      </c>
      <c r="K973">
        <v>6922</v>
      </c>
      <c r="L973">
        <f t="shared" si="15"/>
        <v>0.83</v>
      </c>
      <c r="M973">
        <v>0.9</v>
      </c>
      <c r="N973">
        <v>6922</v>
      </c>
    </row>
    <row r="974" spans="1:14" x14ac:dyDescent="0.3">
      <c r="A974">
        <v>973</v>
      </c>
      <c r="B974" t="s">
        <v>1613</v>
      </c>
      <c r="C974" t="s">
        <v>117</v>
      </c>
      <c r="D974" t="s">
        <v>15</v>
      </c>
      <c r="E974" s="1">
        <v>44317</v>
      </c>
      <c r="G974" s="4">
        <v>7963.27</v>
      </c>
      <c r="H974">
        <v>43</v>
      </c>
      <c r="I974">
        <v>78</v>
      </c>
      <c r="J974" t="s">
        <v>42</v>
      </c>
      <c r="K974">
        <v>7963</v>
      </c>
      <c r="L974">
        <f t="shared" si="15"/>
        <v>0.78</v>
      </c>
      <c r="M974">
        <v>0.79999999999999993</v>
      </c>
      <c r="N974">
        <v>7964</v>
      </c>
    </row>
    <row r="975" spans="1:14" x14ac:dyDescent="0.3">
      <c r="A975">
        <v>974</v>
      </c>
      <c r="B975" t="s">
        <v>1614</v>
      </c>
      <c r="C975" t="s">
        <v>93</v>
      </c>
      <c r="D975" t="s">
        <v>199</v>
      </c>
      <c r="E975" s="1">
        <v>44350</v>
      </c>
      <c r="F975">
        <v>33</v>
      </c>
      <c r="G975" s="4">
        <v>2592.35</v>
      </c>
      <c r="H975">
        <v>43</v>
      </c>
      <c r="I975">
        <v>63</v>
      </c>
      <c r="J975" t="s">
        <v>58</v>
      </c>
      <c r="K975">
        <v>2592</v>
      </c>
      <c r="L975">
        <f t="shared" si="15"/>
        <v>0.63</v>
      </c>
      <c r="M975">
        <v>0.7</v>
      </c>
      <c r="N975">
        <v>2593</v>
      </c>
    </row>
    <row r="976" spans="1:14" x14ac:dyDescent="0.3">
      <c r="A976">
        <v>975</v>
      </c>
      <c r="B976" t="s">
        <v>1615</v>
      </c>
      <c r="D976" t="s">
        <v>550</v>
      </c>
      <c r="E976" s="1">
        <v>44413</v>
      </c>
      <c r="G976" s="4">
        <v>401.18</v>
      </c>
      <c r="H976">
        <v>40</v>
      </c>
      <c r="I976">
        <v>79</v>
      </c>
      <c r="J976" t="s">
        <v>58</v>
      </c>
      <c r="K976">
        <v>401</v>
      </c>
      <c r="L976">
        <f t="shared" si="15"/>
        <v>0.79</v>
      </c>
      <c r="M976">
        <v>0.79999999999999993</v>
      </c>
      <c r="N976">
        <v>402</v>
      </c>
    </row>
    <row r="977" spans="1:14" x14ac:dyDescent="0.3">
      <c r="A977">
        <v>976</v>
      </c>
      <c r="B977" t="s">
        <v>1616</v>
      </c>
      <c r="C977" t="s">
        <v>14</v>
      </c>
      <c r="D977" t="s">
        <v>550</v>
      </c>
      <c r="E977" s="1" t="s">
        <v>1617</v>
      </c>
      <c r="G977" s="4">
        <v>1378.42</v>
      </c>
      <c r="H977">
        <v>41</v>
      </c>
      <c r="I977">
        <v>88</v>
      </c>
      <c r="J977" t="s">
        <v>58</v>
      </c>
      <c r="K977">
        <v>1378</v>
      </c>
      <c r="L977">
        <f t="shared" si="15"/>
        <v>0.88</v>
      </c>
      <c r="M977">
        <v>0.9</v>
      </c>
      <c r="N977">
        <v>1379</v>
      </c>
    </row>
    <row r="978" spans="1:14" x14ac:dyDescent="0.3">
      <c r="A978">
        <v>977</v>
      </c>
      <c r="B978" t="s">
        <v>1618</v>
      </c>
      <c r="C978" t="s">
        <v>28</v>
      </c>
      <c r="D978" t="s">
        <v>97</v>
      </c>
      <c r="E978" s="1" t="s">
        <v>1619</v>
      </c>
      <c r="G978" s="4">
        <v>699.2</v>
      </c>
      <c r="H978">
        <v>41</v>
      </c>
      <c r="I978">
        <v>74</v>
      </c>
      <c r="J978" t="s">
        <v>16</v>
      </c>
      <c r="K978">
        <v>699</v>
      </c>
      <c r="L978">
        <f t="shared" si="15"/>
        <v>0.74</v>
      </c>
      <c r="M978">
        <v>0.79999999999999993</v>
      </c>
      <c r="N978">
        <v>700</v>
      </c>
    </row>
    <row r="979" spans="1:14" x14ac:dyDescent="0.3">
      <c r="A979">
        <v>978</v>
      </c>
      <c r="B979" t="s">
        <v>1620</v>
      </c>
      <c r="C979" t="s">
        <v>44</v>
      </c>
      <c r="D979" t="s">
        <v>371</v>
      </c>
      <c r="E979" s="1">
        <v>44168</v>
      </c>
      <c r="F979">
        <v>46</v>
      </c>
      <c r="G979" s="4">
        <v>7934.87</v>
      </c>
      <c r="H979">
        <v>40</v>
      </c>
      <c r="I979">
        <v>80</v>
      </c>
      <c r="J979" t="s">
        <v>16</v>
      </c>
      <c r="K979">
        <v>7935</v>
      </c>
      <c r="L979">
        <f t="shared" si="15"/>
        <v>0.8</v>
      </c>
      <c r="M979">
        <v>0.8</v>
      </c>
      <c r="N979">
        <v>7935</v>
      </c>
    </row>
    <row r="980" spans="1:14" x14ac:dyDescent="0.3">
      <c r="A980">
        <v>979</v>
      </c>
      <c r="B980" t="s">
        <v>1621</v>
      </c>
      <c r="D980" t="s">
        <v>655</v>
      </c>
      <c r="E980" s="1">
        <v>44535</v>
      </c>
      <c r="G980" s="4">
        <v>8021.34</v>
      </c>
      <c r="H980">
        <v>43</v>
      </c>
      <c r="I980">
        <v>85</v>
      </c>
      <c r="J980" t="s">
        <v>42</v>
      </c>
      <c r="K980">
        <v>8021</v>
      </c>
      <c r="L980">
        <f t="shared" si="15"/>
        <v>0.85</v>
      </c>
      <c r="M980">
        <v>0.9</v>
      </c>
      <c r="N980">
        <v>8022</v>
      </c>
    </row>
    <row r="981" spans="1:14" x14ac:dyDescent="0.3">
      <c r="A981">
        <v>980</v>
      </c>
      <c r="B981" t="s">
        <v>1622</v>
      </c>
      <c r="C981" t="s">
        <v>117</v>
      </c>
      <c r="D981" t="s">
        <v>47</v>
      </c>
      <c r="E981" s="1" t="s">
        <v>1623</v>
      </c>
      <c r="G981" s="4">
        <v>6474.26</v>
      </c>
      <c r="H981">
        <v>44</v>
      </c>
      <c r="I981">
        <v>63</v>
      </c>
      <c r="J981" t="s">
        <v>42</v>
      </c>
      <c r="K981">
        <v>6474</v>
      </c>
      <c r="L981">
        <f t="shared" si="15"/>
        <v>0.63</v>
      </c>
      <c r="M981">
        <v>0.7</v>
      </c>
      <c r="N981">
        <v>6475</v>
      </c>
    </row>
    <row r="982" spans="1:14" x14ac:dyDescent="0.3">
      <c r="A982">
        <v>981</v>
      </c>
      <c r="B982" t="s">
        <v>1624</v>
      </c>
      <c r="D982" t="s">
        <v>41</v>
      </c>
      <c r="E982" s="1">
        <v>43802</v>
      </c>
      <c r="F982">
        <v>28</v>
      </c>
      <c r="G982" s="4">
        <v>5819.5</v>
      </c>
      <c r="H982">
        <v>45</v>
      </c>
      <c r="I982">
        <v>80</v>
      </c>
      <c r="K982">
        <v>5820</v>
      </c>
      <c r="L982">
        <f t="shared" si="15"/>
        <v>0.8</v>
      </c>
      <c r="M982">
        <v>0.8</v>
      </c>
      <c r="N982">
        <v>5820</v>
      </c>
    </row>
    <row r="983" spans="1:14" x14ac:dyDescent="0.3">
      <c r="A983">
        <v>982</v>
      </c>
      <c r="B983" t="s">
        <v>1625</v>
      </c>
      <c r="D983" t="s">
        <v>286</v>
      </c>
      <c r="E983" s="1">
        <v>44259</v>
      </c>
      <c r="G983" s="4">
        <v>2991.82</v>
      </c>
      <c r="H983">
        <v>40</v>
      </c>
      <c r="I983">
        <v>50</v>
      </c>
      <c r="J983" t="s">
        <v>16</v>
      </c>
      <c r="K983">
        <v>2992</v>
      </c>
      <c r="L983">
        <f t="shared" si="15"/>
        <v>0.5</v>
      </c>
      <c r="M983">
        <v>0.5</v>
      </c>
      <c r="N983">
        <v>2992</v>
      </c>
    </row>
    <row r="984" spans="1:14" x14ac:dyDescent="0.3">
      <c r="A984">
        <v>983</v>
      </c>
      <c r="B984" t="s">
        <v>1626</v>
      </c>
      <c r="C984" t="s">
        <v>14</v>
      </c>
      <c r="D984" t="s">
        <v>469</v>
      </c>
      <c r="E984" s="1" t="s">
        <v>1623</v>
      </c>
      <c r="G984" s="4">
        <v>7449.97</v>
      </c>
      <c r="H984">
        <v>43</v>
      </c>
      <c r="I984">
        <v>76</v>
      </c>
      <c r="J984" t="s">
        <v>16</v>
      </c>
      <c r="K984">
        <v>7450</v>
      </c>
      <c r="L984">
        <f t="shared" si="15"/>
        <v>0.76</v>
      </c>
      <c r="M984">
        <v>0.79999999999999993</v>
      </c>
      <c r="N984">
        <v>7450</v>
      </c>
    </row>
    <row r="985" spans="1:14" x14ac:dyDescent="0.3">
      <c r="A985">
        <v>984</v>
      </c>
      <c r="B985" t="s">
        <v>1627</v>
      </c>
      <c r="C985" t="s">
        <v>117</v>
      </c>
      <c r="D985" t="s">
        <v>1628</v>
      </c>
      <c r="E985" s="1" t="s">
        <v>813</v>
      </c>
      <c r="G985" s="4">
        <v>7995.64</v>
      </c>
      <c r="H985">
        <v>42</v>
      </c>
      <c r="I985">
        <v>51</v>
      </c>
      <c r="J985" t="s">
        <v>16</v>
      </c>
      <c r="K985">
        <v>7996</v>
      </c>
      <c r="L985">
        <f t="shared" si="15"/>
        <v>0.51</v>
      </c>
      <c r="M985">
        <v>0.6</v>
      </c>
      <c r="N985">
        <v>7996</v>
      </c>
    </row>
    <row r="986" spans="1:14" x14ac:dyDescent="0.3">
      <c r="A986">
        <v>985</v>
      </c>
      <c r="B986" t="s">
        <v>1629</v>
      </c>
      <c r="C986" t="s">
        <v>28</v>
      </c>
      <c r="D986" t="s">
        <v>663</v>
      </c>
      <c r="E986" s="1" t="s">
        <v>1630</v>
      </c>
      <c r="G986" s="4">
        <v>432.96</v>
      </c>
      <c r="H986">
        <v>44</v>
      </c>
      <c r="I986">
        <v>66</v>
      </c>
      <c r="J986" t="s">
        <v>42</v>
      </c>
      <c r="K986">
        <v>433</v>
      </c>
      <c r="L986">
        <f t="shared" si="15"/>
        <v>0.66</v>
      </c>
      <c r="M986">
        <v>0.7</v>
      </c>
      <c r="N986">
        <v>433</v>
      </c>
    </row>
    <row r="987" spans="1:14" x14ac:dyDescent="0.3">
      <c r="A987">
        <v>986</v>
      </c>
      <c r="B987" t="s">
        <v>1631</v>
      </c>
      <c r="D987" t="s">
        <v>1273</v>
      </c>
      <c r="E987" s="1">
        <v>43112</v>
      </c>
      <c r="G987" s="4">
        <v>931</v>
      </c>
      <c r="H987">
        <v>38</v>
      </c>
      <c r="I987">
        <v>90</v>
      </c>
      <c r="K987">
        <v>931</v>
      </c>
      <c r="L987">
        <f t="shared" si="15"/>
        <v>0.9</v>
      </c>
      <c r="M987">
        <v>0.9</v>
      </c>
      <c r="N987">
        <v>931</v>
      </c>
    </row>
    <row r="988" spans="1:14" x14ac:dyDescent="0.3">
      <c r="A988">
        <v>987</v>
      </c>
      <c r="B988" t="s">
        <v>1632</v>
      </c>
      <c r="C988" t="s">
        <v>14</v>
      </c>
      <c r="D988" t="s">
        <v>83</v>
      </c>
      <c r="E988" s="1">
        <v>43928</v>
      </c>
      <c r="G988" s="4">
        <v>9132.39</v>
      </c>
      <c r="H988">
        <v>41</v>
      </c>
      <c r="I988">
        <v>69</v>
      </c>
      <c r="J988" t="s">
        <v>58</v>
      </c>
      <c r="K988">
        <v>9132</v>
      </c>
      <c r="L988">
        <f t="shared" si="15"/>
        <v>0.69</v>
      </c>
      <c r="M988">
        <v>0.7</v>
      </c>
      <c r="N988">
        <v>9133</v>
      </c>
    </row>
    <row r="989" spans="1:14" x14ac:dyDescent="0.3">
      <c r="A989">
        <v>988</v>
      </c>
      <c r="B989" t="s">
        <v>1633</v>
      </c>
      <c r="C989" t="s">
        <v>14</v>
      </c>
      <c r="D989" t="s">
        <v>274</v>
      </c>
      <c r="E989" s="1">
        <v>44449</v>
      </c>
      <c r="F989">
        <v>53</v>
      </c>
      <c r="G989" s="4">
        <v>9888.93</v>
      </c>
      <c r="H989">
        <v>42</v>
      </c>
      <c r="I989">
        <v>64</v>
      </c>
      <c r="J989" t="s">
        <v>42</v>
      </c>
      <c r="K989">
        <v>9889</v>
      </c>
      <c r="L989">
        <f t="shared" si="15"/>
        <v>0.64</v>
      </c>
      <c r="M989">
        <v>0.7</v>
      </c>
      <c r="N989">
        <v>9889</v>
      </c>
    </row>
    <row r="990" spans="1:14" x14ac:dyDescent="0.3">
      <c r="A990">
        <v>989</v>
      </c>
      <c r="B990" t="s">
        <v>1634</v>
      </c>
      <c r="C990" t="s">
        <v>93</v>
      </c>
      <c r="D990" t="s">
        <v>157</v>
      </c>
      <c r="E990" s="1" t="s">
        <v>1635</v>
      </c>
      <c r="G990" s="4">
        <v>4813.66</v>
      </c>
      <c r="H990">
        <v>39</v>
      </c>
      <c r="I990">
        <v>50</v>
      </c>
      <c r="J990" t="s">
        <v>23</v>
      </c>
      <c r="K990">
        <v>4814</v>
      </c>
      <c r="L990">
        <f t="shared" si="15"/>
        <v>0.5</v>
      </c>
      <c r="M990">
        <v>0.5</v>
      </c>
      <c r="N990">
        <v>4814</v>
      </c>
    </row>
    <row r="991" spans="1:14" x14ac:dyDescent="0.3">
      <c r="A991">
        <v>990</v>
      </c>
      <c r="B991" t="s">
        <v>1636</v>
      </c>
      <c r="D991" t="s">
        <v>709</v>
      </c>
      <c r="E991" s="1" t="s">
        <v>1637</v>
      </c>
      <c r="G991" s="4">
        <v>1449.55</v>
      </c>
      <c r="H991">
        <v>45</v>
      </c>
      <c r="I991">
        <v>89</v>
      </c>
      <c r="J991" t="s">
        <v>58</v>
      </c>
      <c r="K991">
        <v>1450</v>
      </c>
      <c r="L991">
        <f t="shared" si="15"/>
        <v>0.89</v>
      </c>
      <c r="M991">
        <v>0.9</v>
      </c>
      <c r="N991">
        <v>1450</v>
      </c>
    </row>
    <row r="992" spans="1:14" x14ac:dyDescent="0.3">
      <c r="A992">
        <v>991</v>
      </c>
      <c r="B992" t="s">
        <v>1638</v>
      </c>
      <c r="C992" t="s">
        <v>78</v>
      </c>
      <c r="D992" t="s">
        <v>280</v>
      </c>
      <c r="E992" s="1">
        <v>43559</v>
      </c>
      <c r="G992" s="4">
        <v>7219.21</v>
      </c>
      <c r="H992">
        <v>39</v>
      </c>
      <c r="I992">
        <v>86</v>
      </c>
      <c r="J992" t="s">
        <v>81</v>
      </c>
      <c r="K992">
        <v>7219</v>
      </c>
      <c r="L992">
        <f t="shared" si="15"/>
        <v>0.86</v>
      </c>
      <c r="M992">
        <v>0.9</v>
      </c>
      <c r="N992">
        <v>7220</v>
      </c>
    </row>
    <row r="993" spans="1:14" x14ac:dyDescent="0.3">
      <c r="A993">
        <v>992</v>
      </c>
      <c r="B993" t="s">
        <v>1639</v>
      </c>
      <c r="C993" t="s">
        <v>78</v>
      </c>
      <c r="D993" t="s">
        <v>353</v>
      </c>
      <c r="E993" s="1">
        <v>44594</v>
      </c>
      <c r="G993" s="4">
        <v>904.6</v>
      </c>
      <c r="H993">
        <v>44</v>
      </c>
      <c r="I993">
        <v>72</v>
      </c>
      <c r="J993" t="s">
        <v>81</v>
      </c>
      <c r="K993">
        <v>905</v>
      </c>
      <c r="L993">
        <f t="shared" si="15"/>
        <v>0.72</v>
      </c>
      <c r="M993">
        <v>0.79999999999999993</v>
      </c>
      <c r="N993">
        <v>905</v>
      </c>
    </row>
    <row r="994" spans="1:14" x14ac:dyDescent="0.3">
      <c r="A994">
        <v>993</v>
      </c>
      <c r="B994" t="s">
        <v>1640</v>
      </c>
      <c r="C994" t="s">
        <v>64</v>
      </c>
      <c r="D994" t="s">
        <v>380</v>
      </c>
      <c r="E994" s="1" t="s">
        <v>1093</v>
      </c>
      <c r="G994" s="4">
        <v>9686.66</v>
      </c>
      <c r="H994">
        <v>40</v>
      </c>
      <c r="I994">
        <v>78</v>
      </c>
      <c r="J994" t="s">
        <v>81</v>
      </c>
      <c r="K994">
        <v>9687</v>
      </c>
      <c r="L994">
        <f t="shared" si="15"/>
        <v>0.78</v>
      </c>
      <c r="M994">
        <v>0.79999999999999993</v>
      </c>
      <c r="N994">
        <v>9687</v>
      </c>
    </row>
    <row r="995" spans="1:14" x14ac:dyDescent="0.3">
      <c r="A995">
        <v>994</v>
      </c>
      <c r="B995" t="s">
        <v>1641</v>
      </c>
      <c r="C995" t="s">
        <v>117</v>
      </c>
      <c r="D995" t="s">
        <v>112</v>
      </c>
      <c r="E995" s="1" t="s">
        <v>546</v>
      </c>
      <c r="G995" s="4">
        <v>2191.5</v>
      </c>
      <c r="H995">
        <v>45</v>
      </c>
      <c r="I995">
        <v>88</v>
      </c>
      <c r="J995" t="s">
        <v>81</v>
      </c>
      <c r="K995">
        <v>2192</v>
      </c>
      <c r="L995">
        <f t="shared" si="15"/>
        <v>0.88</v>
      </c>
      <c r="M995">
        <v>0.9</v>
      </c>
      <c r="N995">
        <v>2192</v>
      </c>
    </row>
    <row r="996" spans="1:14" x14ac:dyDescent="0.3">
      <c r="A996">
        <v>995</v>
      </c>
      <c r="B996" t="s">
        <v>1642</v>
      </c>
      <c r="C996" t="s">
        <v>25</v>
      </c>
      <c r="D996" t="s">
        <v>87</v>
      </c>
      <c r="E996" s="1">
        <v>43773</v>
      </c>
      <c r="F996">
        <v>35</v>
      </c>
      <c r="G996" s="4">
        <v>902.56</v>
      </c>
      <c r="H996">
        <v>45</v>
      </c>
      <c r="I996">
        <v>50</v>
      </c>
      <c r="J996" t="s">
        <v>81</v>
      </c>
      <c r="K996">
        <v>903</v>
      </c>
      <c r="L996">
        <f t="shared" si="15"/>
        <v>0.5</v>
      </c>
      <c r="M996">
        <v>0.5</v>
      </c>
      <c r="N996">
        <v>903</v>
      </c>
    </row>
    <row r="997" spans="1:14" x14ac:dyDescent="0.3">
      <c r="A997">
        <v>996</v>
      </c>
      <c r="B997" t="s">
        <v>1643</v>
      </c>
      <c r="D997" t="s">
        <v>300</v>
      </c>
      <c r="E997" s="1">
        <v>43528</v>
      </c>
      <c r="G997" s="4">
        <v>9725.7999999999993</v>
      </c>
      <c r="H997">
        <v>45</v>
      </c>
      <c r="I997">
        <v>51</v>
      </c>
      <c r="K997">
        <v>9726</v>
      </c>
      <c r="L997">
        <f t="shared" si="15"/>
        <v>0.51</v>
      </c>
      <c r="M997">
        <v>0.6</v>
      </c>
      <c r="N997">
        <v>9726</v>
      </c>
    </row>
    <row r="998" spans="1:14" x14ac:dyDescent="0.3">
      <c r="A998">
        <v>997</v>
      </c>
      <c r="B998" t="s">
        <v>1644</v>
      </c>
      <c r="D998" t="s">
        <v>11</v>
      </c>
      <c r="E998" s="1" t="s">
        <v>1645</v>
      </c>
      <c r="G998" s="4">
        <v>7494.54</v>
      </c>
      <c r="H998">
        <v>43</v>
      </c>
      <c r="I998">
        <v>86</v>
      </c>
      <c r="J998" t="s">
        <v>42</v>
      </c>
      <c r="K998">
        <v>7495</v>
      </c>
      <c r="L998">
        <f t="shared" si="15"/>
        <v>0.86</v>
      </c>
      <c r="M998">
        <v>0.9</v>
      </c>
      <c r="N998">
        <v>7495</v>
      </c>
    </row>
    <row r="999" spans="1:14" x14ac:dyDescent="0.3">
      <c r="A999">
        <v>998</v>
      </c>
      <c r="B999" t="s">
        <v>1646</v>
      </c>
      <c r="C999" t="s">
        <v>37</v>
      </c>
      <c r="D999" t="s">
        <v>18</v>
      </c>
      <c r="E999" s="1" t="s">
        <v>498</v>
      </c>
      <c r="F999">
        <v>32</v>
      </c>
      <c r="G999" s="4">
        <v>114.66</v>
      </c>
      <c r="H999">
        <v>41</v>
      </c>
      <c r="I999">
        <v>66</v>
      </c>
      <c r="K999">
        <v>115</v>
      </c>
      <c r="L999">
        <f t="shared" si="15"/>
        <v>0.66</v>
      </c>
      <c r="M999">
        <v>0.7</v>
      </c>
      <c r="N999">
        <v>115</v>
      </c>
    </row>
    <row r="1000" spans="1:14" x14ac:dyDescent="0.3">
      <c r="A1000">
        <v>999</v>
      </c>
      <c r="B1000" t="s">
        <v>1647</v>
      </c>
      <c r="C1000" t="s">
        <v>37</v>
      </c>
      <c r="D1000" t="s">
        <v>1648</v>
      </c>
      <c r="E1000" s="1">
        <v>44507</v>
      </c>
      <c r="G1000" s="4">
        <v>415.57</v>
      </c>
      <c r="H1000">
        <v>39</v>
      </c>
      <c r="I1000">
        <v>61</v>
      </c>
      <c r="K1000">
        <v>416</v>
      </c>
      <c r="L1000">
        <f t="shared" si="15"/>
        <v>0.61</v>
      </c>
      <c r="M1000">
        <v>0.7</v>
      </c>
      <c r="N1000">
        <v>416</v>
      </c>
    </row>
    <row r="1001" spans="1:14" x14ac:dyDescent="0.3">
      <c r="A1001">
        <v>1000</v>
      </c>
      <c r="B1001" t="s">
        <v>1649</v>
      </c>
      <c r="C1001" t="s">
        <v>60</v>
      </c>
      <c r="D1001" t="s">
        <v>222</v>
      </c>
      <c r="E1001" s="1" t="s">
        <v>76</v>
      </c>
      <c r="F1001">
        <v>36</v>
      </c>
      <c r="G1001" s="4">
        <v>9030</v>
      </c>
      <c r="H1001">
        <v>39</v>
      </c>
      <c r="I1001">
        <v>62</v>
      </c>
      <c r="J1001" t="s">
        <v>16</v>
      </c>
      <c r="K1001">
        <v>9030</v>
      </c>
      <c r="L1001">
        <f t="shared" si="15"/>
        <v>0.62</v>
      </c>
      <c r="M1001">
        <v>0.7</v>
      </c>
      <c r="N1001">
        <v>9030</v>
      </c>
    </row>
    <row r="1002" spans="1:14" x14ac:dyDescent="0.3">
      <c r="G1002" s="7">
        <f>SUM(G2:G1001)</f>
        <v>4971235.67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700C-2C5A-43D3-AAEB-F7A04DBFE963}">
  <dimension ref="A1:N55"/>
  <sheetViews>
    <sheetView tabSelected="1" workbookViewId="0">
      <pane ySplit="1" topLeftCell="A2" activePane="bottomLeft" state="frozen"/>
      <selection pane="bottomLeft" activeCell="N66" sqref="N66"/>
    </sheetView>
  </sheetViews>
  <sheetFormatPr defaultRowHeight="14.4" x14ac:dyDescent="0.3"/>
  <cols>
    <col min="1" max="1" width="40.44140625" customWidth="1"/>
    <col min="2" max="2" width="19" customWidth="1"/>
    <col min="6" max="6" width="16.5546875" customWidth="1"/>
    <col min="7" max="7" width="17.21875" customWidth="1"/>
    <col min="8" max="8" width="13.5546875" customWidth="1"/>
    <col min="9" max="9" width="13.44140625" customWidth="1"/>
    <col min="14" max="14" width="20" customWidth="1"/>
  </cols>
  <sheetData>
    <row r="1" spans="1:14" ht="31.2" x14ac:dyDescent="0.3">
      <c r="A1" s="2" t="s">
        <v>1650</v>
      </c>
      <c r="B1">
        <f>SUM('MOCK_DATA (2)'!G2:G1001)</f>
        <v>4971235.67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</row>
    <row r="2" spans="1:14" ht="31.2" x14ac:dyDescent="0.3">
      <c r="A2" s="2" t="s">
        <v>1651</v>
      </c>
      <c r="B2">
        <f>SUM('MOCK_DATA (2)'!H2:H1001)</f>
        <v>41539</v>
      </c>
      <c r="E2" s="18" cm="1">
        <f t="array" ref="E2:N55">_xlfn._xlws.FILTER('MOCK_DATA (2)'!A2:J1001,'MOCK_DATA (2)'!C2:C1001="Human Resources")</f>
        <v>2</v>
      </c>
      <c r="F2" s="18" t="str">
        <v>Heda Bovis</v>
      </c>
      <c r="G2" s="18" t="str">
        <v>Human Resources</v>
      </c>
      <c r="H2" s="18" t="str">
        <v>Administrative Assistant III</v>
      </c>
      <c r="I2" s="18">
        <v>43870</v>
      </c>
      <c r="J2" s="18">
        <v>26</v>
      </c>
      <c r="K2" s="18">
        <v>7240.93</v>
      </c>
      <c r="L2" s="18">
        <v>45</v>
      </c>
      <c r="M2" s="18">
        <v>56</v>
      </c>
      <c r="N2" s="18" t="str">
        <v>Onfroi Alflat</v>
      </c>
    </row>
    <row r="3" spans="1:14" ht="31.2" x14ac:dyDescent="0.3">
      <c r="A3" s="2" t="s">
        <v>1652</v>
      </c>
      <c r="B3">
        <f>AVERAGE('MOCK_DATA (2)'!G2:G1001)</f>
        <v>4971.23567</v>
      </c>
      <c r="E3" s="18">
        <v>20</v>
      </c>
      <c r="F3" s="18" t="str">
        <v>Vyky Harnor</v>
      </c>
      <c r="G3" s="18" t="str">
        <v>Human Resources</v>
      </c>
      <c r="H3" s="18" t="str">
        <v>Staff Scientist</v>
      </c>
      <c r="I3" s="18" t="str">
        <v>11/27/2018</v>
      </c>
      <c r="J3" s="18">
        <v>0</v>
      </c>
      <c r="K3" s="18">
        <v>8590.68</v>
      </c>
      <c r="L3" s="18">
        <v>42</v>
      </c>
      <c r="M3" s="18">
        <v>52</v>
      </c>
      <c r="N3" s="18" t="str">
        <v>Bruce Schimek</v>
      </c>
    </row>
    <row r="4" spans="1:14" ht="31.2" x14ac:dyDescent="0.3">
      <c r="A4" s="2" t="s">
        <v>1653</v>
      </c>
      <c r="B4">
        <f>AVERAGE('MOCK_DATA (2)'!I2:I1001)</f>
        <v>70.796999999999997</v>
      </c>
      <c r="E4" s="18">
        <v>41</v>
      </c>
      <c r="F4" s="18" t="str">
        <v>Missy Antowski</v>
      </c>
      <c r="G4" s="18" t="str">
        <v>Human Resources</v>
      </c>
      <c r="H4" s="18" t="str">
        <v>Health Coach II</v>
      </c>
      <c r="I4" s="18" t="str">
        <v>1/14/2020</v>
      </c>
      <c r="J4" s="18">
        <v>0</v>
      </c>
      <c r="K4" s="18">
        <v>7588.81</v>
      </c>
      <c r="L4" s="18">
        <v>41</v>
      </c>
      <c r="M4" s="18">
        <v>52</v>
      </c>
      <c r="N4" s="18" t="str">
        <v>Alvina Northwood</v>
      </c>
    </row>
    <row r="5" spans="1:14" ht="31.2" x14ac:dyDescent="0.3">
      <c r="A5" s="2" t="s">
        <v>1654</v>
      </c>
      <c r="B5">
        <f>AVERAGE('MOCK_DATA (2)'!H2:H1001)</f>
        <v>41.539000000000001</v>
      </c>
      <c r="E5" s="18">
        <v>83</v>
      </c>
      <c r="F5" s="18" t="str">
        <v>Darya Edel</v>
      </c>
      <c r="G5" s="18" t="str">
        <v>Human Resources</v>
      </c>
      <c r="H5" s="18" t="str">
        <v>Physical Therapy Assistant</v>
      </c>
      <c r="I5" s="18" t="str">
        <v>1/23/2021</v>
      </c>
      <c r="J5" s="18">
        <v>0</v>
      </c>
      <c r="K5" s="18">
        <v>1814.8</v>
      </c>
      <c r="L5" s="18">
        <v>38</v>
      </c>
      <c r="M5" s="18">
        <v>70</v>
      </c>
      <c r="N5" s="18" t="str">
        <v>Bruce Schimek</v>
      </c>
    </row>
    <row r="6" spans="1:14" ht="31.2" x14ac:dyDescent="0.3">
      <c r="A6" s="2" t="s">
        <v>1655</v>
      </c>
      <c r="B6">
        <f>COUNT('MOCK_DATA (2)'!A2:A1001)</f>
        <v>1000</v>
      </c>
      <c r="E6" s="18">
        <v>90</v>
      </c>
      <c r="F6" s="18" t="str">
        <v>Waylin Romain</v>
      </c>
      <c r="G6" s="18" t="str">
        <v>Human Resources</v>
      </c>
      <c r="H6" s="18" t="str">
        <v>Business Systems Development Analyst</v>
      </c>
      <c r="I6" s="18" t="str">
        <v>11/19/2019</v>
      </c>
      <c r="J6" s="18">
        <v>0</v>
      </c>
      <c r="K6" s="18">
        <v>2915.45</v>
      </c>
      <c r="L6" s="18">
        <v>41</v>
      </c>
      <c r="M6" s="18">
        <v>70</v>
      </c>
      <c r="N6" s="18" t="str">
        <v>Adler Mc Coughan</v>
      </c>
    </row>
    <row r="7" spans="1:14" ht="31.2" x14ac:dyDescent="0.3">
      <c r="A7" s="2" t="s">
        <v>1656</v>
      </c>
      <c r="B7">
        <f>COUNTIF('MOCK_DATA (2)'!C2:C1001,"IT")</f>
        <v>0</v>
      </c>
      <c r="E7" s="18">
        <v>124</v>
      </c>
      <c r="F7" s="18" t="str">
        <v>Gabriele Buttfield</v>
      </c>
      <c r="G7" s="18" t="str">
        <v>Human Resources</v>
      </c>
      <c r="H7" s="18" t="str">
        <v>Electrical Engineer</v>
      </c>
      <c r="I7" s="18" t="str">
        <v>8/18/2019</v>
      </c>
      <c r="J7" s="18">
        <v>0</v>
      </c>
      <c r="K7" s="18">
        <v>727.55</v>
      </c>
      <c r="L7" s="18">
        <v>41</v>
      </c>
      <c r="M7" s="18">
        <v>61</v>
      </c>
      <c r="N7" s="18" t="str">
        <v>Alvina Northwood</v>
      </c>
    </row>
    <row r="8" spans="1:14" ht="31.2" x14ac:dyDescent="0.3">
      <c r="A8" s="2" t="s">
        <v>1657</v>
      </c>
      <c r="B8">
        <f>MAX('MOCK_DATA (2)'!G2:G1001)</f>
        <v>9989.89</v>
      </c>
      <c r="E8" s="18">
        <v>137</v>
      </c>
      <c r="F8" s="18" t="str">
        <v>Pail Arnoud</v>
      </c>
      <c r="G8" s="18" t="str">
        <v>Human Resources</v>
      </c>
      <c r="H8" s="18" t="str">
        <v>Social Worker</v>
      </c>
      <c r="I8" s="18" t="str">
        <v>1/25/2021</v>
      </c>
      <c r="J8" s="18">
        <v>0</v>
      </c>
      <c r="K8" s="18">
        <v>4294.59</v>
      </c>
      <c r="L8" s="18">
        <v>38</v>
      </c>
      <c r="M8" s="18">
        <v>85</v>
      </c>
      <c r="N8" s="18" t="str">
        <v>Clarine Hannent</v>
      </c>
    </row>
    <row r="9" spans="1:14" ht="31.2" x14ac:dyDescent="0.3">
      <c r="A9" s="2" t="s">
        <v>1658</v>
      </c>
      <c r="B9">
        <f>MAX('MOCK_DATA (2)'!I2:I1001)</f>
        <v>92</v>
      </c>
      <c r="E9" s="18">
        <v>147</v>
      </c>
      <c r="F9" s="18" t="str">
        <v>Josie Lassen</v>
      </c>
      <c r="G9" s="18" t="str">
        <v>Human Resources</v>
      </c>
      <c r="H9" s="18" t="str">
        <v>Human Resources Assistant II</v>
      </c>
      <c r="I9" s="18" t="str">
        <v>12/26/2021</v>
      </c>
      <c r="J9" s="18">
        <v>0</v>
      </c>
      <c r="K9" s="18">
        <v>911.52</v>
      </c>
      <c r="L9" s="18">
        <v>40</v>
      </c>
      <c r="M9" s="18">
        <v>87</v>
      </c>
      <c r="N9" s="18" t="str">
        <v>Adler Mc Coughan</v>
      </c>
    </row>
    <row r="10" spans="1:14" ht="31.2" x14ac:dyDescent="0.3">
      <c r="A10" s="2" t="s">
        <v>1659</v>
      </c>
      <c r="B10">
        <f>MIN('MOCK_DATA (2)'!G2:G1001)</f>
        <v>13.38</v>
      </c>
      <c r="E10" s="18">
        <v>187</v>
      </c>
      <c r="F10" s="18" t="str">
        <v>Jillana Pardi</v>
      </c>
      <c r="G10" s="18" t="str">
        <v>Human Resources</v>
      </c>
      <c r="H10" s="18" t="str">
        <v>Junior Executive</v>
      </c>
      <c r="I10" s="18">
        <v>44532</v>
      </c>
      <c r="J10" s="18">
        <v>0</v>
      </c>
      <c r="K10" s="18">
        <v>530.65</v>
      </c>
      <c r="L10" s="18">
        <v>42</v>
      </c>
      <c r="M10" s="18">
        <v>84</v>
      </c>
      <c r="N10" s="18" t="str">
        <v>Bruce Schimek</v>
      </c>
    </row>
    <row r="11" spans="1:14" ht="31.2" x14ac:dyDescent="0.3">
      <c r="A11" s="2" t="s">
        <v>1660</v>
      </c>
      <c r="B11">
        <f>MIN('MOCK_DATA (2)'!H2:H1001)</f>
        <v>38</v>
      </c>
      <c r="E11" s="18">
        <v>253</v>
      </c>
      <c r="F11" s="18" t="str">
        <v>Corine Dupree</v>
      </c>
      <c r="G11" s="18" t="str">
        <v>Human Resources</v>
      </c>
      <c r="H11" s="18" t="str">
        <v>VP Quality Control</v>
      </c>
      <c r="I11" s="18" t="str">
        <v>1/20/2020</v>
      </c>
      <c r="J11" s="18">
        <v>47</v>
      </c>
      <c r="K11" s="18">
        <v>3638.05</v>
      </c>
      <c r="L11" s="18">
        <v>41</v>
      </c>
      <c r="M11" s="18">
        <v>63</v>
      </c>
      <c r="N11" s="18" t="str">
        <v>Bruce Schimek</v>
      </c>
    </row>
    <row r="12" spans="1:14" ht="46.8" x14ac:dyDescent="0.3">
      <c r="A12" s="2" t="s">
        <v>1661</v>
      </c>
      <c r="B12" s="5" t="s">
        <v>1671</v>
      </c>
      <c r="E12" s="18">
        <v>275</v>
      </c>
      <c r="F12" s="18" t="str">
        <v>Vanni Babidge</v>
      </c>
      <c r="G12" s="18" t="str">
        <v>Human Resources</v>
      </c>
      <c r="H12" s="18" t="str">
        <v>Help Desk Technician</v>
      </c>
      <c r="I12" s="18">
        <v>44774</v>
      </c>
      <c r="J12" s="18">
        <v>0</v>
      </c>
      <c r="K12" s="18">
        <v>2127.5300000000002</v>
      </c>
      <c r="L12" s="18">
        <v>44</v>
      </c>
      <c r="M12" s="18">
        <v>91</v>
      </c>
      <c r="N12" s="18" t="str">
        <v>Adler Mc Coughan</v>
      </c>
    </row>
    <row r="13" spans="1:14" ht="43.2" x14ac:dyDescent="0.3">
      <c r="A13" s="2" t="s">
        <v>1662</v>
      </c>
      <c r="B13" s="5" t="s">
        <v>1672</v>
      </c>
      <c r="E13" s="18">
        <v>279</v>
      </c>
      <c r="F13" s="18" t="str">
        <v>Becki Jennaway</v>
      </c>
      <c r="G13" s="18" t="str">
        <v>Human Resources</v>
      </c>
      <c r="H13" s="18" t="str">
        <v>Financial Analyst</v>
      </c>
      <c r="I13" s="18" t="str">
        <v>5/19/2020</v>
      </c>
      <c r="J13" s="18">
        <v>0</v>
      </c>
      <c r="K13" s="18">
        <v>3053.4</v>
      </c>
      <c r="L13" s="18">
        <v>38</v>
      </c>
      <c r="M13" s="18">
        <v>78</v>
      </c>
      <c r="N13" s="18" t="str">
        <v>Adler Mc Coughan</v>
      </c>
    </row>
    <row r="14" spans="1:14" ht="46.8" x14ac:dyDescent="0.3">
      <c r="A14" s="2" t="s">
        <v>1663</v>
      </c>
      <c r="B14" s="5" t="s">
        <v>1676</v>
      </c>
      <c r="E14" s="18">
        <v>292</v>
      </c>
      <c r="F14" s="18" t="str">
        <v>Maura Friese</v>
      </c>
      <c r="G14" s="18" t="str">
        <v>Human Resources</v>
      </c>
      <c r="H14" s="18" t="str">
        <v>Marketing Manager</v>
      </c>
      <c r="I14" s="18">
        <v>43869</v>
      </c>
      <c r="J14" s="18">
        <v>48</v>
      </c>
      <c r="K14" s="18">
        <v>5495.87</v>
      </c>
      <c r="L14" s="18">
        <v>43</v>
      </c>
      <c r="M14" s="18">
        <v>92</v>
      </c>
      <c r="N14" s="18">
        <v>0</v>
      </c>
    </row>
    <row r="15" spans="1:14" ht="46.8" x14ac:dyDescent="0.3">
      <c r="A15" s="2" t="s">
        <v>1664</v>
      </c>
      <c r="B15" s="5"/>
      <c r="E15" s="18">
        <v>308</v>
      </c>
      <c r="F15" s="18" t="str">
        <v>Arturo Kerry</v>
      </c>
      <c r="G15" s="18" t="str">
        <v>Human Resources</v>
      </c>
      <c r="H15" s="18" t="str">
        <v>Desktop Support Technician</v>
      </c>
      <c r="I15" s="18">
        <v>43261</v>
      </c>
      <c r="J15" s="18">
        <v>31</v>
      </c>
      <c r="K15" s="18">
        <v>5735.93</v>
      </c>
      <c r="L15" s="18">
        <v>38</v>
      </c>
      <c r="M15" s="18">
        <v>85</v>
      </c>
      <c r="N15" s="18" t="str">
        <v>Bruce Schimek</v>
      </c>
    </row>
    <row r="16" spans="1:14" ht="31.2" x14ac:dyDescent="0.3">
      <c r="A16" s="2" t="s">
        <v>1665</v>
      </c>
      <c r="B16" s="5" t="s">
        <v>1678</v>
      </c>
      <c r="C16" s="5"/>
      <c r="E16" s="18">
        <v>349</v>
      </c>
      <c r="F16" s="18" t="str">
        <v>Janos Eymor</v>
      </c>
      <c r="G16" s="18" t="str">
        <v>Human Resources</v>
      </c>
      <c r="H16" s="18" t="str">
        <v>Database Administrator II</v>
      </c>
      <c r="I16" s="18" t="str">
        <v>2/25/2019</v>
      </c>
      <c r="J16" s="18">
        <v>32</v>
      </c>
      <c r="K16" s="18">
        <v>6868.68</v>
      </c>
      <c r="L16" s="18">
        <v>42</v>
      </c>
      <c r="M16" s="18">
        <v>66</v>
      </c>
      <c r="N16" s="18" t="str">
        <v>Adler Mc Coughan</v>
      </c>
    </row>
    <row r="17" spans="1:14" ht="31.2" x14ac:dyDescent="0.3">
      <c r="A17" s="2" t="s">
        <v>1666</v>
      </c>
      <c r="B17">
        <f>_xlfn.STDEV.S('MOCK_DATA (2)'!G2:G1001)</f>
        <v>2935.987363917086</v>
      </c>
      <c r="E17" s="18">
        <v>357</v>
      </c>
      <c r="F17" s="18" t="str">
        <v>Durward Cave</v>
      </c>
      <c r="G17" s="18" t="str">
        <v>Human Resources</v>
      </c>
      <c r="H17" s="18" t="str">
        <v>Librarian</v>
      </c>
      <c r="I17" s="18">
        <v>44142</v>
      </c>
      <c r="J17" s="18">
        <v>0</v>
      </c>
      <c r="K17" s="18">
        <v>7527.93</v>
      </c>
      <c r="L17" s="18">
        <v>45</v>
      </c>
      <c r="M17" s="18">
        <v>64</v>
      </c>
      <c r="N17" s="18" t="str">
        <v>Bruce Schimek</v>
      </c>
    </row>
    <row r="18" spans="1:14" ht="31.2" x14ac:dyDescent="0.3">
      <c r="A18" s="2" t="s">
        <v>1667</v>
      </c>
      <c r="B18">
        <f>_xlfn.VAR.S('MOCK_DATA (2)'!G2:G1001)</f>
        <v>8620021.8010808006</v>
      </c>
      <c r="E18" s="18">
        <v>389</v>
      </c>
      <c r="F18" s="18" t="str">
        <v>Sibeal Barnardo</v>
      </c>
      <c r="G18" s="18" t="str">
        <v>Human Resources</v>
      </c>
      <c r="H18" s="18" t="str">
        <v>Assistant Media Planner</v>
      </c>
      <c r="I18" s="18">
        <v>43139</v>
      </c>
      <c r="J18" s="18">
        <v>0</v>
      </c>
      <c r="K18" s="18">
        <v>2180.8200000000002</v>
      </c>
      <c r="L18" s="18">
        <v>43</v>
      </c>
      <c r="M18" s="18">
        <v>52</v>
      </c>
      <c r="N18" s="18" t="str">
        <v>Bruce Schimek</v>
      </c>
    </row>
    <row r="19" spans="1:14" ht="31.2" x14ac:dyDescent="0.3">
      <c r="A19" s="2" t="s">
        <v>1668</v>
      </c>
      <c r="B19" t="s">
        <v>1682</v>
      </c>
      <c r="E19" s="18">
        <v>400</v>
      </c>
      <c r="F19" s="18" t="str">
        <v>Fairleigh Petronis</v>
      </c>
      <c r="G19" s="18" t="str">
        <v>Human Resources</v>
      </c>
      <c r="H19" s="18" t="str">
        <v>Nuclear Power Engineer</v>
      </c>
      <c r="I19" s="18" t="str">
        <v>12/14/2020</v>
      </c>
      <c r="J19" s="18">
        <v>0</v>
      </c>
      <c r="K19" s="18">
        <v>3210.15</v>
      </c>
      <c r="L19" s="18">
        <v>39</v>
      </c>
      <c r="M19" s="18">
        <v>86</v>
      </c>
      <c r="N19" s="18" t="str">
        <v>Onfroi Alflat</v>
      </c>
    </row>
    <row r="20" spans="1:14" ht="31.2" x14ac:dyDescent="0.3">
      <c r="A20" s="2" t="s">
        <v>1669</v>
      </c>
      <c r="B20" t="s">
        <v>1683</v>
      </c>
      <c r="E20" s="18">
        <v>410</v>
      </c>
      <c r="F20" s="18" t="str">
        <v>Wald Seale</v>
      </c>
      <c r="G20" s="18" t="str">
        <v>Human Resources</v>
      </c>
      <c r="H20" s="18" t="str">
        <v>Nuclear Power Engineer</v>
      </c>
      <c r="I20" s="18" t="str">
        <v>11/24/2019</v>
      </c>
      <c r="J20" s="18">
        <v>26</v>
      </c>
      <c r="K20" s="18">
        <v>5208.3500000000004</v>
      </c>
      <c r="L20" s="18">
        <v>45</v>
      </c>
      <c r="M20" s="18">
        <v>51</v>
      </c>
      <c r="N20" s="18" t="str">
        <v>Clarine Hannent</v>
      </c>
    </row>
    <row r="21" spans="1:14" ht="31.2" x14ac:dyDescent="0.3">
      <c r="A21" s="2" t="s">
        <v>1670</v>
      </c>
      <c r="B21" t="s">
        <v>1684</v>
      </c>
      <c r="E21" s="18">
        <v>420</v>
      </c>
      <c r="F21" s="18" t="str">
        <v>Jillie Ballantine</v>
      </c>
      <c r="G21" s="18" t="str">
        <v>Human Resources</v>
      </c>
      <c r="H21" s="18" t="str">
        <v>Business Systems Development Analyst</v>
      </c>
      <c r="I21" s="18" t="str">
        <v>9/29/2020</v>
      </c>
      <c r="J21" s="18">
        <v>0</v>
      </c>
      <c r="K21" s="18">
        <v>9656.35</v>
      </c>
      <c r="L21" s="18">
        <v>40</v>
      </c>
      <c r="M21" s="18">
        <v>66</v>
      </c>
      <c r="N21" s="18" t="str">
        <v>Onfroi Alflat</v>
      </c>
    </row>
    <row r="22" spans="1:14" x14ac:dyDescent="0.3">
      <c r="E22" s="18">
        <v>421</v>
      </c>
      <c r="F22" s="18" t="str">
        <v>Rowland Curreen</v>
      </c>
      <c r="G22" s="18" t="str">
        <v>Human Resources</v>
      </c>
      <c r="H22" s="18" t="str">
        <v>Web Designer IV</v>
      </c>
      <c r="I22" s="18" t="str">
        <v>3/19/2019</v>
      </c>
      <c r="J22" s="18">
        <v>0</v>
      </c>
      <c r="K22" s="18">
        <v>9840.48</v>
      </c>
      <c r="L22" s="18">
        <v>40</v>
      </c>
      <c r="M22" s="18">
        <v>82</v>
      </c>
      <c r="N22" s="18" t="str">
        <v>Bruce Schimek</v>
      </c>
    </row>
    <row r="23" spans="1:14" x14ac:dyDescent="0.3">
      <c r="E23" s="18">
        <v>432</v>
      </c>
      <c r="F23" s="18" t="str">
        <v>Annice Helleker</v>
      </c>
      <c r="G23" s="18" t="str">
        <v>Human Resources</v>
      </c>
      <c r="H23" s="18" t="str">
        <v>Accounting Assistant II</v>
      </c>
      <c r="I23" s="18">
        <v>44623</v>
      </c>
      <c r="J23" s="18">
        <v>0</v>
      </c>
      <c r="K23" s="18">
        <v>9300.15</v>
      </c>
      <c r="L23" s="18">
        <v>40</v>
      </c>
      <c r="M23" s="18">
        <v>75</v>
      </c>
      <c r="N23" s="18" t="str">
        <v>Adler Mc Coughan</v>
      </c>
    </row>
    <row r="24" spans="1:14" x14ac:dyDescent="0.3">
      <c r="E24" s="18">
        <v>477</v>
      </c>
      <c r="F24" s="18" t="str">
        <v>Christel Antonovic</v>
      </c>
      <c r="G24" s="18" t="str">
        <v>Human Resources</v>
      </c>
      <c r="H24" s="18" t="str">
        <v>Accounting Assistant II</v>
      </c>
      <c r="I24" s="18" t="str">
        <v>6/21/2020</v>
      </c>
      <c r="J24" s="18">
        <v>0</v>
      </c>
      <c r="K24" s="18">
        <v>3870.3</v>
      </c>
      <c r="L24" s="18">
        <v>39</v>
      </c>
      <c r="M24" s="18">
        <v>92</v>
      </c>
      <c r="N24" s="18">
        <v>0</v>
      </c>
    </row>
    <row r="25" spans="1:14" x14ac:dyDescent="0.3">
      <c r="E25" s="18">
        <v>504</v>
      </c>
      <c r="F25" s="18" t="str">
        <v>Niles Plumm</v>
      </c>
      <c r="G25" s="18" t="str">
        <v>Human Resources</v>
      </c>
      <c r="H25" s="18" t="str">
        <v>Help Desk Technician</v>
      </c>
      <c r="I25" s="18" t="str">
        <v>10/18/2020</v>
      </c>
      <c r="J25" s="18">
        <v>0</v>
      </c>
      <c r="K25" s="18">
        <v>9828.3799999999992</v>
      </c>
      <c r="L25" s="18">
        <v>43</v>
      </c>
      <c r="M25" s="18">
        <v>75</v>
      </c>
      <c r="N25" s="18" t="str">
        <v>Clarine Hannent</v>
      </c>
    </row>
    <row r="26" spans="1:14" x14ac:dyDescent="0.3">
      <c r="E26" s="18">
        <v>524</v>
      </c>
      <c r="F26" s="18" t="str">
        <v>Ruperta Maudson</v>
      </c>
      <c r="G26" s="18" t="str">
        <v>Human Resources</v>
      </c>
      <c r="H26" s="18" t="str">
        <v>General Manager</v>
      </c>
      <c r="I26" s="18">
        <v>43167</v>
      </c>
      <c r="J26" s="18">
        <v>0</v>
      </c>
      <c r="K26" s="18">
        <v>524.84</v>
      </c>
      <c r="L26" s="18">
        <v>39</v>
      </c>
      <c r="M26" s="18">
        <v>88</v>
      </c>
      <c r="N26" s="18" t="str">
        <v>Adler Mc Coughan</v>
      </c>
    </row>
    <row r="27" spans="1:14" x14ac:dyDescent="0.3">
      <c r="E27" s="18">
        <v>536</v>
      </c>
      <c r="F27" s="18" t="str">
        <v>Neda Ivimy</v>
      </c>
      <c r="G27" s="18" t="str">
        <v>Human Resources</v>
      </c>
      <c r="H27" s="18" t="str">
        <v>Teacher</v>
      </c>
      <c r="I27" s="18">
        <v>44053</v>
      </c>
      <c r="J27" s="18">
        <v>0</v>
      </c>
      <c r="K27" s="18">
        <v>4817.03</v>
      </c>
      <c r="L27" s="18">
        <v>45</v>
      </c>
      <c r="M27" s="18">
        <v>55</v>
      </c>
      <c r="N27" s="18" t="str">
        <v>Clarine Hannent</v>
      </c>
    </row>
    <row r="28" spans="1:14" x14ac:dyDescent="0.3">
      <c r="E28" s="18">
        <v>546</v>
      </c>
      <c r="F28" s="18" t="str">
        <v>Morley Heams</v>
      </c>
      <c r="G28" s="18" t="str">
        <v>Human Resources</v>
      </c>
      <c r="H28" s="18" t="str">
        <v>Database Administrator I</v>
      </c>
      <c r="I28" s="18" t="str">
        <v>12/19/2018</v>
      </c>
      <c r="J28" s="18">
        <v>0</v>
      </c>
      <c r="K28" s="18">
        <v>1634.39</v>
      </c>
      <c r="L28" s="18">
        <v>38</v>
      </c>
      <c r="M28" s="18">
        <v>63</v>
      </c>
      <c r="N28" s="18" t="str">
        <v>Alvina Northwood</v>
      </c>
    </row>
    <row r="29" spans="1:14" x14ac:dyDescent="0.3">
      <c r="E29" s="18">
        <v>560</v>
      </c>
      <c r="F29" s="18" t="str">
        <v>Rhiamon Gooderson</v>
      </c>
      <c r="G29" s="18" t="str">
        <v>Human Resources</v>
      </c>
      <c r="H29" s="18" t="str">
        <v>Automation Specialist I</v>
      </c>
      <c r="I29" s="18" t="str">
        <v>10/17/2018</v>
      </c>
      <c r="J29" s="18">
        <v>0</v>
      </c>
      <c r="K29" s="18">
        <v>5899.38</v>
      </c>
      <c r="L29" s="18">
        <v>39</v>
      </c>
      <c r="M29" s="18">
        <v>52</v>
      </c>
      <c r="N29" s="18">
        <v>0</v>
      </c>
    </row>
    <row r="30" spans="1:14" x14ac:dyDescent="0.3">
      <c r="E30" s="18">
        <v>584</v>
      </c>
      <c r="F30" s="18" t="str">
        <v>Abbie Chadd</v>
      </c>
      <c r="G30" s="18" t="str">
        <v>Human Resources</v>
      </c>
      <c r="H30" s="18" t="str">
        <v>Senior Editor</v>
      </c>
      <c r="I30" s="18" t="str">
        <v>8/18/2021</v>
      </c>
      <c r="J30" s="18">
        <v>0</v>
      </c>
      <c r="K30" s="18">
        <v>7744.34</v>
      </c>
      <c r="L30" s="18">
        <v>39</v>
      </c>
      <c r="M30" s="18">
        <v>82</v>
      </c>
      <c r="N30" s="18" t="str">
        <v>Adler Mc Coughan</v>
      </c>
    </row>
    <row r="31" spans="1:14" x14ac:dyDescent="0.3">
      <c r="E31" s="18">
        <v>604</v>
      </c>
      <c r="F31" s="18" t="str">
        <v>Annaliese Buckley</v>
      </c>
      <c r="G31" s="18" t="str">
        <v>Human Resources</v>
      </c>
      <c r="H31" s="18" t="str">
        <v>Help Desk Operator</v>
      </c>
      <c r="I31" s="18" t="str">
        <v>11/24/2021</v>
      </c>
      <c r="J31" s="18">
        <v>55</v>
      </c>
      <c r="K31" s="18">
        <v>6582.01</v>
      </c>
      <c r="L31" s="18">
        <v>42</v>
      </c>
      <c r="M31" s="18">
        <v>80</v>
      </c>
      <c r="N31" s="18">
        <v>0</v>
      </c>
    </row>
    <row r="32" spans="1:14" x14ac:dyDescent="0.3">
      <c r="E32" s="18">
        <v>613</v>
      </c>
      <c r="F32" s="18" t="str">
        <v>Dyann Moulsdall</v>
      </c>
      <c r="G32" s="18" t="str">
        <v>Human Resources</v>
      </c>
      <c r="H32" s="18" t="str">
        <v>Operator</v>
      </c>
      <c r="I32" s="18">
        <v>43804</v>
      </c>
      <c r="J32" s="18">
        <v>0</v>
      </c>
      <c r="K32" s="18">
        <v>3669.94</v>
      </c>
      <c r="L32" s="18">
        <v>45</v>
      </c>
      <c r="M32" s="18">
        <v>91</v>
      </c>
      <c r="N32" s="18" t="str">
        <v>Bruce Schimek</v>
      </c>
    </row>
    <row r="33" spans="5:14" x14ac:dyDescent="0.3">
      <c r="E33" s="18">
        <v>628</v>
      </c>
      <c r="F33" s="18" t="str">
        <v>Talia Tolcharde</v>
      </c>
      <c r="G33" s="18" t="str">
        <v>Human Resources</v>
      </c>
      <c r="H33" s="18" t="str">
        <v>VP Sales</v>
      </c>
      <c r="I33" s="18">
        <v>44622</v>
      </c>
      <c r="J33" s="18">
        <v>0</v>
      </c>
      <c r="K33" s="18">
        <v>4108.13</v>
      </c>
      <c r="L33" s="18">
        <v>38</v>
      </c>
      <c r="M33" s="18">
        <v>69</v>
      </c>
      <c r="N33" s="18" t="str">
        <v>Bruce Schimek</v>
      </c>
    </row>
    <row r="34" spans="5:14" x14ac:dyDescent="0.3">
      <c r="E34" s="18">
        <v>653</v>
      </c>
      <c r="F34" s="18" t="str">
        <v>Jo Deeman</v>
      </c>
      <c r="G34" s="18" t="str">
        <v>Human Resources</v>
      </c>
      <c r="H34" s="18" t="str">
        <v>Nuclear Power Engineer</v>
      </c>
      <c r="I34" s="18">
        <v>44324</v>
      </c>
      <c r="J34" s="18">
        <v>0</v>
      </c>
      <c r="K34" s="18">
        <v>3367.39</v>
      </c>
      <c r="L34" s="18">
        <v>45</v>
      </c>
      <c r="M34" s="18">
        <v>72</v>
      </c>
      <c r="N34" s="18" t="str">
        <v>Alvina Northwood</v>
      </c>
    </row>
    <row r="35" spans="5:14" x14ac:dyDescent="0.3">
      <c r="E35" s="18">
        <v>665</v>
      </c>
      <c r="F35" s="18" t="str">
        <v>Verina Antos</v>
      </c>
      <c r="G35" s="18" t="str">
        <v>Human Resources</v>
      </c>
      <c r="H35" s="18" t="str">
        <v>Web Designer II</v>
      </c>
      <c r="I35" s="18" t="str">
        <v>6/26/2019</v>
      </c>
      <c r="J35" s="18">
        <v>0</v>
      </c>
      <c r="K35" s="18">
        <v>9283.7099999999991</v>
      </c>
      <c r="L35" s="18">
        <v>39</v>
      </c>
      <c r="M35" s="18">
        <v>58</v>
      </c>
      <c r="N35" s="18" t="str">
        <v>Adler Mc Coughan</v>
      </c>
    </row>
    <row r="36" spans="5:14" x14ac:dyDescent="0.3">
      <c r="E36" s="18">
        <v>703</v>
      </c>
      <c r="F36" s="18" t="str">
        <v>Leonore Selvester</v>
      </c>
      <c r="G36" s="18" t="str">
        <v>Human Resources</v>
      </c>
      <c r="H36" s="18" t="str">
        <v>Quality Control Specialist</v>
      </c>
      <c r="I36" s="18" t="str">
        <v>2/27/2021</v>
      </c>
      <c r="J36" s="18">
        <v>30</v>
      </c>
      <c r="K36" s="18">
        <v>76.989999999999995</v>
      </c>
      <c r="L36" s="18">
        <v>41</v>
      </c>
      <c r="M36" s="18">
        <v>76</v>
      </c>
      <c r="N36" s="18">
        <v>0</v>
      </c>
    </row>
    <row r="37" spans="5:14" x14ac:dyDescent="0.3">
      <c r="E37" s="18">
        <v>716</v>
      </c>
      <c r="F37" s="18" t="str">
        <v>Mayer Sloane</v>
      </c>
      <c r="G37" s="18" t="str">
        <v>Human Resources</v>
      </c>
      <c r="H37" s="18" t="str">
        <v>Senior Financial Analyst</v>
      </c>
      <c r="I37" s="18">
        <v>43833</v>
      </c>
      <c r="J37" s="18">
        <v>0</v>
      </c>
      <c r="K37" s="18">
        <v>5822.32</v>
      </c>
      <c r="L37" s="18">
        <v>41</v>
      </c>
      <c r="M37" s="18">
        <v>55</v>
      </c>
      <c r="N37" s="18" t="str">
        <v>Onfroi Alflat</v>
      </c>
    </row>
    <row r="38" spans="5:14" x14ac:dyDescent="0.3">
      <c r="E38" s="18">
        <v>754</v>
      </c>
      <c r="F38" s="18" t="str">
        <v>Gaynor Grestye</v>
      </c>
      <c r="G38" s="18" t="str">
        <v>Human Resources</v>
      </c>
      <c r="H38" s="18" t="str">
        <v>Staff Scientist</v>
      </c>
      <c r="I38" s="18" t="str">
        <v>10/20/2020</v>
      </c>
      <c r="J38" s="18">
        <v>0</v>
      </c>
      <c r="K38" s="18">
        <v>5394.31</v>
      </c>
      <c r="L38" s="18">
        <v>44</v>
      </c>
      <c r="M38" s="18">
        <v>69</v>
      </c>
      <c r="N38" s="18">
        <v>0</v>
      </c>
    </row>
    <row r="39" spans="5:14" x14ac:dyDescent="0.3">
      <c r="E39" s="18">
        <v>775</v>
      </c>
      <c r="F39" s="18" t="str">
        <v>Clementius Breadon</v>
      </c>
      <c r="G39" s="18" t="str">
        <v>Human Resources</v>
      </c>
      <c r="H39" s="18" t="str">
        <v>VP Marketing</v>
      </c>
      <c r="I39" s="18" t="str">
        <v>5/16/2021</v>
      </c>
      <c r="J39" s="18">
        <v>0</v>
      </c>
      <c r="K39" s="18">
        <v>5546.62</v>
      </c>
      <c r="L39" s="18">
        <v>41</v>
      </c>
      <c r="M39" s="18">
        <v>62</v>
      </c>
      <c r="N39" s="18" t="str">
        <v>Adler Mc Coughan</v>
      </c>
    </row>
    <row r="40" spans="5:14" x14ac:dyDescent="0.3">
      <c r="E40" s="18">
        <v>824</v>
      </c>
      <c r="F40" s="18" t="str">
        <v>Madelene Hustler</v>
      </c>
      <c r="G40" s="18" t="str">
        <v>Human Resources</v>
      </c>
      <c r="H40" s="18" t="str">
        <v>Analyst Programmer</v>
      </c>
      <c r="I40" s="18">
        <v>43717</v>
      </c>
      <c r="J40" s="18">
        <v>0</v>
      </c>
      <c r="K40" s="18">
        <v>9934.92</v>
      </c>
      <c r="L40" s="18">
        <v>44</v>
      </c>
      <c r="M40" s="18">
        <v>69</v>
      </c>
      <c r="N40" s="18" t="str">
        <v>Alvina Northwood</v>
      </c>
    </row>
    <row r="41" spans="5:14" x14ac:dyDescent="0.3">
      <c r="E41" s="18">
        <v>854</v>
      </c>
      <c r="F41" s="18" t="str">
        <v>Leora Berryman</v>
      </c>
      <c r="G41" s="18" t="str">
        <v>Human Resources</v>
      </c>
      <c r="H41" s="18" t="str">
        <v>Cost Accountant</v>
      </c>
      <c r="I41" s="18" t="str">
        <v>2/22/2019</v>
      </c>
      <c r="J41" s="18">
        <v>0</v>
      </c>
      <c r="K41" s="18">
        <v>5575.45</v>
      </c>
      <c r="L41" s="18">
        <v>38</v>
      </c>
      <c r="M41" s="18">
        <v>71</v>
      </c>
      <c r="N41" s="18" t="str">
        <v>Clarine Hannent</v>
      </c>
    </row>
    <row r="42" spans="5:14" x14ac:dyDescent="0.3">
      <c r="E42" s="18">
        <v>856</v>
      </c>
      <c r="F42" s="18" t="str">
        <v>Mozelle Jeavons</v>
      </c>
      <c r="G42" s="18" t="str">
        <v>Human Resources</v>
      </c>
      <c r="H42" s="18" t="str">
        <v>Mechanical Systems Engineer</v>
      </c>
      <c r="I42" s="18" t="str">
        <v>5/29/2020</v>
      </c>
      <c r="J42" s="18">
        <v>0</v>
      </c>
      <c r="K42" s="18">
        <v>9349.8700000000008</v>
      </c>
      <c r="L42" s="18">
        <v>41</v>
      </c>
      <c r="M42" s="18">
        <v>53</v>
      </c>
      <c r="N42" s="18">
        <v>0</v>
      </c>
    </row>
    <row r="43" spans="5:14" x14ac:dyDescent="0.3">
      <c r="E43" s="18">
        <v>857</v>
      </c>
      <c r="F43" s="18" t="str">
        <v>Foster Fawssett</v>
      </c>
      <c r="G43" s="18" t="str">
        <v>Human Resources</v>
      </c>
      <c r="H43" s="18" t="str">
        <v>Research Assistant II</v>
      </c>
      <c r="I43" s="18" t="str">
        <v>1/20/2022</v>
      </c>
      <c r="J43" s="18">
        <v>0</v>
      </c>
      <c r="K43" s="18">
        <v>4085.37</v>
      </c>
      <c r="L43" s="18">
        <v>44</v>
      </c>
      <c r="M43" s="18">
        <v>80</v>
      </c>
      <c r="N43" s="18" t="str">
        <v>Adler Mc Coughan</v>
      </c>
    </row>
    <row r="44" spans="5:14" x14ac:dyDescent="0.3">
      <c r="E44" s="18">
        <v>871</v>
      </c>
      <c r="F44" s="18" t="str">
        <v>Gwenette Andreix</v>
      </c>
      <c r="G44" s="18" t="str">
        <v>Human Resources</v>
      </c>
      <c r="H44" s="18" t="str">
        <v>Senior Financial Analyst</v>
      </c>
      <c r="I44" s="18" t="str">
        <v>9/21/2021</v>
      </c>
      <c r="J44" s="18">
        <v>34</v>
      </c>
      <c r="K44" s="18">
        <v>2243.4699999999998</v>
      </c>
      <c r="L44" s="18">
        <v>38</v>
      </c>
      <c r="M44" s="18">
        <v>84</v>
      </c>
      <c r="N44" s="18" t="str">
        <v>Alvina Northwood</v>
      </c>
    </row>
    <row r="45" spans="5:14" x14ac:dyDescent="0.3">
      <c r="E45" s="18">
        <v>888</v>
      </c>
      <c r="F45" s="18" t="str">
        <v>Denny Costerd</v>
      </c>
      <c r="G45" s="18" t="str">
        <v>Human Resources</v>
      </c>
      <c r="H45" s="18" t="str">
        <v>Information Systems Manager</v>
      </c>
      <c r="I45" s="18" t="str">
        <v>6/15/2021</v>
      </c>
      <c r="J45" s="18">
        <v>0</v>
      </c>
      <c r="K45" s="18">
        <v>1949.41</v>
      </c>
      <c r="L45" s="18">
        <v>44</v>
      </c>
      <c r="M45" s="18">
        <v>63</v>
      </c>
      <c r="N45" s="18" t="str">
        <v>Bruce Schimek</v>
      </c>
    </row>
    <row r="46" spans="5:14" x14ac:dyDescent="0.3">
      <c r="E46" s="18">
        <v>892</v>
      </c>
      <c r="F46" s="18" t="str">
        <v>Charmian Darcey</v>
      </c>
      <c r="G46" s="18" t="str">
        <v>Human Resources</v>
      </c>
      <c r="H46" s="18" t="str">
        <v>Automation Specialist III</v>
      </c>
      <c r="I46" s="18" t="str">
        <v>12/24/2021</v>
      </c>
      <c r="J46" s="18">
        <v>0</v>
      </c>
      <c r="K46" s="18">
        <v>4052.06</v>
      </c>
      <c r="L46" s="18">
        <v>39</v>
      </c>
      <c r="M46" s="18">
        <v>63</v>
      </c>
      <c r="N46" s="18" t="str">
        <v>Adler Mc Coughan</v>
      </c>
    </row>
    <row r="47" spans="5:14" x14ac:dyDescent="0.3">
      <c r="E47" s="18">
        <v>899</v>
      </c>
      <c r="F47" s="18" t="str">
        <v>Russ Schimonek</v>
      </c>
      <c r="G47" s="18" t="str">
        <v>Human Resources</v>
      </c>
      <c r="H47" s="18" t="str">
        <v>Graphic Designer</v>
      </c>
      <c r="I47" s="18">
        <v>43229</v>
      </c>
      <c r="J47" s="18">
        <v>28</v>
      </c>
      <c r="K47" s="18">
        <v>3216.75</v>
      </c>
      <c r="L47" s="18">
        <v>44</v>
      </c>
      <c r="M47" s="18">
        <v>82</v>
      </c>
      <c r="N47" s="18" t="str">
        <v>Adler Mc Coughan</v>
      </c>
    </row>
    <row r="48" spans="5:14" x14ac:dyDescent="0.3">
      <c r="E48" s="18">
        <v>915</v>
      </c>
      <c r="F48" s="18" t="str">
        <v>Karil Longdon</v>
      </c>
      <c r="G48" s="18" t="str">
        <v>Human Resources</v>
      </c>
      <c r="H48" s="18" t="str">
        <v>VP Product Management</v>
      </c>
      <c r="I48" s="18" t="str">
        <v>4/25/2020</v>
      </c>
      <c r="J48" s="18">
        <v>0</v>
      </c>
      <c r="K48" s="18">
        <v>575.61</v>
      </c>
      <c r="L48" s="18">
        <v>45</v>
      </c>
      <c r="M48" s="18">
        <v>60</v>
      </c>
      <c r="N48" s="18" t="str">
        <v>Onfroi Alflat</v>
      </c>
    </row>
    <row r="49" spans="5:14" x14ac:dyDescent="0.3">
      <c r="E49" s="18">
        <v>924</v>
      </c>
      <c r="F49" s="18" t="str">
        <v>Buddie Titley</v>
      </c>
      <c r="G49" s="18" t="str">
        <v>Human Resources</v>
      </c>
      <c r="H49" s="18" t="str">
        <v>VP Quality Control</v>
      </c>
      <c r="I49" s="18" t="str">
        <v>7/13/2021</v>
      </c>
      <c r="J49" s="18">
        <v>0</v>
      </c>
      <c r="K49" s="18">
        <v>784.61</v>
      </c>
      <c r="L49" s="18">
        <v>40</v>
      </c>
      <c r="M49" s="18">
        <v>78</v>
      </c>
      <c r="N49" s="18" t="str">
        <v>Adler Mc Coughan</v>
      </c>
    </row>
    <row r="50" spans="5:14" x14ac:dyDescent="0.3">
      <c r="E50" s="18">
        <v>930</v>
      </c>
      <c r="F50" s="18" t="str">
        <v>Evelyn Cason</v>
      </c>
      <c r="G50" s="18" t="str">
        <v>Human Resources</v>
      </c>
      <c r="H50" s="18" t="str">
        <v>Computer Systems Analyst III</v>
      </c>
      <c r="I50" s="18">
        <v>43962</v>
      </c>
      <c r="J50" s="18">
        <v>33</v>
      </c>
      <c r="K50" s="18">
        <v>2149.59</v>
      </c>
      <c r="L50" s="18">
        <v>43</v>
      </c>
      <c r="M50" s="18">
        <v>90</v>
      </c>
      <c r="N50" s="18" t="str">
        <v>Adler Mc Coughan</v>
      </c>
    </row>
    <row r="51" spans="5:14" x14ac:dyDescent="0.3">
      <c r="E51" s="18">
        <v>936</v>
      </c>
      <c r="F51" s="18" t="str">
        <v>Staford Brewin</v>
      </c>
      <c r="G51" s="18" t="str">
        <v>Human Resources</v>
      </c>
      <c r="H51" s="18" t="str">
        <v>Software Test Engineer I</v>
      </c>
      <c r="I51" s="18" t="str">
        <v>10/17/2019</v>
      </c>
      <c r="J51" s="18">
        <v>0</v>
      </c>
      <c r="K51" s="18">
        <v>9754.73</v>
      </c>
      <c r="L51" s="18">
        <v>41</v>
      </c>
      <c r="M51" s="18">
        <v>76</v>
      </c>
      <c r="N51" s="18" t="str">
        <v>Bruce Schimek</v>
      </c>
    </row>
    <row r="52" spans="5:14" x14ac:dyDescent="0.3">
      <c r="E52" s="18">
        <v>976</v>
      </c>
      <c r="F52" s="18" t="str">
        <v>Ellary Rucklesse</v>
      </c>
      <c r="G52" s="18" t="str">
        <v>Human Resources</v>
      </c>
      <c r="H52" s="18" t="str">
        <v>Accountant III</v>
      </c>
      <c r="I52" s="18" t="str">
        <v>7/19/2019</v>
      </c>
      <c r="J52" s="18">
        <v>0</v>
      </c>
      <c r="K52" s="18">
        <v>1378.42</v>
      </c>
      <c r="L52" s="18">
        <v>41</v>
      </c>
      <c r="M52" s="18">
        <v>88</v>
      </c>
      <c r="N52" s="18" t="str">
        <v>Clarine Hannent</v>
      </c>
    </row>
    <row r="53" spans="5:14" x14ac:dyDescent="0.3">
      <c r="E53" s="18">
        <v>983</v>
      </c>
      <c r="F53" s="18" t="str">
        <v>Gerardo Bricksey</v>
      </c>
      <c r="G53" s="18" t="str">
        <v>Human Resources</v>
      </c>
      <c r="H53" s="18" t="str">
        <v>Software Test Engineer II</v>
      </c>
      <c r="I53" s="18" t="str">
        <v>12/25/2020</v>
      </c>
      <c r="J53" s="18">
        <v>0</v>
      </c>
      <c r="K53" s="18">
        <v>7449.97</v>
      </c>
      <c r="L53" s="18">
        <v>43</v>
      </c>
      <c r="M53" s="18">
        <v>76</v>
      </c>
      <c r="N53" s="18" t="str">
        <v>Onfroi Alflat</v>
      </c>
    </row>
    <row r="54" spans="5:14" x14ac:dyDescent="0.3">
      <c r="E54" s="18">
        <v>987</v>
      </c>
      <c r="F54" s="18" t="str">
        <v>Ludwig O'Kieran</v>
      </c>
      <c r="G54" s="18" t="str">
        <v>Human Resources</v>
      </c>
      <c r="H54" s="18" t="str">
        <v>Analyst Programmer</v>
      </c>
      <c r="I54" s="18">
        <v>43928</v>
      </c>
      <c r="J54" s="18">
        <v>0</v>
      </c>
      <c r="K54" s="18">
        <v>9132.39</v>
      </c>
      <c r="L54" s="18">
        <v>41</v>
      </c>
      <c r="M54" s="18">
        <v>69</v>
      </c>
      <c r="N54" s="18" t="str">
        <v>Clarine Hannent</v>
      </c>
    </row>
    <row r="55" spans="5:14" x14ac:dyDescent="0.3">
      <c r="E55" s="18">
        <v>988</v>
      </c>
      <c r="F55" s="18" t="str">
        <v>Rosita Vowells</v>
      </c>
      <c r="G55" s="18" t="str">
        <v>Human Resources</v>
      </c>
      <c r="H55" s="18" t="str">
        <v>Environmental Tech</v>
      </c>
      <c r="I55" s="18">
        <v>44449</v>
      </c>
      <c r="J55" s="18">
        <v>53</v>
      </c>
      <c r="K55" s="18">
        <v>9888.93</v>
      </c>
      <c r="L55" s="18">
        <v>42</v>
      </c>
      <c r="M55" s="18">
        <v>64</v>
      </c>
      <c r="N55" s="18" t="str">
        <v>Alvina Northwood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D77-1708-47AD-95C1-AD2F73BCE35B}">
  <dimension ref="A3:A17"/>
  <sheetViews>
    <sheetView workbookViewId="0">
      <selection activeCell="A3" sqref="A3"/>
    </sheetView>
  </sheetViews>
  <sheetFormatPr defaultRowHeight="14.4" x14ac:dyDescent="0.3"/>
  <cols>
    <col min="1" max="1" width="23.5546875" bestFit="1" customWidth="1"/>
    <col min="2" max="2" width="18.21875" bestFit="1" customWidth="1"/>
  </cols>
  <sheetData>
    <row r="3" spans="1:1" x14ac:dyDescent="0.3">
      <c r="A3" s="8" t="s">
        <v>1679</v>
      </c>
    </row>
    <row r="4" spans="1:1" x14ac:dyDescent="0.3">
      <c r="A4" s="9" t="s">
        <v>44</v>
      </c>
    </row>
    <row r="5" spans="1:1" x14ac:dyDescent="0.3">
      <c r="A5" s="9" t="s">
        <v>20</v>
      </c>
    </row>
    <row r="6" spans="1:1" x14ac:dyDescent="0.3">
      <c r="A6" s="9" t="s">
        <v>50</v>
      </c>
    </row>
    <row r="7" spans="1:1" x14ac:dyDescent="0.3">
      <c r="A7" s="9" t="s">
        <v>14</v>
      </c>
    </row>
    <row r="8" spans="1:1" x14ac:dyDescent="0.3">
      <c r="A8" s="9" t="s">
        <v>25</v>
      </c>
    </row>
    <row r="9" spans="1:1" x14ac:dyDescent="0.3">
      <c r="A9" s="9" t="s">
        <v>64</v>
      </c>
    </row>
    <row r="10" spans="1:1" x14ac:dyDescent="0.3">
      <c r="A10" s="9" t="s">
        <v>60</v>
      </c>
    </row>
    <row r="11" spans="1:1" x14ac:dyDescent="0.3">
      <c r="A11" s="9" t="s">
        <v>28</v>
      </c>
    </row>
    <row r="12" spans="1:1" x14ac:dyDescent="0.3">
      <c r="A12" s="9" t="s">
        <v>117</v>
      </c>
    </row>
    <row r="13" spans="1:1" x14ac:dyDescent="0.3">
      <c r="A13" s="9" t="s">
        <v>37</v>
      </c>
    </row>
    <row r="14" spans="1:1" x14ac:dyDescent="0.3">
      <c r="A14" s="9" t="s">
        <v>93</v>
      </c>
    </row>
    <row r="15" spans="1:1" x14ac:dyDescent="0.3">
      <c r="A15" s="9" t="s">
        <v>78</v>
      </c>
    </row>
    <row r="16" spans="1:1" x14ac:dyDescent="0.3">
      <c r="A16" s="9" t="s">
        <v>1680</v>
      </c>
    </row>
    <row r="17" spans="1:1" x14ac:dyDescent="0.3">
      <c r="A17" s="9" t="s">
        <v>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85B4-2D61-4BFF-9BBB-AC9BE06047A9}">
  <dimension ref="A1:B411"/>
  <sheetViews>
    <sheetView workbookViewId="0">
      <selection activeCell="B1" sqref="B1"/>
      <pivotSelection pane="bottomRight" showHeader="1" extendable="1" axis="axisPage" activeCol="1" previousCol="1" click="1" r:id="rId1">
        <pivotArea dataOnly="0" outline="0" fieldPosition="0">
          <references count="1">
            <reference field="2" count="0"/>
          </references>
        </pivotArea>
      </pivotSelection>
    </sheetView>
  </sheetViews>
  <sheetFormatPr defaultRowHeight="14.4" x14ac:dyDescent="0.3"/>
  <cols>
    <col min="1" max="1" width="49.44140625" bestFit="1" customWidth="1"/>
    <col min="2" max="2" width="17.88671875" bestFit="1" customWidth="1"/>
    <col min="3" max="3" width="16.21875" bestFit="1" customWidth="1"/>
    <col min="4" max="4" width="14.109375" bestFit="1" customWidth="1"/>
    <col min="5" max="5" width="11.33203125" bestFit="1" customWidth="1"/>
    <col min="6" max="6" width="14.33203125" bestFit="1" customWidth="1"/>
    <col min="7" max="7" width="11.88671875" bestFit="1" customWidth="1"/>
    <col min="8" max="8" width="15.44140625" bestFit="1" customWidth="1"/>
    <col min="9" max="9" width="16.44140625" bestFit="1" customWidth="1"/>
    <col min="10" max="10" width="18.109375" bestFit="1" customWidth="1"/>
    <col min="11" max="11" width="13.109375" bestFit="1" customWidth="1"/>
    <col min="12" max="12" width="9.88671875" bestFit="1" customWidth="1"/>
    <col min="13" max="13" width="13.44140625" bestFit="1" customWidth="1"/>
    <col min="14" max="14" width="12.77734375" bestFit="1" customWidth="1"/>
    <col min="15" max="15" width="15.21875" bestFit="1" customWidth="1"/>
    <col min="16" max="16" width="14.21875" bestFit="1" customWidth="1"/>
    <col min="17" max="17" width="12.109375" bestFit="1" customWidth="1"/>
    <col min="18" max="18" width="15.44140625" bestFit="1" customWidth="1"/>
    <col min="19" max="19" width="13.88671875" bestFit="1" customWidth="1"/>
    <col min="20" max="20" width="15.6640625" bestFit="1" customWidth="1"/>
    <col min="21" max="21" width="14" bestFit="1" customWidth="1"/>
    <col min="22" max="22" width="15.21875" bestFit="1" customWidth="1"/>
    <col min="23" max="23" width="16.109375" bestFit="1" customWidth="1"/>
    <col min="24" max="24" width="10.21875" bestFit="1" customWidth="1"/>
    <col min="25" max="25" width="11.5546875" bestFit="1" customWidth="1"/>
    <col min="26" max="26" width="10.88671875" bestFit="1" customWidth="1"/>
    <col min="27" max="27" width="13.33203125" bestFit="1" customWidth="1"/>
    <col min="28" max="28" width="10.21875" bestFit="1" customWidth="1"/>
    <col min="29" max="29" width="11" bestFit="1" customWidth="1"/>
    <col min="30" max="30" width="12.5546875" bestFit="1" customWidth="1"/>
    <col min="31" max="31" width="16" bestFit="1" customWidth="1"/>
    <col min="32" max="32" width="14.44140625" bestFit="1" customWidth="1"/>
    <col min="33" max="33" width="14.6640625" bestFit="1" customWidth="1"/>
    <col min="34" max="34" width="15.88671875" bestFit="1" customWidth="1"/>
    <col min="35" max="35" width="11.77734375" bestFit="1" customWidth="1"/>
    <col min="36" max="36" width="12.5546875" bestFit="1" customWidth="1"/>
    <col min="37" max="37" width="14.109375" bestFit="1" customWidth="1"/>
    <col min="38" max="38" width="13.21875" bestFit="1" customWidth="1"/>
    <col min="39" max="39" width="14.77734375" bestFit="1" customWidth="1"/>
    <col min="40" max="40" width="10.5546875" bestFit="1" customWidth="1"/>
    <col min="41" max="41" width="11.44140625" bestFit="1" customWidth="1"/>
    <col min="42" max="42" width="10.77734375" bestFit="1" customWidth="1"/>
    <col min="43" max="43" width="18.44140625" bestFit="1" customWidth="1"/>
    <col min="44" max="44" width="13.109375" bestFit="1" customWidth="1"/>
    <col min="45" max="45" width="15.5546875" bestFit="1" customWidth="1"/>
    <col min="46" max="46" width="16.21875" bestFit="1" customWidth="1"/>
    <col min="47" max="47" width="14.6640625" bestFit="1" customWidth="1"/>
    <col min="48" max="48" width="14.33203125" bestFit="1" customWidth="1"/>
    <col min="49" max="49" width="13.5546875" bestFit="1" customWidth="1"/>
    <col min="50" max="50" width="13.77734375" bestFit="1" customWidth="1"/>
    <col min="51" max="51" width="13.21875" bestFit="1" customWidth="1"/>
    <col min="52" max="52" width="11.77734375" bestFit="1" customWidth="1"/>
    <col min="53" max="53" width="11.44140625" bestFit="1" customWidth="1"/>
    <col min="54" max="54" width="10.21875" bestFit="1" customWidth="1"/>
    <col min="55" max="55" width="13.77734375" bestFit="1" customWidth="1"/>
    <col min="56" max="56" width="10.77734375" bestFit="1" customWidth="1"/>
    <col min="57" max="57" width="11.77734375" bestFit="1" customWidth="1"/>
    <col min="58" max="58" width="8.6640625" bestFit="1" customWidth="1"/>
    <col min="59" max="59" width="16.21875" bestFit="1" customWidth="1"/>
    <col min="60" max="60" width="8.6640625" bestFit="1" customWidth="1"/>
    <col min="61" max="61" width="15.21875" bestFit="1" customWidth="1"/>
    <col min="62" max="62" width="8.6640625" bestFit="1" customWidth="1"/>
    <col min="63" max="63" width="13.77734375" bestFit="1" customWidth="1"/>
    <col min="64" max="64" width="8.6640625" bestFit="1" customWidth="1"/>
    <col min="65" max="65" width="10.21875" bestFit="1" customWidth="1"/>
    <col min="66" max="66" width="8.6640625" bestFit="1" customWidth="1"/>
    <col min="67" max="67" width="11.77734375" bestFit="1" customWidth="1"/>
    <col min="68" max="68" width="8.6640625" bestFit="1" customWidth="1"/>
    <col min="69" max="69" width="16" bestFit="1" customWidth="1"/>
    <col min="70" max="70" width="8.6640625" bestFit="1" customWidth="1"/>
    <col min="71" max="71" width="12.5546875" bestFit="1" customWidth="1"/>
    <col min="72" max="72" width="8.6640625" bestFit="1" customWidth="1"/>
    <col min="73" max="73" width="14" bestFit="1" customWidth="1"/>
    <col min="74" max="74" width="8.6640625" bestFit="1" customWidth="1"/>
    <col min="75" max="75" width="18.109375" bestFit="1" customWidth="1"/>
    <col min="76" max="76" width="8.6640625" bestFit="1" customWidth="1"/>
    <col min="77" max="77" width="15.88671875" bestFit="1" customWidth="1"/>
    <col min="78" max="78" width="8.6640625" bestFit="1" customWidth="1"/>
    <col min="79" max="79" width="14.44140625" bestFit="1" customWidth="1"/>
    <col min="80" max="80" width="8.6640625" bestFit="1" customWidth="1"/>
    <col min="81" max="81" width="14.77734375" bestFit="1" customWidth="1"/>
    <col min="82" max="82" width="8.6640625" bestFit="1" customWidth="1"/>
    <col min="83" max="83" width="13.88671875" bestFit="1" customWidth="1"/>
    <col min="84" max="84" width="8.6640625" bestFit="1" customWidth="1"/>
    <col min="85" max="85" width="16.109375" bestFit="1" customWidth="1"/>
    <col min="86" max="86" width="8.6640625" bestFit="1" customWidth="1"/>
    <col min="87" max="87" width="13.44140625" bestFit="1" customWidth="1"/>
    <col min="88" max="88" width="8.6640625" bestFit="1" customWidth="1"/>
    <col min="89" max="89" width="15.44140625" bestFit="1" customWidth="1"/>
    <col min="90" max="90" width="8.6640625" bestFit="1" customWidth="1"/>
    <col min="91" max="91" width="14.6640625" bestFit="1" customWidth="1"/>
    <col min="92" max="92" width="8.6640625" bestFit="1" customWidth="1"/>
    <col min="93" max="93" width="12.5546875" bestFit="1" customWidth="1"/>
    <col min="94" max="94" width="8.6640625" bestFit="1" customWidth="1"/>
    <col min="95" max="95" width="11.88671875" bestFit="1" customWidth="1"/>
    <col min="96" max="96" width="8.6640625" bestFit="1" customWidth="1"/>
    <col min="97" max="97" width="12.109375" bestFit="1" customWidth="1"/>
    <col min="98" max="98" width="8.6640625" bestFit="1" customWidth="1"/>
    <col min="99" max="99" width="13.5546875" bestFit="1" customWidth="1"/>
    <col min="100" max="100" width="8.6640625" bestFit="1" customWidth="1"/>
    <col min="101" max="101" width="14.21875" bestFit="1" customWidth="1"/>
    <col min="102" max="102" width="8.6640625" bestFit="1" customWidth="1"/>
    <col min="103" max="103" width="15.21875" bestFit="1" customWidth="1"/>
    <col min="104" max="104" width="8.6640625" bestFit="1" customWidth="1"/>
    <col min="105" max="105" width="14.6640625" bestFit="1" customWidth="1"/>
    <col min="106" max="106" width="8.6640625" bestFit="1" customWidth="1"/>
    <col min="107" max="107" width="13.109375" bestFit="1" customWidth="1"/>
    <col min="108" max="108" width="8.6640625" bestFit="1" customWidth="1"/>
    <col min="109" max="109" width="10.77734375" bestFit="1" customWidth="1"/>
  </cols>
  <sheetData>
    <row r="1" spans="1:2" x14ac:dyDescent="0.3">
      <c r="A1" s="8" t="s">
        <v>2</v>
      </c>
      <c r="B1" t="s">
        <v>14</v>
      </c>
    </row>
    <row r="3" spans="1:2" x14ac:dyDescent="0.3">
      <c r="A3" s="8" t="s">
        <v>1679</v>
      </c>
    </row>
    <row r="4" spans="1:2" x14ac:dyDescent="0.3">
      <c r="A4" s="9">
        <v>51</v>
      </c>
    </row>
    <row r="5" spans="1:2" x14ac:dyDescent="0.3">
      <c r="A5" s="15">
        <v>5208.3500000000004</v>
      </c>
    </row>
    <row r="6" spans="1:2" x14ac:dyDescent="0.3">
      <c r="A6" s="10">
        <v>26</v>
      </c>
    </row>
    <row r="7" spans="1:2" x14ac:dyDescent="0.3">
      <c r="A7" s="11" t="s">
        <v>800</v>
      </c>
    </row>
    <row r="8" spans="1:2" x14ac:dyDescent="0.3">
      <c r="A8" s="12">
        <v>45</v>
      </c>
    </row>
    <row r="9" spans="1:2" x14ac:dyDescent="0.3">
      <c r="A9" s="13">
        <v>410</v>
      </c>
    </row>
    <row r="10" spans="1:2" x14ac:dyDescent="0.3">
      <c r="A10" s="14" t="s">
        <v>799</v>
      </c>
    </row>
    <row r="11" spans="1:2" x14ac:dyDescent="0.3">
      <c r="A11" s="16" t="s">
        <v>155</v>
      </c>
    </row>
    <row r="12" spans="1:2" x14ac:dyDescent="0.3">
      <c r="A12" s="9">
        <v>52</v>
      </c>
    </row>
    <row r="13" spans="1:2" x14ac:dyDescent="0.3">
      <c r="A13" s="15">
        <v>2180.8200000000002</v>
      </c>
    </row>
    <row r="14" spans="1:2" x14ac:dyDescent="0.3">
      <c r="A14" s="10" t="s">
        <v>1680</v>
      </c>
    </row>
    <row r="15" spans="1:2" x14ac:dyDescent="0.3">
      <c r="A15" s="17">
        <v>43139</v>
      </c>
    </row>
    <row r="16" spans="1:2" x14ac:dyDescent="0.3">
      <c r="A16" s="12">
        <v>43</v>
      </c>
    </row>
    <row r="17" spans="1:1" x14ac:dyDescent="0.3">
      <c r="A17" s="13">
        <v>389</v>
      </c>
    </row>
    <row r="18" spans="1:1" x14ac:dyDescent="0.3">
      <c r="A18" s="14" t="s">
        <v>766</v>
      </c>
    </row>
    <row r="19" spans="1:1" x14ac:dyDescent="0.3">
      <c r="A19" s="16" t="s">
        <v>253</v>
      </c>
    </row>
    <row r="20" spans="1:1" x14ac:dyDescent="0.3">
      <c r="A20" s="15">
        <v>5899.38</v>
      </c>
    </row>
    <row r="21" spans="1:1" x14ac:dyDescent="0.3">
      <c r="A21" s="10" t="s">
        <v>1680</v>
      </c>
    </row>
    <row r="22" spans="1:1" x14ac:dyDescent="0.3">
      <c r="A22" s="11" t="s">
        <v>1033</v>
      </c>
    </row>
    <row r="23" spans="1:1" x14ac:dyDescent="0.3">
      <c r="A23" s="12">
        <v>39</v>
      </c>
    </row>
    <row r="24" spans="1:1" x14ac:dyDescent="0.3">
      <c r="A24" s="13">
        <v>560</v>
      </c>
    </row>
    <row r="25" spans="1:1" x14ac:dyDescent="0.3">
      <c r="A25" s="14" t="s">
        <v>1032</v>
      </c>
    </row>
    <row r="26" spans="1:1" x14ac:dyDescent="0.3">
      <c r="A26" s="16" t="s">
        <v>655</v>
      </c>
    </row>
    <row r="27" spans="1:1" x14ac:dyDescent="0.3">
      <c r="A27" s="15">
        <v>7588.81</v>
      </c>
    </row>
    <row r="28" spans="1:1" x14ac:dyDescent="0.3">
      <c r="A28" s="10" t="s">
        <v>1680</v>
      </c>
    </row>
    <row r="29" spans="1:1" x14ac:dyDescent="0.3">
      <c r="A29" s="11" t="s">
        <v>129</v>
      </c>
    </row>
    <row r="30" spans="1:1" x14ac:dyDescent="0.3">
      <c r="A30" s="12">
        <v>41</v>
      </c>
    </row>
    <row r="31" spans="1:1" x14ac:dyDescent="0.3">
      <c r="A31" s="13">
        <v>41</v>
      </c>
    </row>
    <row r="32" spans="1:1" x14ac:dyDescent="0.3">
      <c r="A32" s="14" t="s">
        <v>127</v>
      </c>
    </row>
    <row r="33" spans="1:1" x14ac:dyDescent="0.3">
      <c r="A33" s="16" t="s">
        <v>128</v>
      </c>
    </row>
    <row r="34" spans="1:1" x14ac:dyDescent="0.3">
      <c r="A34" s="15">
        <v>8590.68</v>
      </c>
    </row>
    <row r="35" spans="1:1" x14ac:dyDescent="0.3">
      <c r="A35" s="10" t="s">
        <v>1680</v>
      </c>
    </row>
    <row r="36" spans="1:1" x14ac:dyDescent="0.3">
      <c r="A36" s="11" t="s">
        <v>71</v>
      </c>
    </row>
    <row r="37" spans="1:1" x14ac:dyDescent="0.3">
      <c r="A37" s="12">
        <v>42</v>
      </c>
    </row>
    <row r="38" spans="1:1" x14ac:dyDescent="0.3">
      <c r="A38" s="13">
        <v>20</v>
      </c>
    </row>
    <row r="39" spans="1:1" x14ac:dyDescent="0.3">
      <c r="A39" s="14" t="s">
        <v>69</v>
      </c>
    </row>
    <row r="40" spans="1:1" x14ac:dyDescent="0.3">
      <c r="A40" s="16" t="s">
        <v>70</v>
      </c>
    </row>
    <row r="41" spans="1:1" x14ac:dyDescent="0.3">
      <c r="A41" s="9">
        <v>53</v>
      </c>
    </row>
    <row r="42" spans="1:1" x14ac:dyDescent="0.3">
      <c r="A42" s="15">
        <v>9349.8700000000008</v>
      </c>
    </row>
    <row r="43" spans="1:1" x14ac:dyDescent="0.3">
      <c r="A43" s="10" t="s">
        <v>1680</v>
      </c>
    </row>
    <row r="44" spans="1:1" x14ac:dyDescent="0.3">
      <c r="A44" s="11" t="s">
        <v>1447</v>
      </c>
    </row>
    <row r="45" spans="1:1" x14ac:dyDescent="0.3">
      <c r="A45" s="12">
        <v>41</v>
      </c>
    </row>
    <row r="46" spans="1:1" x14ac:dyDescent="0.3">
      <c r="A46" s="13">
        <v>856</v>
      </c>
    </row>
    <row r="47" spans="1:1" x14ac:dyDescent="0.3">
      <c r="A47" s="14" t="s">
        <v>1446</v>
      </c>
    </row>
    <row r="48" spans="1:1" x14ac:dyDescent="0.3">
      <c r="A48" s="16" t="s">
        <v>524</v>
      </c>
    </row>
    <row r="49" spans="1:1" x14ac:dyDescent="0.3">
      <c r="A49" s="9">
        <v>55</v>
      </c>
    </row>
    <row r="50" spans="1:1" x14ac:dyDescent="0.3">
      <c r="A50" s="15">
        <v>4817.03</v>
      </c>
    </row>
    <row r="51" spans="1:1" x14ac:dyDescent="0.3">
      <c r="A51" s="10" t="s">
        <v>1680</v>
      </c>
    </row>
    <row r="52" spans="1:1" x14ac:dyDescent="0.3">
      <c r="A52" s="17">
        <v>44053</v>
      </c>
    </row>
    <row r="53" spans="1:1" x14ac:dyDescent="0.3">
      <c r="A53" s="12">
        <v>45</v>
      </c>
    </row>
    <row r="54" spans="1:1" x14ac:dyDescent="0.3">
      <c r="A54" s="13">
        <v>536</v>
      </c>
    </row>
    <row r="55" spans="1:1" x14ac:dyDescent="0.3">
      <c r="A55" s="14" t="s">
        <v>998</v>
      </c>
    </row>
    <row r="56" spans="1:1" x14ac:dyDescent="0.3">
      <c r="A56" s="16" t="s">
        <v>278</v>
      </c>
    </row>
    <row r="57" spans="1:1" x14ac:dyDescent="0.3">
      <c r="A57" s="15">
        <v>5822.32</v>
      </c>
    </row>
    <row r="58" spans="1:1" x14ac:dyDescent="0.3">
      <c r="A58" s="10" t="s">
        <v>1680</v>
      </c>
    </row>
    <row r="59" spans="1:1" x14ac:dyDescent="0.3">
      <c r="A59" s="17">
        <v>43833</v>
      </c>
    </row>
    <row r="60" spans="1:1" x14ac:dyDescent="0.3">
      <c r="A60" s="12">
        <v>41</v>
      </c>
    </row>
    <row r="61" spans="1:1" x14ac:dyDescent="0.3">
      <c r="A61" s="13">
        <v>716</v>
      </c>
    </row>
    <row r="62" spans="1:1" x14ac:dyDescent="0.3">
      <c r="A62" s="14" t="s">
        <v>1249</v>
      </c>
    </row>
    <row r="63" spans="1:1" x14ac:dyDescent="0.3">
      <c r="A63" s="16" t="s">
        <v>162</v>
      </c>
    </row>
    <row r="64" spans="1:1" x14ac:dyDescent="0.3">
      <c r="A64" s="9">
        <v>56</v>
      </c>
    </row>
    <row r="65" spans="1:1" x14ac:dyDescent="0.3">
      <c r="A65" s="15">
        <v>7240.93</v>
      </c>
    </row>
    <row r="66" spans="1:1" x14ac:dyDescent="0.3">
      <c r="A66" s="10">
        <v>26</v>
      </c>
    </row>
    <row r="67" spans="1:1" x14ac:dyDescent="0.3">
      <c r="A67" s="17">
        <v>43870</v>
      </c>
    </row>
    <row r="68" spans="1:1" x14ac:dyDescent="0.3">
      <c r="A68" s="12">
        <v>45</v>
      </c>
    </row>
    <row r="69" spans="1:1" x14ac:dyDescent="0.3">
      <c r="A69" s="13">
        <v>2</v>
      </c>
    </row>
    <row r="70" spans="1:1" x14ac:dyDescent="0.3">
      <c r="A70" s="14" t="s">
        <v>13</v>
      </c>
    </row>
    <row r="71" spans="1:1" x14ac:dyDescent="0.3">
      <c r="A71" s="16" t="s">
        <v>15</v>
      </c>
    </row>
    <row r="72" spans="1:1" x14ac:dyDescent="0.3">
      <c r="A72" s="9">
        <v>58</v>
      </c>
    </row>
    <row r="73" spans="1:1" x14ac:dyDescent="0.3">
      <c r="A73" s="15">
        <v>9283.7099999999991</v>
      </c>
    </row>
    <row r="74" spans="1:1" x14ac:dyDescent="0.3">
      <c r="A74" s="10" t="s">
        <v>1680</v>
      </c>
    </row>
    <row r="75" spans="1:1" x14ac:dyDescent="0.3">
      <c r="A75" s="11" t="s">
        <v>1173</v>
      </c>
    </row>
    <row r="76" spans="1:1" x14ac:dyDescent="0.3">
      <c r="A76" s="12">
        <v>39</v>
      </c>
    </row>
    <row r="77" spans="1:1" x14ac:dyDescent="0.3">
      <c r="A77" s="13">
        <v>665</v>
      </c>
    </row>
    <row r="78" spans="1:1" x14ac:dyDescent="0.3">
      <c r="A78" s="14" t="s">
        <v>1172</v>
      </c>
    </row>
    <row r="79" spans="1:1" x14ac:dyDescent="0.3">
      <c r="A79" s="16" t="s">
        <v>611</v>
      </c>
    </row>
    <row r="80" spans="1:1" x14ac:dyDescent="0.3">
      <c r="A80" s="9">
        <v>60</v>
      </c>
    </row>
    <row r="81" spans="1:1" x14ac:dyDescent="0.3">
      <c r="A81" s="15">
        <v>575.61</v>
      </c>
    </row>
    <row r="82" spans="1:1" x14ac:dyDescent="0.3">
      <c r="A82" s="10" t="s">
        <v>1680</v>
      </c>
    </row>
    <row r="83" spans="1:1" x14ac:dyDescent="0.3">
      <c r="A83" s="11" t="s">
        <v>541</v>
      </c>
    </row>
    <row r="84" spans="1:1" x14ac:dyDescent="0.3">
      <c r="A84" s="12">
        <v>45</v>
      </c>
    </row>
    <row r="85" spans="1:1" x14ac:dyDescent="0.3">
      <c r="A85" s="13">
        <v>915</v>
      </c>
    </row>
    <row r="86" spans="1:1" x14ac:dyDescent="0.3">
      <c r="A86" s="14" t="s">
        <v>1531</v>
      </c>
    </row>
    <row r="87" spans="1:1" x14ac:dyDescent="0.3">
      <c r="A87" s="16" t="s">
        <v>280</v>
      </c>
    </row>
    <row r="88" spans="1:1" x14ac:dyDescent="0.3">
      <c r="A88" s="9">
        <v>61</v>
      </c>
    </row>
    <row r="89" spans="1:1" x14ac:dyDescent="0.3">
      <c r="A89" s="15">
        <v>727.55</v>
      </c>
    </row>
    <row r="90" spans="1:1" x14ac:dyDescent="0.3">
      <c r="A90" s="10" t="s">
        <v>1680</v>
      </c>
    </row>
    <row r="91" spans="1:1" x14ac:dyDescent="0.3">
      <c r="A91" s="11" t="s">
        <v>310</v>
      </c>
    </row>
    <row r="92" spans="1:1" x14ac:dyDescent="0.3">
      <c r="A92" s="12">
        <v>41</v>
      </c>
    </row>
    <row r="93" spans="1:1" x14ac:dyDescent="0.3">
      <c r="A93" s="13">
        <v>124</v>
      </c>
    </row>
    <row r="94" spans="1:1" x14ac:dyDescent="0.3">
      <c r="A94" s="14" t="s">
        <v>308</v>
      </c>
    </row>
    <row r="95" spans="1:1" x14ac:dyDescent="0.3">
      <c r="A95" s="16" t="s">
        <v>309</v>
      </c>
    </row>
    <row r="96" spans="1:1" x14ac:dyDescent="0.3">
      <c r="A96" s="9">
        <v>62</v>
      </c>
    </row>
    <row r="97" spans="1:1" x14ac:dyDescent="0.3">
      <c r="A97" s="15">
        <v>5546.62</v>
      </c>
    </row>
    <row r="98" spans="1:1" x14ac:dyDescent="0.3">
      <c r="A98" s="10" t="s">
        <v>1680</v>
      </c>
    </row>
    <row r="99" spans="1:1" x14ac:dyDescent="0.3">
      <c r="A99" s="11" t="s">
        <v>298</v>
      </c>
    </row>
    <row r="100" spans="1:1" x14ac:dyDescent="0.3">
      <c r="A100" s="12">
        <v>41</v>
      </c>
    </row>
    <row r="101" spans="1:1" x14ac:dyDescent="0.3">
      <c r="A101" s="13">
        <v>775</v>
      </c>
    </row>
    <row r="102" spans="1:1" x14ac:dyDescent="0.3">
      <c r="A102" s="14" t="s">
        <v>1331</v>
      </c>
    </row>
    <row r="103" spans="1:1" x14ac:dyDescent="0.3">
      <c r="A103" s="16" t="s">
        <v>358</v>
      </c>
    </row>
    <row r="104" spans="1:1" x14ac:dyDescent="0.3">
      <c r="A104" s="9">
        <v>63</v>
      </c>
    </row>
    <row r="105" spans="1:1" x14ac:dyDescent="0.3">
      <c r="A105" s="15">
        <v>1634.39</v>
      </c>
    </row>
    <row r="106" spans="1:1" x14ac:dyDescent="0.3">
      <c r="A106" s="10" t="s">
        <v>1680</v>
      </c>
    </row>
    <row r="107" spans="1:1" x14ac:dyDescent="0.3">
      <c r="A107" s="11" t="s">
        <v>1013</v>
      </c>
    </row>
    <row r="108" spans="1:1" x14ac:dyDescent="0.3">
      <c r="A108" s="12">
        <v>38</v>
      </c>
    </row>
    <row r="109" spans="1:1" x14ac:dyDescent="0.3">
      <c r="A109" s="13">
        <v>546</v>
      </c>
    </row>
    <row r="110" spans="1:1" x14ac:dyDescent="0.3">
      <c r="A110" s="14" t="s">
        <v>1011</v>
      </c>
    </row>
    <row r="111" spans="1:1" x14ac:dyDescent="0.3">
      <c r="A111" s="16" t="s">
        <v>1012</v>
      </c>
    </row>
    <row r="112" spans="1:1" x14ac:dyDescent="0.3">
      <c r="A112" s="15">
        <v>1949.41</v>
      </c>
    </row>
    <row r="113" spans="1:1" x14ac:dyDescent="0.3">
      <c r="A113" s="10" t="s">
        <v>1680</v>
      </c>
    </row>
    <row r="114" spans="1:1" x14ac:dyDescent="0.3">
      <c r="A114" s="11" t="s">
        <v>98</v>
      </c>
    </row>
    <row r="115" spans="1:1" x14ac:dyDescent="0.3">
      <c r="A115" s="12">
        <v>44</v>
      </c>
    </row>
    <row r="116" spans="1:1" x14ac:dyDescent="0.3">
      <c r="A116" s="13">
        <v>888</v>
      </c>
    </row>
    <row r="117" spans="1:1" x14ac:dyDescent="0.3">
      <c r="A117" s="14" t="s">
        <v>1491</v>
      </c>
    </row>
    <row r="118" spans="1:1" x14ac:dyDescent="0.3">
      <c r="A118" s="16" t="s">
        <v>772</v>
      </c>
    </row>
    <row r="119" spans="1:1" x14ac:dyDescent="0.3">
      <c r="A119" s="15">
        <v>3638.05</v>
      </c>
    </row>
    <row r="120" spans="1:1" x14ac:dyDescent="0.3">
      <c r="A120" s="10">
        <v>47</v>
      </c>
    </row>
    <row r="121" spans="1:1" x14ac:dyDescent="0.3">
      <c r="A121" s="11" t="s">
        <v>555</v>
      </c>
    </row>
    <row r="122" spans="1:1" x14ac:dyDescent="0.3">
      <c r="A122" s="12">
        <v>41</v>
      </c>
    </row>
    <row r="123" spans="1:1" x14ac:dyDescent="0.3">
      <c r="A123" s="13">
        <v>253</v>
      </c>
    </row>
    <row r="124" spans="1:1" x14ac:dyDescent="0.3">
      <c r="A124" s="14" t="s">
        <v>554</v>
      </c>
    </row>
    <row r="125" spans="1:1" x14ac:dyDescent="0.3">
      <c r="A125" s="16" t="s">
        <v>474</v>
      </c>
    </row>
    <row r="126" spans="1:1" x14ac:dyDescent="0.3">
      <c r="A126" s="15">
        <v>4052.06</v>
      </c>
    </row>
    <row r="127" spans="1:1" x14ac:dyDescent="0.3">
      <c r="A127" s="10" t="s">
        <v>1680</v>
      </c>
    </row>
    <row r="128" spans="1:1" x14ac:dyDescent="0.3">
      <c r="A128" s="11" t="s">
        <v>1499</v>
      </c>
    </row>
    <row r="129" spans="1:1" x14ac:dyDescent="0.3">
      <c r="A129" s="12">
        <v>39</v>
      </c>
    </row>
    <row r="130" spans="1:1" x14ac:dyDescent="0.3">
      <c r="A130" s="13">
        <v>892</v>
      </c>
    </row>
    <row r="131" spans="1:1" x14ac:dyDescent="0.3">
      <c r="A131" s="14" t="s">
        <v>1497</v>
      </c>
    </row>
    <row r="132" spans="1:1" x14ac:dyDescent="0.3">
      <c r="A132" s="16" t="s">
        <v>1498</v>
      </c>
    </row>
    <row r="133" spans="1:1" x14ac:dyDescent="0.3">
      <c r="A133" s="9">
        <v>64</v>
      </c>
    </row>
    <row r="134" spans="1:1" x14ac:dyDescent="0.3">
      <c r="A134" s="15">
        <v>7527.93</v>
      </c>
    </row>
    <row r="135" spans="1:1" x14ac:dyDescent="0.3">
      <c r="A135" s="10" t="s">
        <v>1680</v>
      </c>
    </row>
    <row r="136" spans="1:1" x14ac:dyDescent="0.3">
      <c r="A136" s="17">
        <v>44142</v>
      </c>
    </row>
    <row r="137" spans="1:1" x14ac:dyDescent="0.3">
      <c r="A137" s="12">
        <v>45</v>
      </c>
    </row>
    <row r="138" spans="1:1" x14ac:dyDescent="0.3">
      <c r="A138" s="13">
        <v>357</v>
      </c>
    </row>
    <row r="139" spans="1:1" x14ac:dyDescent="0.3">
      <c r="A139" s="14" t="s">
        <v>720</v>
      </c>
    </row>
    <row r="140" spans="1:1" x14ac:dyDescent="0.3">
      <c r="A140" s="16" t="s">
        <v>340</v>
      </c>
    </row>
    <row r="141" spans="1:1" x14ac:dyDescent="0.3">
      <c r="A141" s="15">
        <v>9888.93</v>
      </c>
    </row>
    <row r="142" spans="1:1" x14ac:dyDescent="0.3">
      <c r="A142" s="10">
        <v>53</v>
      </c>
    </row>
    <row r="143" spans="1:1" x14ac:dyDescent="0.3">
      <c r="A143" s="17">
        <v>44449</v>
      </c>
    </row>
    <row r="144" spans="1:1" x14ac:dyDescent="0.3">
      <c r="A144" s="12">
        <v>42</v>
      </c>
    </row>
    <row r="145" spans="1:1" x14ac:dyDescent="0.3">
      <c r="A145" s="13">
        <v>988</v>
      </c>
    </row>
    <row r="146" spans="1:1" x14ac:dyDescent="0.3">
      <c r="A146" s="14" t="s">
        <v>1633</v>
      </c>
    </row>
    <row r="147" spans="1:1" x14ac:dyDescent="0.3">
      <c r="A147" s="16" t="s">
        <v>274</v>
      </c>
    </row>
    <row r="148" spans="1:1" x14ac:dyDescent="0.3">
      <c r="A148" s="9">
        <v>66</v>
      </c>
    </row>
    <row r="149" spans="1:1" x14ac:dyDescent="0.3">
      <c r="A149" s="15">
        <v>6868.68</v>
      </c>
    </row>
    <row r="150" spans="1:1" x14ac:dyDescent="0.3">
      <c r="A150" s="10">
        <v>32</v>
      </c>
    </row>
    <row r="151" spans="1:1" x14ac:dyDescent="0.3">
      <c r="A151" s="11" t="s">
        <v>707</v>
      </c>
    </row>
    <row r="152" spans="1:1" x14ac:dyDescent="0.3">
      <c r="A152" s="12">
        <v>42</v>
      </c>
    </row>
    <row r="153" spans="1:1" x14ac:dyDescent="0.3">
      <c r="A153" s="13">
        <v>349</v>
      </c>
    </row>
    <row r="154" spans="1:1" x14ac:dyDescent="0.3">
      <c r="A154" s="14" t="s">
        <v>706</v>
      </c>
    </row>
    <row r="155" spans="1:1" x14ac:dyDescent="0.3">
      <c r="A155" s="16" t="s">
        <v>401</v>
      </c>
    </row>
    <row r="156" spans="1:1" x14ac:dyDescent="0.3">
      <c r="A156" s="15">
        <v>9656.35</v>
      </c>
    </row>
    <row r="157" spans="1:1" x14ac:dyDescent="0.3">
      <c r="A157" s="10" t="s">
        <v>1680</v>
      </c>
    </row>
    <row r="158" spans="1:1" x14ac:dyDescent="0.3">
      <c r="A158" s="11" t="s">
        <v>818</v>
      </c>
    </row>
    <row r="159" spans="1:1" x14ac:dyDescent="0.3">
      <c r="A159" s="12">
        <v>40</v>
      </c>
    </row>
    <row r="160" spans="1:1" x14ac:dyDescent="0.3">
      <c r="A160" s="13">
        <v>420</v>
      </c>
    </row>
    <row r="161" spans="1:1" x14ac:dyDescent="0.3">
      <c r="A161" s="14" t="s">
        <v>817</v>
      </c>
    </row>
    <row r="162" spans="1:1" x14ac:dyDescent="0.3">
      <c r="A162" s="16" t="s">
        <v>31</v>
      </c>
    </row>
    <row r="163" spans="1:1" x14ac:dyDescent="0.3">
      <c r="A163" s="9">
        <v>69</v>
      </c>
    </row>
    <row r="164" spans="1:1" x14ac:dyDescent="0.3">
      <c r="A164" s="15">
        <v>4108.13</v>
      </c>
    </row>
    <row r="165" spans="1:1" x14ac:dyDescent="0.3">
      <c r="A165" s="10" t="s">
        <v>1680</v>
      </c>
    </row>
    <row r="166" spans="1:1" x14ac:dyDescent="0.3">
      <c r="A166" s="17">
        <v>44622</v>
      </c>
    </row>
    <row r="167" spans="1:1" x14ac:dyDescent="0.3">
      <c r="A167" s="12">
        <v>38</v>
      </c>
    </row>
    <row r="168" spans="1:1" x14ac:dyDescent="0.3">
      <c r="A168" s="13">
        <v>628</v>
      </c>
    </row>
    <row r="169" spans="1:1" x14ac:dyDescent="0.3">
      <c r="A169" s="14" t="s">
        <v>1125</v>
      </c>
    </row>
    <row r="170" spans="1:1" x14ac:dyDescent="0.3">
      <c r="A170" s="16" t="s">
        <v>414</v>
      </c>
    </row>
    <row r="171" spans="1:1" x14ac:dyDescent="0.3">
      <c r="A171" s="15">
        <v>5394.31</v>
      </c>
    </row>
    <row r="172" spans="1:1" x14ac:dyDescent="0.3">
      <c r="A172" s="10" t="s">
        <v>1680</v>
      </c>
    </row>
    <row r="173" spans="1:1" x14ac:dyDescent="0.3">
      <c r="A173" s="11" t="s">
        <v>1303</v>
      </c>
    </row>
    <row r="174" spans="1:1" x14ac:dyDescent="0.3">
      <c r="A174" s="12">
        <v>44</v>
      </c>
    </row>
    <row r="175" spans="1:1" x14ac:dyDescent="0.3">
      <c r="A175" s="13">
        <v>754</v>
      </c>
    </row>
    <row r="176" spans="1:1" x14ac:dyDescent="0.3">
      <c r="A176" s="14" t="s">
        <v>1302</v>
      </c>
    </row>
    <row r="177" spans="1:1" x14ac:dyDescent="0.3">
      <c r="A177" s="16" t="s">
        <v>70</v>
      </c>
    </row>
    <row r="178" spans="1:1" x14ac:dyDescent="0.3">
      <c r="A178" s="15">
        <v>9132.39</v>
      </c>
    </row>
    <row r="179" spans="1:1" x14ac:dyDescent="0.3">
      <c r="A179" s="10" t="s">
        <v>1680</v>
      </c>
    </row>
    <row r="180" spans="1:1" x14ac:dyDescent="0.3">
      <c r="A180" s="17">
        <v>43928</v>
      </c>
    </row>
    <row r="181" spans="1:1" x14ac:dyDescent="0.3">
      <c r="A181" s="12">
        <v>41</v>
      </c>
    </row>
    <row r="182" spans="1:1" x14ac:dyDescent="0.3">
      <c r="A182" s="13">
        <v>987</v>
      </c>
    </row>
    <row r="183" spans="1:1" x14ac:dyDescent="0.3">
      <c r="A183" s="14" t="s">
        <v>1632</v>
      </c>
    </row>
    <row r="184" spans="1:1" x14ac:dyDescent="0.3">
      <c r="A184" s="16" t="s">
        <v>83</v>
      </c>
    </row>
    <row r="185" spans="1:1" x14ac:dyDescent="0.3">
      <c r="A185" s="15">
        <v>9934.92</v>
      </c>
    </row>
    <row r="186" spans="1:1" x14ac:dyDescent="0.3">
      <c r="A186" s="10" t="s">
        <v>1680</v>
      </c>
    </row>
    <row r="187" spans="1:1" x14ac:dyDescent="0.3">
      <c r="A187" s="17">
        <v>43717</v>
      </c>
    </row>
    <row r="188" spans="1:1" x14ac:dyDescent="0.3">
      <c r="A188" s="12">
        <v>44</v>
      </c>
    </row>
    <row r="189" spans="1:1" x14ac:dyDescent="0.3">
      <c r="A189" s="13">
        <v>824</v>
      </c>
    </row>
    <row r="190" spans="1:1" x14ac:dyDescent="0.3">
      <c r="A190" s="14" t="s">
        <v>1398</v>
      </c>
    </row>
    <row r="191" spans="1:1" x14ac:dyDescent="0.3">
      <c r="A191" s="16" t="s">
        <v>83</v>
      </c>
    </row>
    <row r="192" spans="1:1" x14ac:dyDescent="0.3">
      <c r="A192" s="9">
        <v>70</v>
      </c>
    </row>
    <row r="193" spans="1:1" x14ac:dyDescent="0.3">
      <c r="A193" s="15">
        <v>1814.8</v>
      </c>
    </row>
    <row r="194" spans="1:1" x14ac:dyDescent="0.3">
      <c r="A194" s="10" t="s">
        <v>1680</v>
      </c>
    </row>
    <row r="195" spans="1:1" x14ac:dyDescent="0.3">
      <c r="A195" s="11" t="s">
        <v>223</v>
      </c>
    </row>
    <row r="196" spans="1:1" x14ac:dyDescent="0.3">
      <c r="A196" s="12">
        <v>38</v>
      </c>
    </row>
    <row r="197" spans="1:1" x14ac:dyDescent="0.3">
      <c r="A197" s="13">
        <v>83</v>
      </c>
    </row>
    <row r="198" spans="1:1" x14ac:dyDescent="0.3">
      <c r="A198" s="14" t="s">
        <v>221</v>
      </c>
    </row>
    <row r="199" spans="1:1" x14ac:dyDescent="0.3">
      <c r="A199" s="16" t="s">
        <v>222</v>
      </c>
    </row>
    <row r="200" spans="1:1" x14ac:dyDescent="0.3">
      <c r="A200" s="15">
        <v>2915.45</v>
      </c>
    </row>
    <row r="201" spans="1:1" x14ac:dyDescent="0.3">
      <c r="A201" s="10" t="s">
        <v>1680</v>
      </c>
    </row>
    <row r="202" spans="1:1" x14ac:dyDescent="0.3">
      <c r="A202" s="11" t="s">
        <v>237</v>
      </c>
    </row>
    <row r="203" spans="1:1" x14ac:dyDescent="0.3">
      <c r="A203" s="12">
        <v>41</v>
      </c>
    </row>
    <row r="204" spans="1:1" x14ac:dyDescent="0.3">
      <c r="A204" s="13">
        <v>90</v>
      </c>
    </row>
    <row r="205" spans="1:1" x14ac:dyDescent="0.3">
      <c r="A205" s="14" t="s">
        <v>236</v>
      </c>
    </row>
    <row r="206" spans="1:1" x14ac:dyDescent="0.3">
      <c r="A206" s="16" t="s">
        <v>31</v>
      </c>
    </row>
    <row r="207" spans="1:1" x14ac:dyDescent="0.3">
      <c r="A207" s="9">
        <v>71</v>
      </c>
    </row>
    <row r="208" spans="1:1" x14ac:dyDescent="0.3">
      <c r="A208" s="15">
        <v>5575.45</v>
      </c>
    </row>
    <row r="209" spans="1:1" x14ac:dyDescent="0.3">
      <c r="A209" s="10" t="s">
        <v>1680</v>
      </c>
    </row>
    <row r="210" spans="1:1" x14ac:dyDescent="0.3">
      <c r="A210" s="11" t="s">
        <v>1443</v>
      </c>
    </row>
    <row r="211" spans="1:1" x14ac:dyDescent="0.3">
      <c r="A211" s="12">
        <v>38</v>
      </c>
    </row>
    <row r="212" spans="1:1" x14ac:dyDescent="0.3">
      <c r="A212" s="13">
        <v>854</v>
      </c>
    </row>
    <row r="213" spans="1:1" x14ac:dyDescent="0.3">
      <c r="A213" s="14" t="s">
        <v>1442</v>
      </c>
    </row>
    <row r="214" spans="1:1" x14ac:dyDescent="0.3">
      <c r="A214" s="16" t="s">
        <v>11</v>
      </c>
    </row>
    <row r="215" spans="1:1" x14ac:dyDescent="0.3">
      <c r="A215" s="9">
        <v>72</v>
      </c>
    </row>
    <row r="216" spans="1:1" x14ac:dyDescent="0.3">
      <c r="A216" s="15">
        <v>3367.39</v>
      </c>
    </row>
    <row r="217" spans="1:1" x14ac:dyDescent="0.3">
      <c r="A217" s="10" t="s">
        <v>1680</v>
      </c>
    </row>
    <row r="218" spans="1:1" x14ac:dyDescent="0.3">
      <c r="A218" s="17">
        <v>44324</v>
      </c>
    </row>
    <row r="219" spans="1:1" x14ac:dyDescent="0.3">
      <c r="A219" s="12">
        <v>45</v>
      </c>
    </row>
    <row r="220" spans="1:1" x14ac:dyDescent="0.3">
      <c r="A220" s="13">
        <v>653</v>
      </c>
    </row>
    <row r="221" spans="1:1" x14ac:dyDescent="0.3">
      <c r="A221" s="14" t="s">
        <v>1158</v>
      </c>
    </row>
    <row r="222" spans="1:1" x14ac:dyDescent="0.3">
      <c r="A222" s="16" t="s">
        <v>155</v>
      </c>
    </row>
    <row r="223" spans="1:1" x14ac:dyDescent="0.3">
      <c r="A223" s="9">
        <v>75</v>
      </c>
    </row>
    <row r="224" spans="1:1" x14ac:dyDescent="0.3">
      <c r="A224" s="15">
        <v>9300.15</v>
      </c>
    </row>
    <row r="225" spans="1:1" x14ac:dyDescent="0.3">
      <c r="A225" s="10" t="s">
        <v>1680</v>
      </c>
    </row>
    <row r="226" spans="1:1" x14ac:dyDescent="0.3">
      <c r="A226" s="17">
        <v>44623</v>
      </c>
    </row>
    <row r="227" spans="1:1" x14ac:dyDescent="0.3">
      <c r="A227" s="12">
        <v>40</v>
      </c>
    </row>
    <row r="228" spans="1:1" x14ac:dyDescent="0.3">
      <c r="A228" s="13">
        <v>432</v>
      </c>
    </row>
    <row r="229" spans="1:1" x14ac:dyDescent="0.3">
      <c r="A229" s="14" t="s">
        <v>838</v>
      </c>
    </row>
    <row r="230" spans="1:1" x14ac:dyDescent="0.3">
      <c r="A230" s="16" t="s">
        <v>416</v>
      </c>
    </row>
    <row r="231" spans="1:1" x14ac:dyDescent="0.3">
      <c r="A231" s="15">
        <v>9828.3799999999992</v>
      </c>
    </row>
    <row r="232" spans="1:1" x14ac:dyDescent="0.3">
      <c r="A232" s="10" t="s">
        <v>1680</v>
      </c>
    </row>
    <row r="233" spans="1:1" x14ac:dyDescent="0.3">
      <c r="A233" s="11" t="s">
        <v>12</v>
      </c>
    </row>
    <row r="234" spans="1:1" x14ac:dyDescent="0.3">
      <c r="A234" s="12">
        <v>43</v>
      </c>
    </row>
    <row r="235" spans="1:1" x14ac:dyDescent="0.3">
      <c r="A235" s="13">
        <v>504</v>
      </c>
    </row>
    <row r="236" spans="1:1" x14ac:dyDescent="0.3">
      <c r="A236" s="14" t="s">
        <v>948</v>
      </c>
    </row>
    <row r="237" spans="1:1" x14ac:dyDescent="0.3">
      <c r="A237" s="16" t="s">
        <v>109</v>
      </c>
    </row>
    <row r="238" spans="1:1" x14ac:dyDescent="0.3">
      <c r="A238" s="9">
        <v>76</v>
      </c>
    </row>
    <row r="239" spans="1:1" x14ac:dyDescent="0.3">
      <c r="A239" s="15">
        <v>76.989999999999995</v>
      </c>
    </row>
    <row r="240" spans="1:1" x14ac:dyDescent="0.3">
      <c r="A240" s="10">
        <v>30</v>
      </c>
    </row>
    <row r="241" spans="1:1" x14ac:dyDescent="0.3">
      <c r="A241" s="11" t="s">
        <v>1232</v>
      </c>
    </row>
    <row r="242" spans="1:1" x14ac:dyDescent="0.3">
      <c r="A242" s="12">
        <v>41</v>
      </c>
    </row>
    <row r="243" spans="1:1" x14ac:dyDescent="0.3">
      <c r="A243" s="13">
        <v>703</v>
      </c>
    </row>
    <row r="244" spans="1:1" x14ac:dyDescent="0.3">
      <c r="A244" s="14" t="s">
        <v>1231</v>
      </c>
    </row>
    <row r="245" spans="1:1" x14ac:dyDescent="0.3">
      <c r="A245" s="16" t="s">
        <v>106</v>
      </c>
    </row>
    <row r="246" spans="1:1" x14ac:dyDescent="0.3">
      <c r="A246" s="15">
        <v>7449.97</v>
      </c>
    </row>
    <row r="247" spans="1:1" x14ac:dyDescent="0.3">
      <c r="A247" s="10" t="s">
        <v>1680</v>
      </c>
    </row>
    <row r="248" spans="1:1" x14ac:dyDescent="0.3">
      <c r="A248" s="11" t="s">
        <v>1623</v>
      </c>
    </row>
    <row r="249" spans="1:1" x14ac:dyDescent="0.3">
      <c r="A249" s="12">
        <v>43</v>
      </c>
    </row>
    <row r="250" spans="1:1" x14ac:dyDescent="0.3">
      <c r="A250" s="13">
        <v>983</v>
      </c>
    </row>
    <row r="251" spans="1:1" x14ac:dyDescent="0.3">
      <c r="A251" s="14" t="s">
        <v>1626</v>
      </c>
    </row>
    <row r="252" spans="1:1" x14ac:dyDescent="0.3">
      <c r="A252" s="16" t="s">
        <v>469</v>
      </c>
    </row>
    <row r="253" spans="1:1" x14ac:dyDescent="0.3">
      <c r="A253" s="15">
        <v>9754.73</v>
      </c>
    </row>
    <row r="254" spans="1:1" x14ac:dyDescent="0.3">
      <c r="A254" s="10" t="s">
        <v>1680</v>
      </c>
    </row>
    <row r="255" spans="1:1" x14ac:dyDescent="0.3">
      <c r="A255" s="11" t="s">
        <v>1563</v>
      </c>
    </row>
    <row r="256" spans="1:1" x14ac:dyDescent="0.3">
      <c r="A256" s="12">
        <v>41</v>
      </c>
    </row>
    <row r="257" spans="1:1" x14ac:dyDescent="0.3">
      <c r="A257" s="13">
        <v>936</v>
      </c>
    </row>
    <row r="258" spans="1:1" x14ac:dyDescent="0.3">
      <c r="A258" s="14" t="s">
        <v>1562</v>
      </c>
    </row>
    <row r="259" spans="1:1" x14ac:dyDescent="0.3">
      <c r="A259" s="16" t="s">
        <v>365</v>
      </c>
    </row>
    <row r="260" spans="1:1" x14ac:dyDescent="0.3">
      <c r="A260" s="9">
        <v>78</v>
      </c>
    </row>
    <row r="261" spans="1:1" x14ac:dyDescent="0.3">
      <c r="A261" s="15">
        <v>784.61</v>
      </c>
    </row>
    <row r="262" spans="1:1" x14ac:dyDescent="0.3">
      <c r="A262" s="10" t="s">
        <v>1680</v>
      </c>
    </row>
    <row r="263" spans="1:1" x14ac:dyDescent="0.3">
      <c r="A263" s="11" t="s">
        <v>1545</v>
      </c>
    </row>
    <row r="264" spans="1:1" x14ac:dyDescent="0.3">
      <c r="A264" s="12">
        <v>40</v>
      </c>
    </row>
    <row r="265" spans="1:1" x14ac:dyDescent="0.3">
      <c r="A265" s="13">
        <v>924</v>
      </c>
    </row>
    <row r="266" spans="1:1" x14ac:dyDescent="0.3">
      <c r="A266" s="14" t="s">
        <v>1544</v>
      </c>
    </row>
    <row r="267" spans="1:1" x14ac:dyDescent="0.3">
      <c r="A267" s="16" t="s">
        <v>474</v>
      </c>
    </row>
    <row r="268" spans="1:1" x14ac:dyDescent="0.3">
      <c r="A268" s="15">
        <v>3053.4</v>
      </c>
    </row>
    <row r="269" spans="1:1" x14ac:dyDescent="0.3">
      <c r="A269" s="10" t="s">
        <v>1680</v>
      </c>
    </row>
    <row r="270" spans="1:1" x14ac:dyDescent="0.3">
      <c r="A270" s="11" t="s">
        <v>603</v>
      </c>
    </row>
    <row r="271" spans="1:1" x14ac:dyDescent="0.3">
      <c r="A271" s="12">
        <v>38</v>
      </c>
    </row>
    <row r="272" spans="1:1" x14ac:dyDescent="0.3">
      <c r="A272" s="13">
        <v>279</v>
      </c>
    </row>
    <row r="273" spans="1:1" x14ac:dyDescent="0.3">
      <c r="A273" s="14" t="s">
        <v>602</v>
      </c>
    </row>
    <row r="274" spans="1:1" x14ac:dyDescent="0.3">
      <c r="A274" s="16" t="s">
        <v>187</v>
      </c>
    </row>
    <row r="275" spans="1:1" x14ac:dyDescent="0.3">
      <c r="A275" s="9">
        <v>80</v>
      </c>
    </row>
    <row r="276" spans="1:1" x14ac:dyDescent="0.3">
      <c r="A276" s="15">
        <v>4085.37</v>
      </c>
    </row>
    <row r="277" spans="1:1" x14ac:dyDescent="0.3">
      <c r="A277" s="10" t="s">
        <v>1680</v>
      </c>
    </row>
    <row r="278" spans="1:1" x14ac:dyDescent="0.3">
      <c r="A278" s="11" t="s">
        <v>875</v>
      </c>
    </row>
    <row r="279" spans="1:1" x14ac:dyDescent="0.3">
      <c r="A279" s="12">
        <v>44</v>
      </c>
    </row>
    <row r="280" spans="1:1" x14ac:dyDescent="0.3">
      <c r="A280" s="13">
        <v>857</v>
      </c>
    </row>
    <row r="281" spans="1:1" x14ac:dyDescent="0.3">
      <c r="A281" s="14" t="s">
        <v>1448</v>
      </c>
    </row>
    <row r="282" spans="1:1" x14ac:dyDescent="0.3">
      <c r="A282" s="16" t="s">
        <v>317</v>
      </c>
    </row>
    <row r="283" spans="1:1" x14ac:dyDescent="0.3">
      <c r="A283" s="15">
        <v>6582.01</v>
      </c>
    </row>
    <row r="284" spans="1:1" x14ac:dyDescent="0.3">
      <c r="A284" s="10">
        <v>55</v>
      </c>
    </row>
    <row r="285" spans="1:1" x14ac:dyDescent="0.3">
      <c r="A285" s="11" t="s">
        <v>813</v>
      </c>
    </row>
    <row r="286" spans="1:1" x14ac:dyDescent="0.3">
      <c r="A286" s="12">
        <v>42</v>
      </c>
    </row>
    <row r="287" spans="1:1" x14ac:dyDescent="0.3">
      <c r="A287" s="13">
        <v>604</v>
      </c>
    </row>
    <row r="288" spans="1:1" x14ac:dyDescent="0.3">
      <c r="A288" s="14" t="s">
        <v>1094</v>
      </c>
    </row>
    <row r="289" spans="1:1" x14ac:dyDescent="0.3">
      <c r="A289" s="16" t="s">
        <v>140</v>
      </c>
    </row>
    <row r="290" spans="1:1" x14ac:dyDescent="0.3">
      <c r="A290" s="9">
        <v>82</v>
      </c>
    </row>
    <row r="291" spans="1:1" x14ac:dyDescent="0.3">
      <c r="A291" s="15">
        <v>3216.75</v>
      </c>
    </row>
    <row r="292" spans="1:1" x14ac:dyDescent="0.3">
      <c r="A292" s="10">
        <v>28</v>
      </c>
    </row>
    <row r="293" spans="1:1" x14ac:dyDescent="0.3">
      <c r="A293" s="17">
        <v>43229</v>
      </c>
    </row>
    <row r="294" spans="1:1" x14ac:dyDescent="0.3">
      <c r="A294" s="12">
        <v>44</v>
      </c>
    </row>
    <row r="295" spans="1:1" x14ac:dyDescent="0.3">
      <c r="A295" s="13">
        <v>899</v>
      </c>
    </row>
    <row r="296" spans="1:1" x14ac:dyDescent="0.3">
      <c r="A296" s="14" t="s">
        <v>1507</v>
      </c>
    </row>
    <row r="297" spans="1:1" x14ac:dyDescent="0.3">
      <c r="A297" s="16" t="s">
        <v>18</v>
      </c>
    </row>
    <row r="298" spans="1:1" x14ac:dyDescent="0.3">
      <c r="A298" s="15">
        <v>7744.34</v>
      </c>
    </row>
    <row r="299" spans="1:1" x14ac:dyDescent="0.3">
      <c r="A299" s="10" t="s">
        <v>1680</v>
      </c>
    </row>
    <row r="300" spans="1:1" x14ac:dyDescent="0.3">
      <c r="A300" s="11" t="s">
        <v>1067</v>
      </c>
    </row>
    <row r="301" spans="1:1" x14ac:dyDescent="0.3">
      <c r="A301" s="12">
        <v>39</v>
      </c>
    </row>
    <row r="302" spans="1:1" x14ac:dyDescent="0.3">
      <c r="A302" s="13">
        <v>584</v>
      </c>
    </row>
    <row r="303" spans="1:1" x14ac:dyDescent="0.3">
      <c r="A303" s="14" t="s">
        <v>1066</v>
      </c>
    </row>
    <row r="304" spans="1:1" x14ac:dyDescent="0.3">
      <c r="A304" s="16" t="s">
        <v>47</v>
      </c>
    </row>
    <row r="305" spans="1:1" x14ac:dyDescent="0.3">
      <c r="A305" s="15">
        <v>9840.48</v>
      </c>
    </row>
    <row r="306" spans="1:1" x14ac:dyDescent="0.3">
      <c r="A306" s="10" t="s">
        <v>1680</v>
      </c>
    </row>
    <row r="307" spans="1:1" x14ac:dyDescent="0.3">
      <c r="A307" s="11" t="s">
        <v>821</v>
      </c>
    </row>
    <row r="308" spans="1:1" x14ac:dyDescent="0.3">
      <c r="A308" s="12">
        <v>40</v>
      </c>
    </row>
    <row r="309" spans="1:1" x14ac:dyDescent="0.3">
      <c r="A309" s="13">
        <v>421</v>
      </c>
    </row>
    <row r="310" spans="1:1" x14ac:dyDescent="0.3">
      <c r="A310" s="14" t="s">
        <v>819</v>
      </c>
    </row>
    <row r="311" spans="1:1" x14ac:dyDescent="0.3">
      <c r="A311" s="16" t="s">
        <v>820</v>
      </c>
    </row>
    <row r="312" spans="1:1" x14ac:dyDescent="0.3">
      <c r="A312" s="9">
        <v>84</v>
      </c>
    </row>
    <row r="313" spans="1:1" x14ac:dyDescent="0.3">
      <c r="A313" s="15">
        <v>530.65</v>
      </c>
    </row>
    <row r="314" spans="1:1" x14ac:dyDescent="0.3">
      <c r="A314" s="10" t="s">
        <v>1680</v>
      </c>
    </row>
    <row r="315" spans="1:1" x14ac:dyDescent="0.3">
      <c r="A315" s="17">
        <v>44532</v>
      </c>
    </row>
    <row r="316" spans="1:1" x14ac:dyDescent="0.3">
      <c r="A316" s="12">
        <v>42</v>
      </c>
    </row>
    <row r="317" spans="1:1" x14ac:dyDescent="0.3">
      <c r="A317" s="13">
        <v>187</v>
      </c>
    </row>
    <row r="318" spans="1:1" x14ac:dyDescent="0.3">
      <c r="A318" s="14" t="s">
        <v>426</v>
      </c>
    </row>
    <row r="319" spans="1:1" x14ac:dyDescent="0.3">
      <c r="A319" s="16" t="s">
        <v>380</v>
      </c>
    </row>
    <row r="320" spans="1:1" x14ac:dyDescent="0.3">
      <c r="A320" s="15">
        <v>2243.4699999999998</v>
      </c>
    </row>
    <row r="321" spans="1:1" x14ac:dyDescent="0.3">
      <c r="A321" s="10">
        <v>34</v>
      </c>
    </row>
    <row r="322" spans="1:1" x14ac:dyDescent="0.3">
      <c r="A322" s="11" t="s">
        <v>1466</v>
      </c>
    </row>
    <row r="323" spans="1:1" x14ac:dyDescent="0.3">
      <c r="A323" s="12">
        <v>38</v>
      </c>
    </row>
    <row r="324" spans="1:1" x14ac:dyDescent="0.3">
      <c r="A324" s="13">
        <v>871</v>
      </c>
    </row>
    <row r="325" spans="1:1" x14ac:dyDescent="0.3">
      <c r="A325" s="14" t="s">
        <v>1465</v>
      </c>
    </row>
    <row r="326" spans="1:1" x14ac:dyDescent="0.3">
      <c r="A326" s="16" t="s">
        <v>162</v>
      </c>
    </row>
    <row r="327" spans="1:1" x14ac:dyDescent="0.3">
      <c r="A327" s="9">
        <v>85</v>
      </c>
    </row>
    <row r="328" spans="1:1" x14ac:dyDescent="0.3">
      <c r="A328" s="15">
        <v>4294.59</v>
      </c>
    </row>
    <row r="329" spans="1:1" x14ac:dyDescent="0.3">
      <c r="A329" s="10" t="s">
        <v>1680</v>
      </c>
    </row>
    <row r="330" spans="1:1" x14ac:dyDescent="0.3">
      <c r="A330" s="11" t="s">
        <v>124</v>
      </c>
    </row>
    <row r="331" spans="1:1" x14ac:dyDescent="0.3">
      <c r="A331" s="12">
        <v>38</v>
      </c>
    </row>
    <row r="332" spans="1:1" x14ac:dyDescent="0.3">
      <c r="A332" s="13">
        <v>137</v>
      </c>
    </row>
    <row r="333" spans="1:1" x14ac:dyDescent="0.3">
      <c r="A333" s="14" t="s">
        <v>334</v>
      </c>
    </row>
    <row r="334" spans="1:1" x14ac:dyDescent="0.3">
      <c r="A334" s="16" t="s">
        <v>29</v>
      </c>
    </row>
    <row r="335" spans="1:1" x14ac:dyDescent="0.3">
      <c r="A335" s="15">
        <v>5735.93</v>
      </c>
    </row>
    <row r="336" spans="1:1" x14ac:dyDescent="0.3">
      <c r="A336" s="10">
        <v>31</v>
      </c>
    </row>
    <row r="337" spans="1:1" x14ac:dyDescent="0.3">
      <c r="A337" s="17">
        <v>43261</v>
      </c>
    </row>
    <row r="338" spans="1:1" x14ac:dyDescent="0.3">
      <c r="A338" s="12">
        <v>38</v>
      </c>
    </row>
    <row r="339" spans="1:1" x14ac:dyDescent="0.3">
      <c r="A339" s="13">
        <v>308</v>
      </c>
    </row>
    <row r="340" spans="1:1" x14ac:dyDescent="0.3">
      <c r="A340" s="14" t="s">
        <v>646</v>
      </c>
    </row>
    <row r="341" spans="1:1" x14ac:dyDescent="0.3">
      <c r="A341" s="16" t="s">
        <v>368</v>
      </c>
    </row>
    <row r="342" spans="1:1" x14ac:dyDescent="0.3">
      <c r="A342" s="9">
        <v>86</v>
      </c>
    </row>
    <row r="343" spans="1:1" x14ac:dyDescent="0.3">
      <c r="A343" s="15">
        <v>3210.15</v>
      </c>
    </row>
    <row r="344" spans="1:1" x14ac:dyDescent="0.3">
      <c r="A344" s="10" t="s">
        <v>1680</v>
      </c>
    </row>
    <row r="345" spans="1:1" x14ac:dyDescent="0.3">
      <c r="A345" s="11" t="s">
        <v>783</v>
      </c>
    </row>
    <row r="346" spans="1:1" x14ac:dyDescent="0.3">
      <c r="A346" s="12">
        <v>39</v>
      </c>
    </row>
    <row r="347" spans="1:1" x14ac:dyDescent="0.3">
      <c r="A347" s="13">
        <v>400</v>
      </c>
    </row>
    <row r="348" spans="1:1" x14ac:dyDescent="0.3">
      <c r="A348" s="14" t="s">
        <v>782</v>
      </c>
    </row>
    <row r="349" spans="1:1" x14ac:dyDescent="0.3">
      <c r="A349" s="16" t="s">
        <v>155</v>
      </c>
    </row>
    <row r="350" spans="1:1" x14ac:dyDescent="0.3">
      <c r="A350" s="9">
        <v>87</v>
      </c>
    </row>
    <row r="351" spans="1:1" x14ac:dyDescent="0.3">
      <c r="A351" s="15">
        <v>911.52</v>
      </c>
    </row>
    <row r="352" spans="1:1" x14ac:dyDescent="0.3">
      <c r="A352" s="10" t="s">
        <v>1680</v>
      </c>
    </row>
    <row r="353" spans="1:1" x14ac:dyDescent="0.3">
      <c r="A353" s="11" t="s">
        <v>351</v>
      </c>
    </row>
    <row r="354" spans="1:1" x14ac:dyDescent="0.3">
      <c r="A354" s="12">
        <v>40</v>
      </c>
    </row>
    <row r="355" spans="1:1" x14ac:dyDescent="0.3">
      <c r="A355" s="13">
        <v>147</v>
      </c>
    </row>
    <row r="356" spans="1:1" x14ac:dyDescent="0.3">
      <c r="A356" s="14" t="s">
        <v>349</v>
      </c>
    </row>
    <row r="357" spans="1:1" x14ac:dyDescent="0.3">
      <c r="A357" s="16" t="s">
        <v>350</v>
      </c>
    </row>
    <row r="358" spans="1:1" x14ac:dyDescent="0.3">
      <c r="A358" s="9">
        <v>88</v>
      </c>
    </row>
    <row r="359" spans="1:1" x14ac:dyDescent="0.3">
      <c r="A359" s="15">
        <v>524.84</v>
      </c>
    </row>
    <row r="360" spans="1:1" x14ac:dyDescent="0.3">
      <c r="A360" s="10" t="s">
        <v>1680</v>
      </c>
    </row>
    <row r="361" spans="1:1" x14ac:dyDescent="0.3">
      <c r="A361" s="17">
        <v>43167</v>
      </c>
    </row>
    <row r="362" spans="1:1" x14ac:dyDescent="0.3">
      <c r="A362" s="12">
        <v>39</v>
      </c>
    </row>
    <row r="363" spans="1:1" x14ac:dyDescent="0.3">
      <c r="A363" s="13">
        <v>524</v>
      </c>
    </row>
    <row r="364" spans="1:1" x14ac:dyDescent="0.3">
      <c r="A364" s="14" t="s">
        <v>979</v>
      </c>
    </row>
    <row r="365" spans="1:1" x14ac:dyDescent="0.3">
      <c r="A365" s="16" t="s">
        <v>136</v>
      </c>
    </row>
    <row r="366" spans="1:1" x14ac:dyDescent="0.3">
      <c r="A366" s="15">
        <v>1378.42</v>
      </c>
    </row>
    <row r="367" spans="1:1" x14ac:dyDescent="0.3">
      <c r="A367" s="10" t="s">
        <v>1680</v>
      </c>
    </row>
    <row r="368" spans="1:1" x14ac:dyDescent="0.3">
      <c r="A368" s="11" t="s">
        <v>1617</v>
      </c>
    </row>
    <row r="369" spans="1:1" x14ac:dyDescent="0.3">
      <c r="A369" s="12">
        <v>41</v>
      </c>
    </row>
    <row r="370" spans="1:1" x14ac:dyDescent="0.3">
      <c r="A370" s="13">
        <v>976</v>
      </c>
    </row>
    <row r="371" spans="1:1" x14ac:dyDescent="0.3">
      <c r="A371" s="14" t="s">
        <v>1616</v>
      </c>
    </row>
    <row r="372" spans="1:1" x14ac:dyDescent="0.3">
      <c r="A372" s="16" t="s">
        <v>550</v>
      </c>
    </row>
    <row r="373" spans="1:1" x14ac:dyDescent="0.3">
      <c r="A373" s="9">
        <v>90</v>
      </c>
    </row>
    <row r="374" spans="1:1" x14ac:dyDescent="0.3">
      <c r="A374" s="15">
        <v>2149.59</v>
      </c>
    </row>
    <row r="375" spans="1:1" x14ac:dyDescent="0.3">
      <c r="A375" s="10">
        <v>33</v>
      </c>
    </row>
    <row r="376" spans="1:1" x14ac:dyDescent="0.3">
      <c r="A376" s="17">
        <v>43962</v>
      </c>
    </row>
    <row r="377" spans="1:1" x14ac:dyDescent="0.3">
      <c r="A377" s="12">
        <v>43</v>
      </c>
    </row>
    <row r="378" spans="1:1" x14ac:dyDescent="0.3">
      <c r="A378" s="13">
        <v>930</v>
      </c>
    </row>
    <row r="379" spans="1:1" x14ac:dyDescent="0.3">
      <c r="A379" s="14" t="s">
        <v>1552</v>
      </c>
    </row>
    <row r="380" spans="1:1" x14ac:dyDescent="0.3">
      <c r="A380" s="16" t="s">
        <v>1553</v>
      </c>
    </row>
    <row r="381" spans="1:1" x14ac:dyDescent="0.3">
      <c r="A381" s="9">
        <v>91</v>
      </c>
    </row>
    <row r="382" spans="1:1" x14ac:dyDescent="0.3">
      <c r="A382" s="15">
        <v>2127.5300000000002</v>
      </c>
    </row>
    <row r="383" spans="1:1" x14ac:dyDescent="0.3">
      <c r="A383" s="10" t="s">
        <v>1680</v>
      </c>
    </row>
    <row r="384" spans="1:1" x14ac:dyDescent="0.3">
      <c r="A384" s="17">
        <v>44774</v>
      </c>
    </row>
    <row r="385" spans="1:1" x14ac:dyDescent="0.3">
      <c r="A385" s="12">
        <v>44</v>
      </c>
    </row>
    <row r="386" spans="1:1" x14ac:dyDescent="0.3">
      <c r="A386" s="13">
        <v>275</v>
      </c>
    </row>
    <row r="387" spans="1:1" x14ac:dyDescent="0.3">
      <c r="A387" s="14" t="s">
        <v>595</v>
      </c>
    </row>
    <row r="388" spans="1:1" x14ac:dyDescent="0.3">
      <c r="A388" s="16" t="s">
        <v>109</v>
      </c>
    </row>
    <row r="389" spans="1:1" x14ac:dyDescent="0.3">
      <c r="A389" s="15">
        <v>3669.94</v>
      </c>
    </row>
    <row r="390" spans="1:1" x14ac:dyDescent="0.3">
      <c r="A390" s="10" t="s">
        <v>1680</v>
      </c>
    </row>
    <row r="391" spans="1:1" x14ac:dyDescent="0.3">
      <c r="A391" s="17">
        <v>43804</v>
      </c>
    </row>
    <row r="392" spans="1:1" x14ac:dyDescent="0.3">
      <c r="A392" s="12">
        <v>45</v>
      </c>
    </row>
    <row r="393" spans="1:1" x14ac:dyDescent="0.3">
      <c r="A393" s="13">
        <v>613</v>
      </c>
    </row>
    <row r="394" spans="1:1" x14ac:dyDescent="0.3">
      <c r="A394" s="14" t="s">
        <v>1104</v>
      </c>
    </row>
    <row r="395" spans="1:1" x14ac:dyDescent="0.3">
      <c r="A395" s="16" t="s">
        <v>290</v>
      </c>
    </row>
    <row r="396" spans="1:1" x14ac:dyDescent="0.3">
      <c r="A396" s="9">
        <v>92</v>
      </c>
    </row>
    <row r="397" spans="1:1" x14ac:dyDescent="0.3">
      <c r="A397" s="15">
        <v>3870.3</v>
      </c>
    </row>
    <row r="398" spans="1:1" x14ac:dyDescent="0.3">
      <c r="A398" s="10" t="s">
        <v>1680</v>
      </c>
    </row>
    <row r="399" spans="1:1" x14ac:dyDescent="0.3">
      <c r="A399" s="11" t="s">
        <v>862</v>
      </c>
    </row>
    <row r="400" spans="1:1" x14ac:dyDescent="0.3">
      <c r="A400" s="12">
        <v>39</v>
      </c>
    </row>
    <row r="401" spans="1:1" x14ac:dyDescent="0.3">
      <c r="A401" s="13">
        <v>477</v>
      </c>
    </row>
    <row r="402" spans="1:1" x14ac:dyDescent="0.3">
      <c r="A402" s="14" t="s">
        <v>906</v>
      </c>
    </row>
    <row r="403" spans="1:1" x14ac:dyDescent="0.3">
      <c r="A403" s="16" t="s">
        <v>416</v>
      </c>
    </row>
    <row r="404" spans="1:1" x14ac:dyDescent="0.3">
      <c r="A404" s="15">
        <v>5495.87</v>
      </c>
    </row>
    <row r="405" spans="1:1" x14ac:dyDescent="0.3">
      <c r="A405" s="10">
        <v>48</v>
      </c>
    </row>
    <row r="406" spans="1:1" x14ac:dyDescent="0.3">
      <c r="A406" s="17">
        <v>43869</v>
      </c>
    </row>
    <row r="407" spans="1:1" x14ac:dyDescent="0.3">
      <c r="A407" s="12">
        <v>43</v>
      </c>
    </row>
    <row r="408" spans="1:1" x14ac:dyDescent="0.3">
      <c r="A408" s="13">
        <v>292</v>
      </c>
    </row>
    <row r="409" spans="1:1" x14ac:dyDescent="0.3">
      <c r="A409" s="14" t="s">
        <v>622</v>
      </c>
    </row>
    <row r="410" spans="1:1" x14ac:dyDescent="0.3">
      <c r="A410" s="16" t="s">
        <v>54</v>
      </c>
    </row>
    <row r="411" spans="1:1" x14ac:dyDescent="0.3">
      <c r="A411" s="9" t="s">
        <v>1681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A62C-E421-4A9D-9FE1-A965F614D3C6}">
  <dimension ref="A3:A17"/>
  <sheetViews>
    <sheetView workbookViewId="0">
      <selection activeCell="A3" sqref="A3"/>
    </sheetView>
  </sheetViews>
  <sheetFormatPr defaultRowHeight="14.4" x14ac:dyDescent="0.3"/>
  <cols>
    <col min="1" max="1" width="23.5546875" bestFit="1" customWidth="1"/>
  </cols>
  <sheetData>
    <row r="3" spans="1:1" x14ac:dyDescent="0.3">
      <c r="A3" s="8" t="s">
        <v>1679</v>
      </c>
    </row>
    <row r="4" spans="1:1" x14ac:dyDescent="0.3">
      <c r="A4" s="9" t="s">
        <v>44</v>
      </c>
    </row>
    <row r="5" spans="1:1" x14ac:dyDescent="0.3">
      <c r="A5" s="9" t="s">
        <v>20</v>
      </c>
    </row>
    <row r="6" spans="1:1" x14ac:dyDescent="0.3">
      <c r="A6" s="9" t="s">
        <v>50</v>
      </c>
    </row>
    <row r="7" spans="1:1" x14ac:dyDescent="0.3">
      <c r="A7" s="9" t="s">
        <v>14</v>
      </c>
    </row>
    <row r="8" spans="1:1" x14ac:dyDescent="0.3">
      <c r="A8" s="9" t="s">
        <v>25</v>
      </c>
    </row>
    <row r="9" spans="1:1" x14ac:dyDescent="0.3">
      <c r="A9" s="9" t="s">
        <v>64</v>
      </c>
    </row>
    <row r="10" spans="1:1" x14ac:dyDescent="0.3">
      <c r="A10" s="9" t="s">
        <v>60</v>
      </c>
    </row>
    <row r="11" spans="1:1" x14ac:dyDescent="0.3">
      <c r="A11" s="9" t="s">
        <v>28</v>
      </c>
    </row>
    <row r="12" spans="1:1" x14ac:dyDescent="0.3">
      <c r="A12" s="9" t="s">
        <v>117</v>
      </c>
    </row>
    <row r="13" spans="1:1" x14ac:dyDescent="0.3">
      <c r="A13" s="9" t="s">
        <v>37</v>
      </c>
    </row>
    <row r="14" spans="1:1" x14ac:dyDescent="0.3">
      <c r="A14" s="9" t="s">
        <v>93</v>
      </c>
    </row>
    <row r="15" spans="1:1" x14ac:dyDescent="0.3">
      <c r="A15" s="9" t="s">
        <v>78</v>
      </c>
    </row>
    <row r="16" spans="1:1" x14ac:dyDescent="0.3">
      <c r="A16" s="9" t="s">
        <v>1680</v>
      </c>
    </row>
    <row r="17" spans="1:1" x14ac:dyDescent="0.3">
      <c r="A17" s="9" t="s">
        <v>1681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8C3B-29F0-40BD-A9C7-0FDB395C43D3}">
  <dimension ref="A3:B17"/>
  <sheetViews>
    <sheetView topLeftCell="A2" workbookViewId="0">
      <selection activeCell="A3" sqref="A3"/>
    </sheetView>
  </sheetViews>
  <sheetFormatPr defaultRowHeight="14.4" x14ac:dyDescent="0.3"/>
  <cols>
    <col min="1" max="1" width="23.5546875" bestFit="1" customWidth="1"/>
    <col min="2" max="2" width="23.33203125" bestFit="1" customWidth="1"/>
    <col min="3" max="13" width="24.33203125" bestFit="1" customWidth="1"/>
    <col min="14" max="14" width="10.77734375" bestFit="1" customWidth="1"/>
  </cols>
  <sheetData>
    <row r="3" spans="1:2" x14ac:dyDescent="0.3">
      <c r="A3" s="8" t="s">
        <v>1679</v>
      </c>
      <c r="B3" t="s">
        <v>1685</v>
      </c>
    </row>
    <row r="4" spans="1:2" x14ac:dyDescent="0.3">
      <c r="A4" s="9" t="s">
        <v>44</v>
      </c>
      <c r="B4">
        <v>283346.24</v>
      </c>
    </row>
    <row r="5" spans="1:2" x14ac:dyDescent="0.3">
      <c r="A5" s="9" t="s">
        <v>20</v>
      </c>
      <c r="B5">
        <v>329387.10000000009</v>
      </c>
    </row>
    <row r="6" spans="1:2" x14ac:dyDescent="0.3">
      <c r="A6" s="9" t="s">
        <v>50</v>
      </c>
      <c r="B6">
        <v>256973.36999999997</v>
      </c>
    </row>
    <row r="7" spans="1:2" x14ac:dyDescent="0.3">
      <c r="A7" s="9" t="s">
        <v>14</v>
      </c>
      <c r="B7">
        <v>268150.3</v>
      </c>
    </row>
    <row r="8" spans="1:2" x14ac:dyDescent="0.3">
      <c r="A8" s="9" t="s">
        <v>25</v>
      </c>
      <c r="B8">
        <v>294571.01</v>
      </c>
    </row>
    <row r="9" spans="1:2" x14ac:dyDescent="0.3">
      <c r="A9" s="9" t="s">
        <v>64</v>
      </c>
      <c r="B9">
        <v>226415.74999999994</v>
      </c>
    </row>
    <row r="10" spans="1:2" x14ac:dyDescent="0.3">
      <c r="A10" s="9" t="s">
        <v>60</v>
      </c>
      <c r="B10">
        <v>277119.58999999997</v>
      </c>
    </row>
    <row r="11" spans="1:2" x14ac:dyDescent="0.3">
      <c r="A11" s="9" t="s">
        <v>28</v>
      </c>
      <c r="B11">
        <v>216472.08</v>
      </c>
    </row>
    <row r="12" spans="1:2" x14ac:dyDescent="0.3">
      <c r="A12" s="9" t="s">
        <v>117</v>
      </c>
      <c r="B12">
        <v>352028.52</v>
      </c>
    </row>
    <row r="13" spans="1:2" x14ac:dyDescent="0.3">
      <c r="A13" s="9" t="s">
        <v>37</v>
      </c>
      <c r="B13">
        <v>241256.03999999992</v>
      </c>
    </row>
    <row r="14" spans="1:2" x14ac:dyDescent="0.3">
      <c r="A14" s="9" t="s">
        <v>93</v>
      </c>
      <c r="B14">
        <v>312034.67</v>
      </c>
    </row>
    <row r="15" spans="1:2" x14ac:dyDescent="0.3">
      <c r="A15" s="9" t="s">
        <v>78</v>
      </c>
      <c r="B15">
        <v>271096.99000000005</v>
      </c>
    </row>
    <row r="16" spans="1:2" x14ac:dyDescent="0.3">
      <c r="A16" s="9" t="s">
        <v>1680</v>
      </c>
      <c r="B16">
        <v>6613619.6800000006</v>
      </c>
    </row>
    <row r="17" spans="1:2" x14ac:dyDescent="0.3">
      <c r="A17" s="9" t="s">
        <v>1681</v>
      </c>
      <c r="B17">
        <v>9942471.3399999999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MOCK_DATA (2)</vt:lpstr>
      <vt:lpstr>ANSWERS_SHEET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SORNAMBAL</dc:creator>
  <cp:lastModifiedBy>Sornambal P</cp:lastModifiedBy>
  <dcterms:created xsi:type="dcterms:W3CDTF">2025-01-24T06:16:07Z</dcterms:created>
  <dcterms:modified xsi:type="dcterms:W3CDTF">2025-03-31T13:17:51Z</dcterms:modified>
</cp:coreProperties>
</file>