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balin\Documents\GitHub\HunTramSet\Doc\"/>
    </mc:Choice>
  </mc:AlternateContent>
  <xr:revisionPtr revIDLastSave="0" documentId="13_ncr:1_{1680DFA4-8841-4E37-B58B-F1C7256839E4}" xr6:coauthVersionLast="47" xr6:coauthVersionMax="47" xr10:uidLastSave="{00000000-0000-0000-0000-000000000000}"/>
  <bookViews>
    <workbookView minimized="1" xWindow="-120" yWindow="-120" windowWidth="29040" windowHeight="15840" xr2:uid="{00000000-000D-0000-FFFF-FFFF00000000}"/>
  </bookViews>
  <sheets>
    <sheet name="Adatok" sheetId="1" r:id="rId1"/>
    <sheet name="Régi tábla" sheetId="2" r:id="rId2"/>
    <sheet name="Méretek" sheetId="4" r:id="rId3"/>
    <sheet name="Számolók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P7" i="2" l="1"/>
  <c r="R7" i="2" s="1"/>
  <c r="O3" i="5"/>
  <c r="O2" i="5"/>
  <c r="O4" i="5"/>
  <c r="O5" i="5"/>
  <c r="P5" i="5"/>
  <c r="L9" i="5"/>
  <c r="J9" i="5"/>
  <c r="K9" i="5"/>
  <c r="I9" i="5"/>
  <c r="H9" i="5"/>
  <c r="G9" i="5"/>
  <c r="F9" i="5"/>
  <c r="E9" i="5"/>
  <c r="H7" i="5"/>
  <c r="F7" i="5"/>
  <c r="G7" i="5"/>
  <c r="E7" i="5"/>
  <c r="D9" i="5"/>
  <c r="D7" i="5"/>
  <c r="H34" i="4"/>
  <c r="G34" i="4"/>
  <c r="E34" i="4"/>
  <c r="H33" i="4"/>
  <c r="G33" i="4"/>
  <c r="E33" i="4"/>
  <c r="H32" i="4"/>
  <c r="G32" i="4"/>
  <c r="E32" i="4"/>
  <c r="H31" i="4"/>
  <c r="G31" i="4"/>
  <c r="E31" i="4"/>
  <c r="H30" i="4"/>
  <c r="G30" i="4"/>
  <c r="E30" i="4"/>
  <c r="H29" i="4"/>
  <c r="G29" i="4"/>
  <c r="E29" i="4"/>
  <c r="H28" i="4"/>
  <c r="G28" i="4"/>
  <c r="E28" i="4"/>
  <c r="H27" i="4"/>
  <c r="G27" i="4"/>
  <c r="E27" i="4"/>
  <c r="H26" i="4"/>
  <c r="G26" i="4"/>
  <c r="E26" i="4"/>
  <c r="H24" i="4"/>
  <c r="G24" i="4"/>
  <c r="E24" i="4"/>
  <c r="H23" i="4"/>
  <c r="G23" i="4"/>
  <c r="E23" i="4"/>
  <c r="H22" i="4"/>
  <c r="G22" i="4"/>
  <c r="E22" i="4"/>
  <c r="H21" i="4"/>
  <c r="G21" i="4"/>
  <c r="E21" i="4"/>
  <c r="H20" i="4"/>
  <c r="G20" i="4"/>
  <c r="E20" i="4"/>
  <c r="H19" i="4"/>
  <c r="G19" i="4"/>
  <c r="E19" i="4"/>
  <c r="H18" i="4"/>
  <c r="G18" i="4"/>
  <c r="E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7" i="4"/>
  <c r="G7" i="4"/>
  <c r="E7" i="4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3" i="2"/>
  <c r="O21" i="2"/>
  <c r="O20" i="2"/>
  <c r="O19" i="2"/>
  <c r="O18" i="2"/>
  <c r="O17" i="2"/>
  <c r="O16" i="2"/>
  <c r="O14" i="2"/>
  <c r="O13" i="2"/>
  <c r="O11" i="2"/>
  <c r="O10" i="2"/>
  <c r="O8" i="2"/>
  <c r="O6" i="2"/>
  <c r="O3" i="2"/>
  <c r="O2" i="2"/>
  <c r="B7" i="5" l="1"/>
  <c r="B9" i="5"/>
</calcChain>
</file>

<file path=xl/sharedStrings.xml><?xml version="1.0" encoding="utf-8"?>
<sst xmlns="http://schemas.openxmlformats.org/spreadsheetml/2006/main" count="894" uniqueCount="403">
  <si>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</si>
  <si>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</si>
  <si>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</si>
  <si>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</si>
  <si>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</si>
  <si>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</si>
  <si>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</si>
  <si>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</si>
  <si>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</si>
  <si>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</si>
  <si>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</si>
  <si>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</si>
  <si>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</si>
  <si>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</si>
  <si>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</si>
  <si>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</si>
  <si>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</si>
  <si>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</si>
  <si>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</si>
  <si>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</si>
  <si>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</si>
  <si>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</si>
  <si>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</si>
  <si>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</si>
  <si>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</si>
  <si>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</si>
  <si>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</si>
  <si>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</si>
  <si>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</si>
  <si>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</si>
  <si>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</si>
  <si>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</si>
  <si>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</si>
  <si>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</si>
  <si>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</si>
  <si>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</si>
  <si>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</si>
  <si>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</si>
  <si>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</si>
  <si>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</si>
  <si>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</si>
  <si>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</si>
  <si>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</si>
  <si>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</si>
  <si>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</si>
  <si>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</si>
  <si>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</si>
  <si>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</si>
  <si>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</si>
  <si>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</si>
  <si>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</si>
  <si>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</si>
  <si>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</si>
  <si>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</si>
  <si>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</si>
  <si>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</si>
  <si>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</si>
  <si>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</si>
  <si>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</si>
  <si>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</si>
  <si>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</si>
  <si>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</si>
  <si>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</si>
  <si>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</si>
  <si>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</si>
  <si>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</si>
  <si>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</si>
  <si>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</si>
  <si>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</si>
  <si>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</si>
  <si>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</si>
  <si>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</si>
  <si>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</si>
  <si>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</si>
  <si>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</si>
  <si>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</si>
  <si>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</si>
  <si>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</si>
  <si>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</si>
  <si>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</si>
  <si>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</si>
  <si>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</si>
  <si>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</si>
  <si>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</si>
  <si>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F_a</t>
  </si>
  <si>
    <t>Fp_a</t>
  </si>
  <si>
    <t>F_b</t>
  </si>
  <si>
    <t>Fp_b</t>
  </si>
  <si>
    <t>O2_a, O2_b</t>
  </si>
  <si>
    <t>RV2_a, RV2_b</t>
  </si>
  <si>
    <t>RVp_a, RVp_b</t>
  </si>
  <si>
    <t>RV2p_a, RV2p_b</t>
  </si>
  <si>
    <t>RV2pp_a, RV2pp_b</t>
  </si>
  <si>
    <t>RV3pp_a, RV3pp_b</t>
  </si>
  <si>
    <t>ADEL</t>
  </si>
  <si>
    <t>TMp</t>
  </si>
  <si>
    <t>UV2</t>
  </si>
  <si>
    <t>UV2p</t>
  </si>
  <si>
    <t>CSM3</t>
  </si>
  <si>
    <t>CSM5</t>
  </si>
  <si>
    <t>CSM6</t>
  </si>
  <si>
    <t>CSM10</t>
  </si>
  <si>
    <t>CSUV</t>
  </si>
  <si>
    <t>ICS2</t>
  </si>
  <si>
    <t>T5C52</t>
  </si>
  <si>
    <t>T5C53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</si>
  <si>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</si>
  <si>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</si>
  <si>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</si>
  <si>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</si>
  <si>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</si>
  <si>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</si>
  <si>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</si>
  <si>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</si>
  <si>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</si>
  <si>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</si>
  <si>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</si>
  <si>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</si>
  <si>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</si>
  <si>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</si>
  <si>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</si>
  <si>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</si>
  <si>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</si>
  <si>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</si>
  <si>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</si>
  <si>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</si>
  <si>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</si>
  <si>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</si>
  <si>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</si>
  <si>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</si>
  <si>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</si>
  <si>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</si>
  <si>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</si>
  <si>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</si>
  <si>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</si>
  <si>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</si>
  <si>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</si>
  <si>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</si>
  <si>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</si>
  <si>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</si>
  <si>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</si>
  <si>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160 kW</t>
  </si>
  <si>
    <t>320 kW</t>
  </si>
  <si>
    <t>800 kW</t>
  </si>
  <si>
    <t>420 kW</t>
  </si>
  <si>
    <t>Tömeg (tonna)</t>
  </si>
  <si>
    <t>Kapacitás összesen</t>
  </si>
  <si>
    <t>Kapacitás részenként</t>
  </si>
  <si>
    <t>42+42</t>
  </si>
  <si>
    <t>74+74</t>
  </si>
  <si>
    <t>94+94</t>
  </si>
  <si>
    <t>100+100</t>
  </si>
  <si>
    <t>100+100+100</t>
  </si>
  <si>
    <t>55+40+55</t>
  </si>
  <si>
    <t>58+58</t>
  </si>
  <si>
    <t>58+58+58+58</t>
  </si>
  <si>
    <t>Kényelem (74) (0 kényelmesebb)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</si>
  <si>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</si>
  <si>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</si>
  <si>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</si>
  <si>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</si>
  <si>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</si>
  <si>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</si>
  <si>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</si>
  <si>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</si>
  <si>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</si>
  <si>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</si>
  <si>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</si>
  <si>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</si>
  <si>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</si>
  <si>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</si>
  <si>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</si>
  <si>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</si>
  <si>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</si>
  <si>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</si>
  <si>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</si>
  <si>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</si>
  <si>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</si>
  <si>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</si>
  <si>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</si>
  <si>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</si>
  <si>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</si>
  <si>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</si>
  <si>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</si>
  <si>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</si>
  <si>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</si>
  <si>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</si>
  <si>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74-74</t>
  </si>
  <si>
    <t>13+13</t>
  </si>
  <si>
    <t>Ganz RV</t>
  </si>
  <si>
    <t>o---o'o---o'o---o</t>
  </si>
  <si>
    <t>16+10+16</t>
  </si>
  <si>
    <t>o---o'o---o'o---o'o---o'o---o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</si>
  <si>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</si>
  <si>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</si>
  <si>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</si>
  <si>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</si>
  <si>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</si>
  <si>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</si>
  <si>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</si>
  <si>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</si>
  <si>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</si>
  <si>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</si>
  <si>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</si>
  <si>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</si>
  <si>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</si>
  <si>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</si>
  <si>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</si>
  <si>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</si>
  <si>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</si>
  <si>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</si>
  <si>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</si>
  <si>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</si>
  <si>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</si>
  <si>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</si>
  <si>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</si>
  <si>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FVV 'Bengáli'</t>
  </si>
  <si>
    <t>24t</t>
  </si>
  <si>
    <t>9+6+9</t>
  </si>
  <si>
    <t>1963-tól 5 ajtós, 1967-től 10 ajtós</t>
  </si>
  <si>
    <t>40-20-40</t>
  </si>
  <si>
    <t>Ganz ICS (GCSM)</t>
  </si>
  <si>
    <t>oo---o,o--o,o---oo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</si>
  <si>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</si>
  <si>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</si>
  <si>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</si>
  <si>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</si>
  <si>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</si>
  <si>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</si>
  <si>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</si>
  <si>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</si>
  <si>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18+18+18</t>
  </si>
  <si>
    <t>Ganz KCSV7</t>
  </si>
  <si>
    <t>DÜWAG TW6000</t>
  </si>
  <si>
    <t>60+30+60</t>
  </si>
  <si>
    <t>15+9+15</t>
  </si>
  <si>
    <t>_oo_,_oo_,_oo_,_oo_,_oo_,_oo_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</si>
  <si>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</si>
  <si>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</si>
  <si>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</si>
  <si>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</si>
  <si>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</si>
  <si>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</si>
  <si>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</si>
  <si>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</si>
  <si>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</si>
  <si>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</si>
  <si>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</si>
  <si>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</si>
  <si>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</si>
  <si>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</si>
  <si>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</si>
  <si>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</si>
  <si>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</si>
  <si>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</si>
  <si>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</si>
  <si>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</si>
  <si>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</si>
  <si>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</si>
  <si>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</si>
  <si>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</si>
  <si>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</si>
  <si>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</si>
  <si>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</si>
  <si>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</si>
  <si>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</si>
  <si>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</si>
  <si>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</si>
  <si>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</si>
  <si>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</si>
  <si>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</si>
  <si>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</si>
  <si>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</si>
  <si>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</si>
  <si>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</si>
  <si>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</si>
  <si>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</si>
  <si>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</si>
  <si>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</si>
  <si>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</si>
  <si>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</si>
  <si>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</si>
  <si>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</si>
  <si>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</si>
  <si>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</si>
  <si>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</si>
  <si>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</si>
  <si>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</si>
  <si>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</si>
  <si>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</si>
  <si>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</si>
  <si>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</si>
  <si>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</si>
  <si>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</si>
  <si>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</si>
  <si>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</si>
  <si>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</si>
  <si>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</si>
  <si>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Valós hossz</t>
  </si>
  <si>
    <t>Vízszintes hossz</t>
  </si>
  <si>
    <t>Arány</t>
  </si>
  <si>
    <t>Átlós hossz</t>
  </si>
  <si>
    <t>A 2 irány aránya</t>
  </si>
  <si>
    <t>Ganz G</t>
  </si>
  <si>
    <t>Schlick F</t>
  </si>
  <si>
    <t>CAF</t>
  </si>
  <si>
    <t>76-46-76</t>
  </si>
  <si>
    <t>76-46-76-76-46-76</t>
  </si>
  <si>
    <t>2300p</t>
  </si>
  <si>
    <t>2300t_a</t>
  </si>
  <si>
    <t>2300t_b</t>
  </si>
  <si>
    <t>Stadler</t>
  </si>
  <si>
    <t>Szeged</t>
  </si>
  <si>
    <t>50-50</t>
  </si>
  <si>
    <t>45-9-45</t>
  </si>
  <si>
    <t>97-90</t>
  </si>
  <si>
    <t>94+91+94</t>
  </si>
  <si>
    <t>50-35-50</t>
  </si>
  <si>
    <t>47-35-47</t>
  </si>
  <si>
    <t>45-32-45</t>
  </si>
  <si>
    <t>86-86</t>
  </si>
  <si>
    <t>90-51-90</t>
  </si>
  <si>
    <t>81-81</t>
  </si>
  <si>
    <t>80-35-80</t>
  </si>
  <si>
    <t>436 kW</t>
  </si>
  <si>
    <t>101-101</t>
  </si>
  <si>
    <t>54-60-60-60-60-54</t>
  </si>
  <si>
    <t>560 kW</t>
  </si>
  <si>
    <t>840 kW</t>
  </si>
  <si>
    <t>36-51-36-51-36</t>
  </si>
  <si>
    <t>336 kW</t>
  </si>
  <si>
    <t>38-53-38-53-38</t>
  </si>
  <si>
    <t>400 kW</t>
  </si>
  <si>
    <t>B</t>
  </si>
  <si>
    <t>C</t>
  </si>
  <si>
    <t>5.</t>
  </si>
  <si>
    <t>9.</t>
  </si>
  <si>
    <t>2A+2B+C</t>
  </si>
  <si>
    <t>2A+4B+3C</t>
  </si>
  <si>
    <t>2B+2C</t>
  </si>
  <si>
    <t>B+C</t>
  </si>
  <si>
    <t>39-51-20-51-39</t>
  </si>
  <si>
    <t>39-51-20-51-20-51-20-51-39</t>
  </si>
  <si>
    <t>67 (63)</t>
  </si>
  <si>
    <t>70 (63)</t>
  </si>
  <si>
    <t>74+76</t>
  </si>
  <si>
    <t>https://villamosok.hu/nza/beka.html</t>
  </si>
  <si>
    <t>1. Cég</t>
  </si>
  <si>
    <t>2. Cég (dátum)</t>
  </si>
  <si>
    <t>BURV</t>
  </si>
  <si>
    <t>Mozdonyos</t>
  </si>
  <si>
    <t>Teher</t>
  </si>
  <si>
    <t>74 LE</t>
  </si>
  <si>
    <t>50 LE</t>
  </si>
  <si>
    <t>BLVV</t>
  </si>
  <si>
    <t>Kistarcsa</t>
  </si>
  <si>
    <t>150 LE</t>
  </si>
  <si>
    <t>https://villamosok.hu/nza/mozdony.html</t>
  </si>
  <si>
    <t>Becenév</t>
  </si>
  <si>
    <t>Béka</t>
  </si>
  <si>
    <t>BÚR-bivaly</t>
  </si>
  <si>
    <t>Dózsa főműhely</t>
  </si>
  <si>
    <t>FVV</t>
  </si>
  <si>
    <t>Muki</t>
  </si>
  <si>
    <t>Muki_x</t>
  </si>
  <si>
    <t>7200_x</t>
  </si>
  <si>
    <t>7210_x</t>
  </si>
  <si>
    <t>7080_x</t>
  </si>
  <si>
    <t>Középajtós</t>
  </si>
  <si>
    <t>Hannoveri, Banán</t>
  </si>
  <si>
    <t>BSzKRt</t>
  </si>
  <si>
    <t>24+24+24</t>
  </si>
  <si>
    <t>24+24+24+24</t>
  </si>
  <si>
    <t>24+24+24+24+24</t>
  </si>
  <si>
    <t>30 LE</t>
  </si>
  <si>
    <t>30+36</t>
  </si>
  <si>
    <t>28+34</t>
  </si>
  <si>
    <t>60 LE</t>
  </si>
  <si>
    <t>48 LE</t>
  </si>
  <si>
    <t>BVVV</t>
  </si>
  <si>
    <t>BSzKRt 1923</t>
  </si>
  <si>
    <t>F + F</t>
  </si>
  <si>
    <t>F + pót + pót</t>
  </si>
  <si>
    <t>Fpp_b</t>
  </si>
  <si>
    <t>F2_b</t>
  </si>
  <si>
    <t>40+42</t>
  </si>
  <si>
    <t>40+42+42</t>
  </si>
  <si>
    <t>40+40</t>
  </si>
  <si>
    <t>Mozdonyos+Lőrinci kocsi</t>
  </si>
  <si>
    <t>0+55+55+55+55</t>
  </si>
  <si>
    <t>0+24+24+24+24</t>
  </si>
  <si>
    <t>Stuka</t>
  </si>
  <si>
    <t>TV + TV pót + TV</t>
  </si>
  <si>
    <t>Szellem</t>
  </si>
  <si>
    <t>200 LE</t>
  </si>
  <si>
    <t>93+93+93</t>
  </si>
  <si>
    <t>BKV</t>
  </si>
  <si>
    <t>MÁV</t>
  </si>
  <si>
    <t>74+77+74</t>
  </si>
  <si>
    <t>74+77+75+77+74</t>
  </si>
  <si>
    <t>74+76+76+74</t>
  </si>
  <si>
    <t>TV2p</t>
  </si>
  <si>
    <t>DKV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</si>
</sst>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.mm\.dd"/>
    <numFmt numFmtId="165" formatCode="#"/>
    <numFmt numFmtId="166" formatCode="[$-40E]&quot;k&quot;m&quot;.&quot;h"/>
    <numFmt numFmtId="167" formatCode="0&quot;km/h&quot;"/>
    <numFmt numFmtId="168" formatCode="0&quot;kW&quot;"/>
    <numFmt numFmtId="169" formatCode="0&quot;t&quot;"/>
    <numFmt numFmtId="170" formatCode="0&quot; láda&quot;"/>
    <numFmt numFmtId="171" formatCode="0&quot; csomag&quot;"/>
    <numFmt numFmtId="172" formatCode="0&quot;db&quot;"/>
    <numFmt numFmtId="173" formatCode="0&quot;LE&quot;"/>
  </numFmts>
  <fonts count="11">
    <font>
      <sz val="11"/>
      <color rgb="FF000000"/>
      <name val="Arial1"/>
    </font>
    <font>
      <b/>
      <sz val="11"/>
      <color rgb="FF000000"/>
      <name val="Arial1"/>
    </font>
    <font>
      <sz val="11"/>
      <name val="Arial1"/>
    </font>
    <font>
      <sz val="11"/>
      <color rgb="FF000000"/>
      <name val="Arial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000000"/>
      <name val="Arial1"/>
      <charset val="238"/>
    </font>
  </fonts>
  <fills count="2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AE00"/>
        <bgColor rgb="FF00AE00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00B0F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65" fontId="0" fillId="8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/>
    </xf>
    <xf numFmtId="168" fontId="0" fillId="7" borderId="3" xfId="0" applyNumberFormat="1" applyFont="1" applyFill="1" applyBorder="1" applyAlignment="1">
      <alignment horizontal="center"/>
    </xf>
    <xf numFmtId="169" fontId="0" fillId="8" borderId="3" xfId="0" applyNumberFormat="1" applyFont="1" applyFill="1" applyBorder="1" applyAlignment="1">
      <alignment horizontal="center" vertical="center"/>
    </xf>
    <xf numFmtId="169" fontId="0" fillId="4" borderId="3" xfId="0" applyNumberFormat="1" applyFont="1" applyFill="1" applyBorder="1" applyAlignment="1">
      <alignment horizontal="center" vertical="center"/>
    </xf>
    <xf numFmtId="0" fontId="0" fillId="12" borderId="6" xfId="0" applyFont="1" applyFill="1" applyBorder="1"/>
    <xf numFmtId="0" fontId="0" fillId="0" borderId="5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6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/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/>
    </xf>
    <xf numFmtId="168" fontId="0" fillId="7" borderId="7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left"/>
    </xf>
    <xf numFmtId="169" fontId="0" fillId="4" borderId="3" xfId="0" applyNumberFormat="1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8" borderId="3" xfId="0" applyNumberFormat="1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8" fontId="0" fillId="7" borderId="7" xfId="0" applyNumberFormat="1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left" vertical="center"/>
    </xf>
    <xf numFmtId="169" fontId="0" fillId="4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165" fontId="0" fillId="8" borderId="9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/>
    </xf>
    <xf numFmtId="169" fontId="0" fillId="8" borderId="26" xfId="0" applyNumberFormat="1" applyFont="1" applyFill="1" applyBorder="1" applyAlignment="1">
      <alignment horizontal="center" vertical="center"/>
    </xf>
    <xf numFmtId="169" fontId="0" fillId="8" borderId="4" xfId="0" applyNumberFormat="1" applyFont="1" applyFill="1" applyBorder="1" applyAlignment="1">
      <alignment horizontal="center" vertical="center"/>
    </xf>
    <xf numFmtId="169" fontId="0" fillId="4" borderId="2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169" fontId="0" fillId="8" borderId="3" xfId="0" applyNumberFormat="1" applyFont="1" applyFill="1" applyBorder="1" applyAlignment="1">
      <alignment horizontal="center"/>
    </xf>
    <xf numFmtId="169" fontId="0" fillId="4" borderId="3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/>
    </xf>
    <xf numFmtId="0" fontId="0" fillId="1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/>
    </xf>
    <xf numFmtId="171" fontId="0" fillId="10" borderId="3" xfId="0" applyNumberFormat="1" applyFont="1" applyFill="1" applyBorder="1" applyAlignment="1">
      <alignment horizontal="center"/>
    </xf>
    <xf numFmtId="172" fontId="0" fillId="10" borderId="3" xfId="0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 vertical="center"/>
    </xf>
    <xf numFmtId="171" fontId="0" fillId="10" borderId="3" xfId="0" applyNumberFormat="1" applyFont="1" applyFill="1" applyBorder="1" applyAlignment="1">
      <alignment horizontal="center" vertical="center"/>
    </xf>
    <xf numFmtId="172" fontId="0" fillId="10" borderId="3" xfId="0" applyNumberFormat="1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7" fontId="0" fillId="11" borderId="5" xfId="0" applyNumberFormat="1" applyFont="1" applyFill="1" applyBorder="1" applyAlignment="1">
      <alignment horizontal="center"/>
    </xf>
    <xf numFmtId="168" fontId="0" fillId="7" borderId="5" xfId="0" applyNumberFormat="1" applyFont="1" applyFill="1" applyBorder="1" applyAlignment="1">
      <alignment horizontal="center"/>
    </xf>
    <xf numFmtId="169" fontId="0" fillId="8" borderId="5" xfId="0" applyNumberFormat="1" applyFont="1" applyFill="1" applyBorder="1" applyAlignment="1">
      <alignment horizontal="center"/>
    </xf>
    <xf numFmtId="169" fontId="0" fillId="4" borderId="5" xfId="0" applyNumberFormat="1" applyFont="1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0" fontId="0" fillId="0" borderId="3" xfId="0" applyFont="1" applyBorder="1"/>
    <xf numFmtId="2" fontId="0" fillId="0" borderId="3" xfId="0" applyNumberFormat="1" applyFont="1" applyBorder="1"/>
    <xf numFmtId="2" fontId="0" fillId="0" borderId="1" xfId="0" applyNumberFormat="1" applyFont="1" applyBorder="1"/>
    <xf numFmtId="0" fontId="0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/>
    <xf numFmtId="0" fontId="0" fillId="18" borderId="0" xfId="0" applyFont="1" applyFill="1" applyAlignment="1">
      <alignment horizontal="center"/>
    </xf>
    <xf numFmtId="0" fontId="0" fillId="0" borderId="32" xfId="0" applyFont="1" applyBorder="1" applyAlignment="1"/>
    <xf numFmtId="0" fontId="10" fillId="0" borderId="32" xfId="0" applyFont="1" applyBorder="1" applyAlignment="1"/>
    <xf numFmtId="0" fontId="10" fillId="0" borderId="32" xfId="0" applyFont="1" applyBorder="1" applyAlignment="1">
      <alignment horizontal="center"/>
    </xf>
    <xf numFmtId="0" fontId="0" fillId="0" borderId="33" xfId="0" applyFont="1" applyBorder="1" applyAlignment="1"/>
    <xf numFmtId="0" fontId="0" fillId="19" borderId="34" xfId="0" applyFont="1" applyFill="1" applyBorder="1" applyAlignment="1"/>
    <xf numFmtId="0" fontId="0" fillId="19" borderId="35" xfId="0" applyFont="1" applyFill="1" applyBorder="1" applyAlignment="1"/>
    <xf numFmtId="0" fontId="0" fillId="19" borderId="36" xfId="0" applyFont="1" applyFill="1" applyBorder="1" applyAlignment="1"/>
    <xf numFmtId="0" fontId="6" fillId="18" borderId="0" xfId="0" applyFont="1" applyFill="1" applyAlignment="1">
      <alignment horizontal="center"/>
    </xf>
    <xf numFmtId="0" fontId="0" fillId="18" borderId="3" xfId="0" applyFont="1" applyFill="1" applyBorder="1" applyAlignment="1">
      <alignment horizontal="center" vertical="center"/>
    </xf>
    <xf numFmtId="0" fontId="0" fillId="18" borderId="3" xfId="0" applyFont="1" applyFill="1" applyBorder="1" applyAlignment="1">
      <alignment horizontal="center"/>
    </xf>
    <xf numFmtId="0" fontId="0" fillId="18" borderId="7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wrapText="1"/>
    </xf>
    <xf numFmtId="0" fontId="9" fillId="18" borderId="0" xfId="0" applyFont="1" applyFill="1" applyAlignment="1">
      <alignment horizontal="left"/>
    </xf>
    <xf numFmtId="0" fontId="1" fillId="20" borderId="3" xfId="0" applyFont="1" applyFill="1" applyBorder="1" applyAlignment="1">
      <alignment horizontal="center" vertical="center" wrapText="1"/>
    </xf>
    <xf numFmtId="0" fontId="3" fillId="21" borderId="6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27" xfId="0" applyFont="1" applyFill="1" applyBorder="1" applyAlignment="1">
      <alignment horizontal="center" vertical="center"/>
    </xf>
    <xf numFmtId="0" fontId="0" fillId="21" borderId="3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6" fillId="18" borderId="0" xfId="0" applyFont="1" applyFill="1" applyAlignment="1">
      <alignment horizontal="left"/>
    </xf>
    <xf numFmtId="0" fontId="0" fillId="21" borderId="10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/>
    </xf>
    <xf numFmtId="0" fontId="0" fillId="22" borderId="3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wrapText="1"/>
    </xf>
    <xf numFmtId="0" fontId="0" fillId="18" borderId="5" xfId="0" applyFont="1" applyFill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14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/>
    </xf>
    <xf numFmtId="168" fontId="0" fillId="0" borderId="3" xfId="0" applyNumberFormat="1" applyFont="1" applyFill="1" applyBorder="1" applyAlignment="1">
      <alignment horizontal="center"/>
    </xf>
    <xf numFmtId="168" fontId="0" fillId="0" borderId="7" xfId="0" applyNumberFormat="1" applyFont="1" applyFill="1" applyBorder="1" applyAlignment="1">
      <alignment horizont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0" borderId="8" xfId="0" applyNumberFormat="1" applyFont="1" applyFill="1" applyBorder="1" applyAlignment="1">
      <alignment horizontal="center" vertical="center"/>
    </xf>
    <xf numFmtId="0" fontId="2" fillId="0" borderId="10" xfId="0" applyFont="1" applyFill="1" applyBorder="1"/>
    <xf numFmtId="0" fontId="0" fillId="21" borderId="6" xfId="0" applyFont="1" applyFill="1" applyBorder="1" applyAlignment="1">
      <alignment horizontal="center" vertical="center"/>
    </xf>
    <xf numFmtId="169" fontId="0" fillId="0" borderId="3" xfId="0" applyNumberFormat="1" applyFont="1" applyFill="1" applyBorder="1" applyAlignment="1">
      <alignment horizontal="center" vertical="center"/>
    </xf>
    <xf numFmtId="169" fontId="0" fillId="0" borderId="7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69" fontId="0" fillId="0" borderId="3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0" fillId="12" borderId="8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10" xfId="0" applyFont="1" applyBorder="1"/>
    <xf numFmtId="167" fontId="0" fillId="11" borderId="8" xfId="0" applyNumberFormat="1" applyFont="1" applyFill="1" applyBorder="1" applyAlignment="1">
      <alignment horizontal="center" vertical="center"/>
    </xf>
    <xf numFmtId="173" fontId="0" fillId="7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8" fontId="0" fillId="7" borderId="8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 wrapText="1"/>
    </xf>
    <xf numFmtId="169" fontId="0" fillId="0" borderId="8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2" fillId="0" borderId="10" xfId="0" applyFont="1" applyFill="1" applyBorder="1"/>
    <xf numFmtId="0" fontId="0" fillId="0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center" vertical="center" wrapText="1"/>
    </xf>
    <xf numFmtId="169" fontId="0" fillId="0" borderId="8" xfId="0" applyNumberFormat="1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/>
    </xf>
    <xf numFmtId="0" fontId="2" fillId="0" borderId="14" xfId="0" applyFont="1" applyFill="1" applyBorder="1"/>
    <xf numFmtId="0" fontId="2" fillId="0" borderId="15" xfId="0" applyFont="1" applyBorder="1"/>
    <xf numFmtId="0" fontId="2" fillId="0" borderId="16" xfId="0" applyFont="1" applyFill="1" applyBorder="1"/>
    <xf numFmtId="0" fontId="2" fillId="0" borderId="17" xfId="0" applyFont="1" applyBorder="1"/>
    <xf numFmtId="0" fontId="2" fillId="0" borderId="18" xfId="0" applyFont="1" applyFill="1" applyBorder="1"/>
    <xf numFmtId="0" fontId="0" fillId="0" borderId="8" xfId="0" applyFont="1" applyFill="1" applyBorder="1" applyAlignment="1">
      <alignment horizontal="center" vertical="center"/>
    </xf>
    <xf numFmtId="167" fontId="0" fillId="0" borderId="8" xfId="0" applyNumberFormat="1" applyFont="1" applyFill="1" applyBorder="1" applyAlignment="1">
      <alignment horizontal="center" vertical="center"/>
    </xf>
    <xf numFmtId="168" fontId="0" fillId="0" borderId="8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2" xfId="0" applyFont="1" applyBorder="1"/>
    <xf numFmtId="165" fontId="0" fillId="8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9" fontId="0" fillId="8" borderId="8" xfId="0" applyNumberFormat="1" applyFont="1" applyFill="1" applyBorder="1" applyAlignment="1">
      <alignment horizontal="center" vertical="center"/>
    </xf>
    <xf numFmtId="169" fontId="0" fillId="4" borderId="8" xfId="0" applyNumberFormat="1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0" fillId="4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1" fillId="15" borderId="1" xfId="0" applyFont="1" applyFill="1" applyBorder="1" applyAlignment="1">
      <alignment horizontal="center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llamosok.hu/nza/25002700.html" TargetMode="External"/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nza/t6a2/index.html" TargetMode="External"/><Relationship Id="rId3" Type="http://schemas.openxmlformats.org/officeDocument/2006/relationships/hyperlink" Target="https://villamosok.hu/nza/burv-gm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jarmuvek/hunplan/index.html" TargetMode="External"/><Relationship Id="rId42" Type="http://schemas.openxmlformats.org/officeDocument/2006/relationships/hyperlink" Target="https://villamosok.hu/nza/2400/" TargetMode="External"/><Relationship Id="rId7" Type="http://schemas.openxmlformats.org/officeDocument/2006/relationships/hyperlink" Target="https://villamosok.hu/nza/25002700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nza/tatra/index.html" TargetMode="External"/><Relationship Id="rId38" Type="http://schemas.openxmlformats.org/officeDocument/2006/relationships/hyperlink" Target="https://villamosok.hu/nza/t6a2/index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0" Type="http://schemas.openxmlformats.org/officeDocument/2006/relationships/hyperlink" Target="https://villamosok.hu/nza/3600.html" TargetMode="External"/><Relationship Id="rId29" Type="http://schemas.openxmlformats.org/officeDocument/2006/relationships/hyperlink" Target="https://villamosok.hu/nza/ganz/index.html" TargetMode="External"/><Relationship Id="rId41" Type="http://schemas.openxmlformats.org/officeDocument/2006/relationships/hyperlink" Target="https://villamosok.hu/nza/combino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ganz/ganz-kcsv.html" TargetMode="External"/><Relationship Id="rId40" Type="http://schemas.openxmlformats.org/officeDocument/2006/relationships/hyperlink" Target="https://villamosok.hu/tipus/tw6000.html" TargetMode="External"/><Relationship Id="rId45" Type="http://schemas.openxmlformats.org/officeDocument/2006/relationships/hyperlink" Target="https://villamosok.hu/nza/3600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tipus/uv.html" TargetMode="External"/><Relationship Id="rId28" Type="http://schemas.openxmlformats.org/officeDocument/2006/relationships/hyperlink" Target="https://villamosok.hu/tipus/uv.html" TargetMode="External"/><Relationship Id="rId36" Type="http://schemas.openxmlformats.org/officeDocument/2006/relationships/hyperlink" Target="https://villamosok.hu/nza/kcsv6/index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4" Type="http://schemas.openxmlformats.org/officeDocument/2006/relationships/hyperlink" Target="https://villamosok.hu/nza/25002700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nza/hazi_jav.html" TargetMode="External"/><Relationship Id="rId30" Type="http://schemas.openxmlformats.org/officeDocument/2006/relationships/hyperlink" Target="https://villamosok.hu/nza/ganz/index.html" TargetMode="External"/><Relationship Id="rId35" Type="http://schemas.openxmlformats.org/officeDocument/2006/relationships/hyperlink" Target="https://villamosok.hu/miskolc/kt8d5.html" TargetMode="External"/><Relationship Id="rId43" Type="http://schemas.openxmlformats.org/officeDocument/2006/relationships/hyperlink" Target="https://villamosok.hu/nza/2500270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963"/>
  <sheetViews>
    <sheetView tabSelected="1" zoomScale="70" zoomScaleNormal="70" workbookViewId="0">
      <pane xSplit="1" topLeftCell="B1" activePane="topRight" state="frozen"/>
      <selection activeCell="T189" sqref="T189"/>
      <selection pane="topRight" activeCell="D4" sqref="D4"/>
    </sheetView>
  </sheetViews>
  <sheetFormatPr defaultColWidth="12.625" defaultRowHeight="15" customHeight="1"/>
  <cols>
    <col min="1" max="1" width="31.75" style="104" customWidth="1"/>
    <col min="2" max="3" width="12.625" style="104"/>
    <col min="4" max="4" width="21.75" style="104" customWidth="1"/>
    <col min="5" max="5" width="12.5" style="104" customWidth="1"/>
    <col min="6" max="6" width="12.625" style="104" customWidth="1"/>
    <col min="7" max="13" width="12.625" style="104"/>
    <col min="14" max="18" width="18.5" style="104" customWidth="1"/>
    <col min="19" max="35" width="12.625" style="104"/>
    <col min="36" max="36" width="16.875" style="104" customWidth="1"/>
    <col min="37" max="38" width="12.625" style="104"/>
    <col min="39" max="39" width="15.25" style="104" customWidth="1"/>
    <col min="40" max="47" width="12.625" style="104"/>
    <col min="48" max="48" width="13.5" style="104" customWidth="1"/>
    <col min="49" max="49" width="17.25" style="104" customWidth="1"/>
    <col min="50" max="51" width="12.625" style="104"/>
    <col min="52" max="52" width="11.75" style="104" customWidth="1"/>
    <col min="53" max="53" width="12.625" style="104"/>
    <col min="54" max="54" width="16.5" style="104" customWidth="1"/>
    <col min="55" max="58" width="12.625" style="104"/>
    <col min="59" max="59" width="14.25" style="104" bestFit="1" customWidth="1"/>
    <col min="60" max="16384" width="12.625" style="104"/>
  </cols>
  <sheetData>
    <row r="1" spans="1:61" ht="14.25">
      <c r="A1" s="102" t="s">
        <v>0</v>
      </c>
      <c r="B1" s="102" t="s">
        <v>1</v>
      </c>
      <c r="C1" s="102" t="s">
        <v>1</v>
      </c>
      <c r="D1" s="126" t="s">
        <v>1</v>
      </c>
      <c r="E1" s="102" t="s">
        <v>1</v>
      </c>
      <c r="F1" s="102" t="s">
        <v>1</v>
      </c>
      <c r="G1" s="102" t="s">
        <v>2</v>
      </c>
      <c r="H1" s="102" t="s">
        <v>2</v>
      </c>
      <c r="I1" s="102" t="s">
        <v>2</v>
      </c>
      <c r="J1" s="102" t="s">
        <v>2</v>
      </c>
      <c r="K1" s="126" t="s">
        <v>2</v>
      </c>
      <c r="L1" s="126" t="s">
        <v>2</v>
      </c>
      <c r="M1" s="102" t="s">
        <v>1</v>
      </c>
      <c r="N1" s="102" t="s">
        <v>1</v>
      </c>
      <c r="O1" s="102" t="s">
        <v>1</v>
      </c>
      <c r="P1" s="102" t="s">
        <v>1</v>
      </c>
      <c r="Q1" s="102" t="s">
        <v>1</v>
      </c>
      <c r="R1" s="102" t="s">
        <v>1</v>
      </c>
      <c r="S1" s="103" t="s">
        <v>1</v>
      </c>
      <c r="T1" s="103" t="s">
        <v>1</v>
      </c>
      <c r="U1" s="102" t="s">
        <v>1</v>
      </c>
      <c r="V1" s="102" t="s">
        <v>1</v>
      </c>
      <c r="W1" s="102" t="s">
        <v>1</v>
      </c>
      <c r="X1" s="102" t="s">
        <v>1</v>
      </c>
      <c r="Y1" s="126" t="s">
        <v>1</v>
      </c>
      <c r="Z1" s="126" t="s">
        <v>1</v>
      </c>
      <c r="AA1" s="102" t="s">
        <v>1</v>
      </c>
      <c r="AB1" s="102" t="s">
        <v>1</v>
      </c>
      <c r="AC1" s="102" t="s">
        <v>1</v>
      </c>
      <c r="AD1" s="102" t="s">
        <v>3</v>
      </c>
      <c r="AE1" s="126" t="s">
        <v>3</v>
      </c>
      <c r="AF1" s="126" t="s">
        <v>3</v>
      </c>
      <c r="AG1" s="126" t="s">
        <v>3</v>
      </c>
      <c r="AH1" s="102" t="s">
        <v>1</v>
      </c>
      <c r="AI1" s="102" t="s">
        <v>1</v>
      </c>
      <c r="AJ1" s="102" t="s">
        <v>1</v>
      </c>
      <c r="AK1" s="102" t="s">
        <v>4</v>
      </c>
      <c r="AL1" s="102" t="s">
        <v>4</v>
      </c>
      <c r="AM1" s="102" t="s">
        <v>4</v>
      </c>
      <c r="AN1" s="102" t="s">
        <v>5</v>
      </c>
      <c r="AO1" s="102" t="s">
        <v>4</v>
      </c>
      <c r="AP1" s="102" t="s">
        <v>1</v>
      </c>
      <c r="AQ1" s="102" t="s">
        <v>1</v>
      </c>
      <c r="AR1" s="102" t="s">
        <v>4</v>
      </c>
      <c r="AS1" s="102" t="s">
        <v>4</v>
      </c>
      <c r="AT1" s="102" t="s">
        <v>6</v>
      </c>
      <c r="AU1" s="102" t="s">
        <v>4</v>
      </c>
      <c r="AV1" s="102" t="s">
        <v>4</v>
      </c>
      <c r="AW1" s="102" t="s">
        <v>7</v>
      </c>
      <c r="AX1" s="102" t="s">
        <v>8</v>
      </c>
      <c r="AY1" s="102" t="s">
        <v>9</v>
      </c>
      <c r="AZ1" s="102" t="s">
        <v>10</v>
      </c>
      <c r="BA1" s="102" t="s">
        <v>9</v>
      </c>
      <c r="BB1" s="102" t="s">
        <v>9</v>
      </c>
      <c r="BC1" s="102" t="s">
        <v>311</v>
      </c>
      <c r="BD1" s="102"/>
      <c r="BE1" s="126" t="s">
        <v>1</v>
      </c>
      <c r="BF1" s="126" t="s">
        <v>355</v>
      </c>
      <c r="BG1" s="126" t="s">
        <v>361</v>
      </c>
      <c r="BH1" s="102"/>
      <c r="BI1" s="102"/>
    </row>
    <row r="2" spans="1:61" ht="28.5">
      <c r="A2" s="105" t="s">
        <v>11</v>
      </c>
      <c r="B2" s="105" t="s">
        <v>12</v>
      </c>
      <c r="C2" s="105" t="s">
        <v>13</v>
      </c>
      <c r="D2" s="133">
        <v>7300</v>
      </c>
      <c r="E2" s="105" t="s">
        <v>12</v>
      </c>
      <c r="F2" s="105" t="s">
        <v>13</v>
      </c>
      <c r="G2" s="105" t="s">
        <v>14</v>
      </c>
      <c r="H2" s="105" t="s">
        <v>15</v>
      </c>
      <c r="I2" s="105" t="s">
        <v>14</v>
      </c>
      <c r="J2" s="105" t="s">
        <v>15</v>
      </c>
      <c r="K2" s="133" t="s">
        <v>382</v>
      </c>
      <c r="L2" s="133" t="s">
        <v>381</v>
      </c>
      <c r="M2" s="105" t="s">
        <v>16</v>
      </c>
      <c r="N2" s="105" t="s">
        <v>17</v>
      </c>
      <c r="O2" s="105" t="s">
        <v>18</v>
      </c>
      <c r="P2" s="105" t="s">
        <v>19</v>
      </c>
      <c r="Q2" s="105" t="s">
        <v>20</v>
      </c>
      <c r="R2" s="105" t="s">
        <v>21</v>
      </c>
      <c r="S2" s="106">
        <v>2300</v>
      </c>
      <c r="T2" s="106">
        <v>2300</v>
      </c>
      <c r="U2" s="105" t="s">
        <v>22</v>
      </c>
      <c r="V2" s="105" t="s">
        <v>22</v>
      </c>
      <c r="W2" s="105" t="s">
        <v>23</v>
      </c>
      <c r="X2" s="105" t="s">
        <v>24</v>
      </c>
      <c r="Y2" s="133" t="s">
        <v>25</v>
      </c>
      <c r="Z2" s="133" t="s">
        <v>392</v>
      </c>
      <c r="AA2" s="105" t="s">
        <v>26</v>
      </c>
      <c r="AB2" s="105" t="s">
        <v>27</v>
      </c>
      <c r="AC2" s="105" t="s">
        <v>28</v>
      </c>
      <c r="AD2" s="105" t="s">
        <v>29</v>
      </c>
      <c r="AE2" s="133" t="s">
        <v>29</v>
      </c>
      <c r="AF2" s="133" t="s">
        <v>29</v>
      </c>
      <c r="AG2" s="133" t="s">
        <v>29</v>
      </c>
      <c r="AH2" s="105" t="s">
        <v>30</v>
      </c>
      <c r="AI2" s="105" t="s">
        <v>31</v>
      </c>
      <c r="AJ2" s="105" t="s">
        <v>32</v>
      </c>
      <c r="AK2" s="105" t="s">
        <v>33</v>
      </c>
      <c r="AL2" s="105" t="s">
        <v>34</v>
      </c>
      <c r="AM2" s="105" t="s">
        <v>35</v>
      </c>
      <c r="AN2" s="105" t="s">
        <v>36</v>
      </c>
      <c r="AO2" s="105" t="s">
        <v>37</v>
      </c>
      <c r="AP2" s="105" t="s">
        <v>38</v>
      </c>
      <c r="AQ2" s="105" t="s">
        <v>39</v>
      </c>
      <c r="AR2" s="105" t="s">
        <v>40</v>
      </c>
      <c r="AS2" s="107" t="s">
        <v>41</v>
      </c>
      <c r="AT2" s="105" t="s">
        <v>42</v>
      </c>
      <c r="AU2" s="105" t="s">
        <v>43</v>
      </c>
      <c r="AV2" s="105" t="s">
        <v>44</v>
      </c>
      <c r="AW2" s="105" t="s">
        <v>45</v>
      </c>
      <c r="AX2" s="105" t="s">
        <v>46</v>
      </c>
      <c r="AY2" s="105" t="s">
        <v>47</v>
      </c>
      <c r="AZ2" s="105" t="s">
        <v>48</v>
      </c>
      <c r="BA2" s="105" t="s">
        <v>47</v>
      </c>
      <c r="BB2" s="105" t="s">
        <v>47</v>
      </c>
      <c r="BC2" s="105"/>
      <c r="BD2" s="105"/>
      <c r="BE2" s="133">
        <v>7200</v>
      </c>
      <c r="BF2" s="126">
        <v>7210</v>
      </c>
      <c r="BG2" s="126">
        <v>7080</v>
      </c>
      <c r="BH2" s="105"/>
      <c r="BI2" s="105"/>
    </row>
    <row r="3" spans="1:61" ht="14.25">
      <c r="A3" s="102" t="s">
        <v>49</v>
      </c>
      <c r="B3" s="102" t="s">
        <v>50</v>
      </c>
      <c r="C3" s="102" t="s">
        <v>50</v>
      </c>
      <c r="D3" s="126" t="s">
        <v>388</v>
      </c>
      <c r="E3" s="102" t="s">
        <v>51</v>
      </c>
      <c r="F3" s="102" t="s">
        <v>51</v>
      </c>
      <c r="G3" s="102" t="s">
        <v>50</v>
      </c>
      <c r="H3" s="102" t="s">
        <v>50</v>
      </c>
      <c r="I3" s="102" t="s">
        <v>51</v>
      </c>
      <c r="J3" s="102" t="s">
        <v>51</v>
      </c>
      <c r="K3" s="126" t="s">
        <v>51</v>
      </c>
      <c r="L3" s="126" t="s">
        <v>51</v>
      </c>
      <c r="M3" s="102"/>
      <c r="N3" s="102"/>
      <c r="O3" s="102"/>
      <c r="P3" s="102"/>
      <c r="Q3" s="102"/>
      <c r="R3" s="102"/>
      <c r="S3" s="103" t="s">
        <v>52</v>
      </c>
      <c r="T3" s="103" t="s">
        <v>52</v>
      </c>
      <c r="U3" s="102" t="s">
        <v>52</v>
      </c>
      <c r="V3" s="102" t="s">
        <v>53</v>
      </c>
      <c r="W3" s="102"/>
      <c r="X3" s="102"/>
      <c r="Y3" s="139" t="s">
        <v>54</v>
      </c>
      <c r="Z3" s="139"/>
      <c r="AA3" s="102"/>
      <c r="AB3" s="102"/>
      <c r="AC3" s="102"/>
      <c r="AD3" s="102" t="s">
        <v>55</v>
      </c>
      <c r="AE3" s="102" t="s">
        <v>56</v>
      </c>
      <c r="AF3" s="102" t="s">
        <v>57</v>
      </c>
      <c r="AG3" s="102" t="s">
        <v>58</v>
      </c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 t="s">
        <v>59</v>
      </c>
      <c r="AZ3" s="102"/>
      <c r="BA3" s="102" t="s">
        <v>60</v>
      </c>
      <c r="BB3" s="102" t="s">
        <v>61</v>
      </c>
      <c r="BC3" s="102" t="s">
        <v>312</v>
      </c>
      <c r="BD3" s="102"/>
      <c r="BE3" s="126" t="s">
        <v>350</v>
      </c>
      <c r="BF3" s="126" t="s">
        <v>350</v>
      </c>
      <c r="BG3" s="126" t="s">
        <v>350</v>
      </c>
      <c r="BH3" s="126" t="s">
        <v>350</v>
      </c>
      <c r="BI3" s="102"/>
    </row>
    <row r="4" spans="1:61" ht="14.25">
      <c r="A4" s="102" t="s">
        <v>62</v>
      </c>
      <c r="B4" s="108" t="s">
        <v>63</v>
      </c>
      <c r="C4" s="108" t="s">
        <v>63</v>
      </c>
      <c r="D4" s="134" t="s">
        <v>346</v>
      </c>
      <c r="E4" s="108" t="s">
        <v>63</v>
      </c>
      <c r="F4" s="108" t="s">
        <v>63</v>
      </c>
      <c r="G4" s="113" t="s">
        <v>64</v>
      </c>
      <c r="H4" s="108" t="s">
        <v>64</v>
      </c>
      <c r="I4" s="108" t="s">
        <v>64</v>
      </c>
      <c r="J4" s="108" t="s">
        <v>64</v>
      </c>
      <c r="K4" s="134" t="s">
        <v>64</v>
      </c>
      <c r="L4" s="134" t="s">
        <v>64</v>
      </c>
      <c r="M4" s="108" t="s">
        <v>65</v>
      </c>
      <c r="N4" s="108" t="s">
        <v>65</v>
      </c>
      <c r="O4" s="108" t="s">
        <v>65</v>
      </c>
      <c r="P4" s="108" t="s">
        <v>65</v>
      </c>
      <c r="Q4" s="108" t="s">
        <v>65</v>
      </c>
      <c r="R4" s="108" t="s">
        <v>65</v>
      </c>
      <c r="S4" s="108" t="s">
        <v>66</v>
      </c>
      <c r="T4" s="108" t="s">
        <v>66</v>
      </c>
      <c r="U4" s="108" t="s">
        <v>66</v>
      </c>
      <c r="V4" s="108" t="s">
        <v>66</v>
      </c>
      <c r="W4" s="108" t="s">
        <v>66</v>
      </c>
      <c r="X4" s="108" t="s">
        <v>67</v>
      </c>
      <c r="Y4" s="183" t="s">
        <v>67</v>
      </c>
      <c r="Z4" s="183" t="s">
        <v>67</v>
      </c>
      <c r="AA4" s="108" t="s">
        <v>68</v>
      </c>
      <c r="AB4" s="108" t="s">
        <v>68</v>
      </c>
      <c r="AC4" s="108" t="s">
        <v>68</v>
      </c>
      <c r="AD4" s="108" t="s">
        <v>69</v>
      </c>
      <c r="AE4" s="108" t="s">
        <v>69</v>
      </c>
      <c r="AF4" s="108" t="s">
        <v>69</v>
      </c>
      <c r="AG4" s="108" t="s">
        <v>69</v>
      </c>
      <c r="AH4" s="108" t="s">
        <v>68</v>
      </c>
      <c r="AI4" s="108" t="s">
        <v>70</v>
      </c>
      <c r="AJ4" s="108" t="s">
        <v>70</v>
      </c>
      <c r="AK4" s="108" t="s">
        <v>71</v>
      </c>
      <c r="AL4" s="108" t="s">
        <v>71</v>
      </c>
      <c r="AM4" s="108" t="s">
        <v>71</v>
      </c>
      <c r="AN4" s="108" t="s">
        <v>72</v>
      </c>
      <c r="AO4" s="108" t="s">
        <v>73</v>
      </c>
      <c r="AP4" s="108" t="s">
        <v>74</v>
      </c>
      <c r="AQ4" s="108" t="s">
        <v>75</v>
      </c>
      <c r="AR4" s="108" t="s">
        <v>76</v>
      </c>
      <c r="AS4" s="108" t="s">
        <v>76</v>
      </c>
      <c r="AT4" s="108" t="s">
        <v>77</v>
      </c>
      <c r="AU4" s="109"/>
      <c r="AV4" s="109"/>
      <c r="AW4" s="108" t="s">
        <v>78</v>
      </c>
      <c r="AX4" s="109"/>
      <c r="AY4" s="109"/>
      <c r="AZ4" s="109"/>
      <c r="BA4" s="109"/>
      <c r="BB4" s="109"/>
      <c r="BC4" s="109"/>
      <c r="BD4" s="109"/>
      <c r="BE4" s="134" t="s">
        <v>346</v>
      </c>
      <c r="BF4" s="143" t="s">
        <v>357</v>
      </c>
      <c r="BG4" s="143"/>
      <c r="BH4" s="109"/>
      <c r="BI4" s="109"/>
    </row>
    <row r="5" spans="1:61" ht="14.25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1" ht="14.25">
      <c r="A6" s="102" t="s">
        <v>79</v>
      </c>
      <c r="B6" s="102" t="s">
        <v>80</v>
      </c>
      <c r="C6" s="102" t="s">
        <v>81</v>
      </c>
      <c r="D6" s="102">
        <v>7300</v>
      </c>
      <c r="E6" s="102" t="s">
        <v>82</v>
      </c>
      <c r="F6" s="102" t="s">
        <v>83</v>
      </c>
      <c r="G6" s="139" t="s">
        <v>84</v>
      </c>
      <c r="H6" s="139" t="s">
        <v>85</v>
      </c>
      <c r="I6" s="102" t="s">
        <v>86</v>
      </c>
      <c r="J6" s="102" t="s">
        <v>87</v>
      </c>
      <c r="K6" s="126" t="s">
        <v>383</v>
      </c>
      <c r="L6" s="126" t="s">
        <v>384</v>
      </c>
      <c r="M6" s="102" t="s">
        <v>88</v>
      </c>
      <c r="N6" s="102" t="s">
        <v>89</v>
      </c>
      <c r="O6" s="102" t="s">
        <v>90</v>
      </c>
      <c r="P6" s="102" t="s">
        <v>91</v>
      </c>
      <c r="Q6" s="102" t="s">
        <v>92</v>
      </c>
      <c r="R6" s="102" t="s">
        <v>93</v>
      </c>
      <c r="S6" s="103">
        <v>2300</v>
      </c>
      <c r="T6" s="103" t="s">
        <v>308</v>
      </c>
      <c r="U6" s="102" t="s">
        <v>309</v>
      </c>
      <c r="V6" s="102" t="s">
        <v>310</v>
      </c>
      <c r="W6" s="102" t="s">
        <v>94</v>
      </c>
      <c r="X6" s="102" t="s">
        <v>24</v>
      </c>
      <c r="Y6" s="126" t="s">
        <v>95</v>
      </c>
      <c r="Z6" s="126" t="s">
        <v>401</v>
      </c>
      <c r="AA6" s="102" t="s">
        <v>26</v>
      </c>
      <c r="AB6" s="102" t="s">
        <v>96</v>
      </c>
      <c r="AC6" s="102" t="s">
        <v>97</v>
      </c>
      <c r="AD6" s="102" t="s">
        <v>98</v>
      </c>
      <c r="AE6" s="126" t="s">
        <v>99</v>
      </c>
      <c r="AF6" s="126" t="s">
        <v>100</v>
      </c>
      <c r="AG6" s="126" t="s">
        <v>101</v>
      </c>
      <c r="AH6" s="102" t="s">
        <v>102</v>
      </c>
      <c r="AI6" s="102" t="s">
        <v>31</v>
      </c>
      <c r="AJ6" s="102" t="s">
        <v>103</v>
      </c>
      <c r="AK6" s="105" t="s">
        <v>33</v>
      </c>
      <c r="AL6" s="105" t="s">
        <v>104</v>
      </c>
      <c r="AM6" s="105" t="s">
        <v>105</v>
      </c>
      <c r="AN6" s="105" t="s">
        <v>36</v>
      </c>
      <c r="AO6" s="102" t="s">
        <v>106</v>
      </c>
      <c r="AP6" s="102" t="s">
        <v>38</v>
      </c>
      <c r="AQ6" s="102" t="s">
        <v>39</v>
      </c>
      <c r="AR6" s="102" t="s">
        <v>40</v>
      </c>
      <c r="AS6" s="102" t="s">
        <v>107</v>
      </c>
      <c r="AT6" s="105" t="s">
        <v>42</v>
      </c>
      <c r="AU6" s="105" t="s">
        <v>43</v>
      </c>
      <c r="AV6" s="105" t="s">
        <v>108</v>
      </c>
      <c r="AW6" s="102" t="s">
        <v>109</v>
      </c>
      <c r="AX6" s="102" t="s">
        <v>8</v>
      </c>
      <c r="AY6" s="102" t="s">
        <v>110</v>
      </c>
      <c r="AZ6" s="102" t="s">
        <v>10</v>
      </c>
      <c r="BA6" s="102" t="s">
        <v>111</v>
      </c>
      <c r="BB6" s="102" t="s">
        <v>112</v>
      </c>
      <c r="BC6" s="102"/>
      <c r="BD6" s="102"/>
      <c r="BE6" s="126" t="s">
        <v>365</v>
      </c>
      <c r="BF6" s="126" t="s">
        <v>366</v>
      </c>
      <c r="BG6" s="126" t="s">
        <v>367</v>
      </c>
      <c r="BH6" s="102" t="s">
        <v>364</v>
      </c>
      <c r="BI6" s="102"/>
    </row>
    <row r="7" spans="1:61" ht="14.25">
      <c r="A7" s="102" t="s">
        <v>113</v>
      </c>
      <c r="B7" s="102">
        <v>1896</v>
      </c>
      <c r="C7" s="102">
        <v>1896</v>
      </c>
      <c r="D7" s="126">
        <v>1899</v>
      </c>
      <c r="E7" s="102">
        <v>1901</v>
      </c>
      <c r="F7" s="102">
        <v>1901</v>
      </c>
      <c r="G7" s="139">
        <v>1904</v>
      </c>
      <c r="H7" s="139">
        <v>1904</v>
      </c>
      <c r="I7" s="139">
        <v>1956</v>
      </c>
      <c r="J7" s="139">
        <v>1956</v>
      </c>
      <c r="K7" s="126">
        <v>1956</v>
      </c>
      <c r="L7" s="126">
        <v>1963</v>
      </c>
      <c r="M7" s="102">
        <v>1928</v>
      </c>
      <c r="N7" s="149">
        <v>1930</v>
      </c>
      <c r="O7" s="149">
        <v>1954</v>
      </c>
      <c r="P7" s="149">
        <v>1930</v>
      </c>
      <c r="Q7" s="149">
        <v>1948</v>
      </c>
      <c r="R7" s="149">
        <v>1930</v>
      </c>
      <c r="S7" s="103">
        <v>1911</v>
      </c>
      <c r="T7" s="103">
        <v>1911</v>
      </c>
      <c r="U7" s="103">
        <v>1926</v>
      </c>
      <c r="V7" s="102">
        <v>1948</v>
      </c>
      <c r="W7" s="102">
        <v>1938</v>
      </c>
      <c r="X7" s="102">
        <v>1940</v>
      </c>
      <c r="Y7" s="126">
        <v>1956</v>
      </c>
      <c r="Z7" s="126">
        <v>1948</v>
      </c>
      <c r="AA7" s="111">
        <v>20548</v>
      </c>
      <c r="AB7" s="111">
        <v>20548</v>
      </c>
      <c r="AC7" s="111">
        <v>20852</v>
      </c>
      <c r="AD7" s="102">
        <v>1961</v>
      </c>
      <c r="AE7" s="126">
        <v>1967</v>
      </c>
      <c r="AF7" s="126">
        <v>1969</v>
      </c>
      <c r="AG7" s="126">
        <v>1963</v>
      </c>
      <c r="AH7" s="102">
        <v>1962</v>
      </c>
      <c r="AI7" s="114">
        <v>24777</v>
      </c>
      <c r="AJ7" s="112">
        <v>28369</v>
      </c>
      <c r="AK7" s="114">
        <v>29252</v>
      </c>
      <c r="AL7" s="114">
        <v>29252</v>
      </c>
      <c r="AM7" s="114">
        <v>30926</v>
      </c>
      <c r="AN7" s="102">
        <v>1988</v>
      </c>
      <c r="AO7" s="102">
        <v>1992</v>
      </c>
      <c r="AP7" s="112">
        <v>35551</v>
      </c>
      <c r="AQ7" s="112">
        <v>35591</v>
      </c>
      <c r="AR7" s="112">
        <v>35558</v>
      </c>
      <c r="AS7" s="112">
        <v>35839</v>
      </c>
      <c r="AT7" s="102">
        <v>2001</v>
      </c>
      <c r="AU7" s="103">
        <v>2003</v>
      </c>
      <c r="AV7" s="103">
        <v>2003</v>
      </c>
      <c r="AW7" s="102">
        <v>2006</v>
      </c>
      <c r="AX7" s="114">
        <v>40933</v>
      </c>
      <c r="AY7" s="114">
        <v>41611</v>
      </c>
      <c r="AZ7" s="114">
        <v>41459</v>
      </c>
      <c r="BA7" s="114">
        <v>42243</v>
      </c>
      <c r="BB7" s="114">
        <v>42458</v>
      </c>
      <c r="BC7" s="102">
        <v>2021</v>
      </c>
      <c r="BD7" s="102"/>
      <c r="BE7" s="126">
        <v>1896</v>
      </c>
      <c r="BF7" s="126">
        <v>1917</v>
      </c>
      <c r="BG7" s="126">
        <v>1957</v>
      </c>
      <c r="BH7" s="102"/>
      <c r="BI7" s="102"/>
    </row>
    <row r="8" spans="1:61" ht="14.25">
      <c r="A8" s="102" t="s">
        <v>114</v>
      </c>
      <c r="B8" s="102">
        <v>5</v>
      </c>
      <c r="C8" s="102">
        <v>5</v>
      </c>
      <c r="D8" s="126">
        <v>3</v>
      </c>
      <c r="E8" s="102">
        <v>13</v>
      </c>
      <c r="F8" s="102">
        <v>13</v>
      </c>
      <c r="G8" s="139">
        <v>20</v>
      </c>
      <c r="H8" s="139">
        <v>20</v>
      </c>
      <c r="I8" s="139"/>
      <c r="J8" s="139"/>
      <c r="K8" s="102"/>
      <c r="L8" s="102"/>
      <c r="M8" s="102"/>
      <c r="N8" s="139"/>
      <c r="O8" s="139"/>
      <c r="P8" s="139"/>
      <c r="Q8" s="139"/>
      <c r="R8" s="139"/>
      <c r="S8" s="102"/>
      <c r="T8" s="102"/>
      <c r="U8" s="102"/>
      <c r="V8" s="102"/>
      <c r="W8" s="103">
        <v>5</v>
      </c>
      <c r="X8" s="102">
        <v>10</v>
      </c>
      <c r="Y8" s="126">
        <v>10</v>
      </c>
      <c r="Z8" s="126">
        <v>10</v>
      </c>
      <c r="AA8" s="102"/>
      <c r="AB8" s="102"/>
      <c r="AC8" s="102"/>
      <c r="AD8" s="102"/>
      <c r="AE8" s="102"/>
      <c r="AF8" s="102"/>
      <c r="AG8" s="102"/>
      <c r="AH8" s="102">
        <v>4</v>
      </c>
      <c r="AI8" s="102"/>
      <c r="AJ8" s="102"/>
      <c r="AK8" s="102"/>
      <c r="AL8" s="102"/>
      <c r="AM8" s="102"/>
      <c r="AN8" s="102">
        <v>5</v>
      </c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26">
        <v>6</v>
      </c>
      <c r="BF8" s="126">
        <v>6</v>
      </c>
      <c r="BG8" s="126">
        <v>6</v>
      </c>
      <c r="BH8" s="102"/>
      <c r="BI8" s="102"/>
    </row>
    <row r="9" spans="1:61" ht="14.25">
      <c r="A9" s="102" t="s">
        <v>115</v>
      </c>
      <c r="B9" s="102">
        <v>25</v>
      </c>
      <c r="C9" s="102">
        <v>25</v>
      </c>
      <c r="D9" s="126"/>
      <c r="E9" s="102">
        <v>48</v>
      </c>
      <c r="F9" s="102">
        <v>48</v>
      </c>
      <c r="G9" s="139">
        <v>52</v>
      </c>
      <c r="H9" s="139">
        <v>52</v>
      </c>
      <c r="I9" s="139"/>
      <c r="J9" s="139"/>
      <c r="K9" s="102"/>
      <c r="L9" s="102"/>
      <c r="M9" s="102"/>
      <c r="N9" s="139">
        <v>39</v>
      </c>
      <c r="O9" s="139">
        <v>30</v>
      </c>
      <c r="P9" s="139">
        <v>39</v>
      </c>
      <c r="Q9" s="139">
        <v>12</v>
      </c>
      <c r="R9" s="139">
        <v>30</v>
      </c>
      <c r="S9" s="102"/>
      <c r="T9" s="102"/>
      <c r="U9" s="102"/>
      <c r="V9" s="102"/>
      <c r="W9" s="102">
        <v>15</v>
      </c>
      <c r="X9" s="102">
        <v>40</v>
      </c>
      <c r="Y9" s="126">
        <v>24</v>
      </c>
      <c r="Z9" s="126">
        <v>40</v>
      </c>
      <c r="AA9" s="102"/>
      <c r="AB9" s="102"/>
      <c r="AC9" s="102"/>
      <c r="AD9" s="102"/>
      <c r="AE9" s="102"/>
      <c r="AF9" s="102"/>
      <c r="AG9" s="102"/>
      <c r="AH9" s="102">
        <v>4</v>
      </c>
      <c r="AI9" s="102"/>
      <c r="AJ9" s="102"/>
      <c r="AK9" s="102"/>
      <c r="AL9" s="102"/>
      <c r="AM9" s="102"/>
      <c r="AN9" s="102">
        <v>15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26">
        <v>55</v>
      </c>
      <c r="BF9" s="126">
        <v>60</v>
      </c>
      <c r="BG9" s="126">
        <v>30</v>
      </c>
      <c r="BH9" s="102"/>
      <c r="BI9" s="102"/>
    </row>
    <row r="10" spans="1:61" ht="14.25">
      <c r="A10" s="102" t="s">
        <v>116</v>
      </c>
      <c r="B10" s="102"/>
      <c r="C10" s="102"/>
      <c r="D10" s="102"/>
      <c r="E10" s="102"/>
      <c r="F10" s="102"/>
      <c r="G10" s="139"/>
      <c r="H10" s="139"/>
      <c r="I10" s="139"/>
      <c r="J10" s="139"/>
      <c r="K10" s="102"/>
      <c r="L10" s="102"/>
      <c r="M10" s="102"/>
      <c r="N10" s="139"/>
      <c r="O10" s="139"/>
      <c r="P10" s="139"/>
      <c r="Q10" s="139"/>
      <c r="R10" s="139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>
        <v>40</v>
      </c>
      <c r="AI10" s="102"/>
      <c r="AJ10" s="102"/>
      <c r="AK10" s="102"/>
      <c r="AL10" s="102"/>
      <c r="AM10" s="102"/>
      <c r="AN10" s="102">
        <v>40</v>
      </c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</row>
    <row r="11" spans="1:61" ht="14.25">
      <c r="A11" s="102" t="s">
        <v>117</v>
      </c>
      <c r="B11" s="102">
        <v>24</v>
      </c>
      <c r="C11" s="102">
        <v>48</v>
      </c>
      <c r="D11" s="126">
        <v>116</v>
      </c>
      <c r="E11" s="102">
        <v>24</v>
      </c>
      <c r="F11" s="102">
        <v>48</v>
      </c>
      <c r="G11" s="139">
        <v>24</v>
      </c>
      <c r="H11" s="139">
        <v>48</v>
      </c>
      <c r="I11" s="139">
        <v>24</v>
      </c>
      <c r="J11" s="139">
        <v>48</v>
      </c>
      <c r="K11" s="126">
        <v>72</v>
      </c>
      <c r="L11" s="126">
        <v>48</v>
      </c>
      <c r="M11" s="102">
        <v>48</v>
      </c>
      <c r="N11" s="139">
        <v>48</v>
      </c>
      <c r="O11" s="139">
        <v>48</v>
      </c>
      <c r="P11" s="139">
        <v>72</v>
      </c>
      <c r="Q11" s="139">
        <v>96</v>
      </c>
      <c r="R11" s="139">
        <v>120</v>
      </c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</row>
    <row r="12" spans="1:61" ht="14.25">
      <c r="A12" s="102" t="s">
        <v>118</v>
      </c>
      <c r="B12" s="102">
        <v>24</v>
      </c>
      <c r="C12" s="102" t="s">
        <v>119</v>
      </c>
      <c r="D12" s="126" t="s">
        <v>390</v>
      </c>
      <c r="E12" s="102">
        <v>24</v>
      </c>
      <c r="F12" s="139" t="s">
        <v>119</v>
      </c>
      <c r="G12" s="139">
        <v>24</v>
      </c>
      <c r="H12" s="139" t="s">
        <v>119</v>
      </c>
      <c r="I12" s="139">
        <v>24</v>
      </c>
      <c r="J12" s="139" t="s">
        <v>119</v>
      </c>
      <c r="K12" s="126" t="s">
        <v>371</v>
      </c>
      <c r="L12" s="126" t="s">
        <v>119</v>
      </c>
      <c r="M12" s="102" t="s">
        <v>119</v>
      </c>
      <c r="N12" s="139" t="s">
        <v>119</v>
      </c>
      <c r="O12" s="139" t="s">
        <v>119</v>
      </c>
      <c r="P12" s="139" t="s">
        <v>371</v>
      </c>
      <c r="Q12" s="139" t="s">
        <v>372</v>
      </c>
      <c r="R12" s="139" t="s">
        <v>373</v>
      </c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</row>
    <row r="13" spans="1:61" ht="14.25">
      <c r="A13" s="102" t="s">
        <v>120</v>
      </c>
      <c r="B13" s="102"/>
      <c r="C13" s="102"/>
      <c r="D13" s="102"/>
      <c r="E13" s="139"/>
      <c r="F13" s="139"/>
      <c r="G13" s="139"/>
      <c r="H13" s="139"/>
      <c r="I13" s="139"/>
      <c r="J13" s="139"/>
      <c r="K13" s="102"/>
      <c r="L13" s="102"/>
      <c r="M13" s="102"/>
      <c r="N13" s="139"/>
      <c r="O13" s="139"/>
      <c r="P13" s="139"/>
      <c r="Q13" s="139"/>
      <c r="R13" s="139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</row>
    <row r="14" spans="1:61" ht="14.25">
      <c r="A14" s="102" t="s">
        <v>121</v>
      </c>
      <c r="B14" s="139"/>
      <c r="C14" s="102"/>
      <c r="D14" s="102"/>
      <c r="E14" s="139"/>
      <c r="F14" s="139"/>
      <c r="G14" s="139"/>
      <c r="H14" s="139"/>
      <c r="I14" s="139"/>
      <c r="J14" s="139"/>
      <c r="K14" s="102"/>
      <c r="L14" s="102"/>
      <c r="M14" s="102"/>
      <c r="N14" s="139"/>
      <c r="O14" s="139"/>
      <c r="P14" s="139"/>
      <c r="Q14" s="139"/>
      <c r="R14" s="139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</row>
    <row r="15" spans="1:61" ht="14.25">
      <c r="A15" s="102" t="s">
        <v>122</v>
      </c>
      <c r="B15" s="139">
        <v>35</v>
      </c>
      <c r="C15" s="139">
        <v>35</v>
      </c>
      <c r="D15" s="126">
        <v>35</v>
      </c>
      <c r="E15" s="139">
        <v>35</v>
      </c>
      <c r="F15" s="139">
        <v>35</v>
      </c>
      <c r="G15" s="139">
        <v>45</v>
      </c>
      <c r="H15" s="139">
        <v>45</v>
      </c>
      <c r="I15" s="139">
        <v>45</v>
      </c>
      <c r="J15" s="139">
        <v>45</v>
      </c>
      <c r="K15" s="126">
        <v>45</v>
      </c>
      <c r="L15" s="126">
        <v>45</v>
      </c>
      <c r="M15" s="139">
        <v>48</v>
      </c>
      <c r="N15" s="139">
        <v>50</v>
      </c>
      <c r="O15" s="139">
        <v>50</v>
      </c>
      <c r="P15" s="139">
        <v>50</v>
      </c>
      <c r="Q15" s="139">
        <v>50</v>
      </c>
      <c r="R15" s="139">
        <v>50</v>
      </c>
      <c r="S15" s="139">
        <v>47</v>
      </c>
      <c r="T15" s="139">
        <v>47</v>
      </c>
      <c r="U15" s="139">
        <v>47</v>
      </c>
      <c r="V15" s="139">
        <v>47</v>
      </c>
      <c r="W15" s="139">
        <v>42</v>
      </c>
      <c r="X15" s="102">
        <v>60</v>
      </c>
      <c r="Y15" s="126">
        <v>60</v>
      </c>
      <c r="Z15" s="126">
        <v>60</v>
      </c>
      <c r="AA15" s="102">
        <v>60</v>
      </c>
      <c r="AB15" s="102">
        <v>60</v>
      </c>
      <c r="AC15" s="102">
        <v>60</v>
      </c>
      <c r="AD15" s="102">
        <v>40</v>
      </c>
      <c r="AE15" s="126">
        <v>40</v>
      </c>
      <c r="AF15" s="126">
        <v>40</v>
      </c>
      <c r="AG15" s="126">
        <v>40</v>
      </c>
      <c r="AH15" s="126">
        <v>40</v>
      </c>
      <c r="AI15" s="126">
        <v>55</v>
      </c>
      <c r="AJ15" s="126">
        <v>55</v>
      </c>
      <c r="AK15" s="102">
        <v>65</v>
      </c>
      <c r="AL15" s="102">
        <v>65</v>
      </c>
      <c r="AM15" s="102">
        <v>65</v>
      </c>
      <c r="AN15" s="102">
        <v>60</v>
      </c>
      <c r="AO15" s="102">
        <v>65</v>
      </c>
      <c r="AP15" s="102">
        <v>60</v>
      </c>
      <c r="AQ15" s="103">
        <v>60</v>
      </c>
      <c r="AR15" s="102">
        <v>50</v>
      </c>
      <c r="AS15" s="102">
        <v>50</v>
      </c>
      <c r="AT15" s="102">
        <v>80</v>
      </c>
      <c r="AU15" s="103">
        <v>65</v>
      </c>
      <c r="AV15" s="103">
        <v>65</v>
      </c>
      <c r="AW15" s="102">
        <v>60</v>
      </c>
      <c r="AX15" s="103">
        <v>70</v>
      </c>
      <c r="AY15" s="102">
        <v>50</v>
      </c>
      <c r="AZ15" s="103">
        <v>70</v>
      </c>
      <c r="BA15" s="102">
        <v>50</v>
      </c>
      <c r="BB15" s="102">
        <v>50</v>
      </c>
      <c r="BC15" s="102"/>
      <c r="BD15" s="102"/>
      <c r="BE15" s="126">
        <v>30</v>
      </c>
      <c r="BF15" s="102"/>
      <c r="BG15" s="126">
        <v>35</v>
      </c>
      <c r="BH15" s="126">
        <v>45</v>
      </c>
      <c r="BI15" s="102"/>
    </row>
    <row r="16" spans="1:61" ht="14.25">
      <c r="A16" s="102" t="s">
        <v>123</v>
      </c>
      <c r="B16" s="139" t="s">
        <v>374</v>
      </c>
      <c r="C16" s="139" t="s">
        <v>374</v>
      </c>
      <c r="D16" s="126" t="s">
        <v>353</v>
      </c>
      <c r="E16" s="139" t="s">
        <v>377</v>
      </c>
      <c r="F16" s="139" t="s">
        <v>377</v>
      </c>
      <c r="G16" s="139" t="s">
        <v>378</v>
      </c>
      <c r="H16" s="139" t="s">
        <v>378</v>
      </c>
      <c r="I16" s="139" t="s">
        <v>128</v>
      </c>
      <c r="J16" s="139" t="s">
        <v>128</v>
      </c>
      <c r="K16" s="126" t="s">
        <v>128</v>
      </c>
      <c r="L16" s="126" t="s">
        <v>128</v>
      </c>
      <c r="M16" s="102" t="s">
        <v>124</v>
      </c>
      <c r="N16" s="139" t="s">
        <v>125</v>
      </c>
      <c r="O16" s="139" t="s">
        <v>124</v>
      </c>
      <c r="P16" s="139" t="s">
        <v>125</v>
      </c>
      <c r="Q16" s="139" t="s">
        <v>125</v>
      </c>
      <c r="R16" s="139" t="s">
        <v>126</v>
      </c>
      <c r="S16" s="149" t="s">
        <v>127</v>
      </c>
      <c r="T16" s="149" t="s">
        <v>127</v>
      </c>
      <c r="U16" s="149" t="s">
        <v>127</v>
      </c>
      <c r="V16" s="149" t="s">
        <v>129</v>
      </c>
      <c r="W16" s="149" t="s">
        <v>130</v>
      </c>
      <c r="X16" s="103" t="s">
        <v>131</v>
      </c>
      <c r="Y16" s="148" t="s">
        <v>131</v>
      </c>
      <c r="Z16" s="148" t="s">
        <v>394</v>
      </c>
      <c r="AA16" s="102" t="s">
        <v>132</v>
      </c>
      <c r="AB16" s="102" t="s">
        <v>133</v>
      </c>
      <c r="AC16" s="102" t="s">
        <v>133</v>
      </c>
      <c r="AD16" s="102" t="s">
        <v>134</v>
      </c>
      <c r="AE16" s="126" t="s">
        <v>134</v>
      </c>
      <c r="AF16" s="126" t="s">
        <v>134</v>
      </c>
      <c r="AG16" s="126" t="s">
        <v>134</v>
      </c>
      <c r="AH16" s="126" t="s">
        <v>134</v>
      </c>
      <c r="AI16" s="102" t="s">
        <v>135</v>
      </c>
      <c r="AJ16" s="102" t="s">
        <v>136</v>
      </c>
      <c r="AK16" s="102" t="s">
        <v>137</v>
      </c>
      <c r="AL16" s="102" t="s">
        <v>138</v>
      </c>
      <c r="AM16" s="102" t="s">
        <v>139</v>
      </c>
      <c r="AN16" s="102" t="s">
        <v>135</v>
      </c>
      <c r="AO16" s="102" t="s">
        <v>138</v>
      </c>
      <c r="AP16" s="102" t="s">
        <v>140</v>
      </c>
      <c r="AQ16" s="102" t="s">
        <v>135</v>
      </c>
      <c r="AR16" s="102" t="s">
        <v>137</v>
      </c>
      <c r="AS16" s="102" t="s">
        <v>138</v>
      </c>
      <c r="AT16" s="102" t="s">
        <v>324</v>
      </c>
      <c r="AU16" s="103" t="s">
        <v>141</v>
      </c>
      <c r="AV16" s="103" t="s">
        <v>142</v>
      </c>
      <c r="AW16" s="102" t="s">
        <v>143</v>
      </c>
      <c r="AX16" s="103" t="s">
        <v>144</v>
      </c>
      <c r="AY16" s="102" t="s">
        <v>330</v>
      </c>
      <c r="AZ16" s="103" t="s">
        <v>332</v>
      </c>
      <c r="BA16" s="102" t="s">
        <v>327</v>
      </c>
      <c r="BB16" s="102" t="s">
        <v>328</v>
      </c>
      <c r="BC16" s="102"/>
      <c r="BD16" s="102"/>
      <c r="BE16" s="126" t="s">
        <v>352</v>
      </c>
      <c r="BF16" s="126" t="s">
        <v>356</v>
      </c>
      <c r="BG16" s="126" t="s">
        <v>356</v>
      </c>
      <c r="BH16" s="102"/>
      <c r="BI16" s="102"/>
    </row>
    <row r="17" spans="1:61" ht="14.25">
      <c r="A17" s="102" t="s">
        <v>145</v>
      </c>
      <c r="B17" s="139">
        <v>6</v>
      </c>
      <c r="C17" s="139">
        <v>11</v>
      </c>
      <c r="D17" s="139"/>
      <c r="E17" s="139">
        <v>7</v>
      </c>
      <c r="F17" s="139">
        <v>12</v>
      </c>
      <c r="G17" s="139">
        <v>11</v>
      </c>
      <c r="H17" s="139">
        <v>16</v>
      </c>
      <c r="I17" s="139">
        <v>13</v>
      </c>
      <c r="J17" s="139">
        <v>19</v>
      </c>
      <c r="K17" s="126">
        <v>25</v>
      </c>
      <c r="L17" s="126">
        <v>30</v>
      </c>
      <c r="M17" s="102">
        <v>25</v>
      </c>
      <c r="N17" s="149">
        <v>32</v>
      </c>
      <c r="O17" s="139">
        <v>26</v>
      </c>
      <c r="P17" s="149">
        <v>42</v>
      </c>
      <c r="Q17" s="149">
        <v>52</v>
      </c>
      <c r="R17" s="149">
        <v>68</v>
      </c>
      <c r="S17" s="149">
        <v>10</v>
      </c>
      <c r="T17" s="149">
        <v>19</v>
      </c>
      <c r="U17" s="149">
        <v>20</v>
      </c>
      <c r="V17" s="149">
        <v>22</v>
      </c>
      <c r="W17" s="149">
        <v>27</v>
      </c>
      <c r="X17" s="103">
        <v>18</v>
      </c>
      <c r="Y17" s="126">
        <v>26</v>
      </c>
      <c r="Z17" s="148">
        <v>54</v>
      </c>
      <c r="AA17" s="102">
        <v>20</v>
      </c>
      <c r="AB17" s="102">
        <v>40</v>
      </c>
      <c r="AC17" s="102">
        <v>48</v>
      </c>
      <c r="AD17" s="102">
        <v>24</v>
      </c>
      <c r="AE17" s="126">
        <v>24</v>
      </c>
      <c r="AF17" s="126">
        <v>24</v>
      </c>
      <c r="AG17" s="126">
        <v>24</v>
      </c>
      <c r="AH17" s="126">
        <v>26</v>
      </c>
      <c r="AI17" s="102">
        <v>34</v>
      </c>
      <c r="AJ17" s="102">
        <v>68</v>
      </c>
      <c r="AK17" s="102">
        <v>19</v>
      </c>
      <c r="AL17" s="102">
        <v>38</v>
      </c>
      <c r="AM17" s="102">
        <v>57</v>
      </c>
      <c r="AN17" s="102">
        <v>26</v>
      </c>
      <c r="AO17" s="102">
        <v>37</v>
      </c>
      <c r="AP17" s="102">
        <v>30</v>
      </c>
      <c r="AQ17" s="102">
        <v>34</v>
      </c>
      <c r="AR17" s="102">
        <v>18</v>
      </c>
      <c r="AS17" s="102">
        <v>36</v>
      </c>
      <c r="AT17" s="102">
        <v>39</v>
      </c>
      <c r="AU17" s="103">
        <v>22</v>
      </c>
      <c r="AV17" s="103">
        <v>44</v>
      </c>
      <c r="AW17" s="102" t="s">
        <v>344</v>
      </c>
      <c r="AX17" s="103">
        <v>41</v>
      </c>
      <c r="AY17" s="102">
        <v>43</v>
      </c>
      <c r="AZ17" s="103">
        <v>42</v>
      </c>
      <c r="BA17" s="102">
        <v>41</v>
      </c>
      <c r="BB17" s="102" t="s">
        <v>343</v>
      </c>
      <c r="BC17" s="102"/>
      <c r="BD17" s="102"/>
      <c r="BE17" s="139"/>
      <c r="BF17" s="102"/>
      <c r="BG17" s="102"/>
      <c r="BH17" s="102"/>
      <c r="BI17" s="102"/>
    </row>
    <row r="18" spans="1:61" ht="14.25">
      <c r="A18" s="102" t="s">
        <v>146</v>
      </c>
      <c r="B18" s="139">
        <v>30</v>
      </c>
      <c r="C18" s="139">
        <v>66</v>
      </c>
      <c r="D18" s="126">
        <v>220</v>
      </c>
      <c r="E18" s="139">
        <v>28</v>
      </c>
      <c r="F18" s="139">
        <v>62</v>
      </c>
      <c r="G18" s="139">
        <v>42</v>
      </c>
      <c r="H18" s="139">
        <v>84</v>
      </c>
      <c r="I18" s="139">
        <v>40</v>
      </c>
      <c r="J18" s="139">
        <v>82</v>
      </c>
      <c r="K18" s="126">
        <v>124</v>
      </c>
      <c r="L18" s="126">
        <v>80</v>
      </c>
      <c r="M18" s="102">
        <v>148</v>
      </c>
      <c r="N18" s="139">
        <v>148</v>
      </c>
      <c r="O18" s="139">
        <v>150</v>
      </c>
      <c r="P18" s="139">
        <v>225</v>
      </c>
      <c r="Q18" s="139">
        <v>300</v>
      </c>
      <c r="R18" s="139">
        <v>377</v>
      </c>
      <c r="S18" s="149">
        <v>60</v>
      </c>
      <c r="T18" s="149">
        <v>120</v>
      </c>
      <c r="U18" s="149">
        <v>120</v>
      </c>
      <c r="V18" s="149">
        <v>100</v>
      </c>
      <c r="W18" s="149">
        <v>99</v>
      </c>
      <c r="X18" s="103">
        <v>97</v>
      </c>
      <c r="Y18" s="126">
        <v>187</v>
      </c>
      <c r="Z18" s="148">
        <v>279</v>
      </c>
      <c r="AA18" s="102">
        <v>94</v>
      </c>
      <c r="AB18" s="102">
        <v>188</v>
      </c>
      <c r="AC18" s="103">
        <v>279</v>
      </c>
      <c r="AD18" s="102">
        <v>135</v>
      </c>
      <c r="AE18" s="126">
        <v>129</v>
      </c>
      <c r="AF18" s="126">
        <v>123</v>
      </c>
      <c r="AG18" s="126">
        <v>129</v>
      </c>
      <c r="AH18" s="102"/>
      <c r="AI18" s="102">
        <v>198</v>
      </c>
      <c r="AJ18" s="102">
        <v>396</v>
      </c>
      <c r="AK18" s="102">
        <v>100</v>
      </c>
      <c r="AL18" s="102">
        <v>200</v>
      </c>
      <c r="AM18" s="102">
        <v>300</v>
      </c>
      <c r="AN18" s="102">
        <v>172</v>
      </c>
      <c r="AO18" s="102">
        <v>231</v>
      </c>
      <c r="AP18" s="102">
        <v>162</v>
      </c>
      <c r="AQ18" s="102">
        <v>195</v>
      </c>
      <c r="AR18" s="102">
        <v>101</v>
      </c>
      <c r="AS18" s="102">
        <v>202</v>
      </c>
      <c r="AT18" s="102">
        <v>150</v>
      </c>
      <c r="AU18" s="103">
        <v>116</v>
      </c>
      <c r="AV18" s="103">
        <v>232</v>
      </c>
      <c r="AW18" s="102">
        <v>348</v>
      </c>
      <c r="AX18" s="103">
        <v>210</v>
      </c>
      <c r="AY18" s="102">
        <v>220</v>
      </c>
      <c r="AZ18" s="115">
        <v>220</v>
      </c>
      <c r="BA18" s="102">
        <v>200</v>
      </c>
      <c r="BB18" s="102">
        <v>342</v>
      </c>
      <c r="BC18" s="102"/>
      <c r="BD18" s="102"/>
      <c r="BE18" s="126" t="s">
        <v>351</v>
      </c>
      <c r="BF18" s="126" t="s">
        <v>351</v>
      </c>
      <c r="BG18" s="126" t="s">
        <v>351</v>
      </c>
      <c r="BH18" s="102"/>
      <c r="BI18" s="102"/>
    </row>
    <row r="19" spans="1:61" ht="14.25">
      <c r="A19" s="102" t="s">
        <v>147</v>
      </c>
      <c r="B19" s="139">
        <v>30</v>
      </c>
      <c r="C19" s="139" t="s">
        <v>375</v>
      </c>
      <c r="D19" s="126" t="s">
        <v>389</v>
      </c>
      <c r="E19" s="139">
        <v>28</v>
      </c>
      <c r="F19" s="139" t="s">
        <v>376</v>
      </c>
      <c r="G19" s="139">
        <v>42</v>
      </c>
      <c r="H19" s="139" t="s">
        <v>148</v>
      </c>
      <c r="I19" s="139">
        <v>40</v>
      </c>
      <c r="J19" s="139" t="s">
        <v>385</v>
      </c>
      <c r="K19" s="126" t="s">
        <v>386</v>
      </c>
      <c r="L19" s="126" t="s">
        <v>387</v>
      </c>
      <c r="M19" s="102" t="s">
        <v>149</v>
      </c>
      <c r="N19" s="139" t="s">
        <v>149</v>
      </c>
      <c r="O19" s="139" t="s">
        <v>345</v>
      </c>
      <c r="P19" s="139" t="s">
        <v>398</v>
      </c>
      <c r="Q19" s="139" t="s">
        <v>400</v>
      </c>
      <c r="R19" s="139" t="s">
        <v>399</v>
      </c>
      <c r="S19" s="139">
        <v>60</v>
      </c>
      <c r="T19" s="139" t="s">
        <v>196</v>
      </c>
      <c r="U19" s="139" t="s">
        <v>196</v>
      </c>
      <c r="V19" s="139" t="s">
        <v>313</v>
      </c>
      <c r="W19" s="139" t="s">
        <v>314</v>
      </c>
      <c r="X19" s="103">
        <v>97</v>
      </c>
      <c r="Y19" s="126" t="s">
        <v>315</v>
      </c>
      <c r="Z19" s="148" t="s">
        <v>395</v>
      </c>
      <c r="AA19" s="102">
        <v>94</v>
      </c>
      <c r="AB19" s="102" t="s">
        <v>150</v>
      </c>
      <c r="AC19" s="102" t="s">
        <v>316</v>
      </c>
      <c r="AD19" s="102" t="s">
        <v>317</v>
      </c>
      <c r="AE19" s="126" t="s">
        <v>318</v>
      </c>
      <c r="AF19" s="126" t="s">
        <v>319</v>
      </c>
      <c r="AG19" s="126" t="s">
        <v>318</v>
      </c>
      <c r="AH19" s="102"/>
      <c r="AI19" s="102" t="s">
        <v>306</v>
      </c>
      <c r="AJ19" s="102" t="s">
        <v>307</v>
      </c>
      <c r="AK19" s="102">
        <v>100</v>
      </c>
      <c r="AL19" s="102" t="s">
        <v>151</v>
      </c>
      <c r="AM19" s="102" t="s">
        <v>152</v>
      </c>
      <c r="AN19" s="102" t="s">
        <v>320</v>
      </c>
      <c r="AO19" s="102" t="s">
        <v>321</v>
      </c>
      <c r="AP19" s="102" t="s">
        <v>322</v>
      </c>
      <c r="AQ19" s="102" t="s">
        <v>323</v>
      </c>
      <c r="AR19" s="102">
        <v>101</v>
      </c>
      <c r="AS19" s="102" t="s">
        <v>325</v>
      </c>
      <c r="AT19" s="102" t="s">
        <v>153</v>
      </c>
      <c r="AU19" s="103" t="s">
        <v>154</v>
      </c>
      <c r="AV19" s="103" t="s">
        <v>155</v>
      </c>
      <c r="AW19" s="102" t="s">
        <v>326</v>
      </c>
      <c r="AX19" s="102" t="s">
        <v>329</v>
      </c>
      <c r="AY19" s="102" t="s">
        <v>331</v>
      </c>
      <c r="AZ19" s="102" t="s">
        <v>331</v>
      </c>
      <c r="BA19" s="102" t="s">
        <v>341</v>
      </c>
      <c r="BB19" s="102" t="s">
        <v>342</v>
      </c>
      <c r="BC19" s="102"/>
      <c r="BD19" s="102"/>
      <c r="BE19" s="126">
        <v>5</v>
      </c>
      <c r="BF19" s="126">
        <v>5</v>
      </c>
      <c r="BG19" s="126">
        <v>10</v>
      </c>
      <c r="BH19" s="126">
        <v>10</v>
      </c>
      <c r="BI19" s="102"/>
    </row>
    <row r="20" spans="1:61" ht="14.25">
      <c r="A20" s="102" t="s">
        <v>156</v>
      </c>
      <c r="B20" s="139"/>
      <c r="C20" s="139"/>
      <c r="D20" s="102"/>
      <c r="E20" s="139"/>
      <c r="F20" s="139"/>
      <c r="G20" s="139"/>
      <c r="H20" s="139"/>
      <c r="I20" s="139"/>
      <c r="J20" s="139"/>
      <c r="K20" s="102"/>
      <c r="L20" s="102"/>
      <c r="M20" s="102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</row>
    <row r="21" spans="1:61" ht="14.25">
      <c r="A21" s="102"/>
      <c r="B21" s="139"/>
      <c r="C21" s="139"/>
      <c r="D21" s="102"/>
      <c r="E21" s="139"/>
      <c r="F21" s="139"/>
      <c r="G21" s="139"/>
      <c r="H21" s="139"/>
      <c r="I21" s="139"/>
      <c r="J21" s="139"/>
      <c r="K21" s="102"/>
      <c r="L21" s="102"/>
      <c r="M21" s="102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</row>
    <row r="22" spans="1:61" ht="14.25">
      <c r="A22" s="102" t="s">
        <v>347</v>
      </c>
      <c r="B22" s="139" t="s">
        <v>349</v>
      </c>
      <c r="C22" s="139" t="s">
        <v>349</v>
      </c>
      <c r="D22" s="126" t="s">
        <v>354</v>
      </c>
      <c r="E22" s="139" t="s">
        <v>349</v>
      </c>
      <c r="F22" s="139" t="s">
        <v>349</v>
      </c>
      <c r="G22" s="139" t="s">
        <v>379</v>
      </c>
      <c r="H22" s="139" t="s">
        <v>379</v>
      </c>
      <c r="I22" s="161" t="s">
        <v>370</v>
      </c>
      <c r="J22" s="161" t="s">
        <v>370</v>
      </c>
      <c r="K22" s="146" t="s">
        <v>370</v>
      </c>
      <c r="L22" s="146" t="s">
        <v>370</v>
      </c>
      <c r="M22" s="102"/>
      <c r="N22" s="161" t="s">
        <v>370</v>
      </c>
      <c r="O22" s="161" t="s">
        <v>370</v>
      </c>
      <c r="P22" s="161" t="s">
        <v>354</v>
      </c>
      <c r="Q22" s="161" t="s">
        <v>354</v>
      </c>
      <c r="R22" s="161" t="s">
        <v>354</v>
      </c>
      <c r="S22" s="179" t="s">
        <v>354</v>
      </c>
      <c r="T22" s="179" t="s">
        <v>354</v>
      </c>
      <c r="U22" s="179" t="s">
        <v>354</v>
      </c>
      <c r="V22" s="179" t="s">
        <v>354</v>
      </c>
      <c r="W22" s="179" t="s">
        <v>354</v>
      </c>
      <c r="X22" s="161" t="s">
        <v>370</v>
      </c>
      <c r="Y22" s="161" t="s">
        <v>370</v>
      </c>
      <c r="Z22" s="161" t="s">
        <v>370</v>
      </c>
      <c r="AA22" s="102"/>
      <c r="AB22" s="102"/>
      <c r="AC22" s="102"/>
      <c r="AD22" s="139" t="s">
        <v>362</v>
      </c>
      <c r="AE22" s="139" t="s">
        <v>362</v>
      </c>
      <c r="AF22" s="139" t="s">
        <v>402</v>
      </c>
      <c r="AG22" s="139" t="s">
        <v>362</v>
      </c>
      <c r="AH22" s="102"/>
      <c r="AI22" s="102"/>
      <c r="AJ22" s="102"/>
      <c r="AK22" s="126" t="s">
        <v>396</v>
      </c>
      <c r="AL22" s="126" t="s">
        <v>396</v>
      </c>
      <c r="AM22" s="126" t="s">
        <v>396</v>
      </c>
      <c r="AN22" s="126" t="s">
        <v>396</v>
      </c>
      <c r="AO22" s="139"/>
      <c r="AP22" s="139"/>
      <c r="AQ22" s="126" t="s">
        <v>396</v>
      </c>
      <c r="AR22" s="139"/>
      <c r="AS22" s="139"/>
      <c r="AT22" s="126" t="s">
        <v>396</v>
      </c>
      <c r="AU22" s="139"/>
      <c r="AV22" s="139"/>
      <c r="AW22" s="126" t="s">
        <v>396</v>
      </c>
      <c r="AX22" s="102"/>
      <c r="AY22" s="102"/>
      <c r="AZ22" s="102"/>
      <c r="BA22" s="126" t="s">
        <v>396</v>
      </c>
      <c r="BB22" s="126" t="s">
        <v>396</v>
      </c>
      <c r="BC22" s="126" t="s">
        <v>397</v>
      </c>
      <c r="BD22" s="102"/>
      <c r="BE22" s="126" t="s">
        <v>349</v>
      </c>
      <c r="BF22" s="126" t="s">
        <v>349</v>
      </c>
      <c r="BG22" s="126" t="s">
        <v>362</v>
      </c>
      <c r="BH22" s="102"/>
      <c r="BI22" s="102"/>
    </row>
    <row r="23" spans="1:61" ht="14.25">
      <c r="A23" s="102" t="s">
        <v>348</v>
      </c>
      <c r="B23" s="139"/>
      <c r="C23" s="139"/>
      <c r="D23" s="102"/>
      <c r="E23" s="139"/>
      <c r="F23" s="139"/>
      <c r="G23" s="146" t="s">
        <v>380</v>
      </c>
      <c r="H23" s="146" t="s">
        <v>380</v>
      </c>
      <c r="I23" s="102"/>
      <c r="J23" s="102"/>
      <c r="K23" s="102"/>
      <c r="L23" s="102"/>
      <c r="M23" s="102"/>
      <c r="N23" s="102"/>
      <c r="O23" s="102"/>
      <c r="P23" s="139"/>
      <c r="Q23" s="139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</row>
    <row r="24" spans="1:61" ht="14.25">
      <c r="A24" s="102" t="s">
        <v>358</v>
      </c>
      <c r="B24" s="102"/>
      <c r="C24" s="139"/>
      <c r="D24" s="102" t="s">
        <v>359</v>
      </c>
      <c r="E24" s="102"/>
      <c r="F24" s="139"/>
      <c r="G24" s="139"/>
      <c r="H24" s="102"/>
      <c r="I24" s="102">
        <v>2700</v>
      </c>
      <c r="J24" s="102">
        <v>2700</v>
      </c>
      <c r="K24" s="102">
        <v>2700</v>
      </c>
      <c r="L24" s="102">
        <v>2500</v>
      </c>
      <c r="M24" s="126" t="s">
        <v>368</v>
      </c>
      <c r="N24" s="126" t="s">
        <v>368</v>
      </c>
      <c r="O24" s="126" t="s">
        <v>368</v>
      </c>
      <c r="P24" s="126" t="s">
        <v>368</v>
      </c>
      <c r="Q24" s="126" t="s">
        <v>368</v>
      </c>
      <c r="R24" s="126" t="s">
        <v>368</v>
      </c>
      <c r="S24" s="102"/>
      <c r="T24" s="102"/>
      <c r="U24" s="102"/>
      <c r="V24" s="102"/>
      <c r="W24" s="102" t="s">
        <v>23</v>
      </c>
      <c r="X24" s="139" t="s">
        <v>391</v>
      </c>
      <c r="Y24" s="139" t="s">
        <v>391</v>
      </c>
      <c r="Z24" s="139" t="s">
        <v>393</v>
      </c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 t="s">
        <v>369</v>
      </c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26" t="s">
        <v>359</v>
      </c>
      <c r="BF24" s="126" t="s">
        <v>360</v>
      </c>
      <c r="BG24" s="102"/>
      <c r="BH24" s="126" t="s">
        <v>363</v>
      </c>
      <c r="BI24" s="102"/>
    </row>
    <row r="25" spans="1:61" ht="14.25">
      <c r="A25" s="102"/>
      <c r="B25" s="102"/>
      <c r="C25" s="102"/>
      <c r="D25" s="102"/>
      <c r="E25" s="102"/>
      <c r="F25" s="139"/>
      <c r="G25" s="139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</row>
    <row r="26" spans="1:61" ht="14.25">
      <c r="A26" s="102"/>
      <c r="B26" s="102"/>
      <c r="C26" s="102"/>
      <c r="D26" s="102"/>
      <c r="E26" s="102"/>
      <c r="F26" s="139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</row>
    <row r="27" spans="1:61" ht="14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</row>
    <row r="28" spans="1:61" ht="14.25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</row>
    <row r="29" spans="1:61" ht="14.25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</row>
    <row r="30" spans="1:61" ht="14.25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</row>
    <row r="31" spans="1:61" ht="14.25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</row>
    <row r="32" spans="1:61" ht="14.25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</row>
    <row r="33" spans="1:61" ht="14.2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</row>
    <row r="34" spans="1:61" ht="14.25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</row>
    <row r="35" spans="1:61" ht="14.2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</row>
    <row r="36" spans="1:61" ht="14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</row>
    <row r="37" spans="1:61" ht="14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</row>
    <row r="38" spans="1:61" ht="14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</row>
    <row r="39" spans="1:61" ht="14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</row>
    <row r="40" spans="1:61" ht="14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</row>
    <row r="41" spans="1:61" ht="14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</row>
    <row r="42" spans="1:61" ht="14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</row>
    <row r="43" spans="1:61" ht="14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</row>
    <row r="44" spans="1:61" ht="14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</row>
    <row r="45" spans="1:61" ht="14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</row>
    <row r="46" spans="1:61" ht="14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</row>
    <row r="47" spans="1:61" ht="14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</row>
    <row r="48" spans="1:61" ht="14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</row>
    <row r="49" spans="1:61" ht="14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</row>
    <row r="50" spans="1:61" ht="14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</row>
    <row r="51" spans="1:61" ht="14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</row>
    <row r="52" spans="1:61" ht="14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</row>
    <row r="53" spans="1:61" ht="14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</row>
    <row r="54" spans="1:61" ht="14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</row>
    <row r="55" spans="1:61" ht="14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</row>
    <row r="56" spans="1:61" ht="14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</row>
    <row r="57" spans="1:61" ht="14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</row>
    <row r="58" spans="1:61" ht="14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</row>
    <row r="59" spans="1:61" ht="14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</row>
    <row r="60" spans="1:61" ht="14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</row>
    <row r="61" spans="1:61" ht="14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</row>
    <row r="62" spans="1:61" ht="14.2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</row>
    <row r="63" spans="1:61" ht="14.25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</row>
    <row r="64" spans="1:61" ht="14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</row>
    <row r="65" spans="1:61" ht="14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</row>
    <row r="66" spans="1:61" ht="14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</row>
    <row r="67" spans="1:61" ht="14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</row>
    <row r="68" spans="1:61" ht="14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</row>
    <row r="69" spans="1:61" ht="14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</row>
    <row r="70" spans="1:61" ht="14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</row>
    <row r="71" spans="1:61" ht="14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</row>
    <row r="72" spans="1:61" ht="14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</row>
    <row r="73" spans="1:61" ht="14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</row>
    <row r="74" spans="1:61" ht="14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</row>
    <row r="75" spans="1:61" ht="14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</row>
    <row r="76" spans="1:61" ht="14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</row>
    <row r="77" spans="1:61" ht="14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</row>
    <row r="78" spans="1:61" ht="14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</row>
    <row r="79" spans="1:61" ht="14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</row>
    <row r="80" spans="1:61" ht="14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</row>
    <row r="81" spans="1:61" ht="14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</row>
    <row r="82" spans="1:61" ht="14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</row>
    <row r="83" spans="1:61" ht="14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</row>
    <row r="84" spans="1:61" ht="14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</row>
    <row r="85" spans="1:61" ht="14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</row>
    <row r="86" spans="1:61" ht="14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</row>
    <row r="87" spans="1:61" ht="14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</row>
    <row r="88" spans="1:61" ht="14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</row>
    <row r="89" spans="1:61" ht="14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</row>
    <row r="90" spans="1:61" ht="14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</row>
    <row r="91" spans="1:61" ht="14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</row>
    <row r="92" spans="1:61" ht="14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</row>
    <row r="93" spans="1:61" ht="14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</row>
    <row r="94" spans="1:61" ht="14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</row>
    <row r="95" spans="1:61" ht="14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</row>
    <row r="96" spans="1:61" ht="14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</row>
    <row r="97" spans="1:61" ht="14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</row>
    <row r="98" spans="1:61" ht="14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</row>
    <row r="99" spans="1:61" ht="14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</row>
    <row r="100" spans="1:61" ht="14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</row>
    <row r="101" spans="1:61" ht="14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</row>
    <row r="102" spans="1:61" ht="14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</row>
    <row r="103" spans="1:61" ht="14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</row>
    <row r="104" spans="1:61" ht="14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</row>
    <row r="105" spans="1:61" ht="14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</row>
    <row r="106" spans="1:61" ht="14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</row>
    <row r="107" spans="1:61" ht="14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</row>
    <row r="108" spans="1:61" ht="14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</row>
    <row r="109" spans="1:61" ht="14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</row>
    <row r="110" spans="1:61" ht="14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</row>
    <row r="111" spans="1:61" ht="14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</row>
    <row r="112" spans="1:61" ht="14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</row>
    <row r="113" spans="1:61" ht="14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</row>
    <row r="114" spans="1:61" ht="14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</row>
    <row r="115" spans="1:61" ht="14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</row>
    <row r="116" spans="1:61" ht="14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</row>
    <row r="117" spans="1:61" ht="14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</row>
    <row r="118" spans="1:61" ht="14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</row>
    <row r="119" spans="1:61" ht="14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</row>
    <row r="120" spans="1:61" ht="14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</row>
    <row r="121" spans="1:61" ht="14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</row>
    <row r="122" spans="1:61" ht="14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</row>
    <row r="123" spans="1:61" ht="14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</row>
    <row r="124" spans="1:61" ht="14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</row>
    <row r="125" spans="1:61" ht="14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</row>
    <row r="126" spans="1:61" ht="14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</row>
    <row r="127" spans="1:61" ht="14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</row>
    <row r="128" spans="1:61" ht="14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</row>
    <row r="129" spans="1:61" ht="14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</row>
    <row r="130" spans="1:61" ht="14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</row>
    <row r="131" spans="1:61" ht="14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</row>
    <row r="132" spans="1:61" ht="14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</row>
    <row r="133" spans="1:61" ht="14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</row>
    <row r="134" spans="1:61" ht="14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</row>
    <row r="135" spans="1:61" ht="14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</row>
    <row r="136" spans="1:61" ht="14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</row>
    <row r="137" spans="1:61" ht="14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</row>
    <row r="138" spans="1:61" ht="14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</row>
    <row r="139" spans="1:61" ht="14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</row>
    <row r="140" spans="1:61" ht="14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</row>
    <row r="141" spans="1:61" ht="14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</row>
    <row r="142" spans="1:61" ht="14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</row>
    <row r="143" spans="1:61" ht="14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</row>
    <row r="144" spans="1:61" ht="14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</row>
    <row r="145" spans="1:61" ht="14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</row>
    <row r="146" spans="1:61" ht="14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</row>
    <row r="147" spans="1:61" ht="14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</row>
    <row r="148" spans="1:61" ht="14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</row>
    <row r="149" spans="1:61" ht="14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</row>
    <row r="150" spans="1:61" ht="14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  <c r="BH150" s="102"/>
      <c r="BI150" s="102"/>
    </row>
    <row r="151" spans="1:61" ht="14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</row>
    <row r="152" spans="1:61" ht="14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</row>
    <row r="153" spans="1:61" ht="14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</row>
    <row r="154" spans="1:61" ht="14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</row>
    <row r="155" spans="1:61" ht="14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</row>
    <row r="156" spans="1:61" ht="14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</row>
    <row r="157" spans="1:61" ht="14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</row>
    <row r="158" spans="1:61" ht="14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</row>
    <row r="159" spans="1:61" ht="14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</row>
    <row r="160" spans="1:61" ht="14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</row>
    <row r="161" spans="1:61" ht="14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</row>
    <row r="162" spans="1:61" ht="14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</row>
    <row r="163" spans="1:61" ht="14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</row>
    <row r="164" spans="1:61" ht="14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</row>
    <row r="165" spans="1:61" ht="14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</row>
    <row r="166" spans="1:61" ht="14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</row>
    <row r="167" spans="1:61" ht="14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</row>
    <row r="168" spans="1:61" ht="14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</row>
    <row r="169" spans="1:61" ht="14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</row>
    <row r="170" spans="1:61" ht="14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</row>
    <row r="171" spans="1:61" ht="14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  <c r="BH171" s="102"/>
      <c r="BI171" s="102"/>
    </row>
    <row r="172" spans="1:61" ht="14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  <c r="BH172" s="102"/>
      <c r="BI172" s="102"/>
    </row>
    <row r="173" spans="1:61" ht="14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  <c r="BH173" s="102"/>
      <c r="BI173" s="102"/>
    </row>
    <row r="174" spans="1:61" ht="14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</row>
    <row r="175" spans="1:61" ht="14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</row>
    <row r="176" spans="1:61" ht="14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  <c r="BH176" s="102"/>
      <c r="BI176" s="102"/>
    </row>
    <row r="177" spans="1:61" ht="14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</row>
    <row r="178" spans="1:61" ht="14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</row>
    <row r="179" spans="1:61" ht="14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  <c r="BH179" s="102"/>
      <c r="BI179" s="102"/>
    </row>
    <row r="180" spans="1:61" ht="14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</row>
    <row r="181" spans="1:61" ht="14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</row>
    <row r="182" spans="1:61" ht="14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</row>
    <row r="183" spans="1:61" ht="14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</row>
    <row r="184" spans="1:61" ht="14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</row>
    <row r="185" spans="1:61" ht="14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  <c r="BH185" s="102"/>
      <c r="BI185" s="102"/>
    </row>
    <row r="186" spans="1:61" ht="14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02"/>
      <c r="BI186" s="102"/>
    </row>
    <row r="187" spans="1:61" ht="14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</row>
    <row r="188" spans="1:61" ht="14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  <c r="BH188" s="102"/>
      <c r="BI188" s="102"/>
    </row>
    <row r="189" spans="1:61" ht="14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  <c r="BH189" s="102"/>
      <c r="BI189" s="102"/>
    </row>
    <row r="190" spans="1:61" ht="14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  <c r="BH190" s="102"/>
      <c r="BI190" s="102"/>
    </row>
    <row r="191" spans="1:61" ht="14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  <c r="BH191" s="102"/>
      <c r="BI191" s="102"/>
    </row>
    <row r="192" spans="1:61" ht="14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02"/>
      <c r="BI192" s="102"/>
    </row>
    <row r="193" spans="1:61" ht="14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  <c r="BH193" s="102"/>
      <c r="BI193" s="102"/>
    </row>
    <row r="194" spans="1:61" ht="14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  <c r="BH194" s="102"/>
      <c r="BI194" s="102"/>
    </row>
    <row r="195" spans="1:61" ht="14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  <c r="BH195" s="102"/>
      <c r="BI195" s="102"/>
    </row>
    <row r="196" spans="1:61" ht="14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  <c r="BH196" s="102"/>
      <c r="BI196" s="102"/>
    </row>
    <row r="197" spans="1:61" ht="14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  <c r="BH197" s="102"/>
      <c r="BI197" s="102"/>
    </row>
    <row r="198" spans="1:61" ht="14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  <c r="BH198" s="102"/>
      <c r="BI198" s="102"/>
    </row>
    <row r="199" spans="1:61" ht="14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  <c r="BH199" s="102"/>
      <c r="BI199" s="102"/>
    </row>
    <row r="200" spans="1:61" ht="14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  <c r="BH200" s="102"/>
      <c r="BI200" s="102"/>
    </row>
    <row r="201" spans="1:61" ht="14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  <c r="BH201" s="102"/>
      <c r="BI201" s="102"/>
    </row>
    <row r="202" spans="1:61" ht="14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  <c r="BH202" s="102"/>
      <c r="BI202" s="102"/>
    </row>
    <row r="203" spans="1:61" ht="14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  <c r="BH203" s="102"/>
      <c r="BI203" s="102"/>
    </row>
    <row r="204" spans="1:61" ht="14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  <c r="BH204" s="102"/>
      <c r="BI204" s="102"/>
    </row>
    <row r="205" spans="1:61" ht="14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  <c r="BH205" s="102"/>
      <c r="BI205" s="102"/>
    </row>
    <row r="206" spans="1:61" ht="14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  <c r="BH206" s="102"/>
      <c r="BI206" s="102"/>
    </row>
    <row r="207" spans="1:61" ht="14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  <c r="BH207" s="102"/>
      <c r="BI207" s="102"/>
    </row>
    <row r="208" spans="1:61" ht="14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  <c r="BH208" s="102"/>
      <c r="BI208" s="102"/>
    </row>
    <row r="209" spans="1:61" ht="14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  <c r="BH209" s="102"/>
      <c r="BI209" s="102"/>
    </row>
    <row r="210" spans="1:61" ht="14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  <c r="BH210" s="102"/>
      <c r="BI210" s="102"/>
    </row>
    <row r="211" spans="1:61" ht="14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  <c r="BH211" s="102"/>
      <c r="BI211" s="102"/>
    </row>
    <row r="212" spans="1:61" ht="14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  <c r="BH212" s="102"/>
      <c r="BI212" s="102"/>
    </row>
    <row r="213" spans="1:61" ht="14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  <c r="BH213" s="102"/>
      <c r="BI213" s="102"/>
    </row>
    <row r="214" spans="1:61" ht="14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  <c r="BH214" s="102"/>
      <c r="BI214" s="102"/>
    </row>
    <row r="215" spans="1:61" ht="14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  <c r="BH215" s="102"/>
      <c r="BI215" s="102"/>
    </row>
    <row r="216" spans="1:61" ht="14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  <c r="BH216" s="102"/>
      <c r="BI216" s="102"/>
    </row>
    <row r="217" spans="1:61" ht="14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  <c r="BH217" s="102"/>
      <c r="BI217" s="102"/>
    </row>
    <row r="218" spans="1:61" ht="14.25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  <c r="BH218" s="102"/>
      <c r="BI218" s="102"/>
    </row>
    <row r="219" spans="1:61" ht="14.25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  <c r="BH219" s="102"/>
      <c r="BI219" s="102"/>
    </row>
    <row r="220" spans="1:61" ht="14.25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  <c r="BH220" s="102"/>
      <c r="BI220" s="102"/>
    </row>
    <row r="221" spans="1:61" ht="14.2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  <c r="BH221" s="102"/>
      <c r="BI221" s="102"/>
    </row>
    <row r="222" spans="1:61" ht="14.25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  <c r="BH222" s="102"/>
      <c r="BI222" s="102"/>
    </row>
    <row r="223" spans="1:61" ht="14.25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  <c r="BH223" s="102"/>
      <c r="BI223" s="102"/>
    </row>
    <row r="224" spans="1:61" ht="14.25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  <c r="BH224" s="102"/>
      <c r="BI224" s="102"/>
    </row>
    <row r="225" spans="1:61" ht="14.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  <c r="BH225" s="102"/>
      <c r="BI225" s="102"/>
    </row>
    <row r="226" spans="1:61" ht="14.25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  <c r="BH226" s="102"/>
      <c r="BI226" s="102"/>
    </row>
    <row r="227" spans="1:61" ht="14.25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  <c r="BH227" s="102"/>
      <c r="BI227" s="102"/>
    </row>
    <row r="228" spans="1:61" ht="14.25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  <c r="BH228" s="102"/>
      <c r="BI228" s="102"/>
    </row>
    <row r="229" spans="1:61" ht="14.25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  <c r="BH229" s="102"/>
      <c r="BI229" s="102"/>
    </row>
    <row r="230" spans="1:61" ht="14.25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  <c r="BH230" s="102"/>
      <c r="BI230" s="102"/>
    </row>
    <row r="231" spans="1:61" ht="14.2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  <c r="BH231" s="102"/>
      <c r="BI231" s="102"/>
    </row>
    <row r="232" spans="1:61" ht="14.25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  <c r="BH232" s="102"/>
      <c r="BI232" s="102"/>
    </row>
    <row r="233" spans="1:61" ht="14.25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  <c r="BH233" s="102"/>
      <c r="BI233" s="102"/>
    </row>
    <row r="234" spans="1:61" ht="14.25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  <c r="BH234" s="102"/>
      <c r="BI234" s="102"/>
    </row>
    <row r="235" spans="1:61" ht="14.2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  <c r="BH235" s="102"/>
      <c r="BI235" s="102"/>
    </row>
    <row r="236" spans="1:61" ht="14.25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  <c r="BH236" s="102"/>
      <c r="BI236" s="102"/>
    </row>
    <row r="237" spans="1:61" ht="14.25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  <c r="BH237" s="102"/>
      <c r="BI237" s="102"/>
    </row>
    <row r="238" spans="1:61" ht="14.25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  <c r="BH238" s="102"/>
      <c r="BI238" s="102"/>
    </row>
    <row r="239" spans="1:61" ht="14.2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  <c r="BH239" s="102"/>
      <c r="BI239" s="102"/>
    </row>
    <row r="240" spans="1:61" ht="14.2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  <c r="BH240" s="102"/>
      <c r="BI240" s="102"/>
    </row>
    <row r="241" spans="1:61" ht="14.2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  <c r="BH241" s="102"/>
      <c r="BI241" s="102"/>
    </row>
    <row r="242" spans="1:61" ht="14.2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  <c r="BH242" s="102"/>
      <c r="BI242" s="102"/>
    </row>
    <row r="243" spans="1:61" ht="14.25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  <c r="BH243" s="102"/>
      <c r="BI243" s="102"/>
    </row>
    <row r="244" spans="1:61" ht="14.2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  <c r="BH244" s="102"/>
      <c r="BI244" s="102"/>
    </row>
    <row r="245" spans="1:61" ht="14.2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02"/>
      <c r="BI245" s="102"/>
    </row>
    <row r="246" spans="1:61" ht="14.25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  <c r="BH246" s="102"/>
      <c r="BI246" s="102"/>
    </row>
    <row r="247" spans="1:61" ht="14.25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  <c r="BH247" s="102"/>
      <c r="BI247" s="102"/>
    </row>
    <row r="248" spans="1:61" ht="14.25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  <c r="BH248" s="102"/>
      <c r="BI248" s="102"/>
    </row>
    <row r="249" spans="1:61" ht="14.25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  <c r="BH249" s="102"/>
      <c r="BI249" s="102"/>
    </row>
    <row r="250" spans="1:61" ht="14.25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  <c r="BH250" s="102"/>
      <c r="BI250" s="102"/>
    </row>
    <row r="251" spans="1:61" ht="14.25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  <c r="BH251" s="102"/>
      <c r="BI251" s="102"/>
    </row>
    <row r="252" spans="1:61" ht="14.25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  <c r="BH252" s="102"/>
      <c r="BI252" s="102"/>
    </row>
    <row r="253" spans="1:61" ht="14.25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  <c r="BH253" s="102"/>
      <c r="BI253" s="102"/>
    </row>
    <row r="254" spans="1:61" ht="14.25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  <c r="BH254" s="102"/>
      <c r="BI254" s="102"/>
    </row>
    <row r="255" spans="1:61" ht="14.2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  <c r="BH255" s="102"/>
      <c r="BI255" s="102"/>
    </row>
    <row r="256" spans="1:61" ht="14.25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  <c r="BH256" s="102"/>
      <c r="BI256" s="102"/>
    </row>
    <row r="257" spans="1:61" ht="14.25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  <c r="BH257" s="102"/>
      <c r="BI257" s="102"/>
    </row>
    <row r="258" spans="1:61" ht="14.25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  <c r="BH258" s="102"/>
      <c r="BI258" s="102"/>
    </row>
    <row r="259" spans="1:61" ht="14.25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  <c r="BH259" s="102"/>
      <c r="BI259" s="102"/>
    </row>
    <row r="260" spans="1:61" ht="14.25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  <c r="BH260" s="102"/>
      <c r="BI260" s="102"/>
    </row>
    <row r="261" spans="1:61" ht="14.25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  <c r="BH261" s="102"/>
      <c r="BI261" s="102"/>
    </row>
    <row r="262" spans="1:61" ht="14.25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  <c r="BH262" s="102"/>
      <c r="BI262" s="102"/>
    </row>
    <row r="263" spans="1:61" ht="14.25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  <c r="BH263" s="102"/>
      <c r="BI263" s="102"/>
    </row>
    <row r="264" spans="1:61" ht="14.25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  <c r="BH264" s="102"/>
      <c r="BI264" s="102"/>
    </row>
    <row r="265" spans="1:61" ht="14.2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  <c r="BH265" s="102"/>
      <c r="BI265" s="102"/>
    </row>
    <row r="266" spans="1:61" ht="14.25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02"/>
      <c r="BI266" s="102"/>
    </row>
    <row r="267" spans="1:61" ht="14.2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  <c r="BH267" s="102"/>
      <c r="BI267" s="102"/>
    </row>
    <row r="268" spans="1:61" ht="14.2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  <c r="BH268" s="102"/>
      <c r="BI268" s="102"/>
    </row>
    <row r="269" spans="1:61" ht="14.25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  <c r="BH269" s="102"/>
      <c r="BI269" s="102"/>
    </row>
    <row r="270" spans="1:61" ht="14.25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  <c r="BH270" s="102"/>
      <c r="BI270" s="102"/>
    </row>
    <row r="271" spans="1:61" ht="14.25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  <c r="BH271" s="102"/>
      <c r="BI271" s="102"/>
    </row>
    <row r="272" spans="1:61" ht="14.25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  <c r="BH272" s="102"/>
      <c r="BI272" s="102"/>
    </row>
    <row r="273" spans="1:61" ht="14.25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  <c r="BH273" s="102"/>
      <c r="BI273" s="102"/>
    </row>
    <row r="274" spans="1:61" ht="14.25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</row>
    <row r="275" spans="1:61" ht="14.2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  <c r="BH275" s="102"/>
      <c r="BI275" s="102"/>
    </row>
    <row r="276" spans="1:61" ht="14.25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  <c r="BH276" s="102"/>
      <c r="BI276" s="102"/>
    </row>
    <row r="277" spans="1:61" ht="14.25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  <c r="BH277" s="102"/>
      <c r="BI277" s="102"/>
    </row>
    <row r="278" spans="1:61" ht="14.25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  <c r="BH278" s="102"/>
      <c r="BI278" s="102"/>
    </row>
    <row r="279" spans="1:61" ht="14.25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  <c r="BH279" s="102"/>
      <c r="BI279" s="102"/>
    </row>
    <row r="280" spans="1:61" ht="14.25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  <c r="BH280" s="102"/>
      <c r="BI280" s="102"/>
    </row>
    <row r="281" spans="1:61" ht="14.25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  <c r="BH281" s="102"/>
      <c r="BI281" s="102"/>
    </row>
    <row r="282" spans="1:61" ht="14.25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  <c r="BH282" s="102"/>
      <c r="BI282" s="102"/>
    </row>
    <row r="283" spans="1:61" ht="14.25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  <c r="BH283" s="102"/>
      <c r="BI283" s="102"/>
    </row>
    <row r="284" spans="1:61" ht="14.25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  <c r="BH284" s="102"/>
      <c r="BI284" s="102"/>
    </row>
    <row r="285" spans="1:61" ht="14.2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  <c r="BH285" s="102"/>
      <c r="BI285" s="102"/>
    </row>
    <row r="286" spans="1:61" ht="14.25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</row>
    <row r="287" spans="1:61" ht="14.25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  <c r="BH287" s="102"/>
      <c r="BI287" s="102"/>
    </row>
    <row r="288" spans="1:61" ht="14.25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102"/>
      <c r="BI288" s="102"/>
    </row>
    <row r="289" spans="1:61" ht="14.25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  <c r="BH289" s="102"/>
      <c r="BI289" s="102"/>
    </row>
    <row r="290" spans="1:61" ht="14.25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</row>
    <row r="291" spans="1:61" ht="14.25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102"/>
      <c r="BI291" s="102"/>
    </row>
    <row r="292" spans="1:61" ht="14.25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</row>
    <row r="293" spans="1:61" ht="14.25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</row>
    <row r="294" spans="1:61" ht="14.25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102"/>
      <c r="BI294" s="102"/>
    </row>
    <row r="295" spans="1:61" ht="14.2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  <c r="BH295" s="102"/>
      <c r="BI295" s="102"/>
    </row>
    <row r="296" spans="1:61" ht="14.25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102"/>
      <c r="BI296" s="102"/>
    </row>
    <row r="297" spans="1:61" ht="14.25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  <c r="BH297" s="102"/>
      <c r="BI297" s="102"/>
    </row>
    <row r="298" spans="1:61" ht="14.25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102"/>
      <c r="BI298" s="102"/>
    </row>
    <row r="299" spans="1:61" ht="14.25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</row>
    <row r="300" spans="1:61" ht="14.25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102"/>
      <c r="BI300" s="102"/>
    </row>
    <row r="301" spans="1:61" ht="14.25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  <c r="BH301" s="102"/>
      <c r="BI301" s="102"/>
    </row>
    <row r="302" spans="1:61" ht="14.25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  <c r="BH302" s="102"/>
      <c r="BI302" s="102"/>
    </row>
    <row r="303" spans="1:61" ht="14.25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102"/>
      <c r="BI303" s="102"/>
    </row>
    <row r="304" spans="1:61" ht="14.25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  <c r="BH304" s="102"/>
      <c r="BI304" s="102"/>
    </row>
    <row r="305" spans="1:61" ht="14.2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  <c r="BH305" s="102"/>
      <c r="BI305" s="102"/>
    </row>
    <row r="306" spans="1:61" ht="14.25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102"/>
      <c r="BI306" s="102"/>
    </row>
    <row r="307" spans="1:61" ht="14.25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  <c r="BH307" s="102"/>
      <c r="BI307" s="102"/>
    </row>
    <row r="308" spans="1:61" ht="14.25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  <c r="BH308" s="102"/>
      <c r="BI308" s="102"/>
    </row>
    <row r="309" spans="1:61" ht="14.25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  <c r="BH309" s="102"/>
      <c r="BI309" s="102"/>
    </row>
    <row r="310" spans="1:61" ht="14.25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  <c r="BH310" s="102"/>
      <c r="BI310" s="102"/>
    </row>
    <row r="311" spans="1:61" ht="14.25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  <c r="BH311" s="102"/>
      <c r="BI311" s="102"/>
    </row>
    <row r="312" spans="1:61" ht="14.25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  <c r="BH312" s="102"/>
      <c r="BI312" s="102"/>
    </row>
    <row r="313" spans="1:61" ht="14.25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  <c r="BH313" s="102"/>
      <c r="BI313" s="102"/>
    </row>
    <row r="314" spans="1:61" ht="14.25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102"/>
      <c r="BI314" s="102"/>
    </row>
    <row r="315" spans="1:61" ht="14.2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</row>
    <row r="316" spans="1:61" ht="14.25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  <c r="BH316" s="102"/>
      <c r="BI316" s="102"/>
    </row>
    <row r="317" spans="1:61" ht="14.25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  <c r="BH317" s="102"/>
      <c r="BI317" s="102"/>
    </row>
    <row r="318" spans="1:61" ht="14.25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102"/>
      <c r="BI318" s="102"/>
    </row>
    <row r="319" spans="1:61" ht="14.25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  <c r="BH319" s="102"/>
      <c r="BI319" s="102"/>
    </row>
    <row r="320" spans="1:61" ht="14.25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  <c r="BH320" s="102"/>
      <c r="BI320" s="102"/>
    </row>
    <row r="321" spans="1:61" ht="14.25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  <c r="BH321" s="102"/>
      <c r="BI321" s="102"/>
    </row>
    <row r="322" spans="1:61" ht="14.25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  <c r="BH322" s="102"/>
      <c r="BI322" s="102"/>
    </row>
    <row r="323" spans="1:61" ht="14.25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  <c r="BH323" s="102"/>
      <c r="BI323" s="102"/>
    </row>
    <row r="324" spans="1:61" ht="14.25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  <c r="BH324" s="102"/>
      <c r="BI324" s="102"/>
    </row>
    <row r="325" spans="1:61" ht="14.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  <c r="BH325" s="102"/>
      <c r="BI325" s="102"/>
    </row>
    <row r="326" spans="1:61" ht="14.25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  <c r="BH326" s="102"/>
      <c r="BI326" s="102"/>
    </row>
    <row r="327" spans="1:61" ht="14.25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  <c r="BH327" s="102"/>
      <c r="BI327" s="102"/>
    </row>
    <row r="328" spans="1:61" ht="14.25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  <c r="BH328" s="102"/>
      <c r="BI328" s="102"/>
    </row>
    <row r="329" spans="1:61" ht="14.25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  <c r="BH329" s="102"/>
      <c r="BI329" s="102"/>
    </row>
    <row r="330" spans="1:61" ht="14.25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</row>
    <row r="331" spans="1:61" ht="14.25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  <c r="BH331" s="102"/>
      <c r="BI331" s="102"/>
    </row>
    <row r="332" spans="1:61" ht="14.25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</row>
    <row r="333" spans="1:61" ht="14.25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  <c r="BH333" s="102"/>
      <c r="BI333" s="102"/>
    </row>
    <row r="334" spans="1:61" ht="14.25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  <c r="BH334" s="102"/>
      <c r="BI334" s="102"/>
    </row>
    <row r="335" spans="1:61" ht="14.2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  <c r="BH335" s="102"/>
      <c r="BI335" s="102"/>
    </row>
    <row r="336" spans="1:61" ht="14.25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  <c r="BH336" s="102"/>
      <c r="BI336" s="102"/>
    </row>
    <row r="337" spans="1:61" ht="14.25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  <c r="BH337" s="102"/>
      <c r="BI337" s="102"/>
    </row>
    <row r="338" spans="1:61" ht="14.25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</row>
    <row r="339" spans="1:61" ht="14.25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</row>
    <row r="340" spans="1:61" ht="14.25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102"/>
      <c r="BI340" s="102"/>
    </row>
    <row r="341" spans="1:61" ht="14.25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102"/>
      <c r="BI341" s="102"/>
    </row>
    <row r="342" spans="1:61" ht="14.25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</row>
    <row r="343" spans="1:61" ht="14.25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2"/>
      <c r="BI343" s="102"/>
    </row>
    <row r="344" spans="1:61" ht="14.25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</row>
    <row r="345" spans="1:61" ht="14.2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2"/>
      <c r="BI345" s="102"/>
    </row>
    <row r="346" spans="1:61" ht="14.25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</row>
    <row r="347" spans="1:61" ht="14.25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</row>
    <row r="348" spans="1:61" ht="14.25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</row>
    <row r="349" spans="1:61" ht="14.25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  <c r="BH349" s="102"/>
      <c r="BI349" s="102"/>
    </row>
    <row r="350" spans="1:61" ht="14.25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  <c r="BH350" s="102"/>
      <c r="BI350" s="102"/>
    </row>
    <row r="351" spans="1:61" ht="14.25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  <c r="BE351" s="102"/>
      <c r="BF351" s="102"/>
      <c r="BG351" s="102"/>
      <c r="BH351" s="102"/>
      <c r="BI351" s="102"/>
    </row>
    <row r="352" spans="1:61" ht="14.25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  <c r="BE352" s="102"/>
      <c r="BF352" s="102"/>
      <c r="BG352" s="102"/>
      <c r="BH352" s="102"/>
      <c r="BI352" s="102"/>
    </row>
    <row r="353" spans="1:61" ht="14.25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  <c r="BH353" s="102"/>
      <c r="BI353" s="102"/>
    </row>
    <row r="354" spans="1:61" ht="14.25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  <c r="BH354" s="102"/>
      <c r="BI354" s="102"/>
    </row>
    <row r="355" spans="1:61" ht="14.2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2"/>
      <c r="BI355" s="102"/>
    </row>
    <row r="356" spans="1:61" ht="14.25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  <c r="BH356" s="102"/>
      <c r="BI356" s="102"/>
    </row>
    <row r="357" spans="1:61" ht="14.25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  <c r="BH357" s="102"/>
      <c r="BI357" s="102"/>
    </row>
    <row r="358" spans="1:61" ht="14.25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  <c r="BH358" s="102"/>
      <c r="BI358" s="102"/>
    </row>
    <row r="359" spans="1:61" ht="14.25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  <c r="BH359" s="102"/>
      <c r="BI359" s="102"/>
    </row>
    <row r="360" spans="1:61" ht="14.25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  <c r="BH360" s="102"/>
      <c r="BI360" s="102"/>
    </row>
    <row r="361" spans="1:61" ht="14.25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  <c r="BH361" s="102"/>
      <c r="BI361" s="102"/>
    </row>
    <row r="362" spans="1:61" ht="14.25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102"/>
      <c r="BI362" s="102"/>
    </row>
    <row r="363" spans="1:61" ht="14.25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102"/>
      <c r="BI363" s="102"/>
    </row>
    <row r="364" spans="1:61" ht="14.25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  <c r="BH364" s="102"/>
      <c r="BI364" s="102"/>
    </row>
    <row r="365" spans="1:61" ht="14.2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  <c r="BH365" s="102"/>
      <c r="BI365" s="102"/>
    </row>
    <row r="366" spans="1:61" ht="14.25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  <c r="BE366" s="102"/>
      <c r="BF366" s="102"/>
      <c r="BG366" s="102"/>
      <c r="BH366" s="102"/>
      <c r="BI366" s="102"/>
    </row>
    <row r="367" spans="1:61" ht="14.25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  <c r="BE367" s="102"/>
      <c r="BF367" s="102"/>
      <c r="BG367" s="102"/>
      <c r="BH367" s="102"/>
      <c r="BI367" s="102"/>
    </row>
    <row r="368" spans="1:61" ht="14.25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  <c r="BE368" s="102"/>
      <c r="BF368" s="102"/>
      <c r="BG368" s="102"/>
      <c r="BH368" s="102"/>
      <c r="BI368" s="102"/>
    </row>
    <row r="369" spans="1:61" ht="14.25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2"/>
      <c r="BA369" s="102"/>
      <c r="BB369" s="102"/>
      <c r="BC369" s="102"/>
      <c r="BD369" s="102"/>
      <c r="BE369" s="102"/>
      <c r="BF369" s="102"/>
      <c r="BG369" s="102"/>
      <c r="BH369" s="102"/>
      <c r="BI369" s="102"/>
    </row>
    <row r="370" spans="1:61" ht="14.25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  <c r="BE370" s="102"/>
      <c r="BF370" s="102"/>
      <c r="BG370" s="102"/>
      <c r="BH370" s="102"/>
      <c r="BI370" s="102"/>
    </row>
    <row r="371" spans="1:61" ht="14.25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102"/>
      <c r="BI371" s="102"/>
    </row>
    <row r="372" spans="1:61" ht="14.25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R372" s="102"/>
      <c r="AS372" s="102"/>
      <c r="AT372" s="102"/>
      <c r="AU372" s="102"/>
      <c r="AV372" s="102"/>
      <c r="AW372" s="102"/>
      <c r="AX372" s="102"/>
      <c r="AY372" s="102"/>
      <c r="AZ372" s="102"/>
      <c r="BA372" s="102"/>
      <c r="BB372" s="102"/>
      <c r="BC372" s="102"/>
      <c r="BD372" s="102"/>
      <c r="BE372" s="102"/>
      <c r="BF372" s="102"/>
      <c r="BG372" s="102"/>
      <c r="BH372" s="102"/>
      <c r="BI372" s="102"/>
    </row>
    <row r="373" spans="1:61" ht="14.25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  <c r="BE373" s="102"/>
      <c r="BF373" s="102"/>
      <c r="BG373" s="102"/>
      <c r="BH373" s="102"/>
      <c r="BI373" s="102"/>
    </row>
    <row r="374" spans="1:61" ht="14.25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  <c r="BE374" s="102"/>
      <c r="BF374" s="102"/>
      <c r="BG374" s="102"/>
      <c r="BH374" s="102"/>
      <c r="BI374" s="102"/>
    </row>
    <row r="375" spans="1:61" ht="14.2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  <c r="AX375" s="102"/>
      <c r="AY375" s="102"/>
      <c r="AZ375" s="102"/>
      <c r="BA375" s="102"/>
      <c r="BB375" s="102"/>
      <c r="BC375" s="102"/>
      <c r="BD375" s="102"/>
      <c r="BE375" s="102"/>
      <c r="BF375" s="102"/>
      <c r="BG375" s="102"/>
      <c r="BH375" s="102"/>
      <c r="BI375" s="102"/>
    </row>
    <row r="376" spans="1:61" ht="14.25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2"/>
      <c r="BA376" s="102"/>
      <c r="BB376" s="102"/>
      <c r="BC376" s="102"/>
      <c r="BD376" s="102"/>
      <c r="BE376" s="102"/>
      <c r="BF376" s="102"/>
      <c r="BG376" s="102"/>
      <c r="BH376" s="102"/>
      <c r="BI376" s="102"/>
    </row>
    <row r="377" spans="1:61" ht="14.25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2"/>
      <c r="BA377" s="102"/>
      <c r="BB377" s="102"/>
      <c r="BC377" s="102"/>
      <c r="BD377" s="102"/>
      <c r="BE377" s="102"/>
      <c r="BF377" s="102"/>
      <c r="BG377" s="102"/>
      <c r="BH377" s="102"/>
      <c r="BI377" s="102"/>
    </row>
    <row r="378" spans="1:61" ht="14.25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  <c r="BE378" s="102"/>
      <c r="BF378" s="102"/>
      <c r="BG378" s="102"/>
      <c r="BH378" s="102"/>
      <c r="BI378" s="102"/>
    </row>
    <row r="379" spans="1:61" ht="14.25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  <c r="BE379" s="102"/>
      <c r="BF379" s="102"/>
      <c r="BG379" s="102"/>
      <c r="BH379" s="102"/>
      <c r="BI379" s="102"/>
    </row>
    <row r="380" spans="1:61" ht="14.25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2"/>
      <c r="BA380" s="102"/>
      <c r="BB380" s="102"/>
      <c r="BC380" s="102"/>
      <c r="BD380" s="102"/>
      <c r="BE380" s="102"/>
      <c r="BF380" s="102"/>
      <c r="BG380" s="102"/>
      <c r="BH380" s="102"/>
      <c r="BI380" s="102"/>
    </row>
    <row r="381" spans="1:61" ht="14.25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  <c r="BE381" s="102"/>
      <c r="BF381" s="102"/>
      <c r="BG381" s="102"/>
      <c r="BH381" s="102"/>
      <c r="BI381" s="102"/>
    </row>
    <row r="382" spans="1:61" ht="14.25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  <c r="AX382" s="102"/>
      <c r="AY382" s="102"/>
      <c r="AZ382" s="102"/>
      <c r="BA382" s="102"/>
      <c r="BB382" s="102"/>
      <c r="BC382" s="102"/>
      <c r="BD382" s="102"/>
      <c r="BE382" s="102"/>
      <c r="BF382" s="102"/>
      <c r="BG382" s="102"/>
      <c r="BH382" s="102"/>
      <c r="BI382" s="102"/>
    </row>
    <row r="383" spans="1:61" ht="14.25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  <c r="AX383" s="102"/>
      <c r="AY383" s="102"/>
      <c r="AZ383" s="102"/>
      <c r="BA383" s="102"/>
      <c r="BB383" s="102"/>
      <c r="BC383" s="102"/>
      <c r="BD383" s="102"/>
      <c r="BE383" s="102"/>
      <c r="BF383" s="102"/>
      <c r="BG383" s="102"/>
      <c r="BH383" s="102"/>
      <c r="BI383" s="102"/>
    </row>
    <row r="384" spans="1:61" ht="14.25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  <c r="AX384" s="102"/>
      <c r="AY384" s="102"/>
      <c r="AZ384" s="102"/>
      <c r="BA384" s="102"/>
      <c r="BB384" s="102"/>
      <c r="BC384" s="102"/>
      <c r="BD384" s="102"/>
      <c r="BE384" s="102"/>
      <c r="BF384" s="102"/>
      <c r="BG384" s="102"/>
      <c r="BH384" s="102"/>
      <c r="BI384" s="102"/>
    </row>
    <row r="385" spans="1:61" ht="14.2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  <c r="AX385" s="102"/>
      <c r="AY385" s="102"/>
      <c r="AZ385" s="102"/>
      <c r="BA385" s="102"/>
      <c r="BB385" s="102"/>
      <c r="BC385" s="102"/>
      <c r="BD385" s="102"/>
      <c r="BE385" s="102"/>
      <c r="BF385" s="102"/>
      <c r="BG385" s="102"/>
      <c r="BH385" s="102"/>
      <c r="BI385" s="102"/>
    </row>
    <row r="386" spans="1:61" ht="14.25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  <c r="BE386" s="102"/>
      <c r="BF386" s="102"/>
      <c r="BG386" s="102"/>
      <c r="BH386" s="102"/>
      <c r="BI386" s="102"/>
    </row>
    <row r="387" spans="1:61" ht="14.25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102"/>
      <c r="BG387" s="102"/>
      <c r="BH387" s="102"/>
      <c r="BI387" s="102"/>
    </row>
    <row r="388" spans="1:61" ht="14.25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  <c r="BE388" s="102"/>
      <c r="BF388" s="102"/>
      <c r="BG388" s="102"/>
      <c r="BH388" s="102"/>
      <c r="BI388" s="102"/>
    </row>
    <row r="389" spans="1:61" ht="14.25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2"/>
      <c r="BA389" s="102"/>
      <c r="BB389" s="102"/>
      <c r="BC389" s="102"/>
      <c r="BD389" s="102"/>
      <c r="BE389" s="102"/>
      <c r="BF389" s="102"/>
      <c r="BG389" s="102"/>
      <c r="BH389" s="102"/>
      <c r="BI389" s="102"/>
    </row>
    <row r="390" spans="1:61" ht="14.25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102"/>
      <c r="BE390" s="102"/>
      <c r="BF390" s="102"/>
      <c r="BG390" s="102"/>
      <c r="BH390" s="102"/>
      <c r="BI390" s="102"/>
    </row>
    <row r="391" spans="1:61" ht="14.25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2"/>
      <c r="BA391" s="102"/>
      <c r="BB391" s="102"/>
      <c r="BC391" s="102"/>
      <c r="BD391" s="102"/>
      <c r="BE391" s="102"/>
      <c r="BF391" s="102"/>
      <c r="BG391" s="102"/>
      <c r="BH391" s="102"/>
      <c r="BI391" s="102"/>
    </row>
    <row r="392" spans="1:61" ht="14.25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  <c r="AX392" s="102"/>
      <c r="AY392" s="102"/>
      <c r="AZ392" s="102"/>
      <c r="BA392" s="102"/>
      <c r="BB392" s="102"/>
      <c r="BC392" s="102"/>
      <c r="BD392" s="102"/>
      <c r="BE392" s="102"/>
      <c r="BF392" s="102"/>
      <c r="BG392" s="102"/>
      <c r="BH392" s="102"/>
      <c r="BI392" s="102"/>
    </row>
    <row r="393" spans="1:61" ht="14.25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2"/>
      <c r="BC393" s="102"/>
      <c r="BD393" s="102"/>
      <c r="BE393" s="102"/>
      <c r="BF393" s="102"/>
      <c r="BG393" s="102"/>
      <c r="BH393" s="102"/>
      <c r="BI393" s="102"/>
    </row>
    <row r="394" spans="1:61" ht="14.25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102"/>
      <c r="BG394" s="102"/>
      <c r="BH394" s="102"/>
      <c r="BI394" s="102"/>
    </row>
    <row r="395" spans="1:61" ht="14.2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2"/>
    </row>
    <row r="396" spans="1:61" ht="14.25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  <c r="BE396" s="102"/>
      <c r="BF396" s="102"/>
      <c r="BG396" s="102"/>
      <c r="BH396" s="102"/>
      <c r="BI396" s="102"/>
    </row>
    <row r="397" spans="1:61" ht="14.25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2"/>
      <c r="BC397" s="102"/>
      <c r="BD397" s="102"/>
      <c r="BE397" s="102"/>
      <c r="BF397" s="102"/>
      <c r="BG397" s="102"/>
      <c r="BH397" s="102"/>
      <c r="BI397" s="102"/>
    </row>
    <row r="398" spans="1:61" ht="14.25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2"/>
      <c r="BA398" s="102"/>
      <c r="BB398" s="102"/>
      <c r="BC398" s="102"/>
      <c r="BD398" s="102"/>
      <c r="BE398" s="102"/>
      <c r="BF398" s="102"/>
      <c r="BG398" s="102"/>
      <c r="BH398" s="102"/>
      <c r="BI398" s="102"/>
    </row>
    <row r="399" spans="1:61" ht="14.25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2"/>
      <c r="BA399" s="102"/>
      <c r="BB399" s="102"/>
      <c r="BC399" s="102"/>
      <c r="BD399" s="102"/>
      <c r="BE399" s="102"/>
      <c r="BF399" s="102"/>
      <c r="BG399" s="102"/>
      <c r="BH399" s="102"/>
      <c r="BI399" s="102"/>
    </row>
    <row r="400" spans="1:61" ht="14.25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102"/>
      <c r="BG400" s="102"/>
      <c r="BH400" s="102"/>
      <c r="BI400" s="102"/>
    </row>
    <row r="401" spans="1:61" ht="14.25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  <c r="BE401" s="102"/>
      <c r="BF401" s="102"/>
      <c r="BG401" s="102"/>
      <c r="BH401" s="102"/>
      <c r="BI401" s="102"/>
    </row>
    <row r="402" spans="1:61" ht="14.25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102"/>
      <c r="BI402" s="102"/>
    </row>
    <row r="403" spans="1:61" ht="14.25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102"/>
      <c r="BI403" s="102"/>
    </row>
    <row r="404" spans="1:61" ht="14.25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102"/>
      <c r="BI404" s="102"/>
    </row>
    <row r="405" spans="1:61" ht="14.2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  <c r="BE405" s="102"/>
      <c r="BF405" s="102"/>
      <c r="BG405" s="102"/>
      <c r="BH405" s="102"/>
      <c r="BI405" s="102"/>
    </row>
    <row r="406" spans="1:61" ht="14.25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  <c r="AY406" s="102"/>
      <c r="AZ406" s="102"/>
      <c r="BA406" s="102"/>
      <c r="BB406" s="102"/>
      <c r="BC406" s="102"/>
      <c r="BD406" s="102"/>
      <c r="BE406" s="102"/>
      <c r="BF406" s="102"/>
      <c r="BG406" s="102"/>
      <c r="BH406" s="102"/>
      <c r="BI406" s="102"/>
    </row>
    <row r="407" spans="1:61" ht="14.25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  <c r="AX407" s="102"/>
      <c r="AY407" s="102"/>
      <c r="AZ407" s="102"/>
      <c r="BA407" s="102"/>
      <c r="BB407" s="102"/>
      <c r="BC407" s="102"/>
      <c r="BD407" s="102"/>
      <c r="BE407" s="102"/>
      <c r="BF407" s="102"/>
      <c r="BG407" s="102"/>
      <c r="BH407" s="102"/>
      <c r="BI407" s="102"/>
    </row>
    <row r="408" spans="1:61" ht="14.25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  <c r="AM408" s="102"/>
      <c r="AN408" s="102"/>
      <c r="AO408" s="102"/>
      <c r="AP408" s="102"/>
      <c r="AQ408" s="102"/>
      <c r="AR408" s="102"/>
      <c r="AS408" s="102"/>
      <c r="AT408" s="102"/>
      <c r="AU408" s="102"/>
      <c r="AV408" s="102"/>
      <c r="AW408" s="102"/>
      <c r="AX408" s="102"/>
      <c r="AY408" s="102"/>
      <c r="AZ408" s="102"/>
      <c r="BA408" s="102"/>
      <c r="BB408" s="102"/>
      <c r="BC408" s="102"/>
      <c r="BD408" s="102"/>
      <c r="BE408" s="102"/>
      <c r="BF408" s="102"/>
      <c r="BG408" s="102"/>
      <c r="BH408" s="102"/>
      <c r="BI408" s="102"/>
    </row>
    <row r="409" spans="1:61" ht="14.25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  <c r="AM409" s="102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  <c r="AX409" s="102"/>
      <c r="AY409" s="102"/>
      <c r="AZ409" s="102"/>
      <c r="BA409" s="102"/>
      <c r="BB409" s="102"/>
      <c r="BC409" s="102"/>
      <c r="BD409" s="102"/>
      <c r="BE409" s="102"/>
      <c r="BF409" s="102"/>
      <c r="BG409" s="102"/>
      <c r="BH409" s="102"/>
      <c r="BI409" s="102"/>
    </row>
    <row r="410" spans="1:61" ht="14.25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2"/>
      <c r="BA410" s="102"/>
      <c r="BB410" s="102"/>
      <c r="BC410" s="102"/>
      <c r="BD410" s="102"/>
      <c r="BE410" s="102"/>
      <c r="BF410" s="102"/>
      <c r="BG410" s="102"/>
      <c r="BH410" s="102"/>
      <c r="BI410" s="102"/>
    </row>
    <row r="411" spans="1:61" ht="14.25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  <c r="BE411" s="102"/>
      <c r="BF411" s="102"/>
      <c r="BG411" s="102"/>
      <c r="BH411" s="102"/>
      <c r="BI411" s="102"/>
    </row>
    <row r="412" spans="1:61" ht="14.25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  <c r="AM412" s="102"/>
      <c r="AN412" s="102"/>
      <c r="AO412" s="102"/>
      <c r="AP412" s="102"/>
      <c r="AQ412" s="102"/>
      <c r="AR412" s="102"/>
      <c r="AS412" s="102"/>
      <c r="AT412" s="102"/>
      <c r="AU412" s="102"/>
      <c r="AV412" s="102"/>
      <c r="AW412" s="102"/>
      <c r="AX412" s="102"/>
      <c r="AY412" s="102"/>
      <c r="AZ412" s="102"/>
      <c r="BA412" s="102"/>
      <c r="BB412" s="102"/>
      <c r="BC412" s="102"/>
      <c r="BD412" s="102"/>
      <c r="BE412" s="102"/>
      <c r="BF412" s="102"/>
      <c r="BG412" s="102"/>
      <c r="BH412" s="102"/>
      <c r="BI412" s="102"/>
    </row>
    <row r="413" spans="1:61" ht="14.25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2"/>
      <c r="BA413" s="102"/>
      <c r="BB413" s="102"/>
      <c r="BC413" s="102"/>
      <c r="BD413" s="102"/>
      <c r="BE413" s="102"/>
      <c r="BF413" s="102"/>
      <c r="BG413" s="102"/>
      <c r="BH413" s="102"/>
      <c r="BI413" s="102"/>
    </row>
    <row r="414" spans="1:61" ht="14.25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  <c r="AM414" s="102"/>
      <c r="AN414" s="102"/>
      <c r="AO414" s="102"/>
      <c r="AP414" s="102"/>
      <c r="AQ414" s="102"/>
      <c r="AR414" s="102"/>
      <c r="AS414" s="102"/>
      <c r="AT414" s="102"/>
      <c r="AU414" s="102"/>
      <c r="AV414" s="102"/>
      <c r="AW414" s="102"/>
      <c r="AX414" s="102"/>
      <c r="AY414" s="102"/>
      <c r="AZ414" s="102"/>
      <c r="BA414" s="102"/>
      <c r="BB414" s="102"/>
      <c r="BC414" s="102"/>
      <c r="BD414" s="102"/>
      <c r="BE414" s="102"/>
      <c r="BF414" s="102"/>
      <c r="BG414" s="102"/>
      <c r="BH414" s="102"/>
      <c r="BI414" s="102"/>
    </row>
    <row r="415" spans="1:61" ht="14.2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  <c r="AM415" s="102"/>
      <c r="AN415" s="102"/>
      <c r="AO415" s="102"/>
      <c r="AP415" s="102"/>
      <c r="AQ415" s="102"/>
      <c r="AR415" s="102"/>
      <c r="AS415" s="102"/>
      <c r="AT415" s="102"/>
      <c r="AU415" s="102"/>
      <c r="AV415" s="102"/>
      <c r="AW415" s="102"/>
      <c r="AX415" s="102"/>
      <c r="AY415" s="102"/>
      <c r="AZ415" s="102"/>
      <c r="BA415" s="102"/>
      <c r="BB415" s="102"/>
      <c r="BC415" s="102"/>
      <c r="BD415" s="102"/>
      <c r="BE415" s="102"/>
      <c r="BF415" s="102"/>
      <c r="BG415" s="102"/>
      <c r="BH415" s="102"/>
      <c r="BI415" s="102"/>
    </row>
    <row r="416" spans="1:61" ht="14.25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  <c r="AM416" s="102"/>
      <c r="AN416" s="102"/>
      <c r="AO416" s="102"/>
      <c r="AP416" s="102"/>
      <c r="AQ416" s="102"/>
      <c r="AR416" s="102"/>
      <c r="AS416" s="102"/>
      <c r="AT416" s="102"/>
      <c r="AU416" s="102"/>
      <c r="AV416" s="102"/>
      <c r="AW416" s="102"/>
      <c r="AX416" s="102"/>
      <c r="AY416" s="102"/>
      <c r="AZ416" s="102"/>
      <c r="BA416" s="102"/>
      <c r="BB416" s="102"/>
      <c r="BC416" s="102"/>
      <c r="BD416" s="102"/>
      <c r="BE416" s="102"/>
      <c r="BF416" s="102"/>
      <c r="BG416" s="102"/>
      <c r="BH416" s="102"/>
      <c r="BI416" s="102"/>
    </row>
    <row r="417" spans="1:61" ht="14.25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  <c r="AM417" s="102"/>
      <c r="AN417" s="102"/>
      <c r="AO417" s="102"/>
      <c r="AP417" s="102"/>
      <c r="AQ417" s="102"/>
      <c r="AR417" s="102"/>
      <c r="AS417" s="102"/>
      <c r="AT417" s="102"/>
      <c r="AU417" s="102"/>
      <c r="AV417" s="102"/>
      <c r="AW417" s="102"/>
      <c r="AX417" s="102"/>
      <c r="AY417" s="102"/>
      <c r="AZ417" s="102"/>
      <c r="BA417" s="102"/>
      <c r="BB417" s="102"/>
      <c r="BC417" s="102"/>
      <c r="BD417" s="102"/>
      <c r="BE417" s="102"/>
      <c r="BF417" s="102"/>
      <c r="BG417" s="102"/>
      <c r="BH417" s="102"/>
      <c r="BI417" s="102"/>
    </row>
    <row r="418" spans="1:61" ht="14.25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  <c r="BE418" s="102"/>
      <c r="BF418" s="102"/>
      <c r="BG418" s="102"/>
      <c r="BH418" s="102"/>
      <c r="BI418" s="102"/>
    </row>
    <row r="419" spans="1:61" ht="14.25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  <c r="BE419" s="102"/>
      <c r="BF419" s="102"/>
      <c r="BG419" s="102"/>
      <c r="BH419" s="102"/>
      <c r="BI419" s="102"/>
    </row>
    <row r="420" spans="1:61" ht="14.25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2"/>
      <c r="BA420" s="102"/>
      <c r="BB420" s="102"/>
      <c r="BC420" s="102"/>
      <c r="BD420" s="102"/>
      <c r="BE420" s="102"/>
      <c r="BF420" s="102"/>
      <c r="BG420" s="102"/>
      <c r="BH420" s="102"/>
      <c r="BI420" s="102"/>
    </row>
    <row r="421" spans="1:61" ht="14.25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2"/>
      <c r="BA421" s="102"/>
      <c r="BB421" s="102"/>
      <c r="BC421" s="102"/>
      <c r="BD421" s="102"/>
      <c r="BE421" s="102"/>
      <c r="BF421" s="102"/>
      <c r="BG421" s="102"/>
      <c r="BH421" s="102"/>
      <c r="BI421" s="102"/>
    </row>
    <row r="422" spans="1:61" ht="14.25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  <c r="AM422" s="102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  <c r="AX422" s="102"/>
      <c r="AY422" s="102"/>
      <c r="AZ422" s="102"/>
      <c r="BA422" s="102"/>
      <c r="BB422" s="102"/>
      <c r="BC422" s="102"/>
      <c r="BD422" s="102"/>
      <c r="BE422" s="102"/>
      <c r="BF422" s="102"/>
      <c r="BG422" s="102"/>
      <c r="BH422" s="102"/>
      <c r="BI422" s="102"/>
    </row>
    <row r="423" spans="1:61" ht="14.25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  <c r="AM423" s="102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  <c r="AX423" s="102"/>
      <c r="AY423" s="102"/>
      <c r="AZ423" s="102"/>
      <c r="BA423" s="102"/>
      <c r="BB423" s="102"/>
      <c r="BC423" s="102"/>
      <c r="BD423" s="102"/>
      <c r="BE423" s="102"/>
      <c r="BF423" s="102"/>
      <c r="BG423" s="102"/>
      <c r="BH423" s="102"/>
      <c r="BI423" s="102"/>
    </row>
    <row r="424" spans="1:61" ht="14.25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  <c r="AM424" s="102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  <c r="AX424" s="102"/>
      <c r="AY424" s="102"/>
      <c r="AZ424" s="102"/>
      <c r="BA424" s="102"/>
      <c r="BB424" s="102"/>
      <c r="BC424" s="102"/>
      <c r="BD424" s="102"/>
      <c r="BE424" s="102"/>
      <c r="BF424" s="102"/>
      <c r="BG424" s="102"/>
      <c r="BH424" s="102"/>
      <c r="BI424" s="102"/>
    </row>
    <row r="425" spans="1:61" ht="14.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  <c r="AY425" s="102"/>
      <c r="AZ425" s="102"/>
      <c r="BA425" s="102"/>
      <c r="BB425" s="102"/>
      <c r="BC425" s="102"/>
      <c r="BD425" s="102"/>
      <c r="BE425" s="102"/>
      <c r="BF425" s="102"/>
      <c r="BG425" s="102"/>
      <c r="BH425" s="102"/>
      <c r="BI425" s="102"/>
    </row>
    <row r="426" spans="1:61" ht="14.25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  <c r="BE426" s="102"/>
      <c r="BF426" s="102"/>
      <c r="BG426" s="102"/>
      <c r="BH426" s="102"/>
      <c r="BI426" s="102"/>
    </row>
    <row r="427" spans="1:61" ht="14.25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  <c r="BE427" s="102"/>
      <c r="BF427" s="102"/>
      <c r="BG427" s="102"/>
      <c r="BH427" s="102"/>
      <c r="BI427" s="102"/>
    </row>
    <row r="428" spans="1:61" ht="14.25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  <c r="AM428" s="102"/>
      <c r="AN428" s="102"/>
      <c r="AO428" s="102"/>
      <c r="AP428" s="102"/>
      <c r="AQ428" s="102"/>
      <c r="AR428" s="102"/>
      <c r="AS428" s="102"/>
      <c r="AT428" s="102"/>
      <c r="AU428" s="102"/>
      <c r="AV428" s="102"/>
      <c r="AW428" s="102"/>
      <c r="AX428" s="102"/>
      <c r="AY428" s="102"/>
      <c r="AZ428" s="102"/>
      <c r="BA428" s="102"/>
      <c r="BB428" s="102"/>
      <c r="BC428" s="102"/>
      <c r="BD428" s="102"/>
      <c r="BE428" s="102"/>
      <c r="BF428" s="102"/>
      <c r="BG428" s="102"/>
      <c r="BH428" s="102"/>
      <c r="BI428" s="102"/>
    </row>
    <row r="429" spans="1:61" ht="14.25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  <c r="AM429" s="102"/>
      <c r="AN429" s="102"/>
      <c r="AO429" s="102"/>
      <c r="AP429" s="102"/>
      <c r="AQ429" s="102"/>
      <c r="AR429" s="102"/>
      <c r="AS429" s="102"/>
      <c r="AT429" s="102"/>
      <c r="AU429" s="102"/>
      <c r="AV429" s="102"/>
      <c r="AW429" s="102"/>
      <c r="AX429" s="102"/>
      <c r="AY429" s="102"/>
      <c r="AZ429" s="102"/>
      <c r="BA429" s="102"/>
      <c r="BB429" s="102"/>
      <c r="BC429" s="102"/>
      <c r="BD429" s="102"/>
      <c r="BE429" s="102"/>
      <c r="BF429" s="102"/>
      <c r="BG429" s="102"/>
      <c r="BH429" s="102"/>
      <c r="BI429" s="102"/>
    </row>
    <row r="430" spans="1:61" ht="14.25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  <c r="AM430" s="102"/>
      <c r="AN430" s="102"/>
      <c r="AO430" s="102"/>
      <c r="AP430" s="102"/>
      <c r="AQ430" s="102"/>
      <c r="AR430" s="102"/>
      <c r="AS430" s="102"/>
      <c r="AT430" s="102"/>
      <c r="AU430" s="102"/>
      <c r="AV430" s="102"/>
      <c r="AW430" s="102"/>
      <c r="AX430" s="102"/>
      <c r="AY430" s="102"/>
      <c r="AZ430" s="102"/>
      <c r="BA430" s="102"/>
      <c r="BB430" s="102"/>
      <c r="BC430" s="102"/>
      <c r="BD430" s="102"/>
      <c r="BE430" s="102"/>
      <c r="BF430" s="102"/>
      <c r="BG430" s="102"/>
      <c r="BH430" s="102"/>
      <c r="BI430" s="102"/>
    </row>
    <row r="431" spans="1:61" ht="14.25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2"/>
      <c r="BA431" s="102"/>
      <c r="BB431" s="102"/>
      <c r="BC431" s="102"/>
      <c r="BD431" s="102"/>
      <c r="BE431" s="102"/>
      <c r="BF431" s="102"/>
      <c r="BG431" s="102"/>
      <c r="BH431" s="102"/>
      <c r="BI431" s="102"/>
    </row>
    <row r="432" spans="1:61" ht="14.25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  <c r="AX432" s="102"/>
      <c r="AY432" s="102"/>
      <c r="AZ432" s="102"/>
      <c r="BA432" s="102"/>
      <c r="BB432" s="102"/>
      <c r="BC432" s="102"/>
      <c r="BD432" s="102"/>
      <c r="BE432" s="102"/>
      <c r="BF432" s="102"/>
      <c r="BG432" s="102"/>
      <c r="BH432" s="102"/>
      <c r="BI432" s="102"/>
    </row>
    <row r="433" spans="1:61" ht="14.25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  <c r="AX433" s="102"/>
      <c r="AY433" s="102"/>
      <c r="AZ433" s="102"/>
      <c r="BA433" s="102"/>
      <c r="BB433" s="102"/>
      <c r="BC433" s="102"/>
      <c r="BD433" s="102"/>
      <c r="BE433" s="102"/>
      <c r="BF433" s="102"/>
      <c r="BG433" s="102"/>
      <c r="BH433" s="102"/>
      <c r="BI433" s="102"/>
    </row>
    <row r="434" spans="1:61" ht="14.25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  <c r="BE434" s="102"/>
      <c r="BF434" s="102"/>
      <c r="BG434" s="102"/>
      <c r="BH434" s="102"/>
      <c r="BI434" s="102"/>
    </row>
    <row r="435" spans="1:61" ht="14.2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2"/>
      <c r="BA435" s="102"/>
      <c r="BB435" s="102"/>
      <c r="BC435" s="102"/>
      <c r="BD435" s="102"/>
      <c r="BE435" s="102"/>
      <c r="BF435" s="102"/>
      <c r="BG435" s="102"/>
      <c r="BH435" s="102"/>
      <c r="BI435" s="102"/>
    </row>
    <row r="436" spans="1:61" ht="14.25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  <c r="AM436" s="102"/>
      <c r="AN436" s="102"/>
      <c r="AO436" s="102"/>
      <c r="AP436" s="102"/>
      <c r="AQ436" s="102"/>
      <c r="AR436" s="102"/>
      <c r="AS436" s="102"/>
      <c r="AT436" s="102"/>
      <c r="AU436" s="102"/>
      <c r="AV436" s="102"/>
      <c r="AW436" s="102"/>
      <c r="AX436" s="102"/>
      <c r="AY436" s="102"/>
      <c r="AZ436" s="102"/>
      <c r="BA436" s="102"/>
      <c r="BB436" s="102"/>
      <c r="BC436" s="102"/>
      <c r="BD436" s="102"/>
      <c r="BE436" s="102"/>
      <c r="BF436" s="102"/>
      <c r="BG436" s="102"/>
      <c r="BH436" s="102"/>
      <c r="BI436" s="102"/>
    </row>
    <row r="437" spans="1:61" ht="14.25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  <c r="AX437" s="102"/>
      <c r="AY437" s="102"/>
      <c r="AZ437" s="102"/>
      <c r="BA437" s="102"/>
      <c r="BB437" s="102"/>
      <c r="BC437" s="102"/>
      <c r="BD437" s="102"/>
      <c r="BE437" s="102"/>
      <c r="BF437" s="102"/>
      <c r="BG437" s="102"/>
      <c r="BH437" s="102"/>
      <c r="BI437" s="102"/>
    </row>
    <row r="438" spans="1:61" ht="14.25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  <c r="AD438" s="102"/>
      <c r="AE438" s="102"/>
      <c r="AF438" s="102"/>
      <c r="AG438" s="102"/>
      <c r="AH438" s="102"/>
      <c r="AI438" s="102"/>
      <c r="AJ438" s="102"/>
      <c r="AK438" s="102"/>
      <c r="AL438" s="102"/>
      <c r="AM438" s="102"/>
      <c r="AN438" s="102"/>
      <c r="AO438" s="102"/>
      <c r="AP438" s="102"/>
      <c r="AQ438" s="102"/>
      <c r="AR438" s="102"/>
      <c r="AS438" s="102"/>
      <c r="AT438" s="102"/>
      <c r="AU438" s="102"/>
      <c r="AV438" s="102"/>
      <c r="AW438" s="102"/>
      <c r="AX438" s="102"/>
      <c r="AY438" s="102"/>
      <c r="AZ438" s="102"/>
      <c r="BA438" s="102"/>
      <c r="BB438" s="102"/>
      <c r="BC438" s="102"/>
      <c r="BD438" s="102"/>
      <c r="BE438" s="102"/>
      <c r="BF438" s="102"/>
      <c r="BG438" s="102"/>
      <c r="BH438" s="102"/>
      <c r="BI438" s="102"/>
    </row>
    <row r="439" spans="1:61" ht="14.25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2"/>
      <c r="AX439" s="102"/>
      <c r="AY439" s="102"/>
      <c r="AZ439" s="102"/>
      <c r="BA439" s="102"/>
      <c r="BB439" s="102"/>
      <c r="BC439" s="102"/>
      <c r="BD439" s="102"/>
      <c r="BE439" s="102"/>
      <c r="BF439" s="102"/>
      <c r="BG439" s="102"/>
      <c r="BH439" s="102"/>
      <c r="BI439" s="102"/>
    </row>
    <row r="440" spans="1:61" ht="14.25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2"/>
      <c r="AX440" s="102"/>
      <c r="AY440" s="102"/>
      <c r="AZ440" s="102"/>
      <c r="BA440" s="102"/>
      <c r="BB440" s="102"/>
      <c r="BC440" s="102"/>
      <c r="BD440" s="102"/>
      <c r="BE440" s="102"/>
      <c r="BF440" s="102"/>
      <c r="BG440" s="102"/>
      <c r="BH440" s="102"/>
      <c r="BI440" s="102"/>
    </row>
    <row r="441" spans="1:61" ht="14.25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  <c r="AD441" s="102"/>
      <c r="AE441" s="102"/>
      <c r="AF441" s="102"/>
      <c r="AG441" s="102"/>
      <c r="AH441" s="102"/>
      <c r="AI441" s="102"/>
      <c r="AJ441" s="102"/>
      <c r="AK441" s="102"/>
      <c r="AL441" s="102"/>
      <c r="AM441" s="102"/>
      <c r="AN441" s="102"/>
      <c r="AO441" s="102"/>
      <c r="AP441" s="102"/>
      <c r="AQ441" s="102"/>
      <c r="AR441" s="102"/>
      <c r="AS441" s="102"/>
      <c r="AT441" s="102"/>
      <c r="AU441" s="102"/>
      <c r="AV441" s="102"/>
      <c r="AW441" s="102"/>
      <c r="AX441" s="102"/>
      <c r="AY441" s="102"/>
      <c r="AZ441" s="102"/>
      <c r="BA441" s="102"/>
      <c r="BB441" s="102"/>
      <c r="BC441" s="102"/>
      <c r="BD441" s="102"/>
      <c r="BE441" s="102"/>
      <c r="BF441" s="102"/>
      <c r="BG441" s="102"/>
      <c r="BH441" s="102"/>
      <c r="BI441" s="102"/>
    </row>
    <row r="442" spans="1:61" ht="14.25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  <c r="BE442" s="102"/>
      <c r="BF442" s="102"/>
      <c r="BG442" s="102"/>
      <c r="BH442" s="102"/>
      <c r="BI442" s="102"/>
    </row>
    <row r="443" spans="1:61" ht="14.25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2"/>
      <c r="BA443" s="102"/>
      <c r="BB443" s="102"/>
      <c r="BC443" s="102"/>
      <c r="BD443" s="102"/>
      <c r="BE443" s="102"/>
      <c r="BF443" s="102"/>
      <c r="BG443" s="102"/>
      <c r="BH443" s="102"/>
      <c r="BI443" s="102"/>
    </row>
    <row r="444" spans="1:61" ht="14.25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2"/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  <c r="AX444" s="102"/>
      <c r="AY444" s="102"/>
      <c r="AZ444" s="102"/>
      <c r="BA444" s="102"/>
      <c r="BB444" s="102"/>
      <c r="BC444" s="102"/>
      <c r="BD444" s="102"/>
      <c r="BE444" s="102"/>
      <c r="BF444" s="102"/>
      <c r="BG444" s="102"/>
      <c r="BH444" s="102"/>
      <c r="BI444" s="102"/>
    </row>
    <row r="445" spans="1:61" ht="14.2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  <c r="AX445" s="102"/>
      <c r="AY445" s="102"/>
      <c r="AZ445" s="102"/>
      <c r="BA445" s="102"/>
      <c r="BB445" s="102"/>
      <c r="BC445" s="102"/>
      <c r="BD445" s="102"/>
      <c r="BE445" s="102"/>
      <c r="BF445" s="102"/>
      <c r="BG445" s="102"/>
      <c r="BH445" s="102"/>
      <c r="BI445" s="102"/>
    </row>
    <row r="446" spans="1:61" ht="14.25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  <c r="AD446" s="102"/>
      <c r="AE446" s="102"/>
      <c r="AF446" s="102"/>
      <c r="AG446" s="102"/>
      <c r="AH446" s="102"/>
      <c r="AI446" s="102"/>
      <c r="AJ446" s="102"/>
      <c r="AK446" s="102"/>
      <c r="AL446" s="102"/>
      <c r="AM446" s="102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  <c r="AX446" s="102"/>
      <c r="AY446" s="102"/>
      <c r="AZ446" s="102"/>
      <c r="BA446" s="102"/>
      <c r="BB446" s="102"/>
      <c r="BC446" s="102"/>
      <c r="BD446" s="102"/>
      <c r="BE446" s="102"/>
      <c r="BF446" s="102"/>
      <c r="BG446" s="102"/>
      <c r="BH446" s="102"/>
      <c r="BI446" s="102"/>
    </row>
    <row r="447" spans="1:61" ht="14.25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  <c r="AX447" s="102"/>
      <c r="AY447" s="102"/>
      <c r="AZ447" s="102"/>
      <c r="BA447" s="102"/>
      <c r="BB447" s="102"/>
      <c r="BC447" s="102"/>
      <c r="BD447" s="102"/>
      <c r="BE447" s="102"/>
      <c r="BF447" s="102"/>
      <c r="BG447" s="102"/>
      <c r="BH447" s="102"/>
      <c r="BI447" s="102"/>
    </row>
    <row r="448" spans="1:61" ht="14.25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2"/>
    </row>
    <row r="449" spans="1:61" ht="14.25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  <c r="AD449" s="102"/>
      <c r="AE449" s="102"/>
      <c r="AF449" s="102"/>
      <c r="AG449" s="102"/>
      <c r="AH449" s="102"/>
      <c r="AI449" s="102"/>
      <c r="AJ449" s="102"/>
      <c r="AK449" s="102"/>
      <c r="AL449" s="102"/>
      <c r="AM449" s="102"/>
      <c r="AN449" s="102"/>
      <c r="AO449" s="102"/>
      <c r="AP449" s="102"/>
      <c r="AQ449" s="102"/>
      <c r="AR449" s="102"/>
      <c r="AS449" s="102"/>
      <c r="AT449" s="102"/>
      <c r="AU449" s="102"/>
      <c r="AV449" s="102"/>
      <c r="AW449" s="102"/>
      <c r="AX449" s="102"/>
      <c r="AY449" s="102"/>
      <c r="AZ449" s="102"/>
      <c r="BA449" s="102"/>
      <c r="BB449" s="102"/>
      <c r="BC449" s="102"/>
      <c r="BD449" s="102"/>
      <c r="BE449" s="102"/>
      <c r="BF449" s="102"/>
      <c r="BG449" s="102"/>
      <c r="BH449" s="102"/>
      <c r="BI449" s="102"/>
    </row>
    <row r="450" spans="1:61" ht="14.25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</row>
    <row r="451" spans="1:61" ht="14.25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  <c r="BE451" s="102"/>
      <c r="BF451" s="102"/>
      <c r="BG451" s="102"/>
      <c r="BH451" s="102"/>
      <c r="BI451" s="102"/>
    </row>
    <row r="452" spans="1:61" ht="14.25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  <c r="AD452" s="102"/>
      <c r="AE452" s="102"/>
      <c r="AF452" s="102"/>
      <c r="AG452" s="102"/>
      <c r="AH452" s="102"/>
      <c r="AI452" s="102"/>
      <c r="AJ452" s="102"/>
      <c r="AK452" s="102"/>
      <c r="AL452" s="102"/>
      <c r="AM452" s="102"/>
      <c r="AN452" s="102"/>
      <c r="AO452" s="102"/>
      <c r="AP452" s="102"/>
      <c r="AQ452" s="102"/>
      <c r="AR452" s="102"/>
      <c r="AS452" s="102"/>
      <c r="AT452" s="102"/>
      <c r="AU452" s="102"/>
      <c r="AV452" s="102"/>
      <c r="AW452" s="102"/>
      <c r="AX452" s="102"/>
      <c r="AY452" s="102"/>
      <c r="AZ452" s="102"/>
      <c r="BA452" s="102"/>
      <c r="BB452" s="102"/>
      <c r="BC452" s="102"/>
      <c r="BD452" s="102"/>
      <c r="BE452" s="102"/>
      <c r="BF452" s="102"/>
      <c r="BG452" s="102"/>
      <c r="BH452" s="102"/>
      <c r="BI452" s="102"/>
    </row>
    <row r="453" spans="1:61" ht="14.25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2"/>
      <c r="BA453" s="102"/>
      <c r="BB453" s="102"/>
      <c r="BC453" s="102"/>
      <c r="BD453" s="102"/>
      <c r="BE453" s="102"/>
      <c r="BF453" s="102"/>
      <c r="BG453" s="102"/>
      <c r="BH453" s="102"/>
      <c r="BI453" s="102"/>
    </row>
    <row r="454" spans="1:61" ht="14.25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  <c r="AD454" s="102"/>
      <c r="AE454" s="102"/>
      <c r="AF454" s="102"/>
      <c r="AG454" s="102"/>
      <c r="AH454" s="102"/>
      <c r="AI454" s="102"/>
      <c r="AJ454" s="102"/>
      <c r="AK454" s="102"/>
      <c r="AL454" s="102"/>
      <c r="AM454" s="102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  <c r="AX454" s="102"/>
      <c r="AY454" s="102"/>
      <c r="AZ454" s="102"/>
      <c r="BA454" s="102"/>
      <c r="BB454" s="102"/>
      <c r="BC454" s="102"/>
      <c r="BD454" s="102"/>
      <c r="BE454" s="102"/>
      <c r="BF454" s="102"/>
      <c r="BG454" s="102"/>
      <c r="BH454" s="102"/>
      <c r="BI454" s="102"/>
    </row>
    <row r="455" spans="1:61" ht="14.2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  <c r="AD455" s="102"/>
      <c r="AE455" s="102"/>
      <c r="AF455" s="102"/>
      <c r="AG455" s="102"/>
      <c r="AH455" s="102"/>
      <c r="AI455" s="102"/>
      <c r="AJ455" s="102"/>
      <c r="AK455" s="102"/>
      <c r="AL455" s="102"/>
      <c r="AM455" s="102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  <c r="AX455" s="102"/>
      <c r="AY455" s="102"/>
      <c r="AZ455" s="102"/>
      <c r="BA455" s="102"/>
      <c r="BB455" s="102"/>
      <c r="BC455" s="102"/>
      <c r="BD455" s="102"/>
      <c r="BE455" s="102"/>
      <c r="BF455" s="102"/>
      <c r="BG455" s="102"/>
      <c r="BH455" s="102"/>
      <c r="BI455" s="102"/>
    </row>
    <row r="456" spans="1:61" ht="14.25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2"/>
      <c r="AX456" s="102"/>
      <c r="AY456" s="102"/>
      <c r="AZ456" s="102"/>
      <c r="BA456" s="102"/>
      <c r="BB456" s="102"/>
      <c r="BC456" s="102"/>
      <c r="BD456" s="102"/>
      <c r="BE456" s="102"/>
      <c r="BF456" s="102"/>
      <c r="BG456" s="102"/>
      <c r="BH456" s="102"/>
      <c r="BI456" s="102"/>
    </row>
    <row r="457" spans="1:61" ht="14.25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  <c r="AD457" s="102"/>
      <c r="AE457" s="102"/>
      <c r="AF457" s="102"/>
      <c r="AG457" s="102"/>
      <c r="AH457" s="102"/>
      <c r="AI457" s="102"/>
      <c r="AJ457" s="102"/>
      <c r="AK457" s="102"/>
      <c r="AL457" s="102"/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  <c r="AY457" s="102"/>
      <c r="AZ457" s="102"/>
      <c r="BA457" s="102"/>
      <c r="BB457" s="102"/>
      <c r="BC457" s="102"/>
      <c r="BD457" s="102"/>
      <c r="BE457" s="102"/>
      <c r="BF457" s="102"/>
      <c r="BG457" s="102"/>
      <c r="BH457" s="102"/>
      <c r="BI457" s="102"/>
    </row>
    <row r="458" spans="1:61" ht="14.25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R458" s="102"/>
      <c r="AS458" s="102"/>
      <c r="AT458" s="102"/>
      <c r="AU458" s="102"/>
      <c r="AV458" s="102"/>
      <c r="AW458" s="102"/>
      <c r="AX458" s="102"/>
      <c r="AY458" s="102"/>
      <c r="AZ458" s="102"/>
      <c r="BA458" s="102"/>
      <c r="BB458" s="102"/>
      <c r="BC458" s="102"/>
      <c r="BD458" s="102"/>
      <c r="BE458" s="102"/>
      <c r="BF458" s="102"/>
      <c r="BG458" s="102"/>
      <c r="BH458" s="102"/>
      <c r="BI458" s="102"/>
    </row>
    <row r="459" spans="1:61" ht="14.25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2"/>
      <c r="AX459" s="102"/>
      <c r="AY459" s="102"/>
      <c r="AZ459" s="102"/>
      <c r="BA459" s="102"/>
      <c r="BB459" s="102"/>
      <c r="BC459" s="102"/>
      <c r="BD459" s="102"/>
      <c r="BE459" s="102"/>
      <c r="BF459" s="102"/>
      <c r="BG459" s="102"/>
      <c r="BH459" s="102"/>
      <c r="BI459" s="102"/>
    </row>
    <row r="460" spans="1:61" ht="14.25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  <c r="AD460" s="102"/>
      <c r="AE460" s="102"/>
      <c r="AF460" s="102"/>
      <c r="AG460" s="102"/>
      <c r="AH460" s="102"/>
      <c r="AI460" s="102"/>
      <c r="AJ460" s="102"/>
      <c r="AK460" s="102"/>
      <c r="AL460" s="102"/>
      <c r="AM460" s="102"/>
      <c r="AN460" s="102"/>
      <c r="AO460" s="102"/>
      <c r="AP460" s="102"/>
      <c r="AQ460" s="102"/>
      <c r="AR460" s="102"/>
      <c r="AS460" s="102"/>
      <c r="AT460" s="102"/>
      <c r="AU460" s="102"/>
      <c r="AV460" s="102"/>
      <c r="AW460" s="102"/>
      <c r="AX460" s="102"/>
      <c r="AY460" s="102"/>
      <c r="AZ460" s="102"/>
      <c r="BA460" s="102"/>
      <c r="BB460" s="102"/>
      <c r="BC460" s="102"/>
      <c r="BD460" s="102"/>
      <c r="BE460" s="102"/>
      <c r="BF460" s="102"/>
      <c r="BG460" s="102"/>
      <c r="BH460" s="102"/>
      <c r="BI460" s="102"/>
    </row>
    <row r="461" spans="1:61" ht="14.25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  <c r="AD461" s="102"/>
      <c r="AE461" s="102"/>
      <c r="AF461" s="102"/>
      <c r="AG461" s="102"/>
      <c r="AH461" s="102"/>
      <c r="AI461" s="102"/>
      <c r="AJ461" s="102"/>
      <c r="AK461" s="102"/>
      <c r="AL461" s="102"/>
      <c r="AM461" s="102"/>
      <c r="AN461" s="102"/>
      <c r="AO461" s="102"/>
      <c r="AP461" s="102"/>
      <c r="AQ461" s="102"/>
      <c r="AR461" s="102"/>
      <c r="AS461" s="102"/>
      <c r="AT461" s="102"/>
      <c r="AU461" s="102"/>
      <c r="AV461" s="102"/>
      <c r="AW461" s="102"/>
      <c r="AX461" s="102"/>
      <c r="AY461" s="102"/>
      <c r="AZ461" s="102"/>
      <c r="BA461" s="102"/>
      <c r="BB461" s="102"/>
      <c r="BC461" s="102"/>
      <c r="BD461" s="102"/>
      <c r="BE461" s="102"/>
      <c r="BF461" s="102"/>
      <c r="BG461" s="102"/>
      <c r="BH461" s="102"/>
      <c r="BI461" s="102"/>
    </row>
    <row r="462" spans="1:61" ht="14.25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R462" s="102"/>
      <c r="AS462" s="102"/>
      <c r="AT462" s="102"/>
      <c r="AU462" s="102"/>
      <c r="AV462" s="102"/>
      <c r="AW462" s="102"/>
      <c r="AX462" s="102"/>
      <c r="AY462" s="102"/>
      <c r="AZ462" s="102"/>
      <c r="BA462" s="102"/>
      <c r="BB462" s="102"/>
      <c r="BC462" s="102"/>
      <c r="BD462" s="102"/>
      <c r="BE462" s="102"/>
      <c r="BF462" s="102"/>
      <c r="BG462" s="102"/>
      <c r="BH462" s="102"/>
      <c r="BI462" s="102"/>
    </row>
    <row r="463" spans="1:61" ht="14.25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  <c r="AD463" s="102"/>
      <c r="AE463" s="102"/>
      <c r="AF463" s="102"/>
      <c r="AG463" s="102"/>
      <c r="AH463" s="102"/>
      <c r="AI463" s="102"/>
      <c r="AJ463" s="102"/>
      <c r="AK463" s="102"/>
      <c r="AL463" s="102"/>
      <c r="AM463" s="102"/>
      <c r="AN463" s="102"/>
      <c r="AO463" s="102"/>
      <c r="AP463" s="102"/>
      <c r="AQ463" s="102"/>
      <c r="AR463" s="102"/>
      <c r="AS463" s="102"/>
      <c r="AT463" s="102"/>
      <c r="AU463" s="102"/>
      <c r="AV463" s="102"/>
      <c r="AW463" s="102"/>
      <c r="AX463" s="102"/>
      <c r="AY463" s="102"/>
      <c r="AZ463" s="102"/>
      <c r="BA463" s="102"/>
      <c r="BB463" s="102"/>
      <c r="BC463" s="102"/>
      <c r="BD463" s="102"/>
      <c r="BE463" s="102"/>
      <c r="BF463" s="102"/>
      <c r="BG463" s="102"/>
      <c r="BH463" s="102"/>
      <c r="BI463" s="102"/>
    </row>
    <row r="464" spans="1:61" ht="14.25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  <c r="AD464" s="102"/>
      <c r="AE464" s="102"/>
      <c r="AF464" s="102"/>
      <c r="AG464" s="102"/>
      <c r="AH464" s="102"/>
      <c r="AI464" s="102"/>
      <c r="AJ464" s="102"/>
      <c r="AK464" s="102"/>
      <c r="AL464" s="102"/>
      <c r="AM464" s="102"/>
      <c r="AN464" s="102"/>
      <c r="AO464" s="102"/>
      <c r="AP464" s="102"/>
      <c r="AQ464" s="102"/>
      <c r="AR464" s="102"/>
      <c r="AS464" s="102"/>
      <c r="AT464" s="102"/>
      <c r="AU464" s="102"/>
      <c r="AV464" s="102"/>
      <c r="AW464" s="102"/>
      <c r="AX464" s="102"/>
      <c r="AY464" s="102"/>
      <c r="AZ464" s="102"/>
      <c r="BA464" s="102"/>
      <c r="BB464" s="102"/>
      <c r="BC464" s="102"/>
      <c r="BD464" s="102"/>
      <c r="BE464" s="102"/>
      <c r="BF464" s="102"/>
      <c r="BG464" s="102"/>
      <c r="BH464" s="102"/>
      <c r="BI464" s="102"/>
    </row>
    <row r="465" spans="1:61" ht="14.2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  <c r="AD465" s="102"/>
      <c r="AE465" s="102"/>
      <c r="AF465" s="102"/>
      <c r="AG465" s="102"/>
      <c r="AH465" s="102"/>
      <c r="AI465" s="102"/>
      <c r="AJ465" s="102"/>
      <c r="AK465" s="102"/>
      <c r="AL465" s="102"/>
      <c r="AM465" s="102"/>
      <c r="AN465" s="102"/>
      <c r="AO465" s="102"/>
      <c r="AP465" s="102"/>
      <c r="AQ465" s="102"/>
      <c r="AR465" s="102"/>
      <c r="AS465" s="102"/>
      <c r="AT465" s="102"/>
      <c r="AU465" s="102"/>
      <c r="AV465" s="102"/>
      <c r="AW465" s="102"/>
      <c r="AX465" s="102"/>
      <c r="AY465" s="102"/>
      <c r="AZ465" s="102"/>
      <c r="BA465" s="102"/>
      <c r="BB465" s="102"/>
      <c r="BC465" s="102"/>
      <c r="BD465" s="102"/>
      <c r="BE465" s="102"/>
      <c r="BF465" s="102"/>
      <c r="BG465" s="102"/>
      <c r="BH465" s="102"/>
      <c r="BI465" s="102"/>
    </row>
    <row r="466" spans="1:61" ht="14.25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R466" s="102"/>
      <c r="AS466" s="102"/>
      <c r="AT466" s="102"/>
      <c r="AU466" s="102"/>
      <c r="AV466" s="102"/>
      <c r="AW466" s="102"/>
      <c r="AX466" s="102"/>
      <c r="AY466" s="102"/>
      <c r="AZ466" s="102"/>
      <c r="BA466" s="102"/>
      <c r="BB466" s="102"/>
      <c r="BC466" s="102"/>
      <c r="BD466" s="102"/>
      <c r="BE466" s="102"/>
      <c r="BF466" s="102"/>
      <c r="BG466" s="102"/>
      <c r="BH466" s="102"/>
      <c r="BI466" s="102"/>
    </row>
    <row r="467" spans="1:61" ht="14.25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2"/>
      <c r="AX467" s="102"/>
      <c r="AY467" s="102"/>
      <c r="AZ467" s="102"/>
      <c r="BA467" s="102"/>
      <c r="BB467" s="102"/>
      <c r="BC467" s="102"/>
      <c r="BD467" s="102"/>
      <c r="BE467" s="102"/>
      <c r="BF467" s="102"/>
      <c r="BG467" s="102"/>
      <c r="BH467" s="102"/>
      <c r="BI467" s="102"/>
    </row>
    <row r="468" spans="1:61" ht="14.25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  <c r="AD468" s="102"/>
      <c r="AE468" s="102"/>
      <c r="AF468" s="102"/>
      <c r="AG468" s="102"/>
      <c r="AH468" s="102"/>
      <c r="AI468" s="102"/>
      <c r="AJ468" s="102"/>
      <c r="AK468" s="102"/>
      <c r="AL468" s="102"/>
      <c r="AM468" s="102"/>
      <c r="AN468" s="102"/>
      <c r="AO468" s="102"/>
      <c r="AP468" s="102"/>
      <c r="AQ468" s="102"/>
      <c r="AR468" s="102"/>
      <c r="AS468" s="102"/>
      <c r="AT468" s="102"/>
      <c r="AU468" s="102"/>
      <c r="AV468" s="102"/>
      <c r="AW468" s="102"/>
      <c r="AX468" s="102"/>
      <c r="AY468" s="102"/>
      <c r="AZ468" s="102"/>
      <c r="BA468" s="102"/>
      <c r="BB468" s="102"/>
      <c r="BC468" s="102"/>
      <c r="BD468" s="102"/>
      <c r="BE468" s="102"/>
      <c r="BF468" s="102"/>
      <c r="BG468" s="102"/>
      <c r="BH468" s="102"/>
      <c r="BI468" s="102"/>
    </row>
    <row r="469" spans="1:61" ht="14.25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2"/>
      <c r="AU469" s="102"/>
      <c r="AV469" s="102"/>
      <c r="AW469" s="102"/>
      <c r="AX469" s="102"/>
      <c r="AY469" s="102"/>
      <c r="AZ469" s="102"/>
      <c r="BA469" s="102"/>
      <c r="BB469" s="102"/>
      <c r="BC469" s="102"/>
      <c r="BD469" s="102"/>
      <c r="BE469" s="102"/>
      <c r="BF469" s="102"/>
      <c r="BG469" s="102"/>
      <c r="BH469" s="102"/>
      <c r="BI469" s="102"/>
    </row>
    <row r="470" spans="1:61" ht="14.25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  <c r="AD470" s="102"/>
      <c r="AE470" s="102"/>
      <c r="AF470" s="102"/>
      <c r="AG470" s="102"/>
      <c r="AH470" s="102"/>
      <c r="AI470" s="102"/>
      <c r="AJ470" s="102"/>
      <c r="AK470" s="102"/>
      <c r="AL470" s="102"/>
      <c r="AM470" s="102"/>
      <c r="AN470" s="102"/>
      <c r="AO470" s="102"/>
      <c r="AP470" s="102"/>
      <c r="AQ470" s="102"/>
      <c r="AR470" s="102"/>
      <c r="AS470" s="102"/>
      <c r="AT470" s="102"/>
      <c r="AU470" s="102"/>
      <c r="AV470" s="102"/>
      <c r="AW470" s="102"/>
      <c r="AX470" s="102"/>
      <c r="AY470" s="102"/>
      <c r="AZ470" s="102"/>
      <c r="BA470" s="102"/>
      <c r="BB470" s="102"/>
      <c r="BC470" s="102"/>
      <c r="BD470" s="102"/>
      <c r="BE470" s="102"/>
      <c r="BF470" s="102"/>
      <c r="BG470" s="102"/>
      <c r="BH470" s="102"/>
      <c r="BI470" s="102"/>
    </row>
    <row r="471" spans="1:61" ht="14.25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  <c r="AD471" s="102"/>
      <c r="AE471" s="102"/>
      <c r="AF471" s="102"/>
      <c r="AG471" s="102"/>
      <c r="AH471" s="102"/>
      <c r="AI471" s="102"/>
      <c r="AJ471" s="102"/>
      <c r="AK471" s="102"/>
      <c r="AL471" s="102"/>
      <c r="AM471" s="102"/>
      <c r="AN471" s="102"/>
      <c r="AO471" s="102"/>
      <c r="AP471" s="102"/>
      <c r="AQ471" s="102"/>
      <c r="AR471" s="102"/>
      <c r="AS471" s="102"/>
      <c r="AT471" s="102"/>
      <c r="AU471" s="102"/>
      <c r="AV471" s="102"/>
      <c r="AW471" s="102"/>
      <c r="AX471" s="102"/>
      <c r="AY471" s="102"/>
      <c r="AZ471" s="102"/>
      <c r="BA471" s="102"/>
      <c r="BB471" s="102"/>
      <c r="BC471" s="102"/>
      <c r="BD471" s="102"/>
      <c r="BE471" s="102"/>
      <c r="BF471" s="102"/>
      <c r="BG471" s="102"/>
      <c r="BH471" s="102"/>
      <c r="BI471" s="102"/>
    </row>
    <row r="472" spans="1:61" ht="14.25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  <c r="AD472" s="102"/>
      <c r="AE472" s="102"/>
      <c r="AF472" s="102"/>
      <c r="AG472" s="102"/>
      <c r="AH472" s="102"/>
      <c r="AI472" s="102"/>
      <c r="AJ472" s="102"/>
      <c r="AK472" s="102"/>
      <c r="AL472" s="102"/>
      <c r="AM472" s="102"/>
      <c r="AN472" s="102"/>
      <c r="AO472" s="102"/>
      <c r="AP472" s="102"/>
      <c r="AQ472" s="102"/>
      <c r="AR472" s="102"/>
      <c r="AS472" s="102"/>
      <c r="AT472" s="102"/>
      <c r="AU472" s="102"/>
      <c r="AV472" s="102"/>
      <c r="AW472" s="102"/>
      <c r="AX472" s="102"/>
      <c r="AY472" s="102"/>
      <c r="AZ472" s="102"/>
      <c r="BA472" s="102"/>
      <c r="BB472" s="102"/>
      <c r="BC472" s="102"/>
      <c r="BD472" s="102"/>
      <c r="BE472" s="102"/>
      <c r="BF472" s="102"/>
      <c r="BG472" s="102"/>
      <c r="BH472" s="102"/>
      <c r="BI472" s="102"/>
    </row>
    <row r="473" spans="1:61" ht="14.25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R473" s="102"/>
      <c r="AS473" s="102"/>
      <c r="AT473" s="102"/>
      <c r="AU473" s="102"/>
      <c r="AV473" s="102"/>
      <c r="AW473" s="102"/>
      <c r="AX473" s="102"/>
      <c r="AY473" s="102"/>
      <c r="AZ473" s="102"/>
      <c r="BA473" s="102"/>
      <c r="BB473" s="102"/>
      <c r="BC473" s="102"/>
      <c r="BD473" s="102"/>
      <c r="BE473" s="102"/>
      <c r="BF473" s="102"/>
      <c r="BG473" s="102"/>
      <c r="BH473" s="102"/>
      <c r="BI473" s="102"/>
    </row>
    <row r="474" spans="1:61" ht="14.25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R474" s="102"/>
      <c r="AS474" s="102"/>
      <c r="AT474" s="102"/>
      <c r="AU474" s="102"/>
      <c r="AV474" s="102"/>
      <c r="AW474" s="102"/>
      <c r="AX474" s="102"/>
      <c r="AY474" s="102"/>
      <c r="AZ474" s="102"/>
      <c r="BA474" s="102"/>
      <c r="BB474" s="102"/>
      <c r="BC474" s="102"/>
      <c r="BD474" s="102"/>
      <c r="BE474" s="102"/>
      <c r="BF474" s="102"/>
      <c r="BG474" s="102"/>
      <c r="BH474" s="102"/>
      <c r="BI474" s="102"/>
    </row>
    <row r="475" spans="1:61" ht="14.2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2"/>
      <c r="BA475" s="102"/>
      <c r="BB475" s="102"/>
      <c r="BC475" s="102"/>
      <c r="BD475" s="102"/>
      <c r="BE475" s="102"/>
      <c r="BF475" s="102"/>
      <c r="BG475" s="102"/>
      <c r="BH475" s="102"/>
      <c r="BI475" s="102"/>
    </row>
    <row r="476" spans="1:61" ht="14.25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  <c r="AY476" s="102"/>
      <c r="AZ476" s="102"/>
      <c r="BA476" s="102"/>
      <c r="BB476" s="102"/>
      <c r="BC476" s="102"/>
      <c r="BD476" s="102"/>
      <c r="BE476" s="102"/>
      <c r="BF476" s="102"/>
      <c r="BG476" s="102"/>
      <c r="BH476" s="102"/>
      <c r="BI476" s="102"/>
    </row>
    <row r="477" spans="1:61" ht="14.25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  <c r="AD477" s="102"/>
      <c r="AE477" s="102"/>
      <c r="AF477" s="102"/>
      <c r="AG477" s="102"/>
      <c r="AH477" s="102"/>
      <c r="AI477" s="102"/>
      <c r="AJ477" s="102"/>
      <c r="AK477" s="102"/>
      <c r="AL477" s="102"/>
      <c r="AM477" s="102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  <c r="AX477" s="102"/>
      <c r="AY477" s="102"/>
      <c r="AZ477" s="102"/>
      <c r="BA477" s="102"/>
      <c r="BB477" s="102"/>
      <c r="BC477" s="102"/>
      <c r="BD477" s="102"/>
      <c r="BE477" s="102"/>
      <c r="BF477" s="102"/>
      <c r="BG477" s="102"/>
      <c r="BH477" s="102"/>
      <c r="BI477" s="102"/>
    </row>
    <row r="478" spans="1:61" ht="14.25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  <c r="AD478" s="102"/>
      <c r="AE478" s="102"/>
      <c r="AF478" s="102"/>
      <c r="AG478" s="102"/>
      <c r="AH478" s="102"/>
      <c r="AI478" s="102"/>
      <c r="AJ478" s="102"/>
      <c r="AK478" s="102"/>
      <c r="AL478" s="102"/>
      <c r="AM478" s="102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  <c r="AX478" s="102"/>
      <c r="AY478" s="102"/>
      <c r="AZ478" s="102"/>
      <c r="BA478" s="102"/>
      <c r="BB478" s="102"/>
      <c r="BC478" s="102"/>
      <c r="BD478" s="102"/>
      <c r="BE478" s="102"/>
      <c r="BF478" s="102"/>
      <c r="BG478" s="102"/>
      <c r="BH478" s="102"/>
      <c r="BI478" s="102"/>
    </row>
    <row r="479" spans="1:61" ht="14.25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  <c r="AX479" s="102"/>
      <c r="AY479" s="102"/>
      <c r="AZ479" s="102"/>
      <c r="BA479" s="102"/>
      <c r="BB479" s="102"/>
      <c r="BC479" s="102"/>
      <c r="BD479" s="102"/>
      <c r="BE479" s="102"/>
      <c r="BF479" s="102"/>
      <c r="BG479" s="102"/>
      <c r="BH479" s="102"/>
      <c r="BI479" s="102"/>
    </row>
    <row r="480" spans="1:61" ht="14.25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2"/>
      <c r="AU480" s="102"/>
      <c r="AV480" s="102"/>
      <c r="AW480" s="102"/>
      <c r="AX480" s="102"/>
      <c r="AY480" s="102"/>
      <c r="AZ480" s="102"/>
      <c r="BA480" s="102"/>
      <c r="BB480" s="102"/>
      <c r="BC480" s="102"/>
      <c r="BD480" s="102"/>
      <c r="BE480" s="102"/>
      <c r="BF480" s="102"/>
      <c r="BG480" s="102"/>
      <c r="BH480" s="102"/>
      <c r="BI480" s="102"/>
    </row>
    <row r="481" spans="1:61" ht="14.25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  <c r="AD481" s="102"/>
      <c r="AE481" s="102"/>
      <c r="AF481" s="102"/>
      <c r="AG481" s="102"/>
      <c r="AH481" s="102"/>
      <c r="AI481" s="102"/>
      <c r="AJ481" s="102"/>
      <c r="AK481" s="102"/>
      <c r="AL481" s="102"/>
      <c r="AM481" s="102"/>
      <c r="AN481" s="102"/>
      <c r="AO481" s="102"/>
      <c r="AP481" s="102"/>
      <c r="AQ481" s="102"/>
      <c r="AR481" s="102"/>
      <c r="AS481" s="102"/>
      <c r="AT481" s="102"/>
      <c r="AU481" s="102"/>
      <c r="AV481" s="102"/>
      <c r="AW481" s="102"/>
      <c r="AX481" s="102"/>
      <c r="AY481" s="102"/>
      <c r="AZ481" s="102"/>
      <c r="BA481" s="102"/>
      <c r="BB481" s="102"/>
      <c r="BC481" s="102"/>
      <c r="BD481" s="102"/>
      <c r="BE481" s="102"/>
      <c r="BF481" s="102"/>
      <c r="BG481" s="102"/>
      <c r="BH481" s="102"/>
      <c r="BI481" s="102"/>
    </row>
    <row r="482" spans="1:61" ht="14.25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  <c r="AX482" s="102"/>
      <c r="AY482" s="102"/>
      <c r="AZ482" s="102"/>
      <c r="BA482" s="102"/>
      <c r="BB482" s="102"/>
      <c r="BC482" s="102"/>
      <c r="BD482" s="102"/>
      <c r="BE482" s="102"/>
      <c r="BF482" s="102"/>
      <c r="BG482" s="102"/>
      <c r="BH482" s="102"/>
      <c r="BI482" s="102"/>
    </row>
    <row r="483" spans="1:61" ht="14.25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R483" s="102"/>
      <c r="AS483" s="102"/>
      <c r="AT483" s="102"/>
      <c r="AU483" s="102"/>
      <c r="AV483" s="102"/>
      <c r="AW483" s="102"/>
      <c r="AX483" s="102"/>
      <c r="AY483" s="102"/>
      <c r="AZ483" s="102"/>
      <c r="BA483" s="102"/>
      <c r="BB483" s="102"/>
      <c r="BC483" s="102"/>
      <c r="BD483" s="102"/>
      <c r="BE483" s="102"/>
      <c r="BF483" s="102"/>
      <c r="BG483" s="102"/>
      <c r="BH483" s="102"/>
      <c r="BI483" s="102"/>
    </row>
    <row r="484" spans="1:61" ht="14.25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R484" s="102"/>
      <c r="AS484" s="102"/>
      <c r="AT484" s="102"/>
      <c r="AU484" s="102"/>
      <c r="AV484" s="102"/>
      <c r="AW484" s="102"/>
      <c r="AX484" s="102"/>
      <c r="AY484" s="102"/>
      <c r="AZ484" s="102"/>
      <c r="BA484" s="102"/>
      <c r="BB484" s="102"/>
      <c r="BC484" s="102"/>
      <c r="BD484" s="102"/>
      <c r="BE484" s="102"/>
      <c r="BF484" s="102"/>
      <c r="BG484" s="102"/>
      <c r="BH484" s="102"/>
      <c r="BI484" s="102"/>
    </row>
    <row r="485" spans="1:61" ht="14.2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  <c r="AD485" s="102"/>
      <c r="AE485" s="102"/>
      <c r="AF485" s="102"/>
      <c r="AG485" s="102"/>
      <c r="AH485" s="102"/>
      <c r="AI485" s="102"/>
      <c r="AJ485" s="102"/>
      <c r="AK485" s="102"/>
      <c r="AL485" s="102"/>
      <c r="AM485" s="102"/>
      <c r="AN485" s="102"/>
      <c r="AO485" s="102"/>
      <c r="AP485" s="102"/>
      <c r="AQ485" s="102"/>
      <c r="AR485" s="102"/>
      <c r="AS485" s="102"/>
      <c r="AT485" s="102"/>
      <c r="AU485" s="102"/>
      <c r="AV485" s="102"/>
      <c r="AW485" s="102"/>
      <c r="AX485" s="102"/>
      <c r="AY485" s="102"/>
      <c r="AZ485" s="102"/>
      <c r="BA485" s="102"/>
      <c r="BB485" s="102"/>
      <c r="BC485" s="102"/>
      <c r="BD485" s="102"/>
      <c r="BE485" s="102"/>
      <c r="BF485" s="102"/>
      <c r="BG485" s="102"/>
      <c r="BH485" s="102"/>
      <c r="BI485" s="102"/>
    </row>
    <row r="486" spans="1:61" ht="14.25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  <c r="AD486" s="102"/>
      <c r="AE486" s="102"/>
      <c r="AF486" s="102"/>
      <c r="AG486" s="102"/>
      <c r="AH486" s="102"/>
      <c r="AI486" s="102"/>
      <c r="AJ486" s="102"/>
      <c r="AK486" s="102"/>
      <c r="AL486" s="102"/>
      <c r="AM486" s="102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  <c r="AX486" s="102"/>
      <c r="AY486" s="102"/>
      <c r="AZ486" s="102"/>
      <c r="BA486" s="102"/>
      <c r="BB486" s="102"/>
      <c r="BC486" s="102"/>
      <c r="BD486" s="102"/>
      <c r="BE486" s="102"/>
      <c r="BF486" s="102"/>
      <c r="BG486" s="102"/>
      <c r="BH486" s="102"/>
      <c r="BI486" s="102"/>
    </row>
    <row r="487" spans="1:61" ht="14.25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  <c r="AD487" s="102"/>
      <c r="AE487" s="102"/>
      <c r="AF487" s="102"/>
      <c r="AG487" s="102"/>
      <c r="AH487" s="102"/>
      <c r="AI487" s="102"/>
      <c r="AJ487" s="102"/>
      <c r="AK487" s="102"/>
      <c r="AL487" s="102"/>
      <c r="AM487" s="102"/>
      <c r="AN487" s="102"/>
      <c r="AO487" s="102"/>
      <c r="AP487" s="102"/>
      <c r="AQ487" s="102"/>
      <c r="AR487" s="102"/>
      <c r="AS487" s="102"/>
      <c r="AT487" s="102"/>
      <c r="AU487" s="102"/>
      <c r="AV487" s="102"/>
      <c r="AW487" s="102"/>
      <c r="AX487" s="102"/>
      <c r="AY487" s="102"/>
      <c r="AZ487" s="102"/>
      <c r="BA487" s="102"/>
      <c r="BB487" s="102"/>
      <c r="BC487" s="102"/>
      <c r="BD487" s="102"/>
      <c r="BE487" s="102"/>
      <c r="BF487" s="102"/>
      <c r="BG487" s="102"/>
      <c r="BH487" s="102"/>
      <c r="BI487" s="102"/>
    </row>
    <row r="488" spans="1:61" ht="14.25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  <c r="AD488" s="102"/>
      <c r="AE488" s="102"/>
      <c r="AF488" s="102"/>
      <c r="AG488" s="102"/>
      <c r="AH488" s="102"/>
      <c r="AI488" s="102"/>
      <c r="AJ488" s="102"/>
      <c r="AK488" s="102"/>
      <c r="AL488" s="102"/>
      <c r="AM488" s="102"/>
      <c r="AN488" s="102"/>
      <c r="AO488" s="102"/>
      <c r="AP488" s="102"/>
      <c r="AQ488" s="102"/>
      <c r="AR488" s="102"/>
      <c r="AS488" s="102"/>
      <c r="AT488" s="102"/>
      <c r="AU488" s="102"/>
      <c r="AV488" s="102"/>
      <c r="AW488" s="102"/>
      <c r="AX488" s="102"/>
      <c r="AY488" s="102"/>
      <c r="AZ488" s="102"/>
      <c r="BA488" s="102"/>
      <c r="BB488" s="102"/>
      <c r="BC488" s="102"/>
      <c r="BD488" s="102"/>
      <c r="BE488" s="102"/>
      <c r="BF488" s="102"/>
      <c r="BG488" s="102"/>
      <c r="BH488" s="102"/>
      <c r="BI488" s="102"/>
    </row>
    <row r="489" spans="1:61" ht="14.25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  <c r="AD489" s="102"/>
      <c r="AE489" s="102"/>
      <c r="AF489" s="102"/>
      <c r="AG489" s="102"/>
      <c r="AH489" s="102"/>
      <c r="AI489" s="102"/>
      <c r="AJ489" s="102"/>
      <c r="AK489" s="102"/>
      <c r="AL489" s="102"/>
      <c r="AM489" s="102"/>
      <c r="AN489" s="102"/>
      <c r="AO489" s="102"/>
      <c r="AP489" s="102"/>
      <c r="AQ489" s="102"/>
      <c r="AR489" s="102"/>
      <c r="AS489" s="102"/>
      <c r="AT489" s="102"/>
      <c r="AU489" s="102"/>
      <c r="AV489" s="102"/>
      <c r="AW489" s="102"/>
      <c r="AX489" s="102"/>
      <c r="AY489" s="102"/>
      <c r="AZ489" s="102"/>
      <c r="BA489" s="102"/>
      <c r="BB489" s="102"/>
      <c r="BC489" s="102"/>
      <c r="BD489" s="102"/>
      <c r="BE489" s="102"/>
      <c r="BF489" s="102"/>
      <c r="BG489" s="102"/>
      <c r="BH489" s="102"/>
      <c r="BI489" s="102"/>
    </row>
    <row r="490" spans="1:61" ht="14.25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2"/>
      <c r="BA490" s="102"/>
      <c r="BB490" s="102"/>
      <c r="BC490" s="102"/>
      <c r="BD490" s="102"/>
      <c r="BE490" s="102"/>
      <c r="BF490" s="102"/>
      <c r="BG490" s="102"/>
      <c r="BH490" s="102"/>
      <c r="BI490" s="102"/>
    </row>
    <row r="491" spans="1:61" ht="14.25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2"/>
      <c r="AU491" s="102"/>
      <c r="AV491" s="102"/>
      <c r="AW491" s="102"/>
      <c r="AX491" s="102"/>
      <c r="AY491" s="102"/>
      <c r="AZ491" s="102"/>
      <c r="BA491" s="102"/>
      <c r="BB491" s="102"/>
      <c r="BC491" s="102"/>
      <c r="BD491" s="102"/>
      <c r="BE491" s="102"/>
      <c r="BF491" s="102"/>
      <c r="BG491" s="102"/>
      <c r="BH491" s="102"/>
      <c r="BI491" s="102"/>
    </row>
    <row r="492" spans="1:61" ht="14.25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  <c r="AD492" s="102"/>
      <c r="AE492" s="102"/>
      <c r="AF492" s="102"/>
      <c r="AG492" s="102"/>
      <c r="AH492" s="102"/>
      <c r="AI492" s="102"/>
      <c r="AJ492" s="102"/>
      <c r="AK492" s="102"/>
      <c r="AL492" s="102"/>
      <c r="AM492" s="102"/>
      <c r="AN492" s="102"/>
      <c r="AO492" s="102"/>
      <c r="AP492" s="102"/>
      <c r="AQ492" s="102"/>
      <c r="AR492" s="102"/>
      <c r="AS492" s="102"/>
      <c r="AT492" s="102"/>
      <c r="AU492" s="102"/>
      <c r="AV492" s="102"/>
      <c r="AW492" s="102"/>
      <c r="AX492" s="102"/>
      <c r="AY492" s="102"/>
      <c r="AZ492" s="102"/>
      <c r="BA492" s="102"/>
      <c r="BB492" s="102"/>
      <c r="BC492" s="102"/>
      <c r="BD492" s="102"/>
      <c r="BE492" s="102"/>
      <c r="BF492" s="102"/>
      <c r="BG492" s="102"/>
      <c r="BH492" s="102"/>
      <c r="BI492" s="102"/>
    </row>
    <row r="493" spans="1:61" ht="14.25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R493" s="102"/>
      <c r="AS493" s="102"/>
      <c r="AT493" s="102"/>
      <c r="AU493" s="102"/>
      <c r="AV493" s="102"/>
      <c r="AW493" s="102"/>
      <c r="AX493" s="102"/>
      <c r="AY493" s="102"/>
      <c r="AZ493" s="102"/>
      <c r="BA493" s="102"/>
      <c r="BB493" s="102"/>
      <c r="BC493" s="102"/>
      <c r="BD493" s="102"/>
      <c r="BE493" s="102"/>
      <c r="BF493" s="102"/>
      <c r="BG493" s="102"/>
      <c r="BH493" s="102"/>
      <c r="BI493" s="102"/>
    </row>
    <row r="494" spans="1:61" ht="14.25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  <c r="AD494" s="102"/>
      <c r="AE494" s="102"/>
      <c r="AF494" s="102"/>
      <c r="AG494" s="102"/>
      <c r="AH494" s="102"/>
      <c r="AI494" s="102"/>
      <c r="AJ494" s="102"/>
      <c r="AK494" s="102"/>
      <c r="AL494" s="102"/>
      <c r="AM494" s="102"/>
      <c r="AN494" s="102"/>
      <c r="AO494" s="102"/>
      <c r="AP494" s="102"/>
      <c r="AQ494" s="102"/>
      <c r="AR494" s="102"/>
      <c r="AS494" s="102"/>
      <c r="AT494" s="102"/>
      <c r="AU494" s="102"/>
      <c r="AV494" s="102"/>
      <c r="AW494" s="102"/>
      <c r="AX494" s="102"/>
      <c r="AY494" s="102"/>
      <c r="AZ494" s="102"/>
      <c r="BA494" s="102"/>
      <c r="BB494" s="102"/>
      <c r="BC494" s="102"/>
      <c r="BD494" s="102"/>
      <c r="BE494" s="102"/>
      <c r="BF494" s="102"/>
      <c r="BG494" s="102"/>
      <c r="BH494" s="102"/>
      <c r="BI494" s="102"/>
    </row>
    <row r="495" spans="1:61" ht="14.2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  <c r="AD495" s="102"/>
      <c r="AE495" s="102"/>
      <c r="AF495" s="102"/>
      <c r="AG495" s="102"/>
      <c r="AH495" s="102"/>
      <c r="AI495" s="102"/>
      <c r="AJ495" s="102"/>
      <c r="AK495" s="102"/>
      <c r="AL495" s="102"/>
      <c r="AM495" s="102"/>
      <c r="AN495" s="102"/>
      <c r="AO495" s="102"/>
      <c r="AP495" s="102"/>
      <c r="AQ495" s="102"/>
      <c r="AR495" s="102"/>
      <c r="AS495" s="102"/>
      <c r="AT495" s="102"/>
      <c r="AU495" s="102"/>
      <c r="AV495" s="102"/>
      <c r="AW495" s="102"/>
      <c r="AX495" s="102"/>
      <c r="AY495" s="102"/>
      <c r="AZ495" s="102"/>
      <c r="BA495" s="102"/>
      <c r="BB495" s="102"/>
      <c r="BC495" s="102"/>
      <c r="BD495" s="102"/>
      <c r="BE495" s="102"/>
      <c r="BF495" s="102"/>
      <c r="BG495" s="102"/>
      <c r="BH495" s="102"/>
      <c r="BI495" s="102"/>
    </row>
    <row r="496" spans="1:61" ht="14.25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R496" s="102"/>
      <c r="AS496" s="102"/>
      <c r="AT496" s="102"/>
      <c r="AU496" s="102"/>
      <c r="AV496" s="102"/>
      <c r="AW496" s="102"/>
      <c r="AX496" s="102"/>
      <c r="AY496" s="102"/>
      <c r="AZ496" s="102"/>
      <c r="BA496" s="102"/>
      <c r="BB496" s="102"/>
      <c r="BC496" s="102"/>
      <c r="BD496" s="102"/>
      <c r="BE496" s="102"/>
      <c r="BF496" s="102"/>
      <c r="BG496" s="102"/>
      <c r="BH496" s="102"/>
      <c r="BI496" s="102"/>
    </row>
    <row r="497" spans="1:61" ht="14.25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2"/>
      <c r="BA497" s="102"/>
      <c r="BB497" s="102"/>
      <c r="BC497" s="102"/>
      <c r="BD497" s="102"/>
      <c r="BE497" s="102"/>
      <c r="BF497" s="102"/>
      <c r="BG497" s="102"/>
      <c r="BH497" s="102"/>
      <c r="BI497" s="102"/>
    </row>
    <row r="498" spans="1:61" ht="14.25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  <c r="BE498" s="102"/>
      <c r="BF498" s="102"/>
      <c r="BG498" s="102"/>
      <c r="BH498" s="102"/>
      <c r="BI498" s="102"/>
    </row>
    <row r="499" spans="1:61" ht="14.25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  <c r="AD499" s="102"/>
      <c r="AE499" s="102"/>
      <c r="AF499" s="102"/>
      <c r="AG499" s="102"/>
      <c r="AH499" s="102"/>
      <c r="AI499" s="102"/>
      <c r="AJ499" s="102"/>
      <c r="AK499" s="102"/>
      <c r="AL499" s="102"/>
      <c r="AM499" s="102"/>
      <c r="AN499" s="102"/>
      <c r="AO499" s="102"/>
      <c r="AP499" s="102"/>
      <c r="AQ499" s="102"/>
      <c r="AR499" s="102"/>
      <c r="AS499" s="102"/>
      <c r="AT499" s="102"/>
      <c r="AU499" s="102"/>
      <c r="AV499" s="102"/>
      <c r="AW499" s="102"/>
      <c r="AX499" s="102"/>
      <c r="AY499" s="102"/>
      <c r="AZ499" s="102"/>
      <c r="BA499" s="102"/>
      <c r="BB499" s="102"/>
      <c r="BC499" s="102"/>
      <c r="BD499" s="102"/>
      <c r="BE499" s="102"/>
      <c r="BF499" s="102"/>
      <c r="BG499" s="102"/>
      <c r="BH499" s="102"/>
      <c r="BI499" s="102"/>
    </row>
    <row r="500" spans="1:61" ht="14.25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  <c r="AD500" s="102"/>
      <c r="AE500" s="102"/>
      <c r="AF500" s="102"/>
      <c r="AG500" s="102"/>
      <c r="AH500" s="102"/>
      <c r="AI500" s="102"/>
      <c r="AJ500" s="102"/>
      <c r="AK500" s="102"/>
      <c r="AL500" s="102"/>
      <c r="AM500" s="102"/>
      <c r="AN500" s="102"/>
      <c r="AO500" s="102"/>
      <c r="AP500" s="102"/>
      <c r="AQ500" s="102"/>
      <c r="AR500" s="102"/>
      <c r="AS500" s="102"/>
      <c r="AT500" s="102"/>
      <c r="AU500" s="102"/>
      <c r="AV500" s="102"/>
      <c r="AW500" s="102"/>
      <c r="AX500" s="102"/>
      <c r="AY500" s="102"/>
      <c r="AZ500" s="102"/>
      <c r="BA500" s="102"/>
      <c r="BB500" s="102"/>
      <c r="BC500" s="102"/>
      <c r="BD500" s="102"/>
      <c r="BE500" s="102"/>
      <c r="BF500" s="102"/>
      <c r="BG500" s="102"/>
      <c r="BH500" s="102"/>
      <c r="BI500" s="102"/>
    </row>
    <row r="501" spans="1:61" ht="14.25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2"/>
      <c r="BA501" s="102"/>
      <c r="BB501" s="102"/>
      <c r="BC501" s="102"/>
      <c r="BD501" s="102"/>
      <c r="BE501" s="102"/>
      <c r="BF501" s="102"/>
      <c r="BG501" s="102"/>
      <c r="BH501" s="102"/>
      <c r="BI501" s="102"/>
    </row>
    <row r="502" spans="1:61" ht="14.25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2"/>
      <c r="AU502" s="102"/>
      <c r="AV502" s="102"/>
      <c r="AW502" s="102"/>
      <c r="AX502" s="102"/>
      <c r="AY502" s="102"/>
      <c r="AZ502" s="102"/>
      <c r="BA502" s="102"/>
      <c r="BB502" s="102"/>
      <c r="BC502" s="102"/>
      <c r="BD502" s="102"/>
      <c r="BE502" s="102"/>
      <c r="BF502" s="102"/>
      <c r="BG502" s="102"/>
      <c r="BH502" s="102"/>
      <c r="BI502" s="102"/>
    </row>
    <row r="503" spans="1:61" ht="14.25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  <c r="AD503" s="102"/>
      <c r="AE503" s="102"/>
      <c r="AF503" s="102"/>
      <c r="AG503" s="102"/>
      <c r="AH503" s="102"/>
      <c r="AI503" s="102"/>
      <c r="AJ503" s="102"/>
      <c r="AK503" s="102"/>
      <c r="AL503" s="102"/>
      <c r="AM503" s="102"/>
      <c r="AN503" s="102"/>
      <c r="AO503" s="102"/>
      <c r="AP503" s="102"/>
      <c r="AQ503" s="102"/>
      <c r="AR503" s="102"/>
      <c r="AS503" s="102"/>
      <c r="AT503" s="102"/>
      <c r="AU503" s="102"/>
      <c r="AV503" s="102"/>
      <c r="AW503" s="102"/>
      <c r="AX503" s="102"/>
      <c r="AY503" s="102"/>
      <c r="AZ503" s="102"/>
      <c r="BA503" s="102"/>
      <c r="BB503" s="102"/>
      <c r="BC503" s="102"/>
      <c r="BD503" s="102"/>
      <c r="BE503" s="102"/>
      <c r="BF503" s="102"/>
      <c r="BG503" s="102"/>
      <c r="BH503" s="102"/>
      <c r="BI503" s="102"/>
    </row>
    <row r="504" spans="1:61" ht="14.25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  <c r="AD504" s="102"/>
      <c r="AE504" s="102"/>
      <c r="AF504" s="102"/>
      <c r="AG504" s="102"/>
      <c r="AH504" s="102"/>
      <c r="AI504" s="102"/>
      <c r="AJ504" s="102"/>
      <c r="AK504" s="102"/>
      <c r="AL504" s="102"/>
      <c r="AM504" s="102"/>
      <c r="AN504" s="102"/>
      <c r="AO504" s="102"/>
      <c r="AP504" s="102"/>
      <c r="AQ504" s="102"/>
      <c r="AR504" s="102"/>
      <c r="AS504" s="102"/>
      <c r="AT504" s="102"/>
      <c r="AU504" s="102"/>
      <c r="AV504" s="102"/>
      <c r="AW504" s="102"/>
      <c r="AX504" s="102"/>
      <c r="AY504" s="102"/>
      <c r="AZ504" s="102"/>
      <c r="BA504" s="102"/>
      <c r="BB504" s="102"/>
      <c r="BC504" s="102"/>
      <c r="BD504" s="102"/>
      <c r="BE504" s="102"/>
      <c r="BF504" s="102"/>
      <c r="BG504" s="102"/>
      <c r="BH504" s="102"/>
      <c r="BI504" s="102"/>
    </row>
    <row r="505" spans="1:61" ht="14.2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  <c r="AD505" s="102"/>
      <c r="AE505" s="102"/>
      <c r="AF505" s="102"/>
      <c r="AG505" s="102"/>
      <c r="AH505" s="102"/>
      <c r="AI505" s="102"/>
      <c r="AJ505" s="102"/>
      <c r="AK505" s="102"/>
      <c r="AL505" s="102"/>
      <c r="AM505" s="102"/>
      <c r="AN505" s="102"/>
      <c r="AO505" s="102"/>
      <c r="AP505" s="102"/>
      <c r="AQ505" s="102"/>
      <c r="AR505" s="102"/>
      <c r="AS505" s="102"/>
      <c r="AT505" s="102"/>
      <c r="AU505" s="102"/>
      <c r="AV505" s="102"/>
      <c r="AW505" s="102"/>
      <c r="AX505" s="102"/>
      <c r="AY505" s="102"/>
      <c r="AZ505" s="102"/>
      <c r="BA505" s="102"/>
      <c r="BB505" s="102"/>
      <c r="BC505" s="102"/>
      <c r="BD505" s="102"/>
      <c r="BE505" s="102"/>
      <c r="BF505" s="102"/>
      <c r="BG505" s="102"/>
      <c r="BH505" s="102"/>
      <c r="BI505" s="102"/>
    </row>
    <row r="506" spans="1:61" ht="14.25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R506" s="102"/>
      <c r="AS506" s="102"/>
      <c r="AT506" s="102"/>
      <c r="AU506" s="102"/>
      <c r="AV506" s="102"/>
      <c r="AW506" s="102"/>
      <c r="AX506" s="102"/>
      <c r="AY506" s="102"/>
      <c r="AZ506" s="102"/>
      <c r="BA506" s="102"/>
      <c r="BB506" s="102"/>
      <c r="BC506" s="102"/>
      <c r="BD506" s="102"/>
      <c r="BE506" s="102"/>
      <c r="BF506" s="102"/>
      <c r="BG506" s="102"/>
      <c r="BH506" s="102"/>
      <c r="BI506" s="102"/>
    </row>
    <row r="507" spans="1:61" ht="14.25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  <c r="AY507" s="102"/>
      <c r="AZ507" s="102"/>
      <c r="BA507" s="102"/>
      <c r="BB507" s="102"/>
      <c r="BC507" s="102"/>
      <c r="BD507" s="102"/>
      <c r="BE507" s="102"/>
      <c r="BF507" s="102"/>
      <c r="BG507" s="102"/>
      <c r="BH507" s="102"/>
      <c r="BI507" s="102"/>
    </row>
    <row r="508" spans="1:61" ht="14.25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  <c r="AD508" s="102"/>
      <c r="AE508" s="102"/>
      <c r="AF508" s="102"/>
      <c r="AG508" s="102"/>
      <c r="AH508" s="102"/>
      <c r="AI508" s="102"/>
      <c r="AJ508" s="102"/>
      <c r="AK508" s="102"/>
      <c r="AL508" s="102"/>
      <c r="AM508" s="102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  <c r="AX508" s="102"/>
      <c r="AY508" s="102"/>
      <c r="AZ508" s="102"/>
      <c r="BA508" s="102"/>
      <c r="BB508" s="102"/>
      <c r="BC508" s="102"/>
      <c r="BD508" s="102"/>
      <c r="BE508" s="102"/>
      <c r="BF508" s="102"/>
      <c r="BG508" s="102"/>
      <c r="BH508" s="102"/>
      <c r="BI508" s="102"/>
    </row>
    <row r="509" spans="1:61" ht="14.25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  <c r="AD509" s="102"/>
      <c r="AE509" s="102"/>
      <c r="AF509" s="102"/>
      <c r="AG509" s="102"/>
      <c r="AH509" s="102"/>
      <c r="AI509" s="102"/>
      <c r="AJ509" s="102"/>
      <c r="AK509" s="102"/>
      <c r="AL509" s="102"/>
      <c r="AM509" s="102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  <c r="AX509" s="102"/>
      <c r="AY509" s="102"/>
      <c r="AZ509" s="102"/>
      <c r="BA509" s="102"/>
      <c r="BB509" s="102"/>
      <c r="BC509" s="102"/>
      <c r="BD509" s="102"/>
      <c r="BE509" s="102"/>
      <c r="BF509" s="102"/>
      <c r="BG509" s="102"/>
      <c r="BH509" s="102"/>
      <c r="BI509" s="102"/>
    </row>
    <row r="510" spans="1:61" ht="14.25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  <c r="AX510" s="102"/>
      <c r="AY510" s="102"/>
      <c r="AZ510" s="102"/>
      <c r="BA510" s="102"/>
      <c r="BB510" s="102"/>
      <c r="BC510" s="102"/>
      <c r="BD510" s="102"/>
      <c r="BE510" s="102"/>
      <c r="BF510" s="102"/>
      <c r="BG510" s="102"/>
      <c r="BH510" s="102"/>
      <c r="BI510" s="102"/>
    </row>
    <row r="511" spans="1:61" ht="14.25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  <c r="AD511" s="102"/>
      <c r="AE511" s="102"/>
      <c r="AF511" s="102"/>
      <c r="AG511" s="102"/>
      <c r="AH511" s="102"/>
      <c r="AI511" s="102"/>
      <c r="AJ511" s="102"/>
      <c r="AK511" s="102"/>
      <c r="AL511" s="102"/>
      <c r="AM511" s="102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  <c r="AX511" s="102"/>
      <c r="AY511" s="102"/>
      <c r="AZ511" s="102"/>
      <c r="BA511" s="102"/>
      <c r="BB511" s="102"/>
      <c r="BC511" s="102"/>
      <c r="BD511" s="102"/>
      <c r="BE511" s="102"/>
      <c r="BF511" s="102"/>
      <c r="BG511" s="102"/>
      <c r="BH511" s="102"/>
      <c r="BI511" s="102"/>
    </row>
    <row r="512" spans="1:61" ht="14.25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  <c r="AD512" s="102"/>
      <c r="AE512" s="102"/>
      <c r="AF512" s="102"/>
      <c r="AG512" s="102"/>
      <c r="AH512" s="102"/>
      <c r="AI512" s="102"/>
      <c r="AJ512" s="102"/>
      <c r="AK512" s="102"/>
      <c r="AL512" s="102"/>
      <c r="AM512" s="102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  <c r="AX512" s="102"/>
      <c r="AY512" s="102"/>
      <c r="AZ512" s="102"/>
      <c r="BA512" s="102"/>
      <c r="BB512" s="102"/>
      <c r="BC512" s="102"/>
      <c r="BD512" s="102"/>
      <c r="BE512" s="102"/>
      <c r="BF512" s="102"/>
      <c r="BG512" s="102"/>
      <c r="BH512" s="102"/>
      <c r="BI512" s="102"/>
    </row>
    <row r="513" spans="1:61" ht="14.25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2"/>
      <c r="AU513" s="102"/>
      <c r="AV513" s="102"/>
      <c r="AW513" s="102"/>
      <c r="AX513" s="102"/>
      <c r="AY513" s="102"/>
      <c r="AZ513" s="102"/>
      <c r="BA513" s="102"/>
      <c r="BB513" s="102"/>
      <c r="BC513" s="102"/>
      <c r="BD513" s="102"/>
      <c r="BE513" s="102"/>
      <c r="BF513" s="102"/>
      <c r="BG513" s="102"/>
      <c r="BH513" s="102"/>
      <c r="BI513" s="102"/>
    </row>
    <row r="514" spans="1:61" ht="14.25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  <c r="BE514" s="102"/>
      <c r="BF514" s="102"/>
      <c r="BG514" s="102"/>
      <c r="BH514" s="102"/>
      <c r="BI514" s="102"/>
    </row>
    <row r="515" spans="1:61" ht="14.2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  <c r="AD515" s="102"/>
      <c r="AE515" s="102"/>
      <c r="AF515" s="102"/>
      <c r="AG515" s="102"/>
      <c r="AH515" s="102"/>
      <c r="AI515" s="102"/>
      <c r="AJ515" s="102"/>
      <c r="AK515" s="102"/>
      <c r="AL515" s="102"/>
      <c r="AM515" s="102"/>
      <c r="AN515" s="102"/>
      <c r="AO515" s="102"/>
      <c r="AP515" s="102"/>
      <c r="AQ515" s="102"/>
      <c r="AR515" s="102"/>
      <c r="AS515" s="102"/>
      <c r="AT515" s="102"/>
      <c r="AU515" s="102"/>
      <c r="AV515" s="102"/>
      <c r="AW515" s="102"/>
      <c r="AX515" s="102"/>
      <c r="AY515" s="102"/>
      <c r="AZ515" s="102"/>
      <c r="BA515" s="102"/>
      <c r="BB515" s="102"/>
      <c r="BC515" s="102"/>
      <c r="BD515" s="102"/>
      <c r="BE515" s="102"/>
      <c r="BF515" s="102"/>
      <c r="BG515" s="102"/>
      <c r="BH515" s="102"/>
      <c r="BI515" s="102"/>
    </row>
    <row r="516" spans="1:61" ht="14.25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  <c r="AD516" s="102"/>
      <c r="AE516" s="102"/>
      <c r="AF516" s="102"/>
      <c r="AG516" s="102"/>
      <c r="AH516" s="102"/>
      <c r="AI516" s="102"/>
      <c r="AJ516" s="102"/>
      <c r="AK516" s="102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  <c r="AX516" s="102"/>
      <c r="AY516" s="102"/>
      <c r="AZ516" s="102"/>
      <c r="BA516" s="102"/>
      <c r="BB516" s="102"/>
      <c r="BC516" s="102"/>
      <c r="BD516" s="102"/>
      <c r="BE516" s="102"/>
      <c r="BF516" s="102"/>
      <c r="BG516" s="102"/>
      <c r="BH516" s="102"/>
      <c r="BI516" s="102"/>
    </row>
    <row r="517" spans="1:61" ht="14.25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  <c r="AD517" s="102"/>
      <c r="AE517" s="102"/>
      <c r="AF517" s="102"/>
      <c r="AG517" s="102"/>
      <c r="AH517" s="102"/>
      <c r="AI517" s="102"/>
      <c r="AJ517" s="102"/>
      <c r="AK517" s="102"/>
      <c r="AL517" s="102"/>
      <c r="AM517" s="102"/>
      <c r="AN517" s="102"/>
      <c r="AO517" s="102"/>
      <c r="AP517" s="102"/>
      <c r="AQ517" s="102"/>
      <c r="AR517" s="102"/>
      <c r="AS517" s="102"/>
      <c r="AT517" s="102"/>
      <c r="AU517" s="102"/>
      <c r="AV517" s="102"/>
      <c r="AW517" s="102"/>
      <c r="AX517" s="102"/>
      <c r="AY517" s="102"/>
      <c r="AZ517" s="102"/>
      <c r="BA517" s="102"/>
      <c r="BB517" s="102"/>
      <c r="BC517" s="102"/>
      <c r="BD517" s="102"/>
      <c r="BE517" s="102"/>
      <c r="BF517" s="102"/>
      <c r="BG517" s="102"/>
      <c r="BH517" s="102"/>
      <c r="BI517" s="102"/>
    </row>
    <row r="518" spans="1:61" ht="14.25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R518" s="102"/>
      <c r="AS518" s="102"/>
      <c r="AT518" s="102"/>
      <c r="AU518" s="102"/>
      <c r="AV518" s="102"/>
      <c r="AW518" s="102"/>
      <c r="AX518" s="102"/>
      <c r="AY518" s="102"/>
      <c r="AZ518" s="102"/>
      <c r="BA518" s="102"/>
      <c r="BB518" s="102"/>
      <c r="BC518" s="102"/>
      <c r="BD518" s="102"/>
      <c r="BE518" s="102"/>
      <c r="BF518" s="102"/>
      <c r="BG518" s="102"/>
      <c r="BH518" s="102"/>
      <c r="BI518" s="102"/>
    </row>
    <row r="519" spans="1:61" ht="14.25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  <c r="AD519" s="102"/>
      <c r="AE519" s="102"/>
      <c r="AF519" s="102"/>
      <c r="AG519" s="102"/>
      <c r="AH519" s="102"/>
      <c r="AI519" s="102"/>
      <c r="AJ519" s="102"/>
      <c r="AK519" s="102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2"/>
      <c r="BA519" s="102"/>
      <c r="BB519" s="102"/>
      <c r="BC519" s="102"/>
      <c r="BD519" s="102"/>
      <c r="BE519" s="102"/>
      <c r="BF519" s="102"/>
      <c r="BG519" s="102"/>
      <c r="BH519" s="102"/>
      <c r="BI519" s="102"/>
    </row>
    <row r="520" spans="1:61" ht="14.25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  <c r="AD520" s="102"/>
      <c r="AE520" s="102"/>
      <c r="AF520" s="102"/>
      <c r="AG520" s="102"/>
      <c r="AH520" s="102"/>
      <c r="AI520" s="102"/>
      <c r="AJ520" s="102"/>
      <c r="AK520" s="102"/>
      <c r="AL520" s="102"/>
      <c r="AM520" s="102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2"/>
      <c r="BA520" s="102"/>
      <c r="BB520" s="102"/>
      <c r="BC520" s="102"/>
      <c r="BD520" s="102"/>
      <c r="BE520" s="102"/>
      <c r="BF520" s="102"/>
      <c r="BG520" s="102"/>
      <c r="BH520" s="102"/>
      <c r="BI520" s="102"/>
    </row>
    <row r="521" spans="1:61" ht="14.25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2"/>
      <c r="BA521" s="102"/>
      <c r="BB521" s="102"/>
      <c r="BC521" s="102"/>
      <c r="BD521" s="102"/>
      <c r="BE521" s="102"/>
      <c r="BF521" s="102"/>
      <c r="BG521" s="102"/>
      <c r="BH521" s="102"/>
      <c r="BI521" s="102"/>
    </row>
    <row r="522" spans="1:61" ht="14.25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2"/>
      <c r="BA522" s="102"/>
      <c r="BB522" s="102"/>
      <c r="BC522" s="102"/>
      <c r="BD522" s="102"/>
      <c r="BE522" s="102"/>
      <c r="BF522" s="102"/>
      <c r="BG522" s="102"/>
      <c r="BH522" s="102"/>
      <c r="BI522" s="102"/>
    </row>
    <row r="523" spans="1:61" ht="14.25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  <c r="AD523" s="102"/>
      <c r="AE523" s="102"/>
      <c r="AF523" s="102"/>
      <c r="AG523" s="102"/>
      <c r="AH523" s="102"/>
      <c r="AI523" s="102"/>
      <c r="AJ523" s="102"/>
      <c r="AK523" s="102"/>
      <c r="AL523" s="102"/>
      <c r="AM523" s="102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2"/>
      <c r="BA523" s="102"/>
      <c r="BB523" s="102"/>
      <c r="BC523" s="102"/>
      <c r="BD523" s="102"/>
      <c r="BE523" s="102"/>
      <c r="BF523" s="102"/>
      <c r="BG523" s="102"/>
      <c r="BH523" s="102"/>
      <c r="BI523" s="102"/>
    </row>
    <row r="524" spans="1:61" ht="14.25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2"/>
      <c r="AX524" s="102"/>
      <c r="AY524" s="102"/>
      <c r="AZ524" s="102"/>
      <c r="BA524" s="102"/>
      <c r="BB524" s="102"/>
      <c r="BC524" s="102"/>
      <c r="BD524" s="102"/>
      <c r="BE524" s="102"/>
      <c r="BF524" s="102"/>
      <c r="BG524" s="102"/>
      <c r="BH524" s="102"/>
      <c r="BI524" s="102"/>
    </row>
    <row r="525" spans="1:61" ht="14.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  <c r="AD525" s="102"/>
      <c r="AE525" s="102"/>
      <c r="AF525" s="102"/>
      <c r="AG525" s="102"/>
      <c r="AH525" s="102"/>
      <c r="AI525" s="102"/>
      <c r="AJ525" s="102"/>
      <c r="AK525" s="102"/>
      <c r="AL525" s="102"/>
      <c r="AM525" s="102"/>
      <c r="AN525" s="102"/>
      <c r="AO525" s="102"/>
      <c r="AP525" s="102"/>
      <c r="AQ525" s="102"/>
      <c r="AR525" s="102"/>
      <c r="AS525" s="102"/>
      <c r="AT525" s="102"/>
      <c r="AU525" s="102"/>
      <c r="AV525" s="102"/>
      <c r="AW525" s="102"/>
      <c r="AX525" s="102"/>
      <c r="AY525" s="102"/>
      <c r="AZ525" s="102"/>
      <c r="BA525" s="102"/>
      <c r="BB525" s="102"/>
      <c r="BC525" s="102"/>
      <c r="BD525" s="102"/>
      <c r="BE525" s="102"/>
      <c r="BF525" s="102"/>
      <c r="BG525" s="102"/>
      <c r="BH525" s="102"/>
      <c r="BI525" s="102"/>
    </row>
    <row r="526" spans="1:61" ht="14.25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  <c r="AD526" s="102"/>
      <c r="AE526" s="102"/>
      <c r="AF526" s="102"/>
      <c r="AG526" s="102"/>
      <c r="AH526" s="102"/>
      <c r="AI526" s="102"/>
      <c r="AJ526" s="102"/>
      <c r="AK526" s="102"/>
      <c r="AL526" s="102"/>
      <c r="AM526" s="102"/>
      <c r="AN526" s="102"/>
      <c r="AO526" s="102"/>
      <c r="AP526" s="102"/>
      <c r="AQ526" s="102"/>
      <c r="AR526" s="102"/>
      <c r="AS526" s="102"/>
      <c r="AT526" s="102"/>
      <c r="AU526" s="102"/>
      <c r="AV526" s="102"/>
      <c r="AW526" s="102"/>
      <c r="AX526" s="102"/>
      <c r="AY526" s="102"/>
      <c r="AZ526" s="102"/>
      <c r="BA526" s="102"/>
      <c r="BB526" s="102"/>
      <c r="BC526" s="102"/>
      <c r="BD526" s="102"/>
      <c r="BE526" s="102"/>
      <c r="BF526" s="102"/>
      <c r="BG526" s="102"/>
      <c r="BH526" s="102"/>
      <c r="BI526" s="102"/>
    </row>
    <row r="527" spans="1:61" ht="14.25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  <c r="AY527" s="102"/>
      <c r="AZ527" s="102"/>
      <c r="BA527" s="102"/>
      <c r="BB527" s="102"/>
      <c r="BC527" s="102"/>
      <c r="BD527" s="102"/>
      <c r="BE527" s="102"/>
      <c r="BF527" s="102"/>
      <c r="BG527" s="102"/>
      <c r="BH527" s="102"/>
      <c r="BI527" s="102"/>
    </row>
    <row r="528" spans="1:61" ht="14.25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R528" s="102"/>
      <c r="AS528" s="102"/>
      <c r="AT528" s="102"/>
      <c r="AU528" s="102"/>
      <c r="AV528" s="102"/>
      <c r="AW528" s="102"/>
      <c r="AX528" s="102"/>
      <c r="AY528" s="102"/>
      <c r="AZ528" s="102"/>
      <c r="BA528" s="102"/>
      <c r="BB528" s="102"/>
      <c r="BC528" s="102"/>
      <c r="BD528" s="102"/>
      <c r="BE528" s="102"/>
      <c r="BF528" s="102"/>
      <c r="BG528" s="102"/>
      <c r="BH528" s="102"/>
      <c r="BI528" s="102"/>
    </row>
    <row r="529" spans="1:61" ht="14.25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R529" s="102"/>
      <c r="AS529" s="102"/>
      <c r="AT529" s="102"/>
      <c r="AU529" s="102"/>
      <c r="AV529" s="102"/>
      <c r="AW529" s="102"/>
      <c r="AX529" s="102"/>
      <c r="AY529" s="102"/>
      <c r="AZ529" s="102"/>
      <c r="BA529" s="102"/>
      <c r="BB529" s="102"/>
      <c r="BC529" s="102"/>
      <c r="BD529" s="102"/>
      <c r="BE529" s="102"/>
      <c r="BF529" s="102"/>
      <c r="BG529" s="102"/>
      <c r="BH529" s="102"/>
      <c r="BI529" s="102"/>
    </row>
    <row r="530" spans="1:61" ht="14.25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2"/>
      <c r="BA530" s="102"/>
      <c r="BB530" s="102"/>
      <c r="BC530" s="102"/>
      <c r="BD530" s="102"/>
      <c r="BE530" s="102"/>
      <c r="BF530" s="102"/>
      <c r="BG530" s="102"/>
      <c r="BH530" s="102"/>
      <c r="BI530" s="102"/>
    </row>
    <row r="531" spans="1:61" ht="14.25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  <c r="AD531" s="102"/>
      <c r="AE531" s="102"/>
      <c r="AF531" s="102"/>
      <c r="AG531" s="102"/>
      <c r="AH531" s="102"/>
      <c r="AI531" s="102"/>
      <c r="AJ531" s="102"/>
      <c r="AK531" s="102"/>
      <c r="AL531" s="102"/>
      <c r="AM531" s="102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2"/>
      <c r="BA531" s="102"/>
      <c r="BB531" s="102"/>
      <c r="BC531" s="102"/>
      <c r="BD531" s="102"/>
      <c r="BE531" s="102"/>
      <c r="BF531" s="102"/>
      <c r="BG531" s="102"/>
      <c r="BH531" s="102"/>
      <c r="BI531" s="102"/>
    </row>
    <row r="532" spans="1:61" ht="14.25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  <c r="AD532" s="102"/>
      <c r="AE532" s="102"/>
      <c r="AF532" s="102"/>
      <c r="AG532" s="102"/>
      <c r="AH532" s="102"/>
      <c r="AI532" s="102"/>
      <c r="AJ532" s="102"/>
      <c r="AK532" s="102"/>
      <c r="AL532" s="102"/>
      <c r="AM532" s="102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2"/>
      <c r="BA532" s="102"/>
      <c r="BB532" s="102"/>
      <c r="BC532" s="102"/>
      <c r="BD532" s="102"/>
      <c r="BE532" s="102"/>
      <c r="BF532" s="102"/>
      <c r="BG532" s="102"/>
      <c r="BH532" s="102"/>
      <c r="BI532" s="102"/>
    </row>
    <row r="533" spans="1:61" ht="14.25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  <c r="AD533" s="102"/>
      <c r="AE533" s="102"/>
      <c r="AF533" s="102"/>
      <c r="AG533" s="102"/>
      <c r="AH533" s="102"/>
      <c r="AI533" s="102"/>
      <c r="AJ533" s="102"/>
      <c r="AK533" s="102"/>
      <c r="AL533" s="102"/>
      <c r="AM533" s="102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2"/>
      <c r="BA533" s="102"/>
      <c r="BB533" s="102"/>
      <c r="BC533" s="102"/>
      <c r="BD533" s="102"/>
      <c r="BE533" s="102"/>
      <c r="BF533" s="102"/>
      <c r="BG533" s="102"/>
      <c r="BH533" s="102"/>
      <c r="BI533" s="102"/>
    </row>
    <row r="534" spans="1:61" ht="14.25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  <c r="AD534" s="102"/>
      <c r="AE534" s="102"/>
      <c r="AF534" s="102"/>
      <c r="AG534" s="102"/>
      <c r="AH534" s="102"/>
      <c r="AI534" s="102"/>
      <c r="AJ534" s="102"/>
      <c r="AK534" s="102"/>
      <c r="AL534" s="102"/>
      <c r="AM534" s="102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2"/>
      <c r="BA534" s="102"/>
      <c r="BB534" s="102"/>
      <c r="BC534" s="102"/>
      <c r="BD534" s="102"/>
      <c r="BE534" s="102"/>
      <c r="BF534" s="102"/>
      <c r="BG534" s="102"/>
      <c r="BH534" s="102"/>
      <c r="BI534" s="102"/>
    </row>
    <row r="535" spans="1:61" ht="14.2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R535" s="102"/>
      <c r="AS535" s="102"/>
      <c r="AT535" s="102"/>
      <c r="AU535" s="102"/>
      <c r="AV535" s="102"/>
      <c r="AW535" s="102"/>
      <c r="AX535" s="102"/>
      <c r="AY535" s="102"/>
      <c r="AZ535" s="102"/>
      <c r="BA535" s="102"/>
      <c r="BB535" s="102"/>
      <c r="BC535" s="102"/>
      <c r="BD535" s="102"/>
      <c r="BE535" s="102"/>
      <c r="BF535" s="102"/>
      <c r="BG535" s="102"/>
      <c r="BH535" s="102"/>
      <c r="BI535" s="102"/>
    </row>
    <row r="536" spans="1:61" ht="14.25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  <c r="AD536" s="102"/>
      <c r="AE536" s="102"/>
      <c r="AF536" s="102"/>
      <c r="AG536" s="102"/>
      <c r="AH536" s="102"/>
      <c r="AI536" s="102"/>
      <c r="AJ536" s="102"/>
      <c r="AK536" s="102"/>
      <c r="AL536" s="102"/>
      <c r="AM536" s="102"/>
      <c r="AN536" s="102"/>
      <c r="AO536" s="102"/>
      <c r="AP536" s="102"/>
      <c r="AQ536" s="102"/>
      <c r="AR536" s="102"/>
      <c r="AS536" s="102"/>
      <c r="AT536" s="102"/>
      <c r="AU536" s="102"/>
      <c r="AV536" s="102"/>
      <c r="AW536" s="102"/>
      <c r="AX536" s="102"/>
      <c r="AY536" s="102"/>
      <c r="AZ536" s="102"/>
      <c r="BA536" s="102"/>
      <c r="BB536" s="102"/>
      <c r="BC536" s="102"/>
      <c r="BD536" s="102"/>
      <c r="BE536" s="102"/>
      <c r="BF536" s="102"/>
      <c r="BG536" s="102"/>
      <c r="BH536" s="102"/>
      <c r="BI536" s="102"/>
    </row>
    <row r="537" spans="1:61" ht="14.25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  <c r="AD537" s="102"/>
      <c r="AE537" s="102"/>
      <c r="AF537" s="102"/>
      <c r="AG537" s="102"/>
      <c r="AH537" s="102"/>
      <c r="AI537" s="102"/>
      <c r="AJ537" s="102"/>
      <c r="AK537" s="102"/>
      <c r="AL537" s="102"/>
      <c r="AM537" s="102"/>
      <c r="AN537" s="102"/>
      <c r="AO537" s="102"/>
      <c r="AP537" s="102"/>
      <c r="AQ537" s="102"/>
      <c r="AR537" s="102"/>
      <c r="AS537" s="102"/>
      <c r="AT537" s="102"/>
      <c r="AU537" s="102"/>
      <c r="AV537" s="102"/>
      <c r="AW537" s="102"/>
      <c r="AX537" s="102"/>
      <c r="AY537" s="102"/>
      <c r="AZ537" s="102"/>
      <c r="BA537" s="102"/>
      <c r="BB537" s="102"/>
      <c r="BC537" s="102"/>
      <c r="BD537" s="102"/>
      <c r="BE537" s="102"/>
      <c r="BF537" s="102"/>
      <c r="BG537" s="102"/>
      <c r="BH537" s="102"/>
      <c r="BI537" s="102"/>
    </row>
    <row r="538" spans="1:61" ht="14.25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R538" s="102"/>
      <c r="AS538" s="102"/>
      <c r="AT538" s="102"/>
      <c r="AU538" s="102"/>
      <c r="AV538" s="102"/>
      <c r="AW538" s="102"/>
      <c r="AX538" s="102"/>
      <c r="AY538" s="102"/>
      <c r="AZ538" s="102"/>
      <c r="BA538" s="102"/>
      <c r="BB538" s="102"/>
      <c r="BC538" s="102"/>
      <c r="BD538" s="102"/>
      <c r="BE538" s="102"/>
      <c r="BF538" s="102"/>
      <c r="BG538" s="102"/>
      <c r="BH538" s="102"/>
      <c r="BI538" s="102"/>
    </row>
    <row r="539" spans="1:61" ht="14.25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  <c r="AD539" s="102"/>
      <c r="AE539" s="102"/>
      <c r="AF539" s="102"/>
      <c r="AG539" s="102"/>
      <c r="AH539" s="102"/>
      <c r="AI539" s="102"/>
      <c r="AJ539" s="102"/>
      <c r="AK539" s="102"/>
      <c r="AL539" s="102"/>
      <c r="AM539" s="102"/>
      <c r="AN539" s="102"/>
      <c r="AO539" s="102"/>
      <c r="AP539" s="102"/>
      <c r="AQ539" s="102"/>
      <c r="AR539" s="102"/>
      <c r="AS539" s="102"/>
      <c r="AT539" s="102"/>
      <c r="AU539" s="102"/>
      <c r="AV539" s="102"/>
      <c r="AW539" s="102"/>
      <c r="AX539" s="102"/>
      <c r="AY539" s="102"/>
      <c r="AZ539" s="102"/>
      <c r="BA539" s="102"/>
      <c r="BB539" s="102"/>
      <c r="BC539" s="102"/>
      <c r="BD539" s="102"/>
      <c r="BE539" s="102"/>
      <c r="BF539" s="102"/>
      <c r="BG539" s="102"/>
      <c r="BH539" s="102"/>
      <c r="BI539" s="102"/>
    </row>
    <row r="540" spans="1:61" ht="14.25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  <c r="AD540" s="102"/>
      <c r="AE540" s="102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R540" s="102"/>
      <c r="AS540" s="102"/>
      <c r="AT540" s="102"/>
      <c r="AU540" s="102"/>
      <c r="AV540" s="102"/>
      <c r="AW540" s="102"/>
      <c r="AX540" s="102"/>
      <c r="AY540" s="102"/>
      <c r="AZ540" s="102"/>
      <c r="BA540" s="102"/>
      <c r="BB540" s="102"/>
      <c r="BC540" s="102"/>
      <c r="BD540" s="102"/>
      <c r="BE540" s="102"/>
      <c r="BF540" s="102"/>
      <c r="BG540" s="102"/>
      <c r="BH540" s="102"/>
      <c r="BI540" s="102"/>
    </row>
    <row r="541" spans="1:61" ht="14.25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2"/>
      <c r="BA541" s="102"/>
      <c r="BB541" s="102"/>
      <c r="BC541" s="102"/>
      <c r="BD541" s="102"/>
      <c r="BE541" s="102"/>
      <c r="BF541" s="102"/>
      <c r="BG541" s="102"/>
      <c r="BH541" s="102"/>
      <c r="BI541" s="102"/>
    </row>
    <row r="542" spans="1:61" ht="14.25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  <c r="AD542" s="102"/>
      <c r="AE542" s="102"/>
      <c r="AF542" s="102"/>
      <c r="AG542" s="102"/>
      <c r="AH542" s="102"/>
      <c r="AI542" s="102"/>
      <c r="AJ542" s="102"/>
      <c r="AK542" s="102"/>
      <c r="AL542" s="102"/>
      <c r="AM542" s="102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2"/>
      <c r="BA542" s="102"/>
      <c r="BB542" s="102"/>
      <c r="BC542" s="102"/>
      <c r="BD542" s="102"/>
      <c r="BE542" s="102"/>
      <c r="BF542" s="102"/>
      <c r="BG542" s="102"/>
      <c r="BH542" s="102"/>
      <c r="BI542" s="102"/>
    </row>
    <row r="543" spans="1:61" ht="14.25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  <c r="AD543" s="102"/>
      <c r="AE543" s="102"/>
      <c r="AF543" s="102"/>
      <c r="AG543" s="102"/>
      <c r="AH543" s="102"/>
      <c r="AI543" s="102"/>
      <c r="AJ543" s="102"/>
      <c r="AK543" s="102"/>
      <c r="AL543" s="102"/>
      <c r="AM543" s="102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2"/>
      <c r="BA543" s="102"/>
      <c r="BB543" s="102"/>
      <c r="BC543" s="102"/>
      <c r="BD543" s="102"/>
      <c r="BE543" s="102"/>
      <c r="BF543" s="102"/>
      <c r="BG543" s="102"/>
      <c r="BH543" s="102"/>
      <c r="BI543" s="102"/>
    </row>
    <row r="544" spans="1:61" ht="14.25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2"/>
      <c r="BA544" s="102"/>
      <c r="BB544" s="102"/>
      <c r="BC544" s="102"/>
      <c r="BD544" s="102"/>
      <c r="BE544" s="102"/>
      <c r="BF544" s="102"/>
      <c r="BG544" s="102"/>
      <c r="BH544" s="102"/>
      <c r="BI544" s="102"/>
    </row>
    <row r="545" spans="1:61" ht="14.2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  <c r="AD545" s="102"/>
      <c r="AE545" s="102"/>
      <c r="AF545" s="102"/>
      <c r="AG545" s="102"/>
      <c r="AH545" s="102"/>
      <c r="AI545" s="102"/>
      <c r="AJ545" s="102"/>
      <c r="AK545" s="102"/>
      <c r="AL545" s="102"/>
      <c r="AM545" s="102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2"/>
      <c r="BA545" s="102"/>
      <c r="BB545" s="102"/>
      <c r="BC545" s="102"/>
      <c r="BD545" s="102"/>
      <c r="BE545" s="102"/>
      <c r="BF545" s="102"/>
      <c r="BG545" s="102"/>
      <c r="BH545" s="102"/>
      <c r="BI545" s="102"/>
    </row>
    <row r="546" spans="1:61" ht="14.25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R546" s="102"/>
      <c r="AS546" s="102"/>
      <c r="AT546" s="102"/>
      <c r="AU546" s="102"/>
      <c r="AV546" s="102"/>
      <c r="AW546" s="102"/>
      <c r="AX546" s="102"/>
      <c r="AY546" s="102"/>
      <c r="AZ546" s="102"/>
      <c r="BA546" s="102"/>
      <c r="BB546" s="102"/>
      <c r="BC546" s="102"/>
      <c r="BD546" s="102"/>
      <c r="BE546" s="102"/>
      <c r="BF546" s="102"/>
      <c r="BG546" s="102"/>
      <c r="BH546" s="102"/>
      <c r="BI546" s="102"/>
    </row>
    <row r="547" spans="1:61" ht="14.25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R547" s="102"/>
      <c r="AS547" s="102"/>
      <c r="AT547" s="102"/>
      <c r="AU547" s="102"/>
      <c r="AV547" s="102"/>
      <c r="AW547" s="102"/>
      <c r="AX547" s="102"/>
      <c r="AY547" s="102"/>
      <c r="AZ547" s="102"/>
      <c r="BA547" s="102"/>
      <c r="BB547" s="102"/>
      <c r="BC547" s="102"/>
      <c r="BD547" s="102"/>
      <c r="BE547" s="102"/>
      <c r="BF547" s="102"/>
      <c r="BG547" s="102"/>
      <c r="BH547" s="102"/>
      <c r="BI547" s="102"/>
    </row>
    <row r="548" spans="1:61" ht="14.25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  <c r="AD548" s="102"/>
      <c r="AE548" s="102"/>
      <c r="AF548" s="102"/>
      <c r="AG548" s="102"/>
      <c r="AH548" s="102"/>
      <c r="AI548" s="102"/>
      <c r="AJ548" s="102"/>
      <c r="AK548" s="102"/>
      <c r="AL548" s="102"/>
      <c r="AM548" s="102"/>
      <c r="AN548" s="102"/>
      <c r="AO548" s="102"/>
      <c r="AP548" s="102"/>
      <c r="AQ548" s="102"/>
      <c r="AR548" s="102"/>
      <c r="AS548" s="102"/>
      <c r="AT548" s="102"/>
      <c r="AU548" s="102"/>
      <c r="AV548" s="102"/>
      <c r="AW548" s="102"/>
      <c r="AX548" s="102"/>
      <c r="AY548" s="102"/>
      <c r="AZ548" s="102"/>
      <c r="BA548" s="102"/>
      <c r="BB548" s="102"/>
      <c r="BC548" s="102"/>
      <c r="BD548" s="102"/>
      <c r="BE548" s="102"/>
      <c r="BF548" s="102"/>
      <c r="BG548" s="102"/>
      <c r="BH548" s="102"/>
      <c r="BI548" s="102"/>
    </row>
    <row r="549" spans="1:61" ht="14.25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  <c r="AD549" s="102"/>
      <c r="AE549" s="102"/>
      <c r="AF549" s="102"/>
      <c r="AG549" s="102"/>
      <c r="AH549" s="102"/>
      <c r="AI549" s="102"/>
      <c r="AJ549" s="102"/>
      <c r="AK549" s="102"/>
      <c r="AL549" s="102"/>
      <c r="AM549" s="102"/>
      <c r="AN549" s="102"/>
      <c r="AO549" s="102"/>
      <c r="AP549" s="102"/>
      <c r="AQ549" s="102"/>
      <c r="AR549" s="102"/>
      <c r="AS549" s="102"/>
      <c r="AT549" s="102"/>
      <c r="AU549" s="102"/>
      <c r="AV549" s="102"/>
      <c r="AW549" s="102"/>
      <c r="AX549" s="102"/>
      <c r="AY549" s="102"/>
      <c r="AZ549" s="102"/>
      <c r="BA549" s="102"/>
      <c r="BB549" s="102"/>
      <c r="BC549" s="102"/>
      <c r="BD549" s="102"/>
      <c r="BE549" s="102"/>
      <c r="BF549" s="102"/>
      <c r="BG549" s="102"/>
      <c r="BH549" s="102"/>
      <c r="BI549" s="102"/>
    </row>
    <row r="550" spans="1:61" ht="14.25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  <c r="AD550" s="102"/>
      <c r="AE550" s="102"/>
      <c r="AF550" s="102"/>
      <c r="AG550" s="102"/>
      <c r="AH550" s="102"/>
      <c r="AI550" s="102"/>
      <c r="AJ550" s="102"/>
      <c r="AK550" s="102"/>
      <c r="AL550" s="102"/>
      <c r="AM550" s="102"/>
      <c r="AN550" s="102"/>
      <c r="AO550" s="102"/>
      <c r="AP550" s="102"/>
      <c r="AQ550" s="102"/>
      <c r="AR550" s="102"/>
      <c r="AS550" s="102"/>
      <c r="AT550" s="102"/>
      <c r="AU550" s="102"/>
      <c r="AV550" s="102"/>
      <c r="AW550" s="102"/>
      <c r="AX550" s="102"/>
      <c r="AY550" s="102"/>
      <c r="AZ550" s="102"/>
      <c r="BA550" s="102"/>
      <c r="BB550" s="102"/>
      <c r="BC550" s="102"/>
      <c r="BD550" s="102"/>
      <c r="BE550" s="102"/>
      <c r="BF550" s="102"/>
      <c r="BG550" s="102"/>
      <c r="BH550" s="102"/>
      <c r="BI550" s="102"/>
    </row>
    <row r="551" spans="1:61" ht="14.25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  <c r="AD551" s="102"/>
      <c r="AE551" s="102"/>
      <c r="AF551" s="102"/>
      <c r="AG551" s="102"/>
      <c r="AH551" s="102"/>
      <c r="AI551" s="102"/>
      <c r="AJ551" s="102"/>
      <c r="AK551" s="102"/>
      <c r="AL551" s="102"/>
      <c r="AM551" s="102"/>
      <c r="AN551" s="102"/>
      <c r="AO551" s="102"/>
      <c r="AP551" s="102"/>
      <c r="AQ551" s="102"/>
      <c r="AR551" s="102"/>
      <c r="AS551" s="102"/>
      <c r="AT551" s="102"/>
      <c r="AU551" s="102"/>
      <c r="AV551" s="102"/>
      <c r="AW551" s="102"/>
      <c r="AX551" s="102"/>
      <c r="AY551" s="102"/>
      <c r="AZ551" s="102"/>
      <c r="BA551" s="102"/>
      <c r="BB551" s="102"/>
      <c r="BC551" s="102"/>
      <c r="BD551" s="102"/>
      <c r="BE551" s="102"/>
      <c r="BF551" s="102"/>
      <c r="BG551" s="102"/>
      <c r="BH551" s="102"/>
      <c r="BI551" s="102"/>
    </row>
    <row r="552" spans="1:61" ht="14.25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  <c r="AD552" s="102"/>
      <c r="AE552" s="102"/>
      <c r="AF552" s="102"/>
      <c r="AG552" s="102"/>
      <c r="AH552" s="102"/>
      <c r="AI552" s="102"/>
      <c r="AJ552" s="102"/>
      <c r="AK552" s="102"/>
      <c r="AL552" s="102"/>
      <c r="AM552" s="102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2"/>
      <c r="BA552" s="102"/>
      <c r="BB552" s="102"/>
      <c r="BC552" s="102"/>
      <c r="BD552" s="102"/>
      <c r="BE552" s="102"/>
      <c r="BF552" s="102"/>
      <c r="BG552" s="102"/>
      <c r="BH552" s="102"/>
      <c r="BI552" s="102"/>
    </row>
    <row r="553" spans="1:61" ht="14.25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  <c r="AD553" s="102"/>
      <c r="AE553" s="102"/>
      <c r="AF553" s="102"/>
      <c r="AG553" s="102"/>
      <c r="AH553" s="102"/>
      <c r="AI553" s="102"/>
      <c r="AJ553" s="102"/>
      <c r="AK553" s="102"/>
      <c r="AL553" s="102"/>
      <c r="AM553" s="102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2"/>
      <c r="BA553" s="102"/>
      <c r="BB553" s="102"/>
      <c r="BC553" s="102"/>
      <c r="BD553" s="102"/>
      <c r="BE553" s="102"/>
      <c r="BF553" s="102"/>
      <c r="BG553" s="102"/>
      <c r="BH553" s="102"/>
      <c r="BI553" s="102"/>
    </row>
    <row r="554" spans="1:61" ht="14.25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  <c r="AD554" s="102"/>
      <c r="AE554" s="102"/>
      <c r="AF554" s="102"/>
      <c r="AG554" s="102"/>
      <c r="AH554" s="102"/>
      <c r="AI554" s="102"/>
      <c r="AJ554" s="102"/>
      <c r="AK554" s="102"/>
      <c r="AL554" s="102"/>
      <c r="AM554" s="102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2"/>
      <c r="BA554" s="102"/>
      <c r="BB554" s="102"/>
      <c r="BC554" s="102"/>
      <c r="BD554" s="102"/>
      <c r="BE554" s="102"/>
      <c r="BF554" s="102"/>
      <c r="BG554" s="102"/>
      <c r="BH554" s="102"/>
      <c r="BI554" s="102"/>
    </row>
    <row r="555" spans="1:61" ht="14.2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  <c r="AD555" s="102"/>
      <c r="AE555" s="102"/>
      <c r="AF555" s="102"/>
      <c r="AG555" s="102"/>
      <c r="AH555" s="102"/>
      <c r="AI555" s="102"/>
      <c r="AJ555" s="102"/>
      <c r="AK555" s="102"/>
      <c r="AL555" s="102"/>
      <c r="AM555" s="102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2"/>
      <c r="BA555" s="102"/>
      <c r="BB555" s="102"/>
      <c r="BC555" s="102"/>
      <c r="BD555" s="102"/>
      <c r="BE555" s="102"/>
      <c r="BF555" s="102"/>
      <c r="BG555" s="102"/>
      <c r="BH555" s="102"/>
      <c r="BI555" s="102"/>
    </row>
    <row r="556" spans="1:61" ht="14.25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  <c r="BE556" s="102"/>
      <c r="BF556" s="102"/>
      <c r="BG556" s="102"/>
      <c r="BH556" s="102"/>
      <c r="BI556" s="102"/>
    </row>
    <row r="557" spans="1:61" ht="14.25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  <c r="AD557" s="102"/>
      <c r="AE557" s="102"/>
      <c r="AF557" s="102"/>
      <c r="AG557" s="102"/>
      <c r="AH557" s="102"/>
      <c r="AI557" s="102"/>
      <c r="AJ557" s="102"/>
      <c r="AK557" s="102"/>
      <c r="AL557" s="102"/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  <c r="AY557" s="102"/>
      <c r="AZ557" s="102"/>
      <c r="BA557" s="102"/>
      <c r="BB557" s="102"/>
      <c r="BC557" s="102"/>
      <c r="BD557" s="102"/>
      <c r="BE557" s="102"/>
      <c r="BF557" s="102"/>
      <c r="BG557" s="102"/>
      <c r="BH557" s="102"/>
      <c r="BI557" s="102"/>
    </row>
    <row r="558" spans="1:61" ht="14.25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  <c r="AD558" s="102"/>
      <c r="AE558" s="102"/>
      <c r="AF558" s="102"/>
      <c r="AG558" s="102"/>
      <c r="AH558" s="102"/>
      <c r="AI558" s="102"/>
      <c r="AJ558" s="102"/>
      <c r="AK558" s="102"/>
      <c r="AL558" s="102"/>
      <c r="AM558" s="102"/>
      <c r="AN558" s="102"/>
      <c r="AO558" s="102"/>
      <c r="AP558" s="102"/>
      <c r="AQ558" s="102"/>
      <c r="AR558" s="102"/>
      <c r="AS558" s="102"/>
      <c r="AT558" s="102"/>
      <c r="AU558" s="102"/>
      <c r="AV558" s="102"/>
      <c r="AW558" s="102"/>
      <c r="AX558" s="102"/>
      <c r="AY558" s="102"/>
      <c r="AZ558" s="102"/>
      <c r="BA558" s="102"/>
      <c r="BB558" s="102"/>
      <c r="BC558" s="102"/>
      <c r="BD558" s="102"/>
      <c r="BE558" s="102"/>
      <c r="BF558" s="102"/>
      <c r="BG558" s="102"/>
      <c r="BH558" s="102"/>
      <c r="BI558" s="102"/>
    </row>
    <row r="559" spans="1:61" ht="14.25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  <c r="AD559" s="102"/>
      <c r="AE559" s="102"/>
      <c r="AF559" s="102"/>
      <c r="AG559" s="102"/>
      <c r="AH559" s="102"/>
      <c r="AI559" s="102"/>
      <c r="AJ559" s="102"/>
      <c r="AK559" s="102"/>
      <c r="AL559" s="102"/>
      <c r="AM559" s="102"/>
      <c r="AN559" s="102"/>
      <c r="AO559" s="102"/>
      <c r="AP559" s="102"/>
      <c r="AQ559" s="102"/>
      <c r="AR559" s="102"/>
      <c r="AS559" s="102"/>
      <c r="AT559" s="102"/>
      <c r="AU559" s="102"/>
      <c r="AV559" s="102"/>
      <c r="AW559" s="102"/>
      <c r="AX559" s="102"/>
      <c r="AY559" s="102"/>
      <c r="AZ559" s="102"/>
      <c r="BA559" s="102"/>
      <c r="BB559" s="102"/>
      <c r="BC559" s="102"/>
      <c r="BD559" s="102"/>
      <c r="BE559" s="102"/>
      <c r="BF559" s="102"/>
      <c r="BG559" s="102"/>
      <c r="BH559" s="102"/>
      <c r="BI559" s="102"/>
    </row>
    <row r="560" spans="1:61" ht="14.25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  <c r="AD560" s="102"/>
      <c r="AE560" s="102"/>
      <c r="AF560" s="102"/>
      <c r="AG560" s="102"/>
      <c r="AH560" s="102"/>
      <c r="AI560" s="102"/>
      <c r="AJ560" s="102"/>
      <c r="AK560" s="102"/>
      <c r="AL560" s="102"/>
      <c r="AM560" s="102"/>
      <c r="AN560" s="102"/>
      <c r="AO560" s="102"/>
      <c r="AP560" s="102"/>
      <c r="AQ560" s="102"/>
      <c r="AR560" s="102"/>
      <c r="AS560" s="102"/>
      <c r="AT560" s="102"/>
      <c r="AU560" s="102"/>
      <c r="AV560" s="102"/>
      <c r="AW560" s="102"/>
      <c r="AX560" s="102"/>
      <c r="AY560" s="102"/>
      <c r="AZ560" s="102"/>
      <c r="BA560" s="102"/>
      <c r="BB560" s="102"/>
      <c r="BC560" s="102"/>
      <c r="BD560" s="102"/>
      <c r="BE560" s="102"/>
      <c r="BF560" s="102"/>
      <c r="BG560" s="102"/>
      <c r="BH560" s="102"/>
      <c r="BI560" s="102"/>
    </row>
    <row r="561" spans="1:61" ht="14.25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  <c r="AD561" s="102"/>
      <c r="AE561" s="102"/>
      <c r="AF561" s="102"/>
      <c r="AG561" s="102"/>
      <c r="AH561" s="102"/>
      <c r="AI561" s="102"/>
      <c r="AJ561" s="102"/>
      <c r="AK561" s="102"/>
      <c r="AL561" s="102"/>
      <c r="AM561" s="102"/>
      <c r="AN561" s="102"/>
      <c r="AO561" s="102"/>
      <c r="AP561" s="102"/>
      <c r="AQ561" s="102"/>
      <c r="AR561" s="102"/>
      <c r="AS561" s="102"/>
      <c r="AT561" s="102"/>
      <c r="AU561" s="102"/>
      <c r="AV561" s="102"/>
      <c r="AW561" s="102"/>
      <c r="AX561" s="102"/>
      <c r="AY561" s="102"/>
      <c r="AZ561" s="102"/>
      <c r="BA561" s="102"/>
      <c r="BB561" s="102"/>
      <c r="BC561" s="102"/>
      <c r="BD561" s="102"/>
      <c r="BE561" s="102"/>
      <c r="BF561" s="102"/>
      <c r="BG561" s="102"/>
      <c r="BH561" s="102"/>
      <c r="BI561" s="102"/>
    </row>
    <row r="562" spans="1:61" ht="14.25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  <c r="AD562" s="102"/>
      <c r="AE562" s="102"/>
      <c r="AF562" s="102"/>
      <c r="AG562" s="102"/>
      <c r="AH562" s="102"/>
      <c r="AI562" s="102"/>
      <c r="AJ562" s="102"/>
      <c r="AK562" s="102"/>
      <c r="AL562" s="102"/>
      <c r="AM562" s="102"/>
      <c r="AN562" s="102"/>
      <c r="AO562" s="102"/>
      <c r="AP562" s="102"/>
      <c r="AQ562" s="102"/>
      <c r="AR562" s="102"/>
      <c r="AS562" s="102"/>
      <c r="AT562" s="102"/>
      <c r="AU562" s="102"/>
      <c r="AV562" s="102"/>
      <c r="AW562" s="102"/>
      <c r="AX562" s="102"/>
      <c r="AY562" s="102"/>
      <c r="AZ562" s="102"/>
      <c r="BA562" s="102"/>
      <c r="BB562" s="102"/>
      <c r="BC562" s="102"/>
      <c r="BD562" s="102"/>
      <c r="BE562" s="102"/>
      <c r="BF562" s="102"/>
      <c r="BG562" s="102"/>
      <c r="BH562" s="102"/>
      <c r="BI562" s="102"/>
    </row>
    <row r="563" spans="1:61" ht="14.25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  <c r="AD563" s="102"/>
      <c r="AE563" s="102"/>
      <c r="AF563" s="102"/>
      <c r="AG563" s="102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  <c r="BE563" s="102"/>
      <c r="BF563" s="102"/>
      <c r="BG563" s="102"/>
      <c r="BH563" s="102"/>
      <c r="BI563" s="102"/>
    </row>
    <row r="564" spans="1:61" ht="14.25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  <c r="AD564" s="102"/>
      <c r="AE564" s="102"/>
      <c r="AF564" s="102"/>
      <c r="AG564" s="102"/>
      <c r="AH564" s="102"/>
      <c r="AI564" s="102"/>
      <c r="AJ564" s="102"/>
      <c r="AK564" s="102"/>
      <c r="AL564" s="102"/>
      <c r="AM564" s="102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2"/>
      <c r="BA564" s="102"/>
      <c r="BB564" s="102"/>
      <c r="BC564" s="102"/>
      <c r="BD564" s="102"/>
      <c r="BE564" s="102"/>
      <c r="BF564" s="102"/>
      <c r="BG564" s="102"/>
      <c r="BH564" s="102"/>
      <c r="BI564" s="102"/>
    </row>
    <row r="565" spans="1:61" ht="14.2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  <c r="AD565" s="102"/>
      <c r="AE565" s="102"/>
      <c r="AF565" s="102"/>
      <c r="AG565" s="102"/>
      <c r="AH565" s="102"/>
      <c r="AI565" s="102"/>
      <c r="AJ565" s="102"/>
      <c r="AK565" s="102"/>
      <c r="AL565" s="102"/>
      <c r="AM565" s="102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2"/>
      <c r="BA565" s="102"/>
      <c r="BB565" s="102"/>
      <c r="BC565" s="102"/>
      <c r="BD565" s="102"/>
      <c r="BE565" s="102"/>
      <c r="BF565" s="102"/>
      <c r="BG565" s="102"/>
      <c r="BH565" s="102"/>
      <c r="BI565" s="102"/>
    </row>
    <row r="566" spans="1:61" ht="14.25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  <c r="AD566" s="102"/>
      <c r="AE566" s="102"/>
      <c r="AF566" s="102"/>
      <c r="AG566" s="102"/>
      <c r="AH566" s="102"/>
      <c r="AI566" s="102"/>
      <c r="AJ566" s="102"/>
      <c r="AK566" s="102"/>
      <c r="AL566" s="102"/>
      <c r="AM566" s="102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2"/>
      <c r="BA566" s="102"/>
      <c r="BB566" s="102"/>
      <c r="BC566" s="102"/>
      <c r="BD566" s="102"/>
      <c r="BE566" s="102"/>
      <c r="BF566" s="102"/>
      <c r="BG566" s="102"/>
      <c r="BH566" s="102"/>
      <c r="BI566" s="102"/>
    </row>
    <row r="567" spans="1:61" ht="14.25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  <c r="AD567" s="102"/>
      <c r="AE567" s="102"/>
      <c r="AF567" s="102"/>
      <c r="AG567" s="102"/>
      <c r="AH567" s="102"/>
      <c r="AI567" s="102"/>
      <c r="AJ567" s="102"/>
      <c r="AK567" s="102"/>
      <c r="AL567" s="102"/>
      <c r="AM567" s="102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2"/>
      <c r="BA567" s="102"/>
      <c r="BB567" s="102"/>
      <c r="BC567" s="102"/>
      <c r="BD567" s="102"/>
      <c r="BE567" s="102"/>
      <c r="BF567" s="102"/>
      <c r="BG567" s="102"/>
      <c r="BH567" s="102"/>
      <c r="BI567" s="102"/>
    </row>
    <row r="568" spans="1:61" ht="14.25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  <c r="AD568" s="102"/>
      <c r="AE568" s="102"/>
      <c r="AF568" s="102"/>
      <c r="AG568" s="102"/>
      <c r="AH568" s="102"/>
      <c r="AI568" s="102"/>
      <c r="AJ568" s="102"/>
      <c r="AK568" s="102"/>
      <c r="AL568" s="102"/>
      <c r="AM568" s="102"/>
      <c r="AN568" s="102"/>
      <c r="AO568" s="102"/>
      <c r="AP568" s="102"/>
      <c r="AQ568" s="102"/>
      <c r="AR568" s="102"/>
      <c r="AS568" s="102"/>
      <c r="AT568" s="102"/>
      <c r="AU568" s="102"/>
      <c r="AV568" s="102"/>
      <c r="AW568" s="102"/>
      <c r="AX568" s="102"/>
      <c r="AY568" s="102"/>
      <c r="AZ568" s="102"/>
      <c r="BA568" s="102"/>
      <c r="BB568" s="102"/>
      <c r="BC568" s="102"/>
      <c r="BD568" s="102"/>
      <c r="BE568" s="102"/>
      <c r="BF568" s="102"/>
      <c r="BG568" s="102"/>
      <c r="BH568" s="102"/>
      <c r="BI568" s="102"/>
    </row>
    <row r="569" spans="1:61" ht="14.25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  <c r="AD569" s="102"/>
      <c r="AE569" s="102"/>
      <c r="AF569" s="102"/>
      <c r="AG569" s="102"/>
      <c r="AH569" s="102"/>
      <c r="AI569" s="102"/>
      <c r="AJ569" s="102"/>
      <c r="AK569" s="102"/>
      <c r="AL569" s="102"/>
      <c r="AM569" s="102"/>
      <c r="AN569" s="102"/>
      <c r="AO569" s="102"/>
      <c r="AP569" s="102"/>
      <c r="AQ569" s="102"/>
      <c r="AR569" s="102"/>
      <c r="AS569" s="102"/>
      <c r="AT569" s="102"/>
      <c r="AU569" s="102"/>
      <c r="AV569" s="102"/>
      <c r="AW569" s="102"/>
      <c r="AX569" s="102"/>
      <c r="AY569" s="102"/>
      <c r="AZ569" s="102"/>
      <c r="BA569" s="102"/>
      <c r="BB569" s="102"/>
      <c r="BC569" s="102"/>
      <c r="BD569" s="102"/>
      <c r="BE569" s="102"/>
      <c r="BF569" s="102"/>
      <c r="BG569" s="102"/>
      <c r="BH569" s="102"/>
      <c r="BI569" s="102"/>
    </row>
    <row r="570" spans="1:61" ht="14.25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  <c r="AD570" s="102"/>
      <c r="AE570" s="102"/>
      <c r="AF570" s="102"/>
      <c r="AG570" s="102"/>
      <c r="AH570" s="102"/>
      <c r="AI570" s="102"/>
      <c r="AJ570" s="102"/>
      <c r="AK570" s="102"/>
      <c r="AL570" s="102"/>
      <c r="AM570" s="102"/>
      <c r="AN570" s="102"/>
      <c r="AO570" s="102"/>
      <c r="AP570" s="102"/>
      <c r="AQ570" s="102"/>
      <c r="AR570" s="102"/>
      <c r="AS570" s="102"/>
      <c r="AT570" s="102"/>
      <c r="AU570" s="102"/>
      <c r="AV570" s="102"/>
      <c r="AW570" s="102"/>
      <c r="AX570" s="102"/>
      <c r="AY570" s="102"/>
      <c r="AZ570" s="102"/>
      <c r="BA570" s="102"/>
      <c r="BB570" s="102"/>
      <c r="BC570" s="102"/>
      <c r="BD570" s="102"/>
      <c r="BE570" s="102"/>
      <c r="BF570" s="102"/>
      <c r="BG570" s="102"/>
      <c r="BH570" s="102"/>
      <c r="BI570" s="102"/>
    </row>
    <row r="571" spans="1:61" ht="14.25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  <c r="AD571" s="102"/>
      <c r="AE571" s="102"/>
      <c r="AF571" s="102"/>
      <c r="AG571" s="102"/>
      <c r="AH571" s="102"/>
      <c r="AI571" s="102"/>
      <c r="AJ571" s="102"/>
      <c r="AK571" s="102"/>
      <c r="AL571" s="102"/>
      <c r="AM571" s="102"/>
      <c r="AN571" s="102"/>
      <c r="AO571" s="102"/>
      <c r="AP571" s="102"/>
      <c r="AQ571" s="102"/>
      <c r="AR571" s="102"/>
      <c r="AS571" s="102"/>
      <c r="AT571" s="102"/>
      <c r="AU571" s="102"/>
      <c r="AV571" s="102"/>
      <c r="AW571" s="102"/>
      <c r="AX571" s="102"/>
      <c r="AY571" s="102"/>
      <c r="AZ571" s="102"/>
      <c r="BA571" s="102"/>
      <c r="BB571" s="102"/>
      <c r="BC571" s="102"/>
      <c r="BD571" s="102"/>
      <c r="BE571" s="102"/>
      <c r="BF571" s="102"/>
      <c r="BG571" s="102"/>
      <c r="BH571" s="102"/>
      <c r="BI571" s="102"/>
    </row>
    <row r="572" spans="1:61" ht="14.25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  <c r="AD572" s="102"/>
      <c r="AE572" s="102"/>
      <c r="AF572" s="102"/>
      <c r="AG572" s="102"/>
      <c r="AH572" s="102"/>
      <c r="AI572" s="102"/>
      <c r="AJ572" s="102"/>
      <c r="AK572" s="102"/>
      <c r="AL572" s="102"/>
      <c r="AM572" s="102"/>
      <c r="AN572" s="102"/>
      <c r="AO572" s="102"/>
      <c r="AP572" s="102"/>
      <c r="AQ572" s="102"/>
      <c r="AR572" s="102"/>
      <c r="AS572" s="102"/>
      <c r="AT572" s="102"/>
      <c r="AU572" s="102"/>
      <c r="AV572" s="102"/>
      <c r="AW572" s="102"/>
      <c r="AX572" s="102"/>
      <c r="AY572" s="102"/>
      <c r="AZ572" s="102"/>
      <c r="BA572" s="102"/>
      <c r="BB572" s="102"/>
      <c r="BC572" s="102"/>
      <c r="BD572" s="102"/>
      <c r="BE572" s="102"/>
      <c r="BF572" s="102"/>
      <c r="BG572" s="102"/>
      <c r="BH572" s="102"/>
      <c r="BI572" s="102"/>
    </row>
    <row r="573" spans="1:61" ht="14.25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  <c r="AD573" s="102"/>
      <c r="AE573" s="102"/>
      <c r="AF573" s="102"/>
      <c r="AG573" s="102"/>
      <c r="AH573" s="102"/>
      <c r="AI573" s="102"/>
      <c r="AJ573" s="102"/>
      <c r="AK573" s="102"/>
      <c r="AL573" s="102"/>
      <c r="AM573" s="102"/>
      <c r="AN573" s="102"/>
      <c r="AO573" s="102"/>
      <c r="AP573" s="102"/>
      <c r="AQ573" s="102"/>
      <c r="AR573" s="102"/>
      <c r="AS573" s="102"/>
      <c r="AT573" s="102"/>
      <c r="AU573" s="102"/>
      <c r="AV573" s="102"/>
      <c r="AW573" s="102"/>
      <c r="AX573" s="102"/>
      <c r="AY573" s="102"/>
      <c r="AZ573" s="102"/>
      <c r="BA573" s="102"/>
      <c r="BB573" s="102"/>
      <c r="BC573" s="102"/>
      <c r="BD573" s="102"/>
      <c r="BE573" s="102"/>
      <c r="BF573" s="102"/>
      <c r="BG573" s="102"/>
      <c r="BH573" s="102"/>
      <c r="BI573" s="102"/>
    </row>
    <row r="574" spans="1:61" ht="14.25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  <c r="AD574" s="102"/>
      <c r="AE574" s="102"/>
      <c r="AF574" s="102"/>
      <c r="AG574" s="102"/>
      <c r="AH574" s="102"/>
      <c r="AI574" s="102"/>
      <c r="AJ574" s="102"/>
      <c r="AK574" s="102"/>
      <c r="AL574" s="102"/>
      <c r="AM574" s="102"/>
      <c r="AN574" s="102"/>
      <c r="AO574" s="102"/>
      <c r="AP574" s="102"/>
      <c r="AQ574" s="102"/>
      <c r="AR574" s="102"/>
      <c r="AS574" s="102"/>
      <c r="AT574" s="102"/>
      <c r="AU574" s="102"/>
      <c r="AV574" s="102"/>
      <c r="AW574" s="102"/>
      <c r="AX574" s="102"/>
      <c r="AY574" s="102"/>
      <c r="AZ574" s="102"/>
      <c r="BA574" s="102"/>
      <c r="BB574" s="102"/>
      <c r="BC574" s="102"/>
      <c r="BD574" s="102"/>
      <c r="BE574" s="102"/>
      <c r="BF574" s="102"/>
      <c r="BG574" s="102"/>
      <c r="BH574" s="102"/>
      <c r="BI574" s="102"/>
    </row>
    <row r="575" spans="1:61" ht="14.2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  <c r="AD575" s="102"/>
      <c r="AE575" s="102"/>
      <c r="AF575" s="102"/>
      <c r="AG575" s="102"/>
      <c r="AH575" s="102"/>
      <c r="AI575" s="102"/>
      <c r="AJ575" s="102"/>
      <c r="AK575" s="102"/>
      <c r="AL575" s="102"/>
      <c r="AM575" s="102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2"/>
      <c r="AX575" s="102"/>
      <c r="AY575" s="102"/>
      <c r="AZ575" s="102"/>
      <c r="BA575" s="102"/>
      <c r="BB575" s="102"/>
      <c r="BC575" s="102"/>
      <c r="BD575" s="102"/>
      <c r="BE575" s="102"/>
      <c r="BF575" s="102"/>
      <c r="BG575" s="102"/>
      <c r="BH575" s="102"/>
      <c r="BI575" s="102"/>
    </row>
    <row r="576" spans="1:61" ht="14.25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  <c r="AD576" s="102"/>
      <c r="AE576" s="102"/>
      <c r="AF576" s="102"/>
      <c r="AG576" s="102"/>
      <c r="AH576" s="102"/>
      <c r="AI576" s="102"/>
      <c r="AJ576" s="102"/>
      <c r="AK576" s="102"/>
      <c r="AL576" s="102"/>
      <c r="AM576" s="102"/>
      <c r="AN576" s="102"/>
      <c r="AO576" s="102"/>
      <c r="AP576" s="102"/>
      <c r="AQ576" s="102"/>
      <c r="AR576" s="102"/>
      <c r="AS576" s="102"/>
      <c r="AT576" s="102"/>
      <c r="AU576" s="102"/>
      <c r="AV576" s="102"/>
      <c r="AW576" s="102"/>
      <c r="AX576" s="102"/>
      <c r="AY576" s="102"/>
      <c r="AZ576" s="102"/>
      <c r="BA576" s="102"/>
      <c r="BB576" s="102"/>
      <c r="BC576" s="102"/>
      <c r="BD576" s="102"/>
      <c r="BE576" s="102"/>
      <c r="BF576" s="102"/>
      <c r="BG576" s="102"/>
      <c r="BH576" s="102"/>
      <c r="BI576" s="102"/>
    </row>
    <row r="577" spans="1:61" ht="14.25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  <c r="AD577" s="102"/>
      <c r="AE577" s="102"/>
      <c r="AF577" s="102"/>
      <c r="AG577" s="102"/>
      <c r="AH577" s="102"/>
      <c r="AI577" s="102"/>
      <c r="AJ577" s="102"/>
      <c r="AK577" s="102"/>
      <c r="AL577" s="102"/>
      <c r="AM577" s="102"/>
      <c r="AN577" s="102"/>
      <c r="AO577" s="102"/>
      <c r="AP577" s="102"/>
      <c r="AQ577" s="102"/>
      <c r="AR577" s="102"/>
      <c r="AS577" s="102"/>
      <c r="AT577" s="102"/>
      <c r="AU577" s="102"/>
      <c r="AV577" s="102"/>
      <c r="AW577" s="102"/>
      <c r="AX577" s="102"/>
      <c r="AY577" s="102"/>
      <c r="AZ577" s="102"/>
      <c r="BA577" s="102"/>
      <c r="BB577" s="102"/>
      <c r="BC577" s="102"/>
      <c r="BD577" s="102"/>
      <c r="BE577" s="102"/>
      <c r="BF577" s="102"/>
      <c r="BG577" s="102"/>
      <c r="BH577" s="102"/>
      <c r="BI577" s="102"/>
    </row>
    <row r="578" spans="1:61" ht="14.25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2"/>
      <c r="BA578" s="102"/>
      <c r="BB578" s="102"/>
      <c r="BC578" s="102"/>
      <c r="BD578" s="102"/>
      <c r="BE578" s="102"/>
      <c r="BF578" s="102"/>
      <c r="BG578" s="102"/>
      <c r="BH578" s="102"/>
      <c r="BI578" s="102"/>
    </row>
    <row r="579" spans="1:61" ht="14.25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  <c r="AD579" s="102"/>
      <c r="AE579" s="102"/>
      <c r="AF579" s="102"/>
      <c r="AG579" s="102"/>
      <c r="AH579" s="102"/>
      <c r="AI579" s="102"/>
      <c r="AJ579" s="102"/>
      <c r="AK579" s="102"/>
      <c r="AL579" s="102"/>
      <c r="AM579" s="102"/>
      <c r="AN579" s="102"/>
      <c r="AO579" s="102"/>
      <c r="AP579" s="102"/>
      <c r="AQ579" s="102"/>
      <c r="AR579" s="102"/>
      <c r="AS579" s="102"/>
      <c r="AT579" s="102"/>
      <c r="AU579" s="102"/>
      <c r="AV579" s="102"/>
      <c r="AW579" s="102"/>
      <c r="AX579" s="102"/>
      <c r="AY579" s="102"/>
      <c r="AZ579" s="102"/>
      <c r="BA579" s="102"/>
      <c r="BB579" s="102"/>
      <c r="BC579" s="102"/>
      <c r="BD579" s="102"/>
      <c r="BE579" s="102"/>
      <c r="BF579" s="102"/>
      <c r="BG579" s="102"/>
      <c r="BH579" s="102"/>
      <c r="BI579" s="102"/>
    </row>
    <row r="580" spans="1:61" ht="14.25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  <c r="AD580" s="102"/>
      <c r="AE580" s="102"/>
      <c r="AF580" s="102"/>
      <c r="AG580" s="102"/>
      <c r="AH580" s="102"/>
      <c r="AI580" s="102"/>
      <c r="AJ580" s="102"/>
      <c r="AK580" s="102"/>
      <c r="AL580" s="102"/>
      <c r="AM580" s="102"/>
      <c r="AN580" s="102"/>
      <c r="AO580" s="102"/>
      <c r="AP580" s="102"/>
      <c r="AQ580" s="102"/>
      <c r="AR580" s="102"/>
      <c r="AS580" s="102"/>
      <c r="AT580" s="102"/>
      <c r="AU580" s="102"/>
      <c r="AV580" s="102"/>
      <c r="AW580" s="102"/>
      <c r="AX580" s="102"/>
      <c r="AY580" s="102"/>
      <c r="AZ580" s="102"/>
      <c r="BA580" s="102"/>
      <c r="BB580" s="102"/>
      <c r="BC580" s="102"/>
      <c r="BD580" s="102"/>
      <c r="BE580" s="102"/>
      <c r="BF580" s="102"/>
      <c r="BG580" s="102"/>
      <c r="BH580" s="102"/>
      <c r="BI580" s="102"/>
    </row>
    <row r="581" spans="1:61" ht="14.25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  <c r="AD581" s="102"/>
      <c r="AE581" s="102"/>
      <c r="AF581" s="102"/>
      <c r="AG581" s="102"/>
      <c r="AH581" s="102"/>
      <c r="AI581" s="102"/>
      <c r="AJ581" s="102"/>
      <c r="AK581" s="102"/>
      <c r="AL581" s="102"/>
      <c r="AM581" s="102"/>
      <c r="AN581" s="102"/>
      <c r="AO581" s="102"/>
      <c r="AP581" s="102"/>
      <c r="AQ581" s="102"/>
      <c r="AR581" s="102"/>
      <c r="AS581" s="102"/>
      <c r="AT581" s="102"/>
      <c r="AU581" s="102"/>
      <c r="AV581" s="102"/>
      <c r="AW581" s="102"/>
      <c r="AX581" s="102"/>
      <c r="AY581" s="102"/>
      <c r="AZ581" s="102"/>
      <c r="BA581" s="102"/>
      <c r="BB581" s="102"/>
      <c r="BC581" s="102"/>
      <c r="BD581" s="102"/>
      <c r="BE581" s="102"/>
      <c r="BF581" s="102"/>
      <c r="BG581" s="102"/>
      <c r="BH581" s="102"/>
      <c r="BI581" s="102"/>
    </row>
    <row r="582" spans="1:61" ht="14.25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  <c r="AD582" s="102"/>
      <c r="AE582" s="102"/>
      <c r="AF582" s="102"/>
      <c r="AG582" s="102"/>
      <c r="AH582" s="102"/>
      <c r="AI582" s="102"/>
      <c r="AJ582" s="102"/>
      <c r="AK582" s="102"/>
      <c r="AL582" s="102"/>
      <c r="AM582" s="102"/>
      <c r="AN582" s="102"/>
      <c r="AO582" s="102"/>
      <c r="AP582" s="102"/>
      <c r="AQ582" s="102"/>
      <c r="AR582" s="102"/>
      <c r="AS582" s="102"/>
      <c r="AT582" s="102"/>
      <c r="AU582" s="102"/>
      <c r="AV582" s="102"/>
      <c r="AW582" s="102"/>
      <c r="AX582" s="102"/>
      <c r="AY582" s="102"/>
      <c r="AZ582" s="102"/>
      <c r="BA582" s="102"/>
      <c r="BB582" s="102"/>
      <c r="BC582" s="102"/>
      <c r="BD582" s="102"/>
      <c r="BE582" s="102"/>
      <c r="BF582" s="102"/>
      <c r="BG582" s="102"/>
      <c r="BH582" s="102"/>
      <c r="BI582" s="102"/>
    </row>
    <row r="583" spans="1:61" ht="14.25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  <c r="AD583" s="102"/>
      <c r="AE583" s="102"/>
      <c r="AF583" s="102"/>
      <c r="AG583" s="102"/>
      <c r="AH583" s="102"/>
      <c r="AI583" s="102"/>
      <c r="AJ583" s="102"/>
      <c r="AK583" s="102"/>
      <c r="AL583" s="102"/>
      <c r="AM583" s="102"/>
      <c r="AN583" s="102"/>
      <c r="AO583" s="102"/>
      <c r="AP583" s="102"/>
      <c r="AQ583" s="102"/>
      <c r="AR583" s="102"/>
      <c r="AS583" s="102"/>
      <c r="AT583" s="102"/>
      <c r="AU583" s="102"/>
      <c r="AV583" s="102"/>
      <c r="AW583" s="102"/>
      <c r="AX583" s="102"/>
      <c r="AY583" s="102"/>
      <c r="AZ583" s="102"/>
      <c r="BA583" s="102"/>
      <c r="BB583" s="102"/>
      <c r="BC583" s="102"/>
      <c r="BD583" s="102"/>
      <c r="BE583" s="102"/>
      <c r="BF583" s="102"/>
      <c r="BG583" s="102"/>
      <c r="BH583" s="102"/>
      <c r="BI583" s="102"/>
    </row>
    <row r="584" spans="1:61" ht="14.25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  <c r="AD584" s="102"/>
      <c r="AE584" s="102"/>
      <c r="AF584" s="102"/>
      <c r="AG584" s="102"/>
      <c r="AH584" s="102"/>
      <c r="AI584" s="102"/>
      <c r="AJ584" s="102"/>
      <c r="AK584" s="102"/>
      <c r="AL584" s="102"/>
      <c r="AM584" s="102"/>
      <c r="AN584" s="102"/>
      <c r="AO584" s="102"/>
      <c r="AP584" s="102"/>
      <c r="AQ584" s="102"/>
      <c r="AR584" s="102"/>
      <c r="AS584" s="102"/>
      <c r="AT584" s="102"/>
      <c r="AU584" s="102"/>
      <c r="AV584" s="102"/>
      <c r="AW584" s="102"/>
      <c r="AX584" s="102"/>
      <c r="AY584" s="102"/>
      <c r="AZ584" s="102"/>
      <c r="BA584" s="102"/>
      <c r="BB584" s="102"/>
      <c r="BC584" s="102"/>
      <c r="BD584" s="102"/>
      <c r="BE584" s="102"/>
      <c r="BF584" s="102"/>
      <c r="BG584" s="102"/>
      <c r="BH584" s="102"/>
      <c r="BI584" s="102"/>
    </row>
    <row r="585" spans="1:61" ht="14.2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  <c r="AD585" s="102"/>
      <c r="AE585" s="102"/>
      <c r="AF585" s="102"/>
      <c r="AG585" s="102"/>
      <c r="AH585" s="102"/>
      <c r="AI585" s="102"/>
      <c r="AJ585" s="102"/>
      <c r="AK585" s="102"/>
      <c r="AL585" s="102"/>
      <c r="AM585" s="102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2"/>
      <c r="BA585" s="102"/>
      <c r="BB585" s="102"/>
      <c r="BC585" s="102"/>
      <c r="BD585" s="102"/>
      <c r="BE585" s="102"/>
      <c r="BF585" s="102"/>
      <c r="BG585" s="102"/>
      <c r="BH585" s="102"/>
      <c r="BI585" s="102"/>
    </row>
    <row r="586" spans="1:61" ht="14.25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2"/>
      <c r="BA586" s="102"/>
      <c r="BB586" s="102"/>
      <c r="BC586" s="102"/>
      <c r="BD586" s="102"/>
      <c r="BE586" s="102"/>
      <c r="BF586" s="102"/>
      <c r="BG586" s="102"/>
      <c r="BH586" s="102"/>
      <c r="BI586" s="102"/>
    </row>
    <row r="587" spans="1:61" ht="14.25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  <c r="AD587" s="102"/>
      <c r="AE587" s="102"/>
      <c r="AF587" s="102"/>
      <c r="AG587" s="102"/>
      <c r="AH587" s="102"/>
      <c r="AI587" s="102"/>
      <c r="AJ587" s="102"/>
      <c r="AK587" s="102"/>
      <c r="AL587" s="102"/>
      <c r="AM587" s="102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2"/>
      <c r="BA587" s="102"/>
      <c r="BB587" s="102"/>
      <c r="BC587" s="102"/>
      <c r="BD587" s="102"/>
      <c r="BE587" s="102"/>
      <c r="BF587" s="102"/>
      <c r="BG587" s="102"/>
      <c r="BH587" s="102"/>
      <c r="BI587" s="102"/>
    </row>
    <row r="588" spans="1:61" ht="14.25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  <c r="AD588" s="102"/>
      <c r="AE588" s="102"/>
      <c r="AF588" s="102"/>
      <c r="AG588" s="102"/>
      <c r="AH588" s="102"/>
      <c r="AI588" s="102"/>
      <c r="AJ588" s="102"/>
      <c r="AK588" s="102"/>
      <c r="AL588" s="102"/>
      <c r="AM588" s="102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2"/>
      <c r="BA588" s="102"/>
      <c r="BB588" s="102"/>
      <c r="BC588" s="102"/>
      <c r="BD588" s="102"/>
      <c r="BE588" s="102"/>
      <c r="BF588" s="102"/>
      <c r="BG588" s="102"/>
      <c r="BH588" s="102"/>
      <c r="BI588" s="102"/>
    </row>
    <row r="589" spans="1:61" ht="14.25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  <c r="AD589" s="102"/>
      <c r="AE589" s="102"/>
      <c r="AF589" s="102"/>
      <c r="AG589" s="102"/>
      <c r="AH589" s="102"/>
      <c r="AI589" s="102"/>
      <c r="AJ589" s="102"/>
      <c r="AK589" s="102"/>
      <c r="AL589" s="102"/>
      <c r="AM589" s="102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2"/>
      <c r="BA589" s="102"/>
      <c r="BB589" s="102"/>
      <c r="BC589" s="102"/>
      <c r="BD589" s="102"/>
      <c r="BE589" s="102"/>
      <c r="BF589" s="102"/>
      <c r="BG589" s="102"/>
      <c r="BH589" s="102"/>
      <c r="BI589" s="102"/>
    </row>
    <row r="590" spans="1:61" ht="14.25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  <c r="AD590" s="102"/>
      <c r="AE590" s="102"/>
      <c r="AF590" s="102"/>
      <c r="AG590" s="102"/>
      <c r="AH590" s="102"/>
      <c r="AI590" s="102"/>
      <c r="AJ590" s="102"/>
      <c r="AK590" s="102"/>
      <c r="AL590" s="102"/>
      <c r="AM590" s="102"/>
      <c r="AN590" s="102"/>
      <c r="AO590" s="102"/>
      <c r="AP590" s="102"/>
      <c r="AQ590" s="102"/>
      <c r="AR590" s="102"/>
      <c r="AS590" s="102"/>
      <c r="AT590" s="102"/>
      <c r="AU590" s="102"/>
      <c r="AV590" s="102"/>
      <c r="AW590" s="102"/>
      <c r="AX590" s="102"/>
      <c r="AY590" s="102"/>
      <c r="AZ590" s="102"/>
      <c r="BA590" s="102"/>
      <c r="BB590" s="102"/>
      <c r="BC590" s="102"/>
      <c r="BD590" s="102"/>
      <c r="BE590" s="102"/>
      <c r="BF590" s="102"/>
      <c r="BG590" s="102"/>
      <c r="BH590" s="102"/>
      <c r="BI590" s="102"/>
    </row>
    <row r="591" spans="1:61" ht="14.25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  <c r="AD591" s="102"/>
      <c r="AE591" s="102"/>
      <c r="AF591" s="102"/>
      <c r="AG591" s="102"/>
      <c r="AH591" s="102"/>
      <c r="AI591" s="102"/>
      <c r="AJ591" s="102"/>
      <c r="AK591" s="102"/>
      <c r="AL591" s="102"/>
      <c r="AM591" s="102"/>
      <c r="AN591" s="102"/>
      <c r="AO591" s="102"/>
      <c r="AP591" s="102"/>
      <c r="AQ591" s="102"/>
      <c r="AR591" s="102"/>
      <c r="AS591" s="102"/>
      <c r="AT591" s="102"/>
      <c r="AU591" s="102"/>
      <c r="AV591" s="102"/>
      <c r="AW591" s="102"/>
      <c r="AX591" s="102"/>
      <c r="AY591" s="102"/>
      <c r="AZ591" s="102"/>
      <c r="BA591" s="102"/>
      <c r="BB591" s="102"/>
      <c r="BC591" s="102"/>
      <c r="BD591" s="102"/>
      <c r="BE591" s="102"/>
      <c r="BF591" s="102"/>
      <c r="BG591" s="102"/>
      <c r="BH591" s="102"/>
      <c r="BI591" s="102"/>
    </row>
    <row r="592" spans="1:61" ht="14.25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  <c r="AD592" s="102"/>
      <c r="AE592" s="102"/>
      <c r="AF592" s="102"/>
      <c r="AG592" s="102"/>
      <c r="AH592" s="102"/>
      <c r="AI592" s="102"/>
      <c r="AJ592" s="102"/>
      <c r="AK592" s="102"/>
      <c r="AL592" s="102"/>
      <c r="AM592" s="102"/>
      <c r="AN592" s="102"/>
      <c r="AO592" s="102"/>
      <c r="AP592" s="102"/>
      <c r="AQ592" s="102"/>
      <c r="AR592" s="102"/>
      <c r="AS592" s="102"/>
      <c r="AT592" s="102"/>
      <c r="AU592" s="102"/>
      <c r="AV592" s="102"/>
      <c r="AW592" s="102"/>
      <c r="AX592" s="102"/>
      <c r="AY592" s="102"/>
      <c r="AZ592" s="102"/>
      <c r="BA592" s="102"/>
      <c r="BB592" s="102"/>
      <c r="BC592" s="102"/>
      <c r="BD592" s="102"/>
      <c r="BE592" s="102"/>
      <c r="BF592" s="102"/>
      <c r="BG592" s="102"/>
      <c r="BH592" s="102"/>
      <c r="BI592" s="102"/>
    </row>
    <row r="593" spans="1:61" ht="14.25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  <c r="AD593" s="102"/>
      <c r="AE593" s="102"/>
      <c r="AF593" s="102"/>
      <c r="AG593" s="102"/>
      <c r="AH593" s="102"/>
      <c r="AI593" s="102"/>
      <c r="AJ593" s="102"/>
      <c r="AK593" s="102"/>
      <c r="AL593" s="102"/>
      <c r="AM593" s="102"/>
      <c r="AN593" s="102"/>
      <c r="AO593" s="102"/>
      <c r="AP593" s="102"/>
      <c r="AQ593" s="102"/>
      <c r="AR593" s="102"/>
      <c r="AS593" s="102"/>
      <c r="AT593" s="102"/>
      <c r="AU593" s="102"/>
      <c r="AV593" s="102"/>
      <c r="AW593" s="102"/>
      <c r="AX593" s="102"/>
      <c r="AY593" s="102"/>
      <c r="AZ593" s="102"/>
      <c r="BA593" s="102"/>
      <c r="BB593" s="102"/>
      <c r="BC593" s="102"/>
      <c r="BD593" s="102"/>
      <c r="BE593" s="102"/>
      <c r="BF593" s="102"/>
      <c r="BG593" s="102"/>
      <c r="BH593" s="102"/>
      <c r="BI593" s="102"/>
    </row>
    <row r="594" spans="1:61" ht="14.25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  <c r="AD594" s="102"/>
      <c r="AE594" s="102"/>
      <c r="AF594" s="102"/>
      <c r="AG594" s="102"/>
      <c r="AH594" s="102"/>
      <c r="AI594" s="102"/>
      <c r="AJ594" s="102"/>
      <c r="AK594" s="102"/>
      <c r="AL594" s="102"/>
      <c r="AM594" s="102"/>
      <c r="AN594" s="102"/>
      <c r="AO594" s="102"/>
      <c r="AP594" s="102"/>
      <c r="AQ594" s="102"/>
      <c r="AR594" s="102"/>
      <c r="AS594" s="102"/>
      <c r="AT594" s="102"/>
      <c r="AU594" s="102"/>
      <c r="AV594" s="102"/>
      <c r="AW594" s="102"/>
      <c r="AX594" s="102"/>
      <c r="AY594" s="102"/>
      <c r="AZ594" s="102"/>
      <c r="BA594" s="102"/>
      <c r="BB594" s="102"/>
      <c r="BC594" s="102"/>
      <c r="BD594" s="102"/>
      <c r="BE594" s="102"/>
      <c r="BF594" s="102"/>
      <c r="BG594" s="102"/>
      <c r="BH594" s="102"/>
      <c r="BI594" s="102"/>
    </row>
    <row r="595" spans="1:61" ht="14.2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2"/>
      <c r="AX595" s="102"/>
      <c r="AY595" s="102"/>
      <c r="AZ595" s="102"/>
      <c r="BA595" s="102"/>
      <c r="BB595" s="102"/>
      <c r="BC595" s="102"/>
      <c r="BD595" s="102"/>
      <c r="BE595" s="102"/>
      <c r="BF595" s="102"/>
      <c r="BG595" s="102"/>
      <c r="BH595" s="102"/>
      <c r="BI595" s="102"/>
    </row>
    <row r="596" spans="1:61" ht="14.25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  <c r="AD596" s="102"/>
      <c r="AE596" s="102"/>
      <c r="AF596" s="102"/>
      <c r="AG596" s="102"/>
      <c r="AH596" s="102"/>
      <c r="AI596" s="102"/>
      <c r="AJ596" s="102"/>
      <c r="AK596" s="102"/>
      <c r="AL596" s="102"/>
      <c r="AM596" s="102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2"/>
      <c r="BA596" s="102"/>
      <c r="BB596" s="102"/>
      <c r="BC596" s="102"/>
      <c r="BD596" s="102"/>
      <c r="BE596" s="102"/>
      <c r="BF596" s="102"/>
      <c r="BG596" s="102"/>
      <c r="BH596" s="102"/>
      <c r="BI596" s="102"/>
    </row>
    <row r="597" spans="1:61" ht="14.25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  <c r="AD597" s="102"/>
      <c r="AE597" s="102"/>
      <c r="AF597" s="102"/>
      <c r="AG597" s="102"/>
      <c r="AH597" s="102"/>
      <c r="AI597" s="102"/>
      <c r="AJ597" s="102"/>
      <c r="AK597" s="102"/>
      <c r="AL597" s="102"/>
      <c r="AM597" s="102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2"/>
      <c r="BA597" s="102"/>
      <c r="BB597" s="102"/>
      <c r="BC597" s="102"/>
      <c r="BD597" s="102"/>
      <c r="BE597" s="102"/>
      <c r="BF597" s="102"/>
      <c r="BG597" s="102"/>
      <c r="BH597" s="102"/>
      <c r="BI597" s="102"/>
    </row>
    <row r="598" spans="1:61" ht="14.25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  <c r="AD598" s="102"/>
      <c r="AE598" s="102"/>
      <c r="AF598" s="102"/>
      <c r="AG598" s="102"/>
      <c r="AH598" s="102"/>
      <c r="AI598" s="102"/>
      <c r="AJ598" s="102"/>
      <c r="AK598" s="102"/>
      <c r="AL598" s="102"/>
      <c r="AM598" s="102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2"/>
      <c r="BA598" s="102"/>
      <c r="BB598" s="102"/>
      <c r="BC598" s="102"/>
      <c r="BD598" s="102"/>
      <c r="BE598" s="102"/>
      <c r="BF598" s="102"/>
      <c r="BG598" s="102"/>
      <c r="BH598" s="102"/>
      <c r="BI598" s="102"/>
    </row>
    <row r="599" spans="1:61" ht="14.25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  <c r="AD599" s="102"/>
      <c r="AE599" s="102"/>
      <c r="AF599" s="102"/>
      <c r="AG599" s="102"/>
      <c r="AH599" s="102"/>
      <c r="AI599" s="102"/>
      <c r="AJ599" s="102"/>
      <c r="AK599" s="102"/>
      <c r="AL599" s="102"/>
      <c r="AM599" s="102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2"/>
      <c r="BA599" s="102"/>
      <c r="BB599" s="102"/>
      <c r="BC599" s="102"/>
      <c r="BD599" s="102"/>
      <c r="BE599" s="102"/>
      <c r="BF599" s="102"/>
      <c r="BG599" s="102"/>
      <c r="BH599" s="102"/>
      <c r="BI599" s="102"/>
    </row>
    <row r="600" spans="1:61" ht="14.25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  <c r="AD600" s="102"/>
      <c r="AE600" s="102"/>
      <c r="AF600" s="102"/>
      <c r="AG600" s="102"/>
      <c r="AH600" s="102"/>
      <c r="AI600" s="102"/>
      <c r="AJ600" s="102"/>
      <c r="AK600" s="102"/>
      <c r="AL600" s="102"/>
      <c r="AM600" s="102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2"/>
      <c r="BA600" s="102"/>
      <c r="BB600" s="102"/>
      <c r="BC600" s="102"/>
      <c r="BD600" s="102"/>
      <c r="BE600" s="102"/>
      <c r="BF600" s="102"/>
      <c r="BG600" s="102"/>
      <c r="BH600" s="102"/>
      <c r="BI600" s="102"/>
    </row>
    <row r="601" spans="1:61" ht="14.25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  <c r="AD601" s="102"/>
      <c r="AE601" s="102"/>
      <c r="AF601" s="102"/>
      <c r="AG601" s="102"/>
      <c r="AH601" s="102"/>
      <c r="AI601" s="102"/>
      <c r="AJ601" s="102"/>
      <c r="AK601" s="102"/>
      <c r="AL601" s="102"/>
      <c r="AM601" s="102"/>
      <c r="AN601" s="102"/>
      <c r="AO601" s="102"/>
      <c r="AP601" s="102"/>
      <c r="AQ601" s="102"/>
      <c r="AR601" s="102"/>
      <c r="AS601" s="102"/>
      <c r="AT601" s="102"/>
      <c r="AU601" s="102"/>
      <c r="AV601" s="102"/>
      <c r="AW601" s="102"/>
      <c r="AX601" s="102"/>
      <c r="AY601" s="102"/>
      <c r="AZ601" s="102"/>
      <c r="BA601" s="102"/>
      <c r="BB601" s="102"/>
      <c r="BC601" s="102"/>
      <c r="BD601" s="102"/>
      <c r="BE601" s="102"/>
      <c r="BF601" s="102"/>
      <c r="BG601" s="102"/>
      <c r="BH601" s="102"/>
      <c r="BI601" s="102"/>
    </row>
    <row r="602" spans="1:61" ht="14.25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  <c r="AD602" s="102"/>
      <c r="AE602" s="102"/>
      <c r="AF602" s="102"/>
      <c r="AG602" s="102"/>
      <c r="AH602" s="102"/>
      <c r="AI602" s="102"/>
      <c r="AJ602" s="102"/>
      <c r="AK602" s="102"/>
      <c r="AL602" s="102"/>
      <c r="AM602" s="102"/>
      <c r="AN602" s="102"/>
      <c r="AO602" s="102"/>
      <c r="AP602" s="102"/>
      <c r="AQ602" s="102"/>
      <c r="AR602" s="102"/>
      <c r="AS602" s="102"/>
      <c r="AT602" s="102"/>
      <c r="AU602" s="102"/>
      <c r="AV602" s="102"/>
      <c r="AW602" s="102"/>
      <c r="AX602" s="102"/>
      <c r="AY602" s="102"/>
      <c r="AZ602" s="102"/>
      <c r="BA602" s="102"/>
      <c r="BB602" s="102"/>
      <c r="BC602" s="102"/>
      <c r="BD602" s="102"/>
      <c r="BE602" s="102"/>
      <c r="BF602" s="102"/>
      <c r="BG602" s="102"/>
      <c r="BH602" s="102"/>
      <c r="BI602" s="102"/>
    </row>
    <row r="603" spans="1:61" ht="14.25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2"/>
      <c r="AX603" s="102"/>
      <c r="AY603" s="102"/>
      <c r="AZ603" s="102"/>
      <c r="BA603" s="102"/>
      <c r="BB603" s="102"/>
      <c r="BC603" s="102"/>
      <c r="BD603" s="102"/>
      <c r="BE603" s="102"/>
      <c r="BF603" s="102"/>
      <c r="BG603" s="102"/>
      <c r="BH603" s="102"/>
      <c r="BI603" s="102"/>
    </row>
    <row r="604" spans="1:61" ht="14.25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  <c r="AD604" s="102"/>
      <c r="AE604" s="102"/>
      <c r="AF604" s="102"/>
      <c r="AG604" s="102"/>
      <c r="AH604" s="102"/>
      <c r="AI604" s="102"/>
      <c r="AJ604" s="102"/>
      <c r="AK604" s="102"/>
      <c r="AL604" s="102"/>
      <c r="AM604" s="102"/>
      <c r="AN604" s="102"/>
      <c r="AO604" s="102"/>
      <c r="AP604" s="102"/>
      <c r="AQ604" s="102"/>
      <c r="AR604" s="102"/>
      <c r="AS604" s="102"/>
      <c r="AT604" s="102"/>
      <c r="AU604" s="102"/>
      <c r="AV604" s="102"/>
      <c r="AW604" s="102"/>
      <c r="AX604" s="102"/>
      <c r="AY604" s="102"/>
      <c r="AZ604" s="102"/>
      <c r="BA604" s="102"/>
      <c r="BB604" s="102"/>
      <c r="BC604" s="102"/>
      <c r="BD604" s="102"/>
      <c r="BE604" s="102"/>
      <c r="BF604" s="102"/>
      <c r="BG604" s="102"/>
      <c r="BH604" s="102"/>
      <c r="BI604" s="102"/>
    </row>
    <row r="605" spans="1:61" ht="14.2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  <c r="AD605" s="102"/>
      <c r="AE605" s="102"/>
      <c r="AF605" s="102"/>
      <c r="AG605" s="102"/>
      <c r="AH605" s="102"/>
      <c r="AI605" s="102"/>
      <c r="AJ605" s="102"/>
      <c r="AK605" s="102"/>
      <c r="AL605" s="102"/>
      <c r="AM605" s="102"/>
      <c r="AN605" s="102"/>
      <c r="AO605" s="102"/>
      <c r="AP605" s="102"/>
      <c r="AQ605" s="102"/>
      <c r="AR605" s="102"/>
      <c r="AS605" s="102"/>
      <c r="AT605" s="102"/>
      <c r="AU605" s="102"/>
      <c r="AV605" s="102"/>
      <c r="AW605" s="102"/>
      <c r="AX605" s="102"/>
      <c r="AY605" s="102"/>
      <c r="AZ605" s="102"/>
      <c r="BA605" s="102"/>
      <c r="BB605" s="102"/>
      <c r="BC605" s="102"/>
      <c r="BD605" s="102"/>
      <c r="BE605" s="102"/>
      <c r="BF605" s="102"/>
      <c r="BG605" s="102"/>
      <c r="BH605" s="102"/>
      <c r="BI605" s="102"/>
    </row>
    <row r="606" spans="1:61" ht="14.25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  <c r="AD606" s="102"/>
      <c r="AE606" s="102"/>
      <c r="AF606" s="102"/>
      <c r="AG606" s="102"/>
      <c r="AH606" s="102"/>
      <c r="AI606" s="102"/>
      <c r="AJ606" s="102"/>
      <c r="AK606" s="102"/>
      <c r="AL606" s="102"/>
      <c r="AM606" s="102"/>
      <c r="AN606" s="102"/>
      <c r="AO606" s="102"/>
      <c r="AP606" s="102"/>
      <c r="AQ606" s="102"/>
      <c r="AR606" s="102"/>
      <c r="AS606" s="102"/>
      <c r="AT606" s="102"/>
      <c r="AU606" s="102"/>
      <c r="AV606" s="102"/>
      <c r="AW606" s="102"/>
      <c r="AX606" s="102"/>
      <c r="AY606" s="102"/>
      <c r="AZ606" s="102"/>
      <c r="BA606" s="102"/>
      <c r="BB606" s="102"/>
      <c r="BC606" s="102"/>
      <c r="BD606" s="102"/>
      <c r="BE606" s="102"/>
      <c r="BF606" s="102"/>
      <c r="BG606" s="102"/>
      <c r="BH606" s="102"/>
      <c r="BI606" s="102"/>
    </row>
    <row r="607" spans="1:61" ht="14.25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  <c r="AD607" s="102"/>
      <c r="AE607" s="102"/>
      <c r="AF607" s="102"/>
      <c r="AG607" s="102"/>
      <c r="AH607" s="102"/>
      <c r="AI607" s="102"/>
      <c r="AJ607" s="102"/>
      <c r="AK607" s="102"/>
      <c r="AL607" s="102"/>
      <c r="AM607" s="102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2"/>
      <c r="BA607" s="102"/>
      <c r="BB607" s="102"/>
      <c r="BC607" s="102"/>
      <c r="BD607" s="102"/>
      <c r="BE607" s="102"/>
      <c r="BF607" s="102"/>
      <c r="BG607" s="102"/>
      <c r="BH607" s="102"/>
      <c r="BI607" s="102"/>
    </row>
    <row r="608" spans="1:61" ht="14.25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  <c r="AD608" s="102"/>
      <c r="AE608" s="102"/>
      <c r="AF608" s="102"/>
      <c r="AG608" s="102"/>
      <c r="AH608" s="102"/>
      <c r="AI608" s="102"/>
      <c r="AJ608" s="102"/>
      <c r="AK608" s="102"/>
      <c r="AL608" s="102"/>
      <c r="AM608" s="102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2"/>
      <c r="BA608" s="102"/>
      <c r="BB608" s="102"/>
      <c r="BC608" s="102"/>
      <c r="BD608" s="102"/>
      <c r="BE608" s="102"/>
      <c r="BF608" s="102"/>
      <c r="BG608" s="102"/>
      <c r="BH608" s="102"/>
      <c r="BI608" s="102"/>
    </row>
    <row r="609" spans="1:61" ht="14.25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  <c r="AD609" s="102"/>
      <c r="AE609" s="102"/>
      <c r="AF609" s="102"/>
      <c r="AG609" s="102"/>
      <c r="AH609" s="102"/>
      <c r="AI609" s="102"/>
      <c r="AJ609" s="102"/>
      <c r="AK609" s="102"/>
      <c r="AL609" s="102"/>
      <c r="AM609" s="102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2"/>
      <c r="BA609" s="102"/>
      <c r="BB609" s="102"/>
      <c r="BC609" s="102"/>
      <c r="BD609" s="102"/>
      <c r="BE609" s="102"/>
      <c r="BF609" s="102"/>
      <c r="BG609" s="102"/>
      <c r="BH609" s="102"/>
      <c r="BI609" s="102"/>
    </row>
    <row r="610" spans="1:61" ht="14.25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  <c r="AD610" s="102"/>
      <c r="AE610" s="102"/>
      <c r="AF610" s="102"/>
      <c r="AG610" s="102"/>
      <c r="AH610" s="102"/>
      <c r="AI610" s="102"/>
      <c r="AJ610" s="102"/>
      <c r="AK610" s="102"/>
      <c r="AL610" s="102"/>
      <c r="AM610" s="102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2"/>
      <c r="BA610" s="102"/>
      <c r="BB610" s="102"/>
      <c r="BC610" s="102"/>
      <c r="BD610" s="102"/>
      <c r="BE610" s="102"/>
      <c r="BF610" s="102"/>
      <c r="BG610" s="102"/>
      <c r="BH610" s="102"/>
      <c r="BI610" s="102"/>
    </row>
    <row r="611" spans="1:61" ht="14.25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  <c r="AD611" s="102"/>
      <c r="AE611" s="102"/>
      <c r="AF611" s="102"/>
      <c r="AG611" s="102"/>
      <c r="AH611" s="102"/>
      <c r="AI611" s="102"/>
      <c r="AJ611" s="102"/>
      <c r="AK611" s="102"/>
      <c r="AL611" s="102"/>
      <c r="AM611" s="102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2"/>
      <c r="BA611" s="102"/>
      <c r="BB611" s="102"/>
      <c r="BC611" s="102"/>
      <c r="BD611" s="102"/>
      <c r="BE611" s="102"/>
      <c r="BF611" s="102"/>
      <c r="BG611" s="102"/>
      <c r="BH611" s="102"/>
      <c r="BI611" s="102"/>
    </row>
    <row r="612" spans="1:61" ht="14.25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  <c r="AD612" s="102"/>
      <c r="AE612" s="102"/>
      <c r="AF612" s="102"/>
      <c r="AG612" s="102"/>
      <c r="AH612" s="102"/>
      <c r="AI612" s="102"/>
      <c r="AJ612" s="102"/>
      <c r="AK612" s="102"/>
      <c r="AL612" s="102"/>
      <c r="AM612" s="102"/>
      <c r="AN612" s="102"/>
      <c r="AO612" s="102"/>
      <c r="AP612" s="102"/>
      <c r="AQ612" s="102"/>
      <c r="AR612" s="102"/>
      <c r="AS612" s="102"/>
      <c r="AT612" s="102"/>
      <c r="AU612" s="102"/>
      <c r="AV612" s="102"/>
      <c r="AW612" s="102"/>
      <c r="AX612" s="102"/>
      <c r="AY612" s="102"/>
      <c r="AZ612" s="102"/>
      <c r="BA612" s="102"/>
      <c r="BB612" s="102"/>
      <c r="BC612" s="102"/>
      <c r="BD612" s="102"/>
      <c r="BE612" s="102"/>
      <c r="BF612" s="102"/>
      <c r="BG612" s="102"/>
      <c r="BH612" s="102"/>
      <c r="BI612" s="102"/>
    </row>
    <row r="613" spans="1:61" ht="14.25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  <c r="AD613" s="102"/>
      <c r="AE613" s="102"/>
      <c r="AF613" s="102"/>
      <c r="AG613" s="102"/>
      <c r="AH613" s="102"/>
      <c r="AI613" s="102"/>
      <c r="AJ613" s="102"/>
      <c r="AK613" s="102"/>
      <c r="AL613" s="102"/>
      <c r="AM613" s="102"/>
      <c r="AN613" s="102"/>
      <c r="AO613" s="102"/>
      <c r="AP613" s="102"/>
      <c r="AQ613" s="102"/>
      <c r="AR613" s="102"/>
      <c r="AS613" s="102"/>
      <c r="AT613" s="102"/>
      <c r="AU613" s="102"/>
      <c r="AV613" s="102"/>
      <c r="AW613" s="102"/>
      <c r="AX613" s="102"/>
      <c r="AY613" s="102"/>
      <c r="AZ613" s="102"/>
      <c r="BA613" s="102"/>
      <c r="BB613" s="102"/>
      <c r="BC613" s="102"/>
      <c r="BD613" s="102"/>
      <c r="BE613" s="102"/>
      <c r="BF613" s="102"/>
      <c r="BG613" s="102"/>
      <c r="BH613" s="102"/>
      <c r="BI613" s="102"/>
    </row>
    <row r="614" spans="1:61" ht="14.25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  <c r="AD614" s="102"/>
      <c r="AE614" s="102"/>
      <c r="AF614" s="102"/>
      <c r="AG614" s="102"/>
      <c r="AH614" s="102"/>
      <c r="AI614" s="102"/>
      <c r="AJ614" s="102"/>
      <c r="AK614" s="102"/>
      <c r="AL614" s="102"/>
      <c r="AM614" s="102"/>
      <c r="AN614" s="102"/>
      <c r="AO614" s="102"/>
      <c r="AP614" s="102"/>
      <c r="AQ614" s="102"/>
      <c r="AR614" s="102"/>
      <c r="AS614" s="102"/>
      <c r="AT614" s="102"/>
      <c r="AU614" s="102"/>
      <c r="AV614" s="102"/>
      <c r="AW614" s="102"/>
      <c r="AX614" s="102"/>
      <c r="AY614" s="102"/>
      <c r="AZ614" s="102"/>
      <c r="BA614" s="102"/>
      <c r="BB614" s="102"/>
      <c r="BC614" s="102"/>
      <c r="BD614" s="102"/>
      <c r="BE614" s="102"/>
      <c r="BF614" s="102"/>
      <c r="BG614" s="102"/>
      <c r="BH614" s="102"/>
      <c r="BI614" s="102"/>
    </row>
    <row r="615" spans="1:61" ht="14.2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  <c r="AD615" s="102"/>
      <c r="AE615" s="102"/>
      <c r="AF615" s="102"/>
      <c r="AG615" s="102"/>
      <c r="AH615" s="102"/>
      <c r="AI615" s="102"/>
      <c r="AJ615" s="102"/>
      <c r="AK615" s="102"/>
      <c r="AL615" s="102"/>
      <c r="AM615" s="102"/>
      <c r="AN615" s="102"/>
      <c r="AO615" s="102"/>
      <c r="AP615" s="102"/>
      <c r="AQ615" s="102"/>
      <c r="AR615" s="102"/>
      <c r="AS615" s="102"/>
      <c r="AT615" s="102"/>
      <c r="AU615" s="102"/>
      <c r="AV615" s="102"/>
      <c r="AW615" s="102"/>
      <c r="AX615" s="102"/>
      <c r="AY615" s="102"/>
      <c r="AZ615" s="102"/>
      <c r="BA615" s="102"/>
      <c r="BB615" s="102"/>
      <c r="BC615" s="102"/>
      <c r="BD615" s="102"/>
      <c r="BE615" s="102"/>
      <c r="BF615" s="102"/>
      <c r="BG615" s="102"/>
      <c r="BH615" s="102"/>
      <c r="BI615" s="102"/>
    </row>
    <row r="616" spans="1:61" ht="14.25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  <c r="AD616" s="102"/>
      <c r="AE616" s="102"/>
      <c r="AF616" s="102"/>
      <c r="AG616" s="102"/>
      <c r="AH616" s="102"/>
      <c r="AI616" s="102"/>
      <c r="AJ616" s="102"/>
      <c r="AK616" s="102"/>
      <c r="AL616" s="102"/>
      <c r="AM616" s="102"/>
      <c r="AN616" s="102"/>
      <c r="AO616" s="102"/>
      <c r="AP616" s="102"/>
      <c r="AQ616" s="102"/>
      <c r="AR616" s="102"/>
      <c r="AS616" s="102"/>
      <c r="AT616" s="102"/>
      <c r="AU616" s="102"/>
      <c r="AV616" s="102"/>
      <c r="AW616" s="102"/>
      <c r="AX616" s="102"/>
      <c r="AY616" s="102"/>
      <c r="AZ616" s="102"/>
      <c r="BA616" s="102"/>
      <c r="BB616" s="102"/>
      <c r="BC616" s="102"/>
      <c r="BD616" s="102"/>
      <c r="BE616" s="102"/>
      <c r="BF616" s="102"/>
      <c r="BG616" s="102"/>
      <c r="BH616" s="102"/>
      <c r="BI616" s="102"/>
    </row>
    <row r="617" spans="1:61" ht="14.25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  <c r="AD617" s="102"/>
      <c r="AE617" s="102"/>
      <c r="AF617" s="102"/>
      <c r="AG617" s="102"/>
      <c r="AH617" s="102"/>
      <c r="AI617" s="102"/>
      <c r="AJ617" s="102"/>
      <c r="AK617" s="102"/>
      <c r="AL617" s="102"/>
      <c r="AM617" s="102"/>
      <c r="AN617" s="102"/>
      <c r="AO617" s="102"/>
      <c r="AP617" s="102"/>
      <c r="AQ617" s="102"/>
      <c r="AR617" s="102"/>
      <c r="AS617" s="102"/>
      <c r="AT617" s="102"/>
      <c r="AU617" s="102"/>
      <c r="AV617" s="102"/>
      <c r="AW617" s="102"/>
      <c r="AX617" s="102"/>
      <c r="AY617" s="102"/>
      <c r="AZ617" s="102"/>
      <c r="BA617" s="102"/>
      <c r="BB617" s="102"/>
      <c r="BC617" s="102"/>
      <c r="BD617" s="102"/>
      <c r="BE617" s="102"/>
      <c r="BF617" s="102"/>
      <c r="BG617" s="102"/>
      <c r="BH617" s="102"/>
      <c r="BI617" s="102"/>
    </row>
    <row r="618" spans="1:61" ht="14.25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  <c r="AD618" s="102"/>
      <c r="AE618" s="102"/>
      <c r="AF618" s="102"/>
      <c r="AG618" s="102"/>
      <c r="AH618" s="102"/>
      <c r="AI618" s="102"/>
      <c r="AJ618" s="102"/>
      <c r="AK618" s="102"/>
      <c r="AL618" s="102"/>
      <c r="AM618" s="102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2"/>
      <c r="BA618" s="102"/>
      <c r="BB618" s="102"/>
      <c r="BC618" s="102"/>
      <c r="BD618" s="102"/>
      <c r="BE618" s="102"/>
      <c r="BF618" s="102"/>
      <c r="BG618" s="102"/>
      <c r="BH618" s="102"/>
      <c r="BI618" s="102"/>
    </row>
    <row r="619" spans="1:61" ht="14.25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  <c r="AD619" s="102"/>
      <c r="AE619" s="102"/>
      <c r="AF619" s="102"/>
      <c r="AG619" s="102"/>
      <c r="AH619" s="102"/>
      <c r="AI619" s="102"/>
      <c r="AJ619" s="102"/>
      <c r="AK619" s="102"/>
      <c r="AL619" s="102"/>
      <c r="AM619" s="102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2"/>
      <c r="BA619" s="102"/>
      <c r="BB619" s="102"/>
      <c r="BC619" s="102"/>
      <c r="BD619" s="102"/>
      <c r="BE619" s="102"/>
      <c r="BF619" s="102"/>
      <c r="BG619" s="102"/>
      <c r="BH619" s="102"/>
      <c r="BI619" s="102"/>
    </row>
    <row r="620" spans="1:61" ht="14.25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  <c r="AD620" s="102"/>
      <c r="AE620" s="102"/>
      <c r="AF620" s="102"/>
      <c r="AG620" s="102"/>
      <c r="AH620" s="102"/>
      <c r="AI620" s="102"/>
      <c r="AJ620" s="102"/>
      <c r="AK620" s="102"/>
      <c r="AL620" s="102"/>
      <c r="AM620" s="102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2"/>
      <c r="BA620" s="102"/>
      <c r="BB620" s="102"/>
      <c r="BC620" s="102"/>
      <c r="BD620" s="102"/>
      <c r="BE620" s="102"/>
      <c r="BF620" s="102"/>
      <c r="BG620" s="102"/>
      <c r="BH620" s="102"/>
      <c r="BI620" s="102"/>
    </row>
    <row r="621" spans="1:61" ht="14.25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  <c r="AD621" s="102"/>
      <c r="AE621" s="102"/>
      <c r="AF621" s="102"/>
      <c r="AG621" s="102"/>
      <c r="AH621" s="102"/>
      <c r="AI621" s="102"/>
      <c r="AJ621" s="102"/>
      <c r="AK621" s="102"/>
      <c r="AL621" s="102"/>
      <c r="AM621" s="102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2"/>
      <c r="BA621" s="102"/>
      <c r="BB621" s="102"/>
      <c r="BC621" s="102"/>
      <c r="BD621" s="102"/>
      <c r="BE621" s="102"/>
      <c r="BF621" s="102"/>
      <c r="BG621" s="102"/>
      <c r="BH621" s="102"/>
      <c r="BI621" s="102"/>
    </row>
    <row r="622" spans="1:61" ht="14.25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  <c r="AD622" s="102"/>
      <c r="AE622" s="102"/>
      <c r="AF622" s="102"/>
      <c r="AG622" s="102"/>
      <c r="AH622" s="102"/>
      <c r="AI622" s="102"/>
      <c r="AJ622" s="102"/>
      <c r="AK622" s="102"/>
      <c r="AL622" s="102"/>
      <c r="AM622" s="102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2"/>
      <c r="BA622" s="102"/>
      <c r="BB622" s="102"/>
      <c r="BC622" s="102"/>
      <c r="BD622" s="102"/>
      <c r="BE622" s="102"/>
      <c r="BF622" s="102"/>
      <c r="BG622" s="102"/>
      <c r="BH622" s="102"/>
      <c r="BI622" s="102"/>
    </row>
    <row r="623" spans="1:61" ht="14.25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  <c r="AD623" s="102"/>
      <c r="AE623" s="102"/>
      <c r="AF623" s="102"/>
      <c r="AG623" s="102"/>
      <c r="AH623" s="102"/>
      <c r="AI623" s="102"/>
      <c r="AJ623" s="102"/>
      <c r="AK623" s="102"/>
      <c r="AL623" s="102"/>
      <c r="AM623" s="102"/>
      <c r="AN623" s="102"/>
      <c r="AO623" s="102"/>
      <c r="AP623" s="102"/>
      <c r="AQ623" s="102"/>
      <c r="AR623" s="102"/>
      <c r="AS623" s="102"/>
      <c r="AT623" s="102"/>
      <c r="AU623" s="102"/>
      <c r="AV623" s="102"/>
      <c r="AW623" s="102"/>
      <c r="AX623" s="102"/>
      <c r="AY623" s="102"/>
      <c r="AZ623" s="102"/>
      <c r="BA623" s="102"/>
      <c r="BB623" s="102"/>
      <c r="BC623" s="102"/>
      <c r="BD623" s="102"/>
      <c r="BE623" s="102"/>
      <c r="BF623" s="102"/>
      <c r="BG623" s="102"/>
      <c r="BH623" s="102"/>
      <c r="BI623" s="102"/>
    </row>
    <row r="624" spans="1:61" ht="14.25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  <c r="AD624" s="102"/>
      <c r="AE624" s="102"/>
      <c r="AF624" s="102"/>
      <c r="AG624" s="102"/>
      <c r="AH624" s="102"/>
      <c r="AI624" s="102"/>
      <c r="AJ624" s="102"/>
      <c r="AK624" s="102"/>
      <c r="AL624" s="102"/>
      <c r="AM624" s="102"/>
      <c r="AN624" s="102"/>
      <c r="AO624" s="102"/>
      <c r="AP624" s="102"/>
      <c r="AQ624" s="102"/>
      <c r="AR624" s="102"/>
      <c r="AS624" s="102"/>
      <c r="AT624" s="102"/>
      <c r="AU624" s="102"/>
      <c r="AV624" s="102"/>
      <c r="AW624" s="102"/>
      <c r="AX624" s="102"/>
      <c r="AY624" s="102"/>
      <c r="AZ624" s="102"/>
      <c r="BA624" s="102"/>
      <c r="BB624" s="102"/>
      <c r="BC624" s="102"/>
      <c r="BD624" s="102"/>
      <c r="BE624" s="102"/>
      <c r="BF624" s="102"/>
      <c r="BG624" s="102"/>
      <c r="BH624" s="102"/>
      <c r="BI624" s="102"/>
    </row>
    <row r="625" spans="1:61" ht="14.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  <c r="AD625" s="102"/>
      <c r="AE625" s="102"/>
      <c r="AF625" s="102"/>
      <c r="AG625" s="102"/>
      <c r="AH625" s="102"/>
      <c r="AI625" s="102"/>
      <c r="AJ625" s="102"/>
      <c r="AK625" s="102"/>
      <c r="AL625" s="102"/>
      <c r="AM625" s="102"/>
      <c r="AN625" s="102"/>
      <c r="AO625" s="102"/>
      <c r="AP625" s="102"/>
      <c r="AQ625" s="102"/>
      <c r="AR625" s="102"/>
      <c r="AS625" s="102"/>
      <c r="AT625" s="102"/>
      <c r="AU625" s="102"/>
      <c r="AV625" s="102"/>
      <c r="AW625" s="102"/>
      <c r="AX625" s="102"/>
      <c r="AY625" s="102"/>
      <c r="AZ625" s="102"/>
      <c r="BA625" s="102"/>
      <c r="BB625" s="102"/>
      <c r="BC625" s="102"/>
      <c r="BD625" s="102"/>
      <c r="BE625" s="102"/>
      <c r="BF625" s="102"/>
      <c r="BG625" s="102"/>
      <c r="BH625" s="102"/>
      <c r="BI625" s="102"/>
    </row>
    <row r="626" spans="1:61" ht="14.25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  <c r="AD626" s="102"/>
      <c r="AE626" s="102"/>
      <c r="AF626" s="102"/>
      <c r="AG626" s="102"/>
      <c r="AH626" s="102"/>
      <c r="AI626" s="102"/>
      <c r="AJ626" s="102"/>
      <c r="AK626" s="102"/>
      <c r="AL626" s="102"/>
      <c r="AM626" s="102"/>
      <c r="AN626" s="102"/>
      <c r="AO626" s="102"/>
      <c r="AP626" s="102"/>
      <c r="AQ626" s="102"/>
      <c r="AR626" s="102"/>
      <c r="AS626" s="102"/>
      <c r="AT626" s="102"/>
      <c r="AU626" s="102"/>
      <c r="AV626" s="102"/>
      <c r="AW626" s="102"/>
      <c r="AX626" s="102"/>
      <c r="AY626" s="102"/>
      <c r="AZ626" s="102"/>
      <c r="BA626" s="102"/>
      <c r="BB626" s="102"/>
      <c r="BC626" s="102"/>
      <c r="BD626" s="102"/>
      <c r="BE626" s="102"/>
      <c r="BF626" s="102"/>
      <c r="BG626" s="102"/>
      <c r="BH626" s="102"/>
      <c r="BI626" s="102"/>
    </row>
    <row r="627" spans="1:61" ht="14.25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  <c r="AD627" s="102"/>
      <c r="AE627" s="102"/>
      <c r="AF627" s="102"/>
      <c r="AG627" s="102"/>
      <c r="AH627" s="102"/>
      <c r="AI627" s="102"/>
      <c r="AJ627" s="102"/>
      <c r="AK627" s="102"/>
      <c r="AL627" s="102"/>
      <c r="AM627" s="102"/>
      <c r="AN627" s="102"/>
      <c r="AO627" s="102"/>
      <c r="AP627" s="102"/>
      <c r="AQ627" s="102"/>
      <c r="AR627" s="102"/>
      <c r="AS627" s="102"/>
      <c r="AT627" s="102"/>
      <c r="AU627" s="102"/>
      <c r="AV627" s="102"/>
      <c r="AW627" s="102"/>
      <c r="AX627" s="102"/>
      <c r="AY627" s="102"/>
      <c r="AZ627" s="102"/>
      <c r="BA627" s="102"/>
      <c r="BB627" s="102"/>
      <c r="BC627" s="102"/>
      <c r="BD627" s="102"/>
      <c r="BE627" s="102"/>
      <c r="BF627" s="102"/>
      <c r="BG627" s="102"/>
      <c r="BH627" s="102"/>
      <c r="BI627" s="102"/>
    </row>
    <row r="628" spans="1:61" ht="14.25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  <c r="AD628" s="102"/>
      <c r="AE628" s="102"/>
      <c r="AF628" s="102"/>
      <c r="AG628" s="102"/>
      <c r="AH628" s="102"/>
      <c r="AI628" s="102"/>
      <c r="AJ628" s="102"/>
      <c r="AK628" s="102"/>
      <c r="AL628" s="102"/>
      <c r="AM628" s="102"/>
      <c r="AN628" s="102"/>
      <c r="AO628" s="102"/>
      <c r="AP628" s="102"/>
      <c r="AQ628" s="102"/>
      <c r="AR628" s="102"/>
      <c r="AS628" s="102"/>
      <c r="AT628" s="102"/>
      <c r="AU628" s="102"/>
      <c r="AV628" s="102"/>
      <c r="AW628" s="102"/>
      <c r="AX628" s="102"/>
      <c r="AY628" s="102"/>
      <c r="AZ628" s="102"/>
      <c r="BA628" s="102"/>
      <c r="BB628" s="102"/>
      <c r="BC628" s="102"/>
      <c r="BD628" s="102"/>
      <c r="BE628" s="102"/>
      <c r="BF628" s="102"/>
      <c r="BG628" s="102"/>
      <c r="BH628" s="102"/>
      <c r="BI628" s="102"/>
    </row>
    <row r="629" spans="1:61" ht="14.25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  <c r="AD629" s="102"/>
      <c r="AE629" s="102"/>
      <c r="AF629" s="102"/>
      <c r="AG629" s="102"/>
      <c r="AH629" s="102"/>
      <c r="AI629" s="102"/>
      <c r="AJ629" s="102"/>
      <c r="AK629" s="102"/>
      <c r="AL629" s="102"/>
      <c r="AM629" s="102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2"/>
      <c r="BA629" s="102"/>
      <c r="BB629" s="102"/>
      <c r="BC629" s="102"/>
      <c r="BD629" s="102"/>
      <c r="BE629" s="102"/>
      <c r="BF629" s="102"/>
      <c r="BG629" s="102"/>
      <c r="BH629" s="102"/>
      <c r="BI629" s="102"/>
    </row>
    <row r="630" spans="1:61" ht="14.25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  <c r="AD630" s="102"/>
      <c r="AE630" s="102"/>
      <c r="AF630" s="102"/>
      <c r="AG630" s="102"/>
      <c r="AH630" s="102"/>
      <c r="AI630" s="102"/>
      <c r="AJ630" s="102"/>
      <c r="AK630" s="102"/>
      <c r="AL630" s="102"/>
      <c r="AM630" s="102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2"/>
      <c r="BA630" s="102"/>
      <c r="BB630" s="102"/>
      <c r="BC630" s="102"/>
      <c r="BD630" s="102"/>
      <c r="BE630" s="102"/>
      <c r="BF630" s="102"/>
      <c r="BG630" s="102"/>
      <c r="BH630" s="102"/>
      <c r="BI630" s="102"/>
    </row>
    <row r="631" spans="1:61" ht="14.25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  <c r="AD631" s="102"/>
      <c r="AE631" s="102"/>
      <c r="AF631" s="102"/>
      <c r="AG631" s="102"/>
      <c r="AH631" s="102"/>
      <c r="AI631" s="102"/>
      <c r="AJ631" s="102"/>
      <c r="AK631" s="102"/>
      <c r="AL631" s="102"/>
      <c r="AM631" s="102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2"/>
      <c r="BA631" s="102"/>
      <c r="BB631" s="102"/>
      <c r="BC631" s="102"/>
      <c r="BD631" s="102"/>
      <c r="BE631" s="102"/>
      <c r="BF631" s="102"/>
      <c r="BG631" s="102"/>
      <c r="BH631" s="102"/>
      <c r="BI631" s="102"/>
    </row>
    <row r="632" spans="1:61" ht="14.25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  <c r="AD632" s="102"/>
      <c r="AE632" s="102"/>
      <c r="AF632" s="102"/>
      <c r="AG632" s="102"/>
      <c r="AH632" s="102"/>
      <c r="AI632" s="102"/>
      <c r="AJ632" s="102"/>
      <c r="AK632" s="102"/>
      <c r="AL632" s="102"/>
      <c r="AM632" s="102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2"/>
      <c r="BA632" s="102"/>
      <c r="BB632" s="102"/>
      <c r="BC632" s="102"/>
      <c r="BD632" s="102"/>
      <c r="BE632" s="102"/>
      <c r="BF632" s="102"/>
      <c r="BG632" s="102"/>
      <c r="BH632" s="102"/>
      <c r="BI632" s="102"/>
    </row>
    <row r="633" spans="1:61" ht="14.25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  <c r="AD633" s="102"/>
      <c r="AE633" s="102"/>
      <c r="AF633" s="102"/>
      <c r="AG633" s="102"/>
      <c r="AH633" s="102"/>
      <c r="AI633" s="102"/>
      <c r="AJ633" s="102"/>
      <c r="AK633" s="102"/>
      <c r="AL633" s="102"/>
      <c r="AM633" s="102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2"/>
      <c r="BA633" s="102"/>
      <c r="BB633" s="102"/>
      <c r="BC633" s="102"/>
      <c r="BD633" s="102"/>
      <c r="BE633" s="102"/>
      <c r="BF633" s="102"/>
      <c r="BG633" s="102"/>
      <c r="BH633" s="102"/>
      <c r="BI633" s="102"/>
    </row>
    <row r="634" spans="1:61" ht="14.25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2"/>
      <c r="AX634" s="102"/>
      <c r="AY634" s="102"/>
      <c r="AZ634" s="102"/>
      <c r="BA634" s="102"/>
      <c r="BB634" s="102"/>
      <c r="BC634" s="102"/>
      <c r="BD634" s="102"/>
      <c r="BE634" s="102"/>
      <c r="BF634" s="102"/>
      <c r="BG634" s="102"/>
      <c r="BH634" s="102"/>
      <c r="BI634" s="102"/>
    </row>
    <row r="635" spans="1:61" ht="14.2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  <c r="AD635" s="102"/>
      <c r="AE635" s="102"/>
      <c r="AF635" s="102"/>
      <c r="AG635" s="102"/>
      <c r="AH635" s="102"/>
      <c r="AI635" s="102"/>
      <c r="AJ635" s="102"/>
      <c r="AK635" s="102"/>
      <c r="AL635" s="102"/>
      <c r="AM635" s="102"/>
      <c r="AN635" s="102"/>
      <c r="AO635" s="102"/>
      <c r="AP635" s="102"/>
      <c r="AQ635" s="102"/>
      <c r="AR635" s="102"/>
      <c r="AS635" s="102"/>
      <c r="AT635" s="102"/>
      <c r="AU635" s="102"/>
      <c r="AV635" s="102"/>
      <c r="AW635" s="102"/>
      <c r="AX635" s="102"/>
      <c r="AY635" s="102"/>
      <c r="AZ635" s="102"/>
      <c r="BA635" s="102"/>
      <c r="BB635" s="102"/>
      <c r="BC635" s="102"/>
      <c r="BD635" s="102"/>
      <c r="BE635" s="102"/>
      <c r="BF635" s="102"/>
      <c r="BG635" s="102"/>
      <c r="BH635" s="102"/>
      <c r="BI635" s="102"/>
    </row>
    <row r="636" spans="1:61" ht="14.25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  <c r="AD636" s="102"/>
      <c r="AE636" s="102"/>
      <c r="AF636" s="102"/>
      <c r="AG636" s="102"/>
      <c r="AH636" s="102"/>
      <c r="AI636" s="102"/>
      <c r="AJ636" s="102"/>
      <c r="AK636" s="102"/>
      <c r="AL636" s="102"/>
      <c r="AM636" s="102"/>
      <c r="AN636" s="102"/>
      <c r="AO636" s="102"/>
      <c r="AP636" s="102"/>
      <c r="AQ636" s="102"/>
      <c r="AR636" s="102"/>
      <c r="AS636" s="102"/>
      <c r="AT636" s="102"/>
      <c r="AU636" s="102"/>
      <c r="AV636" s="102"/>
      <c r="AW636" s="102"/>
      <c r="AX636" s="102"/>
      <c r="AY636" s="102"/>
      <c r="AZ636" s="102"/>
      <c r="BA636" s="102"/>
      <c r="BB636" s="102"/>
      <c r="BC636" s="102"/>
      <c r="BD636" s="102"/>
      <c r="BE636" s="102"/>
      <c r="BF636" s="102"/>
      <c r="BG636" s="102"/>
      <c r="BH636" s="102"/>
      <c r="BI636" s="102"/>
    </row>
    <row r="637" spans="1:61" ht="14.25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  <c r="AD637" s="102"/>
      <c r="AE637" s="102"/>
      <c r="AF637" s="102"/>
      <c r="AG637" s="102"/>
      <c r="AH637" s="102"/>
      <c r="AI637" s="102"/>
      <c r="AJ637" s="102"/>
      <c r="AK637" s="102"/>
      <c r="AL637" s="102"/>
      <c r="AM637" s="102"/>
      <c r="AN637" s="102"/>
      <c r="AO637" s="102"/>
      <c r="AP637" s="102"/>
      <c r="AQ637" s="102"/>
      <c r="AR637" s="102"/>
      <c r="AS637" s="102"/>
      <c r="AT637" s="102"/>
      <c r="AU637" s="102"/>
      <c r="AV637" s="102"/>
      <c r="AW637" s="102"/>
      <c r="AX637" s="102"/>
      <c r="AY637" s="102"/>
      <c r="AZ637" s="102"/>
      <c r="BA637" s="102"/>
      <c r="BB637" s="102"/>
      <c r="BC637" s="102"/>
      <c r="BD637" s="102"/>
      <c r="BE637" s="102"/>
      <c r="BF637" s="102"/>
      <c r="BG637" s="102"/>
      <c r="BH637" s="102"/>
      <c r="BI637" s="102"/>
    </row>
    <row r="638" spans="1:61" ht="14.25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  <c r="AD638" s="102"/>
      <c r="AE638" s="102"/>
      <c r="AF638" s="102"/>
      <c r="AG638" s="102"/>
      <c r="AH638" s="102"/>
      <c r="AI638" s="102"/>
      <c r="AJ638" s="102"/>
      <c r="AK638" s="102"/>
      <c r="AL638" s="102"/>
      <c r="AM638" s="102"/>
      <c r="AN638" s="102"/>
      <c r="AO638" s="102"/>
      <c r="AP638" s="102"/>
      <c r="AQ638" s="102"/>
      <c r="AR638" s="102"/>
      <c r="AS638" s="102"/>
      <c r="AT638" s="102"/>
      <c r="AU638" s="102"/>
      <c r="AV638" s="102"/>
      <c r="AW638" s="102"/>
      <c r="AX638" s="102"/>
      <c r="AY638" s="102"/>
      <c r="AZ638" s="102"/>
      <c r="BA638" s="102"/>
      <c r="BB638" s="102"/>
      <c r="BC638" s="102"/>
      <c r="BD638" s="102"/>
      <c r="BE638" s="102"/>
      <c r="BF638" s="102"/>
      <c r="BG638" s="102"/>
      <c r="BH638" s="102"/>
      <c r="BI638" s="102"/>
    </row>
    <row r="639" spans="1:61" ht="14.25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  <c r="AD639" s="102"/>
      <c r="AE639" s="102"/>
      <c r="AF639" s="102"/>
      <c r="AG639" s="102"/>
      <c r="AH639" s="102"/>
      <c r="AI639" s="102"/>
      <c r="AJ639" s="102"/>
      <c r="AK639" s="102"/>
      <c r="AL639" s="102"/>
      <c r="AM639" s="102"/>
      <c r="AN639" s="102"/>
      <c r="AO639" s="102"/>
      <c r="AP639" s="102"/>
      <c r="AQ639" s="102"/>
      <c r="AR639" s="102"/>
      <c r="AS639" s="102"/>
      <c r="AT639" s="102"/>
      <c r="AU639" s="102"/>
      <c r="AV639" s="102"/>
      <c r="AW639" s="102"/>
      <c r="AX639" s="102"/>
      <c r="AY639" s="102"/>
      <c r="AZ639" s="102"/>
      <c r="BA639" s="102"/>
      <c r="BB639" s="102"/>
      <c r="BC639" s="102"/>
      <c r="BD639" s="102"/>
      <c r="BE639" s="102"/>
      <c r="BF639" s="102"/>
      <c r="BG639" s="102"/>
      <c r="BH639" s="102"/>
      <c r="BI639" s="102"/>
    </row>
    <row r="640" spans="1:61" ht="14.25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  <c r="AD640" s="102"/>
      <c r="AE640" s="102"/>
      <c r="AF640" s="102"/>
      <c r="AG640" s="102"/>
      <c r="AH640" s="102"/>
      <c r="AI640" s="102"/>
      <c r="AJ640" s="102"/>
      <c r="AK640" s="102"/>
      <c r="AL640" s="102"/>
      <c r="AM640" s="102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2"/>
      <c r="BA640" s="102"/>
      <c r="BB640" s="102"/>
      <c r="BC640" s="102"/>
      <c r="BD640" s="102"/>
      <c r="BE640" s="102"/>
      <c r="BF640" s="102"/>
      <c r="BG640" s="102"/>
      <c r="BH640" s="102"/>
      <c r="BI640" s="102"/>
    </row>
    <row r="641" spans="1:61" ht="14.25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  <c r="AD641" s="102"/>
      <c r="AE641" s="102"/>
      <c r="AF641" s="102"/>
      <c r="AG641" s="102"/>
      <c r="AH641" s="102"/>
      <c r="AI641" s="102"/>
      <c r="AJ641" s="102"/>
      <c r="AK641" s="102"/>
      <c r="AL641" s="102"/>
      <c r="AM641" s="102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2"/>
      <c r="BA641" s="102"/>
      <c r="BB641" s="102"/>
      <c r="BC641" s="102"/>
      <c r="BD641" s="102"/>
      <c r="BE641" s="102"/>
      <c r="BF641" s="102"/>
      <c r="BG641" s="102"/>
      <c r="BH641" s="102"/>
      <c r="BI641" s="102"/>
    </row>
    <row r="642" spans="1:61" ht="14.25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  <c r="AD642" s="102"/>
      <c r="AE642" s="102"/>
      <c r="AF642" s="102"/>
      <c r="AG642" s="102"/>
      <c r="AH642" s="102"/>
      <c r="AI642" s="102"/>
      <c r="AJ642" s="102"/>
      <c r="AK642" s="102"/>
      <c r="AL642" s="102"/>
      <c r="AM642" s="102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2"/>
      <c r="BA642" s="102"/>
      <c r="BB642" s="102"/>
      <c r="BC642" s="102"/>
      <c r="BD642" s="102"/>
      <c r="BE642" s="102"/>
      <c r="BF642" s="102"/>
      <c r="BG642" s="102"/>
      <c r="BH642" s="102"/>
      <c r="BI642" s="102"/>
    </row>
    <row r="643" spans="1:61" ht="14.25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  <c r="AD643" s="102"/>
      <c r="AE643" s="102"/>
      <c r="AF643" s="102"/>
      <c r="AG643" s="102"/>
      <c r="AH643" s="102"/>
      <c r="AI643" s="102"/>
      <c r="AJ643" s="102"/>
      <c r="AK643" s="102"/>
      <c r="AL643" s="102"/>
      <c r="AM643" s="102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2"/>
      <c r="BA643" s="102"/>
      <c r="BB643" s="102"/>
      <c r="BC643" s="102"/>
      <c r="BD643" s="102"/>
      <c r="BE643" s="102"/>
      <c r="BF643" s="102"/>
      <c r="BG643" s="102"/>
      <c r="BH643" s="102"/>
      <c r="BI643" s="102"/>
    </row>
    <row r="644" spans="1:61" ht="14.25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  <c r="AD644" s="102"/>
      <c r="AE644" s="102"/>
      <c r="AF644" s="102"/>
      <c r="AG644" s="102"/>
      <c r="AH644" s="102"/>
      <c r="AI644" s="102"/>
      <c r="AJ644" s="102"/>
      <c r="AK644" s="102"/>
      <c r="AL644" s="102"/>
      <c r="AM644" s="102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2"/>
      <c r="BA644" s="102"/>
      <c r="BB644" s="102"/>
      <c r="BC644" s="102"/>
      <c r="BD644" s="102"/>
      <c r="BE644" s="102"/>
      <c r="BF644" s="102"/>
      <c r="BG644" s="102"/>
      <c r="BH644" s="102"/>
      <c r="BI644" s="102"/>
    </row>
    <row r="645" spans="1:61" ht="14.2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  <c r="AD645" s="102"/>
      <c r="AE645" s="102"/>
      <c r="AF645" s="102"/>
      <c r="AG645" s="102"/>
      <c r="AH645" s="102"/>
      <c r="AI645" s="102"/>
      <c r="AJ645" s="102"/>
      <c r="AK645" s="102"/>
      <c r="AL645" s="102"/>
      <c r="AM645" s="102"/>
      <c r="AN645" s="102"/>
      <c r="AO645" s="102"/>
      <c r="AP645" s="102"/>
      <c r="AQ645" s="102"/>
      <c r="AR645" s="102"/>
      <c r="AS645" s="102"/>
      <c r="AT645" s="102"/>
      <c r="AU645" s="102"/>
      <c r="AV645" s="102"/>
      <c r="AW645" s="102"/>
      <c r="AX645" s="102"/>
      <c r="AY645" s="102"/>
      <c r="AZ645" s="102"/>
      <c r="BA645" s="102"/>
      <c r="BB645" s="102"/>
      <c r="BC645" s="102"/>
      <c r="BD645" s="102"/>
      <c r="BE645" s="102"/>
      <c r="BF645" s="102"/>
      <c r="BG645" s="102"/>
      <c r="BH645" s="102"/>
      <c r="BI645" s="102"/>
    </row>
    <row r="646" spans="1:61" ht="14.25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  <c r="AD646" s="102"/>
      <c r="AE646" s="102"/>
      <c r="AF646" s="102"/>
      <c r="AG646" s="102"/>
      <c r="AH646" s="102"/>
      <c r="AI646" s="102"/>
      <c r="AJ646" s="102"/>
      <c r="AK646" s="102"/>
      <c r="AL646" s="102"/>
      <c r="AM646" s="102"/>
      <c r="AN646" s="102"/>
      <c r="AO646" s="102"/>
      <c r="AP646" s="102"/>
      <c r="AQ646" s="102"/>
      <c r="AR646" s="102"/>
      <c r="AS646" s="102"/>
      <c r="AT646" s="102"/>
      <c r="AU646" s="102"/>
      <c r="AV646" s="102"/>
      <c r="AW646" s="102"/>
      <c r="AX646" s="102"/>
      <c r="AY646" s="102"/>
      <c r="AZ646" s="102"/>
      <c r="BA646" s="102"/>
      <c r="BB646" s="102"/>
      <c r="BC646" s="102"/>
      <c r="BD646" s="102"/>
      <c r="BE646" s="102"/>
      <c r="BF646" s="102"/>
      <c r="BG646" s="102"/>
      <c r="BH646" s="102"/>
      <c r="BI646" s="102"/>
    </row>
    <row r="647" spans="1:61" ht="14.25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  <c r="AD647" s="102"/>
      <c r="AE647" s="102"/>
      <c r="AF647" s="102"/>
      <c r="AG647" s="102"/>
      <c r="AH647" s="102"/>
      <c r="AI647" s="102"/>
      <c r="AJ647" s="102"/>
      <c r="AK647" s="102"/>
      <c r="AL647" s="102"/>
      <c r="AM647" s="102"/>
      <c r="AN647" s="102"/>
      <c r="AO647" s="102"/>
      <c r="AP647" s="102"/>
      <c r="AQ647" s="102"/>
      <c r="AR647" s="102"/>
      <c r="AS647" s="102"/>
      <c r="AT647" s="102"/>
      <c r="AU647" s="102"/>
      <c r="AV647" s="102"/>
      <c r="AW647" s="102"/>
      <c r="AX647" s="102"/>
      <c r="AY647" s="102"/>
      <c r="AZ647" s="102"/>
      <c r="BA647" s="102"/>
      <c r="BB647" s="102"/>
      <c r="BC647" s="102"/>
      <c r="BD647" s="102"/>
      <c r="BE647" s="102"/>
      <c r="BF647" s="102"/>
      <c r="BG647" s="102"/>
      <c r="BH647" s="102"/>
      <c r="BI647" s="102"/>
    </row>
    <row r="648" spans="1:61" ht="14.25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  <c r="AD648" s="102"/>
      <c r="AE648" s="102"/>
      <c r="AF648" s="102"/>
      <c r="AG648" s="102"/>
      <c r="AH648" s="102"/>
      <c r="AI648" s="102"/>
      <c r="AJ648" s="102"/>
      <c r="AK648" s="102"/>
      <c r="AL648" s="102"/>
      <c r="AM648" s="102"/>
      <c r="AN648" s="102"/>
      <c r="AO648" s="102"/>
      <c r="AP648" s="102"/>
      <c r="AQ648" s="102"/>
      <c r="AR648" s="102"/>
      <c r="AS648" s="102"/>
      <c r="AT648" s="102"/>
      <c r="AU648" s="102"/>
      <c r="AV648" s="102"/>
      <c r="AW648" s="102"/>
      <c r="AX648" s="102"/>
      <c r="AY648" s="102"/>
      <c r="AZ648" s="102"/>
      <c r="BA648" s="102"/>
      <c r="BB648" s="102"/>
      <c r="BC648" s="102"/>
      <c r="BD648" s="102"/>
      <c r="BE648" s="102"/>
      <c r="BF648" s="102"/>
      <c r="BG648" s="102"/>
      <c r="BH648" s="102"/>
      <c r="BI648" s="102"/>
    </row>
    <row r="649" spans="1:61" ht="14.25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  <c r="AD649" s="102"/>
      <c r="AE649" s="102"/>
      <c r="AF649" s="102"/>
      <c r="AG649" s="102"/>
      <c r="AH649" s="102"/>
      <c r="AI649" s="102"/>
      <c r="AJ649" s="102"/>
      <c r="AK649" s="102"/>
      <c r="AL649" s="102"/>
      <c r="AM649" s="102"/>
      <c r="AN649" s="102"/>
      <c r="AO649" s="102"/>
      <c r="AP649" s="102"/>
      <c r="AQ649" s="102"/>
      <c r="AR649" s="102"/>
      <c r="AS649" s="102"/>
      <c r="AT649" s="102"/>
      <c r="AU649" s="102"/>
      <c r="AV649" s="102"/>
      <c r="AW649" s="102"/>
      <c r="AX649" s="102"/>
      <c r="AY649" s="102"/>
      <c r="AZ649" s="102"/>
      <c r="BA649" s="102"/>
      <c r="BB649" s="102"/>
      <c r="BC649" s="102"/>
      <c r="BD649" s="102"/>
      <c r="BE649" s="102"/>
      <c r="BF649" s="102"/>
      <c r="BG649" s="102"/>
      <c r="BH649" s="102"/>
      <c r="BI649" s="102"/>
    </row>
    <row r="650" spans="1:61" ht="14.25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  <c r="AD650" s="102"/>
      <c r="AE650" s="102"/>
      <c r="AF650" s="102"/>
      <c r="AG650" s="102"/>
      <c r="AH650" s="102"/>
      <c r="AI650" s="102"/>
      <c r="AJ650" s="102"/>
      <c r="AK650" s="102"/>
      <c r="AL650" s="102"/>
      <c r="AM650" s="102"/>
      <c r="AN650" s="102"/>
      <c r="AO650" s="102"/>
      <c r="AP650" s="102"/>
      <c r="AQ650" s="102"/>
      <c r="AR650" s="102"/>
      <c r="AS650" s="102"/>
      <c r="AT650" s="102"/>
      <c r="AU650" s="102"/>
      <c r="AV650" s="102"/>
      <c r="AW650" s="102"/>
      <c r="AX650" s="102"/>
      <c r="AY650" s="102"/>
      <c r="AZ650" s="102"/>
      <c r="BA650" s="102"/>
      <c r="BB650" s="102"/>
      <c r="BC650" s="102"/>
      <c r="BD650" s="102"/>
      <c r="BE650" s="102"/>
      <c r="BF650" s="102"/>
      <c r="BG650" s="102"/>
      <c r="BH650" s="102"/>
      <c r="BI650" s="102"/>
    </row>
    <row r="651" spans="1:61" ht="14.25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2"/>
      <c r="BA651" s="102"/>
      <c r="BB651" s="102"/>
      <c r="BC651" s="102"/>
      <c r="BD651" s="102"/>
      <c r="BE651" s="102"/>
      <c r="BF651" s="102"/>
      <c r="BG651" s="102"/>
      <c r="BH651" s="102"/>
      <c r="BI651" s="102"/>
    </row>
    <row r="652" spans="1:61" ht="14.25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  <c r="AD652" s="102"/>
      <c r="AE652" s="102"/>
      <c r="AF652" s="102"/>
      <c r="AG652" s="102"/>
      <c r="AH652" s="102"/>
      <c r="AI652" s="102"/>
      <c r="AJ652" s="102"/>
      <c r="AK652" s="102"/>
      <c r="AL652" s="102"/>
      <c r="AM652" s="102"/>
      <c r="AN652" s="102"/>
      <c r="AO652" s="102"/>
      <c r="AP652" s="102"/>
      <c r="AQ652" s="102"/>
      <c r="AR652" s="102"/>
      <c r="AS652" s="102"/>
      <c r="AT652" s="102"/>
      <c r="AU652" s="102"/>
      <c r="AV652" s="102"/>
      <c r="AW652" s="102"/>
      <c r="AX652" s="102"/>
      <c r="AY652" s="102"/>
      <c r="AZ652" s="102"/>
      <c r="BA652" s="102"/>
      <c r="BB652" s="102"/>
      <c r="BC652" s="102"/>
      <c r="BD652" s="102"/>
      <c r="BE652" s="102"/>
      <c r="BF652" s="102"/>
      <c r="BG652" s="102"/>
      <c r="BH652" s="102"/>
      <c r="BI652" s="102"/>
    </row>
    <row r="653" spans="1:61" ht="14.25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  <c r="BE653" s="102"/>
      <c r="BF653" s="102"/>
      <c r="BG653" s="102"/>
      <c r="BH653" s="102"/>
      <c r="BI653" s="102"/>
    </row>
    <row r="654" spans="1:61" ht="14.25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  <c r="AD654" s="102"/>
      <c r="AE654" s="102"/>
      <c r="AF654" s="102"/>
      <c r="AG654" s="102"/>
      <c r="AH654" s="102"/>
      <c r="AI654" s="102"/>
      <c r="AJ654" s="102"/>
      <c r="AK654" s="102"/>
      <c r="AL654" s="102"/>
      <c r="AM654" s="102"/>
      <c r="AN654" s="102"/>
      <c r="AO654" s="102"/>
      <c r="AP654" s="102"/>
      <c r="AQ654" s="102"/>
      <c r="AR654" s="102"/>
      <c r="AS654" s="102"/>
      <c r="AT654" s="102"/>
      <c r="AU654" s="102"/>
      <c r="AV654" s="102"/>
      <c r="AW654" s="102"/>
      <c r="AX654" s="102"/>
      <c r="AY654" s="102"/>
      <c r="AZ654" s="102"/>
      <c r="BA654" s="102"/>
      <c r="BB654" s="102"/>
      <c r="BC654" s="102"/>
      <c r="BD654" s="102"/>
      <c r="BE654" s="102"/>
      <c r="BF654" s="102"/>
      <c r="BG654" s="102"/>
      <c r="BH654" s="102"/>
      <c r="BI654" s="102"/>
    </row>
    <row r="655" spans="1:61" ht="14.2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  <c r="AD655" s="102"/>
      <c r="AE655" s="102"/>
      <c r="AF655" s="102"/>
      <c r="AG655" s="102"/>
      <c r="AH655" s="102"/>
      <c r="AI655" s="102"/>
      <c r="AJ655" s="102"/>
      <c r="AK655" s="102"/>
      <c r="AL655" s="102"/>
      <c r="AM655" s="102"/>
      <c r="AN655" s="102"/>
      <c r="AO655" s="102"/>
      <c r="AP655" s="102"/>
      <c r="AQ655" s="102"/>
      <c r="AR655" s="102"/>
      <c r="AS655" s="102"/>
      <c r="AT655" s="102"/>
      <c r="AU655" s="102"/>
      <c r="AV655" s="102"/>
      <c r="AW655" s="102"/>
      <c r="AX655" s="102"/>
      <c r="AY655" s="102"/>
      <c r="AZ655" s="102"/>
      <c r="BA655" s="102"/>
      <c r="BB655" s="102"/>
      <c r="BC655" s="102"/>
      <c r="BD655" s="102"/>
      <c r="BE655" s="102"/>
      <c r="BF655" s="102"/>
      <c r="BG655" s="102"/>
      <c r="BH655" s="102"/>
      <c r="BI655" s="102"/>
    </row>
    <row r="656" spans="1:61" ht="14.25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  <c r="AD656" s="102"/>
      <c r="AE656" s="102"/>
      <c r="AF656" s="102"/>
      <c r="AG656" s="102"/>
      <c r="AH656" s="102"/>
      <c r="AI656" s="102"/>
      <c r="AJ656" s="102"/>
      <c r="AK656" s="102"/>
      <c r="AL656" s="102"/>
      <c r="AM656" s="102"/>
      <c r="AN656" s="102"/>
      <c r="AO656" s="102"/>
      <c r="AP656" s="102"/>
      <c r="AQ656" s="102"/>
      <c r="AR656" s="102"/>
      <c r="AS656" s="102"/>
      <c r="AT656" s="102"/>
      <c r="AU656" s="102"/>
      <c r="AV656" s="102"/>
      <c r="AW656" s="102"/>
      <c r="AX656" s="102"/>
      <c r="AY656" s="102"/>
      <c r="AZ656" s="102"/>
      <c r="BA656" s="102"/>
      <c r="BB656" s="102"/>
      <c r="BC656" s="102"/>
      <c r="BD656" s="102"/>
      <c r="BE656" s="102"/>
      <c r="BF656" s="102"/>
      <c r="BG656" s="102"/>
      <c r="BH656" s="102"/>
      <c r="BI656" s="102"/>
    </row>
    <row r="657" spans="1:61" ht="14.25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  <c r="AD657" s="102"/>
      <c r="AE657" s="102"/>
      <c r="AF657" s="102"/>
      <c r="AG657" s="102"/>
      <c r="AH657" s="102"/>
      <c r="AI657" s="102"/>
      <c r="AJ657" s="102"/>
      <c r="AK657" s="102"/>
      <c r="AL657" s="102"/>
      <c r="AM657" s="102"/>
      <c r="AN657" s="102"/>
      <c r="AO657" s="102"/>
      <c r="AP657" s="102"/>
      <c r="AQ657" s="102"/>
      <c r="AR657" s="102"/>
      <c r="AS657" s="102"/>
      <c r="AT657" s="102"/>
      <c r="AU657" s="102"/>
      <c r="AV657" s="102"/>
      <c r="AW657" s="102"/>
      <c r="AX657" s="102"/>
      <c r="AY657" s="102"/>
      <c r="AZ657" s="102"/>
      <c r="BA657" s="102"/>
      <c r="BB657" s="102"/>
      <c r="BC657" s="102"/>
      <c r="BD657" s="102"/>
      <c r="BE657" s="102"/>
      <c r="BF657" s="102"/>
      <c r="BG657" s="102"/>
      <c r="BH657" s="102"/>
      <c r="BI657" s="102"/>
    </row>
    <row r="658" spans="1:61" ht="14.25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  <c r="AD658" s="102"/>
      <c r="AE658" s="102"/>
      <c r="AF658" s="102"/>
      <c r="AG658" s="102"/>
      <c r="AH658" s="102"/>
      <c r="AI658" s="102"/>
      <c r="AJ658" s="102"/>
      <c r="AK658" s="102"/>
      <c r="AL658" s="102"/>
      <c r="AM658" s="102"/>
      <c r="AN658" s="102"/>
      <c r="AO658" s="102"/>
      <c r="AP658" s="102"/>
      <c r="AQ658" s="102"/>
      <c r="AR658" s="102"/>
      <c r="AS658" s="102"/>
      <c r="AT658" s="102"/>
      <c r="AU658" s="102"/>
      <c r="AV658" s="102"/>
      <c r="AW658" s="102"/>
      <c r="AX658" s="102"/>
      <c r="AY658" s="102"/>
      <c r="AZ658" s="102"/>
      <c r="BA658" s="102"/>
      <c r="BB658" s="102"/>
      <c r="BC658" s="102"/>
      <c r="BD658" s="102"/>
      <c r="BE658" s="102"/>
      <c r="BF658" s="102"/>
      <c r="BG658" s="102"/>
      <c r="BH658" s="102"/>
      <c r="BI658" s="102"/>
    </row>
    <row r="659" spans="1:61" ht="14.25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  <c r="AD659" s="102"/>
      <c r="AE659" s="102"/>
      <c r="AF659" s="102"/>
      <c r="AG659" s="102"/>
      <c r="AH659" s="102"/>
      <c r="AI659" s="102"/>
      <c r="AJ659" s="102"/>
      <c r="AK659" s="102"/>
      <c r="AL659" s="102"/>
      <c r="AM659" s="102"/>
      <c r="AN659" s="102"/>
      <c r="AO659" s="102"/>
      <c r="AP659" s="102"/>
      <c r="AQ659" s="102"/>
      <c r="AR659" s="102"/>
      <c r="AS659" s="102"/>
      <c r="AT659" s="102"/>
      <c r="AU659" s="102"/>
      <c r="AV659" s="102"/>
      <c r="AW659" s="102"/>
      <c r="AX659" s="102"/>
      <c r="AY659" s="102"/>
      <c r="AZ659" s="102"/>
      <c r="BA659" s="102"/>
      <c r="BB659" s="102"/>
      <c r="BC659" s="102"/>
      <c r="BD659" s="102"/>
      <c r="BE659" s="102"/>
      <c r="BF659" s="102"/>
      <c r="BG659" s="102"/>
      <c r="BH659" s="102"/>
      <c r="BI659" s="102"/>
    </row>
    <row r="660" spans="1:61" ht="14.25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  <c r="AD660" s="102"/>
      <c r="AE660" s="102"/>
      <c r="AF660" s="102"/>
      <c r="AG660" s="102"/>
      <c r="AH660" s="102"/>
      <c r="AI660" s="102"/>
      <c r="AJ660" s="102"/>
      <c r="AK660" s="102"/>
      <c r="AL660" s="102"/>
      <c r="AM660" s="102"/>
      <c r="AN660" s="102"/>
      <c r="AO660" s="102"/>
      <c r="AP660" s="102"/>
      <c r="AQ660" s="102"/>
      <c r="AR660" s="102"/>
      <c r="AS660" s="102"/>
      <c r="AT660" s="102"/>
      <c r="AU660" s="102"/>
      <c r="AV660" s="102"/>
      <c r="AW660" s="102"/>
      <c r="AX660" s="102"/>
      <c r="AY660" s="102"/>
      <c r="AZ660" s="102"/>
      <c r="BA660" s="102"/>
      <c r="BB660" s="102"/>
      <c r="BC660" s="102"/>
      <c r="BD660" s="102"/>
      <c r="BE660" s="102"/>
      <c r="BF660" s="102"/>
      <c r="BG660" s="102"/>
      <c r="BH660" s="102"/>
      <c r="BI660" s="102"/>
    </row>
    <row r="661" spans="1:61" ht="14.25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  <c r="AD661" s="102"/>
      <c r="AE661" s="102"/>
      <c r="AF661" s="102"/>
      <c r="AG661" s="102"/>
      <c r="AH661" s="102"/>
      <c r="AI661" s="102"/>
      <c r="AJ661" s="102"/>
      <c r="AK661" s="102"/>
      <c r="AL661" s="102"/>
      <c r="AM661" s="102"/>
      <c r="AN661" s="102"/>
      <c r="AO661" s="102"/>
      <c r="AP661" s="102"/>
      <c r="AQ661" s="102"/>
      <c r="AR661" s="102"/>
      <c r="AS661" s="102"/>
      <c r="AT661" s="102"/>
      <c r="AU661" s="102"/>
      <c r="AV661" s="102"/>
      <c r="AW661" s="102"/>
      <c r="AX661" s="102"/>
      <c r="AY661" s="102"/>
      <c r="AZ661" s="102"/>
      <c r="BA661" s="102"/>
      <c r="BB661" s="102"/>
      <c r="BC661" s="102"/>
      <c r="BD661" s="102"/>
      <c r="BE661" s="102"/>
      <c r="BF661" s="102"/>
      <c r="BG661" s="102"/>
      <c r="BH661" s="102"/>
      <c r="BI661" s="102"/>
    </row>
    <row r="662" spans="1:61" ht="14.25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  <c r="AD662" s="102"/>
      <c r="AE662" s="102"/>
      <c r="AF662" s="102"/>
      <c r="AG662" s="102"/>
      <c r="AH662" s="102"/>
      <c r="AI662" s="102"/>
      <c r="AJ662" s="102"/>
      <c r="AK662" s="102"/>
      <c r="AL662" s="102"/>
      <c r="AM662" s="102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2"/>
      <c r="BA662" s="102"/>
      <c r="BB662" s="102"/>
      <c r="BC662" s="102"/>
      <c r="BD662" s="102"/>
      <c r="BE662" s="102"/>
      <c r="BF662" s="102"/>
      <c r="BG662" s="102"/>
      <c r="BH662" s="102"/>
      <c r="BI662" s="102"/>
    </row>
    <row r="663" spans="1:61" ht="14.25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  <c r="AD663" s="102"/>
      <c r="AE663" s="102"/>
      <c r="AF663" s="102"/>
      <c r="AG663" s="102"/>
      <c r="AH663" s="102"/>
      <c r="AI663" s="102"/>
      <c r="AJ663" s="102"/>
      <c r="AK663" s="102"/>
      <c r="AL663" s="102"/>
      <c r="AM663" s="102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2"/>
      <c r="BA663" s="102"/>
      <c r="BB663" s="102"/>
      <c r="BC663" s="102"/>
      <c r="BD663" s="102"/>
      <c r="BE663" s="102"/>
      <c r="BF663" s="102"/>
      <c r="BG663" s="102"/>
      <c r="BH663" s="102"/>
      <c r="BI663" s="102"/>
    </row>
    <row r="664" spans="1:61" ht="14.25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  <c r="AD664" s="102"/>
      <c r="AE664" s="102"/>
      <c r="AF664" s="102"/>
      <c r="AG664" s="102"/>
      <c r="AH664" s="102"/>
      <c r="AI664" s="102"/>
      <c r="AJ664" s="102"/>
      <c r="AK664" s="102"/>
      <c r="AL664" s="102"/>
      <c r="AM664" s="102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2"/>
      <c r="BA664" s="102"/>
      <c r="BB664" s="102"/>
      <c r="BC664" s="102"/>
      <c r="BD664" s="102"/>
      <c r="BE664" s="102"/>
      <c r="BF664" s="102"/>
      <c r="BG664" s="102"/>
      <c r="BH664" s="102"/>
      <c r="BI664" s="102"/>
    </row>
    <row r="665" spans="1:61" ht="14.2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  <c r="AD665" s="102"/>
      <c r="AE665" s="102"/>
      <c r="AF665" s="102"/>
      <c r="AG665" s="102"/>
      <c r="AH665" s="102"/>
      <c r="AI665" s="102"/>
      <c r="AJ665" s="102"/>
      <c r="AK665" s="102"/>
      <c r="AL665" s="102"/>
      <c r="AM665" s="102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2"/>
      <c r="BA665" s="102"/>
      <c r="BB665" s="102"/>
      <c r="BC665" s="102"/>
      <c r="BD665" s="102"/>
      <c r="BE665" s="102"/>
      <c r="BF665" s="102"/>
      <c r="BG665" s="102"/>
      <c r="BH665" s="102"/>
      <c r="BI665" s="102"/>
    </row>
    <row r="666" spans="1:61" ht="14.25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  <c r="AD666" s="102"/>
      <c r="AE666" s="102"/>
      <c r="AF666" s="102"/>
      <c r="AG666" s="102"/>
      <c r="AH666" s="102"/>
      <c r="AI666" s="102"/>
      <c r="AJ666" s="102"/>
      <c r="AK666" s="102"/>
      <c r="AL666" s="102"/>
      <c r="AM666" s="102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2"/>
      <c r="BC666" s="102"/>
      <c r="BD666" s="102"/>
      <c r="BE666" s="102"/>
      <c r="BF666" s="102"/>
      <c r="BG666" s="102"/>
      <c r="BH666" s="102"/>
      <c r="BI666" s="102"/>
    </row>
    <row r="667" spans="1:61" ht="14.25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  <c r="AD667" s="102"/>
      <c r="AE667" s="102"/>
      <c r="AF667" s="102"/>
      <c r="AG667" s="102"/>
      <c r="AH667" s="102"/>
      <c r="AI667" s="102"/>
      <c r="AJ667" s="102"/>
      <c r="AK667" s="102"/>
      <c r="AL667" s="102"/>
      <c r="AM667" s="102"/>
      <c r="AN667" s="102"/>
      <c r="AO667" s="102"/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2"/>
      <c r="BC667" s="102"/>
      <c r="BD667" s="102"/>
      <c r="BE667" s="102"/>
      <c r="BF667" s="102"/>
      <c r="BG667" s="102"/>
      <c r="BH667" s="102"/>
      <c r="BI667" s="102"/>
    </row>
    <row r="668" spans="1:61" ht="14.25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  <c r="AD668" s="102"/>
      <c r="AE668" s="102"/>
      <c r="AF668" s="102"/>
      <c r="AG668" s="102"/>
      <c r="AH668" s="102"/>
      <c r="AI668" s="102"/>
      <c r="AJ668" s="102"/>
      <c r="AK668" s="102"/>
      <c r="AL668" s="102"/>
      <c r="AM668" s="102"/>
      <c r="AN668" s="102"/>
      <c r="AO668" s="102"/>
      <c r="AP668" s="102"/>
      <c r="AQ668" s="102"/>
      <c r="AR668" s="102"/>
      <c r="AS668" s="102"/>
      <c r="AT668" s="102"/>
      <c r="AU668" s="102"/>
      <c r="AV668" s="102"/>
      <c r="AW668" s="102"/>
      <c r="AX668" s="102"/>
      <c r="AY668" s="102"/>
      <c r="AZ668" s="102"/>
      <c r="BA668" s="102"/>
      <c r="BB668" s="102"/>
      <c r="BC668" s="102"/>
      <c r="BD668" s="102"/>
      <c r="BE668" s="102"/>
      <c r="BF668" s="102"/>
      <c r="BG668" s="102"/>
      <c r="BH668" s="102"/>
      <c r="BI668" s="102"/>
    </row>
    <row r="669" spans="1:61" ht="14.25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  <c r="AD669" s="102"/>
      <c r="AE669" s="102"/>
      <c r="AF669" s="102"/>
      <c r="AG669" s="102"/>
      <c r="AH669" s="102"/>
      <c r="AI669" s="102"/>
      <c r="AJ669" s="102"/>
      <c r="AK669" s="102"/>
      <c r="AL669" s="102"/>
      <c r="AM669" s="102"/>
      <c r="AN669" s="102"/>
      <c r="AO669" s="102"/>
      <c r="AP669" s="102"/>
      <c r="AQ669" s="102"/>
      <c r="AR669" s="102"/>
      <c r="AS669" s="102"/>
      <c r="AT669" s="102"/>
      <c r="AU669" s="102"/>
      <c r="AV669" s="102"/>
      <c r="AW669" s="102"/>
      <c r="AX669" s="102"/>
      <c r="AY669" s="102"/>
      <c r="AZ669" s="102"/>
      <c r="BA669" s="102"/>
      <c r="BB669" s="102"/>
      <c r="BC669" s="102"/>
      <c r="BD669" s="102"/>
      <c r="BE669" s="102"/>
      <c r="BF669" s="102"/>
      <c r="BG669" s="102"/>
      <c r="BH669" s="102"/>
      <c r="BI669" s="102"/>
    </row>
    <row r="670" spans="1:61" ht="14.25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  <c r="AD670" s="102"/>
      <c r="AE670" s="102"/>
      <c r="AF670" s="102"/>
      <c r="AG670" s="102"/>
      <c r="AH670" s="102"/>
      <c r="AI670" s="102"/>
      <c r="AJ670" s="102"/>
      <c r="AK670" s="102"/>
      <c r="AL670" s="102"/>
      <c r="AM670" s="102"/>
      <c r="AN670" s="102"/>
      <c r="AO670" s="102"/>
      <c r="AP670" s="102"/>
      <c r="AQ670" s="102"/>
      <c r="AR670" s="102"/>
      <c r="AS670" s="102"/>
      <c r="AT670" s="102"/>
      <c r="AU670" s="102"/>
      <c r="AV670" s="102"/>
      <c r="AW670" s="102"/>
      <c r="AX670" s="102"/>
      <c r="AY670" s="102"/>
      <c r="AZ670" s="102"/>
      <c r="BA670" s="102"/>
      <c r="BB670" s="102"/>
      <c r="BC670" s="102"/>
      <c r="BD670" s="102"/>
      <c r="BE670" s="102"/>
      <c r="BF670" s="102"/>
      <c r="BG670" s="102"/>
      <c r="BH670" s="102"/>
      <c r="BI670" s="102"/>
    </row>
    <row r="671" spans="1:61" ht="14.25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  <c r="AD671" s="102"/>
      <c r="AE671" s="102"/>
      <c r="AF671" s="102"/>
      <c r="AG671" s="102"/>
      <c r="AH671" s="102"/>
      <c r="AI671" s="102"/>
      <c r="AJ671" s="102"/>
      <c r="AK671" s="102"/>
      <c r="AL671" s="102"/>
      <c r="AM671" s="102"/>
      <c r="AN671" s="102"/>
      <c r="AO671" s="102"/>
      <c r="AP671" s="102"/>
      <c r="AQ671" s="102"/>
      <c r="AR671" s="102"/>
      <c r="AS671" s="102"/>
      <c r="AT671" s="102"/>
      <c r="AU671" s="102"/>
      <c r="AV671" s="102"/>
      <c r="AW671" s="102"/>
      <c r="AX671" s="102"/>
      <c r="AY671" s="102"/>
      <c r="AZ671" s="102"/>
      <c r="BA671" s="102"/>
      <c r="BB671" s="102"/>
      <c r="BC671" s="102"/>
      <c r="BD671" s="102"/>
      <c r="BE671" s="102"/>
      <c r="BF671" s="102"/>
      <c r="BG671" s="102"/>
      <c r="BH671" s="102"/>
      <c r="BI671" s="102"/>
    </row>
    <row r="672" spans="1:61" ht="14.25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  <c r="AD672" s="102"/>
      <c r="AE672" s="102"/>
      <c r="AF672" s="102"/>
      <c r="AG672" s="102"/>
      <c r="AH672" s="102"/>
      <c r="AI672" s="102"/>
      <c r="AJ672" s="102"/>
      <c r="AK672" s="102"/>
      <c r="AL672" s="102"/>
      <c r="AM672" s="102"/>
      <c r="AN672" s="102"/>
      <c r="AO672" s="102"/>
      <c r="AP672" s="102"/>
      <c r="AQ672" s="102"/>
      <c r="AR672" s="102"/>
      <c r="AS672" s="102"/>
      <c r="AT672" s="102"/>
      <c r="AU672" s="102"/>
      <c r="AV672" s="102"/>
      <c r="AW672" s="102"/>
      <c r="AX672" s="102"/>
      <c r="AY672" s="102"/>
      <c r="AZ672" s="102"/>
      <c r="BA672" s="102"/>
      <c r="BB672" s="102"/>
      <c r="BC672" s="102"/>
      <c r="BD672" s="102"/>
      <c r="BE672" s="102"/>
      <c r="BF672" s="102"/>
      <c r="BG672" s="102"/>
      <c r="BH672" s="102"/>
      <c r="BI672" s="102"/>
    </row>
    <row r="673" spans="1:61" ht="14.25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  <c r="AD673" s="102"/>
      <c r="AE673" s="102"/>
      <c r="AF673" s="102"/>
      <c r="AG673" s="102"/>
      <c r="AH673" s="102"/>
      <c r="AI673" s="102"/>
      <c r="AJ673" s="102"/>
      <c r="AK673" s="102"/>
      <c r="AL673" s="102"/>
      <c r="AM673" s="102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2"/>
      <c r="BA673" s="102"/>
      <c r="BB673" s="102"/>
      <c r="BC673" s="102"/>
      <c r="BD673" s="102"/>
      <c r="BE673" s="102"/>
      <c r="BF673" s="102"/>
      <c r="BG673" s="102"/>
      <c r="BH673" s="102"/>
      <c r="BI673" s="102"/>
    </row>
    <row r="674" spans="1:61" ht="14.25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  <c r="AD674" s="102"/>
      <c r="AE674" s="102"/>
      <c r="AF674" s="102"/>
      <c r="AG674" s="102"/>
      <c r="AH674" s="102"/>
      <c r="AI674" s="102"/>
      <c r="AJ674" s="102"/>
      <c r="AK674" s="102"/>
      <c r="AL674" s="102"/>
      <c r="AM674" s="102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2"/>
      <c r="BA674" s="102"/>
      <c r="BB674" s="102"/>
      <c r="BC674" s="102"/>
      <c r="BD674" s="102"/>
      <c r="BE674" s="102"/>
      <c r="BF674" s="102"/>
      <c r="BG674" s="102"/>
      <c r="BH674" s="102"/>
      <c r="BI674" s="102"/>
    </row>
    <row r="675" spans="1:61" ht="14.2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  <c r="AD675" s="102"/>
      <c r="AE675" s="102"/>
      <c r="AF675" s="102"/>
      <c r="AG675" s="102"/>
      <c r="AH675" s="102"/>
      <c r="AI675" s="102"/>
      <c r="AJ675" s="102"/>
      <c r="AK675" s="102"/>
      <c r="AL675" s="102"/>
      <c r="AM675" s="102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2"/>
      <c r="BA675" s="102"/>
      <c r="BB675" s="102"/>
      <c r="BC675" s="102"/>
      <c r="BD675" s="102"/>
      <c r="BE675" s="102"/>
      <c r="BF675" s="102"/>
      <c r="BG675" s="102"/>
      <c r="BH675" s="102"/>
      <c r="BI675" s="102"/>
    </row>
    <row r="676" spans="1:61" ht="14.25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  <c r="AD676" s="102"/>
      <c r="AE676" s="102"/>
      <c r="AF676" s="102"/>
      <c r="AG676" s="102"/>
      <c r="AH676" s="102"/>
      <c r="AI676" s="102"/>
      <c r="AJ676" s="102"/>
      <c r="AK676" s="102"/>
      <c r="AL676" s="102"/>
      <c r="AM676" s="102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2"/>
      <c r="BA676" s="102"/>
      <c r="BB676" s="102"/>
      <c r="BC676" s="102"/>
      <c r="BD676" s="102"/>
      <c r="BE676" s="102"/>
      <c r="BF676" s="102"/>
      <c r="BG676" s="102"/>
      <c r="BH676" s="102"/>
      <c r="BI676" s="102"/>
    </row>
    <row r="677" spans="1:61" ht="14.25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  <c r="AD677" s="102"/>
      <c r="AE677" s="102"/>
      <c r="AF677" s="102"/>
      <c r="AG677" s="102"/>
      <c r="AH677" s="102"/>
      <c r="AI677" s="102"/>
      <c r="AJ677" s="102"/>
      <c r="AK677" s="102"/>
      <c r="AL677" s="102"/>
      <c r="AM677" s="102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2"/>
      <c r="BA677" s="102"/>
      <c r="BB677" s="102"/>
      <c r="BC677" s="102"/>
      <c r="BD677" s="102"/>
      <c r="BE677" s="102"/>
      <c r="BF677" s="102"/>
      <c r="BG677" s="102"/>
      <c r="BH677" s="102"/>
      <c r="BI677" s="102"/>
    </row>
    <row r="678" spans="1:61" ht="14.25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  <c r="AD678" s="102"/>
      <c r="AE678" s="102"/>
      <c r="AF678" s="102"/>
      <c r="AG678" s="102"/>
      <c r="AH678" s="102"/>
      <c r="AI678" s="102"/>
      <c r="AJ678" s="102"/>
      <c r="AK678" s="102"/>
      <c r="AL678" s="102"/>
      <c r="AM678" s="102"/>
      <c r="AN678" s="102"/>
      <c r="AO678" s="102"/>
      <c r="AP678" s="102"/>
      <c r="AQ678" s="102"/>
      <c r="AR678" s="102"/>
      <c r="AS678" s="102"/>
      <c r="AT678" s="102"/>
      <c r="AU678" s="102"/>
      <c r="AV678" s="102"/>
      <c r="AW678" s="102"/>
      <c r="AX678" s="102"/>
      <c r="AY678" s="102"/>
      <c r="AZ678" s="102"/>
      <c r="BA678" s="102"/>
      <c r="BB678" s="102"/>
      <c r="BC678" s="102"/>
      <c r="BD678" s="102"/>
      <c r="BE678" s="102"/>
      <c r="BF678" s="102"/>
      <c r="BG678" s="102"/>
      <c r="BH678" s="102"/>
      <c r="BI678" s="102"/>
    </row>
    <row r="679" spans="1:61" ht="14.25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  <c r="AD679" s="102"/>
      <c r="AE679" s="102"/>
      <c r="AF679" s="102"/>
      <c r="AG679" s="102"/>
      <c r="AH679" s="102"/>
      <c r="AI679" s="102"/>
      <c r="AJ679" s="102"/>
      <c r="AK679" s="102"/>
      <c r="AL679" s="102"/>
      <c r="AM679" s="102"/>
      <c r="AN679" s="102"/>
      <c r="AO679" s="102"/>
      <c r="AP679" s="102"/>
      <c r="AQ679" s="102"/>
      <c r="AR679" s="102"/>
      <c r="AS679" s="102"/>
      <c r="AT679" s="102"/>
      <c r="AU679" s="102"/>
      <c r="AV679" s="102"/>
      <c r="AW679" s="102"/>
      <c r="AX679" s="102"/>
      <c r="AY679" s="102"/>
      <c r="AZ679" s="102"/>
      <c r="BA679" s="102"/>
      <c r="BB679" s="102"/>
      <c r="BC679" s="102"/>
      <c r="BD679" s="102"/>
      <c r="BE679" s="102"/>
      <c r="BF679" s="102"/>
      <c r="BG679" s="102"/>
      <c r="BH679" s="102"/>
      <c r="BI679" s="102"/>
    </row>
    <row r="680" spans="1:61" ht="14.25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  <c r="AD680" s="102"/>
      <c r="AE680" s="102"/>
      <c r="AF680" s="102"/>
      <c r="AG680" s="102"/>
      <c r="AH680" s="102"/>
      <c r="AI680" s="102"/>
      <c r="AJ680" s="102"/>
      <c r="AK680" s="102"/>
      <c r="AL680" s="102"/>
      <c r="AM680" s="102"/>
      <c r="AN680" s="102"/>
      <c r="AO680" s="102"/>
      <c r="AP680" s="102"/>
      <c r="AQ680" s="102"/>
      <c r="AR680" s="102"/>
      <c r="AS680" s="102"/>
      <c r="AT680" s="102"/>
      <c r="AU680" s="102"/>
      <c r="AV680" s="102"/>
      <c r="AW680" s="102"/>
      <c r="AX680" s="102"/>
      <c r="AY680" s="102"/>
      <c r="AZ680" s="102"/>
      <c r="BA680" s="102"/>
      <c r="BB680" s="102"/>
      <c r="BC680" s="102"/>
      <c r="BD680" s="102"/>
      <c r="BE680" s="102"/>
      <c r="BF680" s="102"/>
      <c r="BG680" s="102"/>
      <c r="BH680" s="102"/>
      <c r="BI680" s="102"/>
    </row>
    <row r="681" spans="1:61" ht="14.25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  <c r="AD681" s="102"/>
      <c r="AE681" s="102"/>
      <c r="AF681" s="102"/>
      <c r="AG681" s="102"/>
      <c r="AH681" s="102"/>
      <c r="AI681" s="102"/>
      <c r="AJ681" s="102"/>
      <c r="AK681" s="102"/>
      <c r="AL681" s="102"/>
      <c r="AM681" s="102"/>
      <c r="AN681" s="102"/>
      <c r="AO681" s="102"/>
      <c r="AP681" s="102"/>
      <c r="AQ681" s="102"/>
      <c r="AR681" s="102"/>
      <c r="AS681" s="102"/>
      <c r="AT681" s="102"/>
      <c r="AU681" s="102"/>
      <c r="AV681" s="102"/>
      <c r="AW681" s="102"/>
      <c r="AX681" s="102"/>
      <c r="AY681" s="102"/>
      <c r="AZ681" s="102"/>
      <c r="BA681" s="102"/>
      <c r="BB681" s="102"/>
      <c r="BC681" s="102"/>
      <c r="BD681" s="102"/>
      <c r="BE681" s="102"/>
      <c r="BF681" s="102"/>
      <c r="BG681" s="102"/>
      <c r="BH681" s="102"/>
      <c r="BI681" s="102"/>
    </row>
    <row r="682" spans="1:61" ht="14.25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2"/>
      <c r="AX682" s="102"/>
      <c r="AY682" s="102"/>
      <c r="AZ682" s="102"/>
      <c r="BA682" s="102"/>
      <c r="BB682" s="102"/>
      <c r="BC682" s="102"/>
      <c r="BD682" s="102"/>
      <c r="BE682" s="102"/>
      <c r="BF682" s="102"/>
      <c r="BG682" s="102"/>
      <c r="BH682" s="102"/>
      <c r="BI682" s="102"/>
    </row>
    <row r="683" spans="1:61" ht="14.25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  <c r="AD683" s="102"/>
      <c r="AE683" s="102"/>
      <c r="AF683" s="102"/>
      <c r="AG683" s="102"/>
      <c r="AH683" s="102"/>
      <c r="AI683" s="102"/>
      <c r="AJ683" s="102"/>
      <c r="AK683" s="102"/>
      <c r="AL683" s="102"/>
      <c r="AM683" s="102"/>
      <c r="AN683" s="102"/>
      <c r="AO683" s="102"/>
      <c r="AP683" s="102"/>
      <c r="AQ683" s="102"/>
      <c r="AR683" s="102"/>
      <c r="AS683" s="102"/>
      <c r="AT683" s="102"/>
      <c r="AU683" s="102"/>
      <c r="AV683" s="102"/>
      <c r="AW683" s="102"/>
      <c r="AX683" s="102"/>
      <c r="AY683" s="102"/>
      <c r="AZ683" s="102"/>
      <c r="BA683" s="102"/>
      <c r="BB683" s="102"/>
      <c r="BC683" s="102"/>
      <c r="BD683" s="102"/>
      <c r="BE683" s="102"/>
      <c r="BF683" s="102"/>
      <c r="BG683" s="102"/>
      <c r="BH683" s="102"/>
      <c r="BI683" s="102"/>
    </row>
    <row r="684" spans="1:61" ht="14.25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  <c r="AD684" s="102"/>
      <c r="AE684" s="102"/>
      <c r="AF684" s="102"/>
      <c r="AG684" s="102"/>
      <c r="AH684" s="102"/>
      <c r="AI684" s="102"/>
      <c r="AJ684" s="102"/>
      <c r="AK684" s="102"/>
      <c r="AL684" s="102"/>
      <c r="AM684" s="102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2"/>
      <c r="BA684" s="102"/>
      <c r="BB684" s="102"/>
      <c r="BC684" s="102"/>
      <c r="BD684" s="102"/>
      <c r="BE684" s="102"/>
      <c r="BF684" s="102"/>
      <c r="BG684" s="102"/>
      <c r="BH684" s="102"/>
      <c r="BI684" s="102"/>
    </row>
    <row r="685" spans="1:61" ht="14.2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  <c r="AD685" s="102"/>
      <c r="AE685" s="102"/>
      <c r="AF685" s="102"/>
      <c r="AG685" s="102"/>
      <c r="AH685" s="102"/>
      <c r="AI685" s="102"/>
      <c r="AJ685" s="102"/>
      <c r="AK685" s="102"/>
      <c r="AL685" s="102"/>
      <c r="AM685" s="102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2"/>
      <c r="BA685" s="102"/>
      <c r="BB685" s="102"/>
      <c r="BC685" s="102"/>
      <c r="BD685" s="102"/>
      <c r="BE685" s="102"/>
      <c r="BF685" s="102"/>
      <c r="BG685" s="102"/>
      <c r="BH685" s="102"/>
      <c r="BI685" s="102"/>
    </row>
    <row r="686" spans="1:61" ht="14.25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  <c r="AD686" s="102"/>
      <c r="AE686" s="102"/>
      <c r="AF686" s="102"/>
      <c r="AG686" s="102"/>
      <c r="AH686" s="102"/>
      <c r="AI686" s="102"/>
      <c r="AJ686" s="102"/>
      <c r="AK686" s="102"/>
      <c r="AL686" s="102"/>
      <c r="AM686" s="102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2"/>
      <c r="BA686" s="102"/>
      <c r="BB686" s="102"/>
      <c r="BC686" s="102"/>
      <c r="BD686" s="102"/>
      <c r="BE686" s="102"/>
      <c r="BF686" s="102"/>
      <c r="BG686" s="102"/>
      <c r="BH686" s="102"/>
      <c r="BI686" s="102"/>
    </row>
    <row r="687" spans="1:61" ht="14.25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  <c r="AD687" s="102"/>
      <c r="AE687" s="102"/>
      <c r="AF687" s="102"/>
      <c r="AG687" s="102"/>
      <c r="AH687" s="102"/>
      <c r="AI687" s="102"/>
      <c r="AJ687" s="102"/>
      <c r="AK687" s="102"/>
      <c r="AL687" s="102"/>
      <c r="AM687" s="102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2"/>
      <c r="BA687" s="102"/>
      <c r="BB687" s="102"/>
      <c r="BC687" s="102"/>
      <c r="BD687" s="102"/>
      <c r="BE687" s="102"/>
      <c r="BF687" s="102"/>
      <c r="BG687" s="102"/>
      <c r="BH687" s="102"/>
      <c r="BI687" s="102"/>
    </row>
    <row r="688" spans="1:61" ht="14.25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  <c r="AD688" s="102"/>
      <c r="AE688" s="102"/>
      <c r="AF688" s="102"/>
      <c r="AG688" s="102"/>
      <c r="AH688" s="102"/>
      <c r="AI688" s="102"/>
      <c r="AJ688" s="102"/>
      <c r="AK688" s="102"/>
      <c r="AL688" s="102"/>
      <c r="AM688" s="102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2"/>
      <c r="BA688" s="102"/>
      <c r="BB688" s="102"/>
      <c r="BC688" s="102"/>
      <c r="BD688" s="102"/>
      <c r="BE688" s="102"/>
      <c r="BF688" s="102"/>
      <c r="BG688" s="102"/>
      <c r="BH688" s="102"/>
      <c r="BI688" s="102"/>
    </row>
    <row r="689" spans="1:61" ht="14.25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  <c r="AD689" s="102"/>
      <c r="AE689" s="102"/>
      <c r="AF689" s="102"/>
      <c r="AG689" s="102"/>
      <c r="AH689" s="102"/>
      <c r="AI689" s="102"/>
      <c r="AJ689" s="102"/>
      <c r="AK689" s="102"/>
      <c r="AL689" s="102"/>
      <c r="AM689" s="102"/>
      <c r="AN689" s="102"/>
      <c r="AO689" s="102"/>
      <c r="AP689" s="102"/>
      <c r="AQ689" s="102"/>
      <c r="AR689" s="102"/>
      <c r="AS689" s="102"/>
      <c r="AT689" s="102"/>
      <c r="AU689" s="102"/>
      <c r="AV689" s="102"/>
      <c r="AW689" s="102"/>
      <c r="AX689" s="102"/>
      <c r="AY689" s="102"/>
      <c r="AZ689" s="102"/>
      <c r="BA689" s="102"/>
      <c r="BB689" s="102"/>
      <c r="BC689" s="102"/>
      <c r="BD689" s="102"/>
      <c r="BE689" s="102"/>
      <c r="BF689" s="102"/>
      <c r="BG689" s="102"/>
      <c r="BH689" s="102"/>
      <c r="BI689" s="102"/>
    </row>
    <row r="690" spans="1:61" ht="14.25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  <c r="BE690" s="102"/>
      <c r="BF690" s="102"/>
      <c r="BG690" s="102"/>
      <c r="BH690" s="102"/>
      <c r="BI690" s="102"/>
    </row>
    <row r="691" spans="1:61" ht="14.25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  <c r="AD691" s="102"/>
      <c r="AE691" s="102"/>
      <c r="AF691" s="102"/>
      <c r="AG691" s="102"/>
      <c r="AH691" s="102"/>
      <c r="AI691" s="102"/>
      <c r="AJ691" s="102"/>
      <c r="AK691" s="102"/>
      <c r="AL691" s="102"/>
      <c r="AM691" s="102"/>
      <c r="AN691" s="102"/>
      <c r="AO691" s="102"/>
      <c r="AP691" s="102"/>
      <c r="AQ691" s="102"/>
      <c r="AR691" s="102"/>
      <c r="AS691" s="102"/>
      <c r="AT691" s="102"/>
      <c r="AU691" s="102"/>
      <c r="AV691" s="102"/>
      <c r="AW691" s="102"/>
      <c r="AX691" s="102"/>
      <c r="AY691" s="102"/>
      <c r="AZ691" s="102"/>
      <c r="BA691" s="102"/>
      <c r="BB691" s="102"/>
      <c r="BC691" s="102"/>
      <c r="BD691" s="102"/>
      <c r="BE691" s="102"/>
      <c r="BF691" s="102"/>
      <c r="BG691" s="102"/>
      <c r="BH691" s="102"/>
      <c r="BI691" s="102"/>
    </row>
    <row r="692" spans="1:61" ht="14.25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  <c r="AD692" s="102"/>
      <c r="AE692" s="102"/>
      <c r="AF692" s="102"/>
      <c r="AG692" s="102"/>
      <c r="AH692" s="102"/>
      <c r="AI692" s="102"/>
      <c r="AJ692" s="102"/>
      <c r="AK692" s="102"/>
      <c r="AL692" s="102"/>
      <c r="AM692" s="102"/>
      <c r="AN692" s="102"/>
      <c r="AO692" s="102"/>
      <c r="AP692" s="102"/>
      <c r="AQ692" s="102"/>
      <c r="AR692" s="102"/>
      <c r="AS692" s="102"/>
      <c r="AT692" s="102"/>
      <c r="AU692" s="102"/>
      <c r="AV692" s="102"/>
      <c r="AW692" s="102"/>
      <c r="AX692" s="102"/>
      <c r="AY692" s="102"/>
      <c r="AZ692" s="102"/>
      <c r="BA692" s="102"/>
      <c r="BB692" s="102"/>
      <c r="BC692" s="102"/>
      <c r="BD692" s="102"/>
      <c r="BE692" s="102"/>
      <c r="BF692" s="102"/>
      <c r="BG692" s="102"/>
      <c r="BH692" s="102"/>
      <c r="BI692" s="102"/>
    </row>
    <row r="693" spans="1:61" ht="14.25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  <c r="AD693" s="102"/>
      <c r="AE693" s="102"/>
      <c r="AF693" s="102"/>
      <c r="AG693" s="102"/>
      <c r="AH693" s="102"/>
      <c r="AI693" s="102"/>
      <c r="AJ693" s="102"/>
      <c r="AK693" s="102"/>
      <c r="AL693" s="102"/>
      <c r="AM693" s="102"/>
      <c r="AN693" s="102"/>
      <c r="AO693" s="102"/>
      <c r="AP693" s="102"/>
      <c r="AQ693" s="102"/>
      <c r="AR693" s="102"/>
      <c r="AS693" s="102"/>
      <c r="AT693" s="102"/>
      <c r="AU693" s="102"/>
      <c r="AV693" s="102"/>
      <c r="AW693" s="102"/>
      <c r="AX693" s="102"/>
      <c r="AY693" s="102"/>
      <c r="AZ693" s="102"/>
      <c r="BA693" s="102"/>
      <c r="BB693" s="102"/>
      <c r="BC693" s="102"/>
      <c r="BD693" s="102"/>
      <c r="BE693" s="102"/>
      <c r="BF693" s="102"/>
      <c r="BG693" s="102"/>
      <c r="BH693" s="102"/>
      <c r="BI693" s="102"/>
    </row>
    <row r="694" spans="1:61" ht="14.25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  <c r="AD694" s="102"/>
      <c r="AE694" s="102"/>
      <c r="AF694" s="102"/>
      <c r="AG694" s="102"/>
      <c r="AH694" s="102"/>
      <c r="AI694" s="102"/>
      <c r="AJ694" s="102"/>
      <c r="AK694" s="102"/>
      <c r="AL694" s="102"/>
      <c r="AM694" s="102"/>
      <c r="AN694" s="102"/>
      <c r="AO694" s="102"/>
      <c r="AP694" s="102"/>
      <c r="AQ694" s="102"/>
      <c r="AR694" s="102"/>
      <c r="AS694" s="102"/>
      <c r="AT694" s="102"/>
      <c r="AU694" s="102"/>
      <c r="AV694" s="102"/>
      <c r="AW694" s="102"/>
      <c r="AX694" s="102"/>
      <c r="AY694" s="102"/>
      <c r="AZ694" s="102"/>
      <c r="BA694" s="102"/>
      <c r="BB694" s="102"/>
      <c r="BC694" s="102"/>
      <c r="BD694" s="102"/>
      <c r="BE694" s="102"/>
      <c r="BF694" s="102"/>
      <c r="BG694" s="102"/>
      <c r="BH694" s="102"/>
      <c r="BI694" s="102"/>
    </row>
    <row r="695" spans="1:61" ht="14.2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  <c r="AD695" s="102"/>
      <c r="AE695" s="102"/>
      <c r="AF695" s="102"/>
      <c r="AG695" s="102"/>
      <c r="AH695" s="102"/>
      <c r="AI695" s="102"/>
      <c r="AJ695" s="102"/>
      <c r="AK695" s="102"/>
      <c r="AL695" s="102"/>
      <c r="AM695" s="102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2"/>
      <c r="BA695" s="102"/>
      <c r="BB695" s="102"/>
      <c r="BC695" s="102"/>
      <c r="BD695" s="102"/>
      <c r="BE695" s="102"/>
      <c r="BF695" s="102"/>
      <c r="BG695" s="102"/>
      <c r="BH695" s="102"/>
      <c r="BI695" s="102"/>
    </row>
    <row r="696" spans="1:61" ht="14.25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  <c r="AD696" s="102"/>
      <c r="AE696" s="102"/>
      <c r="AF696" s="102"/>
      <c r="AG696" s="102"/>
      <c r="AH696" s="102"/>
      <c r="AI696" s="102"/>
      <c r="AJ696" s="102"/>
      <c r="AK696" s="102"/>
      <c r="AL696" s="102"/>
      <c r="AM696" s="102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2"/>
      <c r="BA696" s="102"/>
      <c r="BB696" s="102"/>
      <c r="BC696" s="102"/>
      <c r="BD696" s="102"/>
      <c r="BE696" s="102"/>
      <c r="BF696" s="102"/>
      <c r="BG696" s="102"/>
      <c r="BH696" s="102"/>
      <c r="BI696" s="102"/>
    </row>
    <row r="697" spans="1:61" ht="14.25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  <c r="AD697" s="102"/>
      <c r="AE697" s="102"/>
      <c r="AF697" s="102"/>
      <c r="AG697" s="102"/>
      <c r="AH697" s="102"/>
      <c r="AI697" s="102"/>
      <c r="AJ697" s="102"/>
      <c r="AK697" s="102"/>
      <c r="AL697" s="102"/>
      <c r="AM697" s="102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2"/>
      <c r="BA697" s="102"/>
      <c r="BB697" s="102"/>
      <c r="BC697" s="102"/>
      <c r="BD697" s="102"/>
      <c r="BE697" s="102"/>
      <c r="BF697" s="102"/>
      <c r="BG697" s="102"/>
      <c r="BH697" s="102"/>
      <c r="BI697" s="102"/>
    </row>
    <row r="698" spans="1:61" ht="14.25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  <c r="AD698" s="102"/>
      <c r="AE698" s="102"/>
      <c r="AF698" s="102"/>
      <c r="AG698" s="102"/>
      <c r="AH698" s="102"/>
      <c r="AI698" s="102"/>
      <c r="AJ698" s="102"/>
      <c r="AK698" s="102"/>
      <c r="AL698" s="102"/>
      <c r="AM698" s="102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2"/>
      <c r="BC698" s="102"/>
      <c r="BD698" s="102"/>
      <c r="BE698" s="102"/>
      <c r="BF698" s="102"/>
      <c r="BG698" s="102"/>
      <c r="BH698" s="102"/>
      <c r="BI698" s="102"/>
    </row>
    <row r="699" spans="1:61" ht="14.25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  <c r="AD699" s="102"/>
      <c r="AE699" s="102"/>
      <c r="AF699" s="102"/>
      <c r="AG699" s="102"/>
      <c r="AH699" s="102"/>
      <c r="AI699" s="102"/>
      <c r="AJ699" s="102"/>
      <c r="AK699" s="102"/>
      <c r="AL699" s="102"/>
      <c r="AM699" s="102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2"/>
      <c r="BA699" s="102"/>
      <c r="BB699" s="102"/>
      <c r="BC699" s="102"/>
      <c r="BD699" s="102"/>
      <c r="BE699" s="102"/>
      <c r="BF699" s="102"/>
      <c r="BG699" s="102"/>
      <c r="BH699" s="102"/>
      <c r="BI699" s="102"/>
    </row>
    <row r="700" spans="1:61" ht="14.25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  <c r="AC700" s="102"/>
      <c r="AD700" s="102"/>
      <c r="AE700" s="102"/>
      <c r="AF700" s="102"/>
      <c r="AG700" s="102"/>
      <c r="AH700" s="102"/>
      <c r="AI700" s="102"/>
      <c r="AJ700" s="102"/>
      <c r="AK700" s="102"/>
      <c r="AL700" s="102"/>
      <c r="AM700" s="102"/>
      <c r="AN700" s="102"/>
      <c r="AO700" s="102"/>
      <c r="AP700" s="102"/>
      <c r="AQ700" s="102"/>
      <c r="AR700" s="102"/>
      <c r="AS700" s="102"/>
      <c r="AT700" s="102"/>
      <c r="AU700" s="102"/>
      <c r="AV700" s="102"/>
      <c r="AW700" s="102"/>
      <c r="AX700" s="102"/>
      <c r="AY700" s="102"/>
      <c r="AZ700" s="102"/>
      <c r="BA700" s="102"/>
      <c r="BB700" s="102"/>
      <c r="BC700" s="102"/>
      <c r="BD700" s="102"/>
      <c r="BE700" s="102"/>
      <c r="BF700" s="102"/>
      <c r="BG700" s="102"/>
      <c r="BH700" s="102"/>
      <c r="BI700" s="102"/>
    </row>
    <row r="701" spans="1:61" ht="14.25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  <c r="AD701" s="102"/>
      <c r="AE701" s="102"/>
      <c r="AF701" s="102"/>
      <c r="AG701" s="102"/>
      <c r="AH701" s="102"/>
      <c r="AI701" s="102"/>
      <c r="AJ701" s="102"/>
      <c r="AK701" s="102"/>
      <c r="AL701" s="102"/>
      <c r="AM701" s="102"/>
      <c r="AN701" s="102"/>
      <c r="AO701" s="102"/>
      <c r="AP701" s="102"/>
      <c r="AQ701" s="102"/>
      <c r="AR701" s="102"/>
      <c r="AS701" s="102"/>
      <c r="AT701" s="102"/>
      <c r="AU701" s="102"/>
      <c r="AV701" s="102"/>
      <c r="AW701" s="102"/>
      <c r="AX701" s="102"/>
      <c r="AY701" s="102"/>
      <c r="AZ701" s="102"/>
      <c r="BA701" s="102"/>
      <c r="BB701" s="102"/>
      <c r="BC701" s="102"/>
      <c r="BD701" s="102"/>
      <c r="BE701" s="102"/>
      <c r="BF701" s="102"/>
      <c r="BG701" s="102"/>
      <c r="BH701" s="102"/>
      <c r="BI701" s="102"/>
    </row>
    <row r="702" spans="1:61" ht="14.25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  <c r="AD702" s="102"/>
      <c r="AE702" s="102"/>
      <c r="AF702" s="102"/>
      <c r="AG702" s="102"/>
      <c r="AH702" s="102"/>
      <c r="AI702" s="102"/>
      <c r="AJ702" s="102"/>
      <c r="AK702" s="102"/>
      <c r="AL702" s="102"/>
      <c r="AM702" s="102"/>
      <c r="AN702" s="102"/>
      <c r="AO702" s="102"/>
      <c r="AP702" s="102"/>
      <c r="AQ702" s="102"/>
      <c r="AR702" s="102"/>
      <c r="AS702" s="102"/>
      <c r="AT702" s="102"/>
      <c r="AU702" s="102"/>
      <c r="AV702" s="102"/>
      <c r="AW702" s="102"/>
      <c r="AX702" s="102"/>
      <c r="AY702" s="102"/>
      <c r="AZ702" s="102"/>
      <c r="BA702" s="102"/>
      <c r="BB702" s="102"/>
      <c r="BC702" s="102"/>
      <c r="BD702" s="102"/>
      <c r="BE702" s="102"/>
      <c r="BF702" s="102"/>
      <c r="BG702" s="102"/>
      <c r="BH702" s="102"/>
      <c r="BI702" s="102"/>
    </row>
    <row r="703" spans="1:61" ht="14.25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  <c r="AD703" s="102"/>
      <c r="AE703" s="102"/>
      <c r="AF703" s="102"/>
      <c r="AG703" s="102"/>
      <c r="AH703" s="102"/>
      <c r="AI703" s="102"/>
      <c r="AJ703" s="102"/>
      <c r="AK703" s="102"/>
      <c r="AL703" s="102"/>
      <c r="AM703" s="102"/>
      <c r="AN703" s="102"/>
      <c r="AO703" s="102"/>
      <c r="AP703" s="102"/>
      <c r="AQ703" s="102"/>
      <c r="AR703" s="102"/>
      <c r="AS703" s="102"/>
      <c r="AT703" s="102"/>
      <c r="AU703" s="102"/>
      <c r="AV703" s="102"/>
      <c r="AW703" s="102"/>
      <c r="AX703" s="102"/>
      <c r="AY703" s="102"/>
      <c r="AZ703" s="102"/>
      <c r="BA703" s="102"/>
      <c r="BB703" s="102"/>
      <c r="BC703" s="102"/>
      <c r="BD703" s="102"/>
      <c r="BE703" s="102"/>
      <c r="BF703" s="102"/>
      <c r="BG703" s="102"/>
      <c r="BH703" s="102"/>
      <c r="BI703" s="102"/>
    </row>
    <row r="704" spans="1:61" ht="14.25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  <c r="AD704" s="102"/>
      <c r="AE704" s="102"/>
      <c r="AF704" s="102"/>
      <c r="AG704" s="102"/>
      <c r="AH704" s="102"/>
      <c r="AI704" s="102"/>
      <c r="AJ704" s="102"/>
      <c r="AK704" s="102"/>
      <c r="AL704" s="102"/>
      <c r="AM704" s="102"/>
      <c r="AN704" s="102"/>
      <c r="AO704" s="102"/>
      <c r="AP704" s="102"/>
      <c r="AQ704" s="102"/>
      <c r="AR704" s="102"/>
      <c r="AS704" s="102"/>
      <c r="AT704" s="102"/>
      <c r="AU704" s="102"/>
      <c r="AV704" s="102"/>
      <c r="AW704" s="102"/>
      <c r="AX704" s="102"/>
      <c r="AY704" s="102"/>
      <c r="AZ704" s="102"/>
      <c r="BA704" s="102"/>
      <c r="BB704" s="102"/>
      <c r="BC704" s="102"/>
      <c r="BD704" s="102"/>
      <c r="BE704" s="102"/>
      <c r="BF704" s="102"/>
      <c r="BG704" s="102"/>
      <c r="BH704" s="102"/>
      <c r="BI704" s="102"/>
    </row>
    <row r="705" spans="1:61" ht="14.2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  <c r="AD705" s="102"/>
      <c r="AE705" s="102"/>
      <c r="AF705" s="102"/>
      <c r="AG705" s="102"/>
      <c r="AH705" s="102"/>
      <c r="AI705" s="102"/>
      <c r="AJ705" s="102"/>
      <c r="AK705" s="102"/>
      <c r="AL705" s="102"/>
      <c r="AM705" s="102"/>
      <c r="AN705" s="102"/>
      <c r="AO705" s="102"/>
      <c r="AP705" s="102"/>
      <c r="AQ705" s="102"/>
      <c r="AR705" s="102"/>
      <c r="AS705" s="102"/>
      <c r="AT705" s="102"/>
      <c r="AU705" s="102"/>
      <c r="AV705" s="102"/>
      <c r="AW705" s="102"/>
      <c r="AX705" s="102"/>
      <c r="AY705" s="102"/>
      <c r="AZ705" s="102"/>
      <c r="BA705" s="102"/>
      <c r="BB705" s="102"/>
      <c r="BC705" s="102"/>
      <c r="BD705" s="102"/>
      <c r="BE705" s="102"/>
      <c r="BF705" s="102"/>
      <c r="BG705" s="102"/>
      <c r="BH705" s="102"/>
      <c r="BI705" s="102"/>
    </row>
    <row r="706" spans="1:61" ht="14.25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  <c r="AD706" s="102"/>
      <c r="AE706" s="102"/>
      <c r="AF706" s="102"/>
      <c r="AG706" s="102"/>
      <c r="AH706" s="102"/>
      <c r="AI706" s="102"/>
      <c r="AJ706" s="102"/>
      <c r="AK706" s="102"/>
      <c r="AL706" s="102"/>
      <c r="AM706" s="102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  <c r="BC706" s="102"/>
      <c r="BD706" s="102"/>
      <c r="BE706" s="102"/>
      <c r="BF706" s="102"/>
      <c r="BG706" s="102"/>
      <c r="BH706" s="102"/>
      <c r="BI706" s="102"/>
    </row>
    <row r="707" spans="1:61" ht="14.25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  <c r="AD707" s="102"/>
      <c r="AE707" s="102"/>
      <c r="AF707" s="102"/>
      <c r="AG707" s="102"/>
      <c r="AH707" s="102"/>
      <c r="AI707" s="102"/>
      <c r="AJ707" s="102"/>
      <c r="AK707" s="102"/>
      <c r="AL707" s="102"/>
      <c r="AM707" s="102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2"/>
      <c r="BA707" s="102"/>
      <c r="BB707" s="102"/>
      <c r="BC707" s="102"/>
      <c r="BD707" s="102"/>
      <c r="BE707" s="102"/>
      <c r="BF707" s="102"/>
      <c r="BG707" s="102"/>
      <c r="BH707" s="102"/>
      <c r="BI707" s="102"/>
    </row>
    <row r="708" spans="1:61" ht="14.25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  <c r="AD708" s="102"/>
      <c r="AE708" s="102"/>
      <c r="AF708" s="102"/>
      <c r="AG708" s="102"/>
      <c r="AH708" s="102"/>
      <c r="AI708" s="102"/>
      <c r="AJ708" s="102"/>
      <c r="AK708" s="102"/>
      <c r="AL708" s="102"/>
      <c r="AM708" s="102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2"/>
      <c r="BA708" s="102"/>
      <c r="BB708" s="102"/>
      <c r="BC708" s="102"/>
      <c r="BD708" s="102"/>
      <c r="BE708" s="102"/>
      <c r="BF708" s="102"/>
      <c r="BG708" s="102"/>
      <c r="BH708" s="102"/>
      <c r="BI708" s="102"/>
    </row>
    <row r="709" spans="1:61" ht="14.25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  <c r="AD709" s="102"/>
      <c r="AE709" s="102"/>
      <c r="AF709" s="102"/>
      <c r="AG709" s="102"/>
      <c r="AH709" s="102"/>
      <c r="AI709" s="102"/>
      <c r="AJ709" s="102"/>
      <c r="AK709" s="102"/>
      <c r="AL709" s="102"/>
      <c r="AM709" s="102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2"/>
      <c r="BA709" s="102"/>
      <c r="BB709" s="102"/>
      <c r="BC709" s="102"/>
      <c r="BD709" s="102"/>
      <c r="BE709" s="102"/>
      <c r="BF709" s="102"/>
      <c r="BG709" s="102"/>
      <c r="BH709" s="102"/>
      <c r="BI709" s="102"/>
    </row>
    <row r="710" spans="1:61" ht="14.25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  <c r="AD710" s="102"/>
      <c r="AE710" s="102"/>
      <c r="AF710" s="102"/>
      <c r="AG710" s="102"/>
      <c r="AH710" s="102"/>
      <c r="AI710" s="102"/>
      <c r="AJ710" s="102"/>
      <c r="AK710" s="102"/>
      <c r="AL710" s="102"/>
      <c r="AM710" s="102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2"/>
      <c r="BA710" s="102"/>
      <c r="BB710" s="102"/>
      <c r="BC710" s="102"/>
      <c r="BD710" s="102"/>
      <c r="BE710" s="102"/>
      <c r="BF710" s="102"/>
      <c r="BG710" s="102"/>
      <c r="BH710" s="102"/>
      <c r="BI710" s="102"/>
    </row>
    <row r="711" spans="1:61" ht="14.25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  <c r="AD711" s="102"/>
      <c r="AE711" s="102"/>
      <c r="AF711" s="102"/>
      <c r="AG711" s="102"/>
      <c r="AH711" s="102"/>
      <c r="AI711" s="102"/>
      <c r="AJ711" s="102"/>
      <c r="AK711" s="102"/>
      <c r="AL711" s="102"/>
      <c r="AM711" s="102"/>
      <c r="AN711" s="102"/>
      <c r="AO711" s="102"/>
      <c r="AP711" s="102"/>
      <c r="AQ711" s="102"/>
      <c r="AR711" s="102"/>
      <c r="AS711" s="102"/>
      <c r="AT711" s="102"/>
      <c r="AU711" s="102"/>
      <c r="AV711" s="102"/>
      <c r="AW711" s="102"/>
      <c r="AX711" s="102"/>
      <c r="AY711" s="102"/>
      <c r="AZ711" s="102"/>
      <c r="BA711" s="102"/>
      <c r="BB711" s="102"/>
      <c r="BC711" s="102"/>
      <c r="BD711" s="102"/>
      <c r="BE711" s="102"/>
      <c r="BF711" s="102"/>
      <c r="BG711" s="102"/>
      <c r="BH711" s="102"/>
      <c r="BI711" s="102"/>
    </row>
    <row r="712" spans="1:61" ht="14.25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  <c r="AD712" s="102"/>
      <c r="AE712" s="102"/>
      <c r="AF712" s="102"/>
      <c r="AG712" s="102"/>
      <c r="AH712" s="102"/>
      <c r="AI712" s="102"/>
      <c r="AJ712" s="102"/>
      <c r="AK712" s="102"/>
      <c r="AL712" s="102"/>
      <c r="AM712" s="102"/>
      <c r="AN712" s="102"/>
      <c r="AO712" s="102"/>
      <c r="AP712" s="102"/>
      <c r="AQ712" s="102"/>
      <c r="AR712" s="102"/>
      <c r="AS712" s="102"/>
      <c r="AT712" s="102"/>
      <c r="AU712" s="102"/>
      <c r="AV712" s="102"/>
      <c r="AW712" s="102"/>
      <c r="AX712" s="102"/>
      <c r="AY712" s="102"/>
      <c r="AZ712" s="102"/>
      <c r="BA712" s="102"/>
      <c r="BB712" s="102"/>
      <c r="BC712" s="102"/>
      <c r="BD712" s="102"/>
      <c r="BE712" s="102"/>
      <c r="BF712" s="102"/>
      <c r="BG712" s="102"/>
      <c r="BH712" s="102"/>
      <c r="BI712" s="102"/>
    </row>
    <row r="713" spans="1:61" ht="14.25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  <c r="AD713" s="102"/>
      <c r="AE713" s="102"/>
      <c r="AF713" s="102"/>
      <c r="AG713" s="102"/>
      <c r="AH713" s="102"/>
      <c r="AI713" s="102"/>
      <c r="AJ713" s="102"/>
      <c r="AK713" s="102"/>
      <c r="AL713" s="102"/>
      <c r="AM713" s="102"/>
      <c r="AN713" s="102"/>
      <c r="AO713" s="102"/>
      <c r="AP713" s="102"/>
      <c r="AQ713" s="102"/>
      <c r="AR713" s="102"/>
      <c r="AS713" s="102"/>
      <c r="AT713" s="102"/>
      <c r="AU713" s="102"/>
      <c r="AV713" s="102"/>
      <c r="AW713" s="102"/>
      <c r="AX713" s="102"/>
      <c r="AY713" s="102"/>
      <c r="AZ713" s="102"/>
      <c r="BA713" s="102"/>
      <c r="BB713" s="102"/>
      <c r="BC713" s="102"/>
      <c r="BD713" s="102"/>
      <c r="BE713" s="102"/>
      <c r="BF713" s="102"/>
      <c r="BG713" s="102"/>
      <c r="BH713" s="102"/>
      <c r="BI713" s="102"/>
    </row>
    <row r="714" spans="1:61" ht="14.25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  <c r="AD714" s="102"/>
      <c r="AE714" s="102"/>
      <c r="AF714" s="102"/>
      <c r="AG714" s="102"/>
      <c r="AH714" s="102"/>
      <c r="AI714" s="102"/>
      <c r="AJ714" s="102"/>
      <c r="AK714" s="102"/>
      <c r="AL714" s="102"/>
      <c r="AM714" s="102"/>
      <c r="AN714" s="102"/>
      <c r="AO714" s="102"/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  <c r="BC714" s="102"/>
      <c r="BD714" s="102"/>
      <c r="BE714" s="102"/>
      <c r="BF714" s="102"/>
      <c r="BG714" s="102"/>
      <c r="BH714" s="102"/>
      <c r="BI714" s="102"/>
    </row>
    <row r="715" spans="1:61" ht="14.2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  <c r="AD715" s="102"/>
      <c r="AE715" s="102"/>
      <c r="AF715" s="102"/>
      <c r="AG715" s="102"/>
      <c r="AH715" s="102"/>
      <c r="AI715" s="102"/>
      <c r="AJ715" s="102"/>
      <c r="AK715" s="102"/>
      <c r="AL715" s="102"/>
      <c r="AM715" s="102"/>
      <c r="AN715" s="102"/>
      <c r="AO715" s="102"/>
      <c r="AP715" s="102"/>
      <c r="AQ715" s="102"/>
      <c r="AR715" s="102"/>
      <c r="AS715" s="102"/>
      <c r="AT715" s="102"/>
      <c r="AU715" s="102"/>
      <c r="AV715" s="102"/>
      <c r="AW715" s="102"/>
      <c r="AX715" s="102"/>
      <c r="AY715" s="102"/>
      <c r="AZ715" s="102"/>
      <c r="BA715" s="102"/>
      <c r="BB715" s="102"/>
      <c r="BC715" s="102"/>
      <c r="BD715" s="102"/>
      <c r="BE715" s="102"/>
      <c r="BF715" s="102"/>
      <c r="BG715" s="102"/>
      <c r="BH715" s="102"/>
      <c r="BI715" s="102"/>
    </row>
    <row r="716" spans="1:61" ht="14.25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  <c r="AD716" s="102"/>
      <c r="AE716" s="102"/>
      <c r="AF716" s="102"/>
      <c r="AG716" s="102"/>
      <c r="AH716" s="102"/>
      <c r="AI716" s="102"/>
      <c r="AJ716" s="102"/>
      <c r="AK716" s="102"/>
      <c r="AL716" s="102"/>
      <c r="AM716" s="102"/>
      <c r="AN716" s="102"/>
      <c r="AO716" s="102"/>
      <c r="AP716" s="102"/>
      <c r="AQ716" s="102"/>
      <c r="AR716" s="102"/>
      <c r="AS716" s="102"/>
      <c r="AT716" s="102"/>
      <c r="AU716" s="102"/>
      <c r="AV716" s="102"/>
      <c r="AW716" s="102"/>
      <c r="AX716" s="102"/>
      <c r="AY716" s="102"/>
      <c r="AZ716" s="102"/>
      <c r="BA716" s="102"/>
      <c r="BB716" s="102"/>
      <c r="BC716" s="102"/>
      <c r="BD716" s="102"/>
      <c r="BE716" s="102"/>
      <c r="BF716" s="102"/>
      <c r="BG716" s="102"/>
      <c r="BH716" s="102"/>
      <c r="BI716" s="102"/>
    </row>
    <row r="717" spans="1:61" ht="14.25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  <c r="AD717" s="102"/>
      <c r="AE717" s="102"/>
      <c r="AF717" s="102"/>
      <c r="AG717" s="102"/>
      <c r="AH717" s="102"/>
      <c r="AI717" s="102"/>
      <c r="AJ717" s="102"/>
      <c r="AK717" s="102"/>
      <c r="AL717" s="102"/>
      <c r="AM717" s="102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2"/>
      <c r="BA717" s="102"/>
      <c r="BB717" s="102"/>
      <c r="BC717" s="102"/>
      <c r="BD717" s="102"/>
      <c r="BE717" s="102"/>
      <c r="BF717" s="102"/>
      <c r="BG717" s="102"/>
      <c r="BH717" s="102"/>
      <c r="BI717" s="102"/>
    </row>
    <row r="718" spans="1:61" ht="14.25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  <c r="AD718" s="102"/>
      <c r="AE718" s="102"/>
      <c r="AF718" s="102"/>
      <c r="AG718" s="102"/>
      <c r="AH718" s="102"/>
      <c r="AI718" s="102"/>
      <c r="AJ718" s="102"/>
      <c r="AK718" s="102"/>
      <c r="AL718" s="102"/>
      <c r="AM718" s="102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2"/>
      <c r="BA718" s="102"/>
      <c r="BB718" s="102"/>
      <c r="BC718" s="102"/>
      <c r="BD718" s="102"/>
      <c r="BE718" s="102"/>
      <c r="BF718" s="102"/>
      <c r="BG718" s="102"/>
      <c r="BH718" s="102"/>
      <c r="BI718" s="102"/>
    </row>
    <row r="719" spans="1:61" ht="14.25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  <c r="AD719" s="102"/>
      <c r="AE719" s="102"/>
      <c r="AF719" s="102"/>
      <c r="AG719" s="102"/>
      <c r="AH719" s="102"/>
      <c r="AI719" s="102"/>
      <c r="AJ719" s="102"/>
      <c r="AK719" s="102"/>
      <c r="AL719" s="102"/>
      <c r="AM719" s="102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2"/>
      <c r="BA719" s="102"/>
      <c r="BB719" s="102"/>
      <c r="BC719" s="102"/>
      <c r="BD719" s="102"/>
      <c r="BE719" s="102"/>
      <c r="BF719" s="102"/>
      <c r="BG719" s="102"/>
      <c r="BH719" s="102"/>
      <c r="BI719" s="102"/>
    </row>
    <row r="720" spans="1:61" ht="14.25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  <c r="AD720" s="102"/>
      <c r="AE720" s="102"/>
      <c r="AF720" s="102"/>
      <c r="AG720" s="102"/>
      <c r="AH720" s="102"/>
      <c r="AI720" s="102"/>
      <c r="AJ720" s="102"/>
      <c r="AK720" s="102"/>
      <c r="AL720" s="102"/>
      <c r="AM720" s="102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2"/>
      <c r="BA720" s="102"/>
      <c r="BB720" s="102"/>
      <c r="BC720" s="102"/>
      <c r="BD720" s="102"/>
      <c r="BE720" s="102"/>
      <c r="BF720" s="102"/>
      <c r="BG720" s="102"/>
      <c r="BH720" s="102"/>
      <c r="BI720" s="102"/>
    </row>
    <row r="721" spans="1:61" ht="14.25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  <c r="AD721" s="102"/>
      <c r="AE721" s="102"/>
      <c r="AF721" s="102"/>
      <c r="AG721" s="102"/>
      <c r="AH721" s="102"/>
      <c r="AI721" s="102"/>
      <c r="AJ721" s="102"/>
      <c r="AK721" s="102"/>
      <c r="AL721" s="102"/>
      <c r="AM721" s="102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2"/>
      <c r="BA721" s="102"/>
      <c r="BB721" s="102"/>
      <c r="BC721" s="102"/>
      <c r="BD721" s="102"/>
      <c r="BE721" s="102"/>
      <c r="BF721" s="102"/>
      <c r="BG721" s="102"/>
      <c r="BH721" s="102"/>
      <c r="BI721" s="102"/>
    </row>
    <row r="722" spans="1:61" ht="14.25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  <c r="AD722" s="102"/>
      <c r="AE722" s="102"/>
      <c r="AF722" s="102"/>
      <c r="AG722" s="102"/>
      <c r="AH722" s="102"/>
      <c r="AI722" s="102"/>
      <c r="AJ722" s="102"/>
      <c r="AK722" s="102"/>
      <c r="AL722" s="102"/>
      <c r="AM722" s="102"/>
      <c r="AN722" s="102"/>
      <c r="AO722" s="102"/>
      <c r="AP722" s="102"/>
      <c r="AQ722" s="102"/>
      <c r="AR722" s="102"/>
      <c r="AS722" s="102"/>
      <c r="AT722" s="102"/>
      <c r="AU722" s="102"/>
      <c r="AV722" s="102"/>
      <c r="AW722" s="102"/>
      <c r="AX722" s="102"/>
      <c r="AY722" s="102"/>
      <c r="AZ722" s="102"/>
      <c r="BA722" s="102"/>
      <c r="BB722" s="102"/>
      <c r="BC722" s="102"/>
      <c r="BD722" s="102"/>
      <c r="BE722" s="102"/>
      <c r="BF722" s="102"/>
      <c r="BG722" s="102"/>
      <c r="BH722" s="102"/>
      <c r="BI722" s="102"/>
    </row>
    <row r="723" spans="1:61" ht="14.25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  <c r="AD723" s="102"/>
      <c r="AE723" s="102"/>
      <c r="AF723" s="102"/>
      <c r="AG723" s="102"/>
      <c r="AH723" s="102"/>
      <c r="AI723" s="102"/>
      <c r="AJ723" s="102"/>
      <c r="AK723" s="102"/>
      <c r="AL723" s="102"/>
      <c r="AM723" s="102"/>
      <c r="AN723" s="102"/>
      <c r="AO723" s="102"/>
      <c r="AP723" s="102"/>
      <c r="AQ723" s="102"/>
      <c r="AR723" s="102"/>
      <c r="AS723" s="102"/>
      <c r="AT723" s="102"/>
      <c r="AU723" s="102"/>
      <c r="AV723" s="102"/>
      <c r="AW723" s="102"/>
      <c r="AX723" s="102"/>
      <c r="AY723" s="102"/>
      <c r="AZ723" s="102"/>
      <c r="BA723" s="102"/>
      <c r="BB723" s="102"/>
      <c r="BC723" s="102"/>
      <c r="BD723" s="102"/>
      <c r="BE723" s="102"/>
      <c r="BF723" s="102"/>
      <c r="BG723" s="102"/>
      <c r="BH723" s="102"/>
      <c r="BI723" s="102"/>
    </row>
    <row r="724" spans="1:61" ht="14.25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  <c r="AD724" s="102"/>
      <c r="AE724" s="102"/>
      <c r="AF724" s="102"/>
      <c r="AG724" s="102"/>
      <c r="AH724" s="102"/>
      <c r="AI724" s="102"/>
      <c r="AJ724" s="102"/>
      <c r="AK724" s="102"/>
      <c r="AL724" s="102"/>
      <c r="AM724" s="102"/>
      <c r="AN724" s="102"/>
      <c r="AO724" s="102"/>
      <c r="AP724" s="102"/>
      <c r="AQ724" s="102"/>
      <c r="AR724" s="102"/>
      <c r="AS724" s="102"/>
      <c r="AT724" s="102"/>
      <c r="AU724" s="102"/>
      <c r="AV724" s="102"/>
      <c r="AW724" s="102"/>
      <c r="AX724" s="102"/>
      <c r="AY724" s="102"/>
      <c r="AZ724" s="102"/>
      <c r="BA724" s="102"/>
      <c r="BB724" s="102"/>
      <c r="BC724" s="102"/>
      <c r="BD724" s="102"/>
      <c r="BE724" s="102"/>
      <c r="BF724" s="102"/>
      <c r="BG724" s="102"/>
      <c r="BH724" s="102"/>
      <c r="BI724" s="102"/>
    </row>
    <row r="725" spans="1:61" ht="14.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  <c r="AD725" s="102"/>
      <c r="AE725" s="102"/>
      <c r="AF725" s="102"/>
      <c r="AG725" s="102"/>
      <c r="AH725" s="102"/>
      <c r="AI725" s="102"/>
      <c r="AJ725" s="102"/>
      <c r="AK725" s="102"/>
      <c r="AL725" s="102"/>
      <c r="AM725" s="102"/>
      <c r="AN725" s="102"/>
      <c r="AO725" s="102"/>
      <c r="AP725" s="102"/>
      <c r="AQ725" s="102"/>
      <c r="AR725" s="102"/>
      <c r="AS725" s="102"/>
      <c r="AT725" s="102"/>
      <c r="AU725" s="102"/>
      <c r="AV725" s="102"/>
      <c r="AW725" s="102"/>
      <c r="AX725" s="102"/>
      <c r="AY725" s="102"/>
      <c r="AZ725" s="102"/>
      <c r="BA725" s="102"/>
      <c r="BB725" s="102"/>
      <c r="BC725" s="102"/>
      <c r="BD725" s="102"/>
      <c r="BE725" s="102"/>
      <c r="BF725" s="102"/>
      <c r="BG725" s="102"/>
      <c r="BH725" s="102"/>
      <c r="BI725" s="102"/>
    </row>
    <row r="726" spans="1:61" ht="14.25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  <c r="AD726" s="102"/>
      <c r="AE726" s="102"/>
      <c r="AF726" s="102"/>
      <c r="AG726" s="102"/>
      <c r="AH726" s="102"/>
      <c r="AI726" s="102"/>
      <c r="AJ726" s="102"/>
      <c r="AK726" s="102"/>
      <c r="AL726" s="102"/>
      <c r="AM726" s="102"/>
      <c r="AN726" s="102"/>
      <c r="AO726" s="102"/>
      <c r="AP726" s="102"/>
      <c r="AQ726" s="102"/>
      <c r="AR726" s="102"/>
      <c r="AS726" s="102"/>
      <c r="AT726" s="102"/>
      <c r="AU726" s="102"/>
      <c r="AV726" s="102"/>
      <c r="AW726" s="102"/>
      <c r="AX726" s="102"/>
      <c r="AY726" s="102"/>
      <c r="AZ726" s="102"/>
      <c r="BA726" s="102"/>
      <c r="BB726" s="102"/>
      <c r="BC726" s="102"/>
      <c r="BD726" s="102"/>
      <c r="BE726" s="102"/>
      <c r="BF726" s="102"/>
      <c r="BG726" s="102"/>
      <c r="BH726" s="102"/>
      <c r="BI726" s="102"/>
    </row>
    <row r="727" spans="1:61" ht="14.25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  <c r="AD727" s="102"/>
      <c r="AE727" s="102"/>
      <c r="AF727" s="102"/>
      <c r="AG727" s="102"/>
      <c r="AH727" s="102"/>
      <c r="AI727" s="102"/>
      <c r="AJ727" s="102"/>
      <c r="AK727" s="102"/>
      <c r="AL727" s="102"/>
      <c r="AM727" s="102"/>
      <c r="AN727" s="102"/>
      <c r="AO727" s="102"/>
      <c r="AP727" s="102"/>
      <c r="AQ727" s="102"/>
      <c r="AR727" s="102"/>
      <c r="AS727" s="102"/>
      <c r="AT727" s="102"/>
      <c r="AU727" s="102"/>
      <c r="AV727" s="102"/>
      <c r="AW727" s="102"/>
      <c r="AX727" s="102"/>
      <c r="AY727" s="102"/>
      <c r="AZ727" s="102"/>
      <c r="BA727" s="102"/>
      <c r="BB727" s="102"/>
      <c r="BC727" s="102"/>
      <c r="BD727" s="102"/>
      <c r="BE727" s="102"/>
      <c r="BF727" s="102"/>
      <c r="BG727" s="102"/>
      <c r="BH727" s="102"/>
      <c r="BI727" s="102"/>
    </row>
    <row r="728" spans="1:61" ht="14.25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  <c r="AD728" s="102"/>
      <c r="AE728" s="102"/>
      <c r="AF728" s="102"/>
      <c r="AG728" s="102"/>
      <c r="AH728" s="102"/>
      <c r="AI728" s="102"/>
      <c r="AJ728" s="102"/>
      <c r="AK728" s="102"/>
      <c r="AL728" s="102"/>
      <c r="AM728" s="102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2"/>
      <c r="BA728" s="102"/>
      <c r="BB728" s="102"/>
      <c r="BC728" s="102"/>
      <c r="BD728" s="102"/>
      <c r="BE728" s="102"/>
      <c r="BF728" s="102"/>
      <c r="BG728" s="102"/>
      <c r="BH728" s="102"/>
      <c r="BI728" s="102"/>
    </row>
    <row r="729" spans="1:61" ht="14.25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  <c r="AD729" s="102"/>
      <c r="AE729" s="102"/>
      <c r="AF729" s="102"/>
      <c r="AG729" s="102"/>
      <c r="AH729" s="102"/>
      <c r="AI729" s="102"/>
      <c r="AJ729" s="102"/>
      <c r="AK729" s="102"/>
      <c r="AL729" s="102"/>
      <c r="AM729" s="102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2"/>
      <c r="BA729" s="102"/>
      <c r="BB729" s="102"/>
      <c r="BC729" s="102"/>
      <c r="BD729" s="102"/>
      <c r="BE729" s="102"/>
      <c r="BF729" s="102"/>
      <c r="BG729" s="102"/>
      <c r="BH729" s="102"/>
      <c r="BI729" s="102"/>
    </row>
    <row r="730" spans="1:61" ht="14.25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  <c r="AD730" s="102"/>
      <c r="AE730" s="102"/>
      <c r="AF730" s="102"/>
      <c r="AG730" s="102"/>
      <c r="AH730" s="102"/>
      <c r="AI730" s="102"/>
      <c r="AJ730" s="102"/>
      <c r="AK730" s="102"/>
      <c r="AL730" s="102"/>
      <c r="AM730" s="102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2"/>
      <c r="BA730" s="102"/>
      <c r="BB730" s="102"/>
      <c r="BC730" s="102"/>
      <c r="BD730" s="102"/>
      <c r="BE730" s="102"/>
      <c r="BF730" s="102"/>
      <c r="BG730" s="102"/>
      <c r="BH730" s="102"/>
      <c r="BI730" s="102"/>
    </row>
    <row r="731" spans="1:61" ht="14.25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  <c r="AD731" s="102"/>
      <c r="AE731" s="102"/>
      <c r="AF731" s="102"/>
      <c r="AG731" s="102"/>
      <c r="AH731" s="102"/>
      <c r="AI731" s="102"/>
      <c r="AJ731" s="102"/>
      <c r="AK731" s="102"/>
      <c r="AL731" s="102"/>
      <c r="AM731" s="102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2"/>
      <c r="BA731" s="102"/>
      <c r="BB731" s="102"/>
      <c r="BC731" s="102"/>
      <c r="BD731" s="102"/>
      <c r="BE731" s="102"/>
      <c r="BF731" s="102"/>
      <c r="BG731" s="102"/>
      <c r="BH731" s="102"/>
      <c r="BI731" s="102"/>
    </row>
    <row r="732" spans="1:61" ht="14.25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  <c r="AD732" s="102"/>
      <c r="AE732" s="102"/>
      <c r="AF732" s="102"/>
      <c r="AG732" s="102"/>
      <c r="AH732" s="102"/>
      <c r="AI732" s="102"/>
      <c r="AJ732" s="102"/>
      <c r="AK732" s="102"/>
      <c r="AL732" s="102"/>
      <c r="AM732" s="102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2"/>
      <c r="BA732" s="102"/>
      <c r="BB732" s="102"/>
      <c r="BC732" s="102"/>
      <c r="BD732" s="102"/>
      <c r="BE732" s="102"/>
      <c r="BF732" s="102"/>
      <c r="BG732" s="102"/>
      <c r="BH732" s="102"/>
      <c r="BI732" s="102"/>
    </row>
    <row r="733" spans="1:61" ht="14.25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  <c r="AD733" s="102"/>
      <c r="AE733" s="102"/>
      <c r="AF733" s="102"/>
      <c r="AG733" s="102"/>
      <c r="AH733" s="102"/>
      <c r="AI733" s="102"/>
      <c r="AJ733" s="102"/>
      <c r="AK733" s="102"/>
      <c r="AL733" s="102"/>
      <c r="AM733" s="102"/>
      <c r="AN733" s="102"/>
      <c r="AO733" s="102"/>
      <c r="AP733" s="102"/>
      <c r="AQ733" s="102"/>
      <c r="AR733" s="102"/>
      <c r="AS733" s="102"/>
      <c r="AT733" s="102"/>
      <c r="AU733" s="102"/>
      <c r="AV733" s="102"/>
      <c r="AW733" s="102"/>
      <c r="AX733" s="102"/>
      <c r="AY733" s="102"/>
      <c r="AZ733" s="102"/>
      <c r="BA733" s="102"/>
      <c r="BB733" s="102"/>
      <c r="BC733" s="102"/>
      <c r="BD733" s="102"/>
      <c r="BE733" s="102"/>
      <c r="BF733" s="102"/>
      <c r="BG733" s="102"/>
      <c r="BH733" s="102"/>
      <c r="BI733" s="102"/>
    </row>
    <row r="734" spans="1:61" ht="14.25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  <c r="AD734" s="102"/>
      <c r="AE734" s="102"/>
      <c r="AF734" s="102"/>
      <c r="AG734" s="102"/>
      <c r="AH734" s="102"/>
      <c r="AI734" s="102"/>
      <c r="AJ734" s="102"/>
      <c r="AK734" s="102"/>
      <c r="AL734" s="102"/>
      <c r="AM734" s="102"/>
      <c r="AN734" s="102"/>
      <c r="AO734" s="102"/>
      <c r="AP734" s="102"/>
      <c r="AQ734" s="102"/>
      <c r="AR734" s="102"/>
      <c r="AS734" s="102"/>
      <c r="AT734" s="102"/>
      <c r="AU734" s="102"/>
      <c r="AV734" s="102"/>
      <c r="AW734" s="102"/>
      <c r="AX734" s="102"/>
      <c r="AY734" s="102"/>
      <c r="AZ734" s="102"/>
      <c r="BA734" s="102"/>
      <c r="BB734" s="102"/>
      <c r="BC734" s="102"/>
      <c r="BD734" s="102"/>
      <c r="BE734" s="102"/>
      <c r="BF734" s="102"/>
      <c r="BG734" s="102"/>
      <c r="BH734" s="102"/>
      <c r="BI734" s="102"/>
    </row>
    <row r="735" spans="1:61" ht="14.2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  <c r="AD735" s="102"/>
      <c r="AE735" s="102"/>
      <c r="AF735" s="102"/>
      <c r="AG735" s="102"/>
      <c r="AH735" s="102"/>
      <c r="AI735" s="102"/>
      <c r="AJ735" s="102"/>
      <c r="AK735" s="102"/>
      <c r="AL735" s="102"/>
      <c r="AM735" s="102"/>
      <c r="AN735" s="102"/>
      <c r="AO735" s="102"/>
      <c r="AP735" s="102"/>
      <c r="AQ735" s="102"/>
      <c r="AR735" s="102"/>
      <c r="AS735" s="102"/>
      <c r="AT735" s="102"/>
      <c r="AU735" s="102"/>
      <c r="AV735" s="102"/>
      <c r="AW735" s="102"/>
      <c r="AX735" s="102"/>
      <c r="AY735" s="102"/>
      <c r="AZ735" s="102"/>
      <c r="BA735" s="102"/>
      <c r="BB735" s="102"/>
      <c r="BC735" s="102"/>
      <c r="BD735" s="102"/>
      <c r="BE735" s="102"/>
      <c r="BF735" s="102"/>
      <c r="BG735" s="102"/>
      <c r="BH735" s="102"/>
      <c r="BI735" s="102"/>
    </row>
    <row r="736" spans="1:61" ht="14.25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  <c r="AD736" s="102"/>
      <c r="AE736" s="102"/>
      <c r="AF736" s="102"/>
      <c r="AG736" s="102"/>
      <c r="AH736" s="102"/>
      <c r="AI736" s="102"/>
      <c r="AJ736" s="102"/>
      <c r="AK736" s="102"/>
      <c r="AL736" s="102"/>
      <c r="AM736" s="102"/>
      <c r="AN736" s="102"/>
      <c r="AO736" s="102"/>
      <c r="AP736" s="102"/>
      <c r="AQ736" s="102"/>
      <c r="AR736" s="102"/>
      <c r="AS736" s="102"/>
      <c r="AT736" s="102"/>
      <c r="AU736" s="102"/>
      <c r="AV736" s="102"/>
      <c r="AW736" s="102"/>
      <c r="AX736" s="102"/>
      <c r="AY736" s="102"/>
      <c r="AZ736" s="102"/>
      <c r="BA736" s="102"/>
      <c r="BB736" s="102"/>
      <c r="BC736" s="102"/>
      <c r="BD736" s="102"/>
      <c r="BE736" s="102"/>
      <c r="BF736" s="102"/>
      <c r="BG736" s="102"/>
      <c r="BH736" s="102"/>
      <c r="BI736" s="102"/>
    </row>
    <row r="737" spans="1:61" ht="14.25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  <c r="AD737" s="102"/>
      <c r="AE737" s="102"/>
      <c r="AF737" s="102"/>
      <c r="AG737" s="102"/>
      <c r="AH737" s="102"/>
      <c r="AI737" s="102"/>
      <c r="AJ737" s="102"/>
      <c r="AK737" s="102"/>
      <c r="AL737" s="102"/>
      <c r="AM737" s="102"/>
      <c r="AN737" s="102"/>
      <c r="AO737" s="102"/>
      <c r="AP737" s="102"/>
      <c r="AQ737" s="102"/>
      <c r="AR737" s="102"/>
      <c r="AS737" s="102"/>
      <c r="AT737" s="102"/>
      <c r="AU737" s="102"/>
      <c r="AV737" s="102"/>
      <c r="AW737" s="102"/>
      <c r="AX737" s="102"/>
      <c r="AY737" s="102"/>
      <c r="AZ737" s="102"/>
      <c r="BA737" s="102"/>
      <c r="BB737" s="102"/>
      <c r="BC737" s="102"/>
      <c r="BD737" s="102"/>
      <c r="BE737" s="102"/>
      <c r="BF737" s="102"/>
      <c r="BG737" s="102"/>
      <c r="BH737" s="102"/>
      <c r="BI737" s="102"/>
    </row>
    <row r="738" spans="1:61" ht="14.25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  <c r="AD738" s="102"/>
      <c r="AE738" s="102"/>
      <c r="AF738" s="102"/>
      <c r="AG738" s="102"/>
      <c r="AH738" s="102"/>
      <c r="AI738" s="102"/>
      <c r="AJ738" s="102"/>
      <c r="AK738" s="102"/>
      <c r="AL738" s="102"/>
      <c r="AM738" s="102"/>
      <c r="AN738" s="102"/>
      <c r="AO738" s="102"/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102"/>
      <c r="BC738" s="102"/>
      <c r="BD738" s="102"/>
      <c r="BE738" s="102"/>
      <c r="BF738" s="102"/>
      <c r="BG738" s="102"/>
      <c r="BH738" s="102"/>
      <c r="BI738" s="102"/>
    </row>
    <row r="739" spans="1:61" ht="14.25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  <c r="AD739" s="102"/>
      <c r="AE739" s="102"/>
      <c r="AF739" s="102"/>
      <c r="AG739" s="102"/>
      <c r="AH739" s="102"/>
      <c r="AI739" s="102"/>
      <c r="AJ739" s="102"/>
      <c r="AK739" s="102"/>
      <c r="AL739" s="102"/>
      <c r="AM739" s="102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2"/>
      <c r="BA739" s="102"/>
      <c r="BB739" s="102"/>
      <c r="BC739" s="102"/>
      <c r="BD739" s="102"/>
      <c r="BE739" s="102"/>
      <c r="BF739" s="102"/>
      <c r="BG739" s="102"/>
      <c r="BH739" s="102"/>
      <c r="BI739" s="102"/>
    </row>
    <row r="740" spans="1:61" ht="14.25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  <c r="AD740" s="102"/>
      <c r="AE740" s="102"/>
      <c r="AF740" s="102"/>
      <c r="AG740" s="102"/>
      <c r="AH740" s="102"/>
      <c r="AI740" s="102"/>
      <c r="AJ740" s="102"/>
      <c r="AK740" s="102"/>
      <c r="AL740" s="102"/>
      <c r="AM740" s="102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2"/>
      <c r="BA740" s="102"/>
      <c r="BB740" s="102"/>
      <c r="BC740" s="102"/>
      <c r="BD740" s="102"/>
      <c r="BE740" s="102"/>
      <c r="BF740" s="102"/>
      <c r="BG740" s="102"/>
      <c r="BH740" s="102"/>
      <c r="BI740" s="102"/>
    </row>
    <row r="741" spans="1:61" ht="14.25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2"/>
      <c r="BA741" s="102"/>
      <c r="BB741" s="102"/>
      <c r="BC741" s="102"/>
      <c r="BD741" s="102"/>
      <c r="BE741" s="102"/>
      <c r="BF741" s="102"/>
      <c r="BG741" s="102"/>
      <c r="BH741" s="102"/>
      <c r="BI741" s="102"/>
    </row>
    <row r="742" spans="1:61" ht="14.25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  <c r="AD742" s="102"/>
      <c r="AE742" s="102"/>
      <c r="AF742" s="102"/>
      <c r="AG742" s="102"/>
      <c r="AH742" s="102"/>
      <c r="AI742" s="102"/>
      <c r="AJ742" s="102"/>
      <c r="AK742" s="102"/>
      <c r="AL742" s="102"/>
      <c r="AM742" s="102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2"/>
      <c r="BA742" s="102"/>
      <c r="BB742" s="102"/>
      <c r="BC742" s="102"/>
      <c r="BD742" s="102"/>
      <c r="BE742" s="102"/>
      <c r="BF742" s="102"/>
      <c r="BG742" s="102"/>
      <c r="BH742" s="102"/>
      <c r="BI742" s="102"/>
    </row>
    <row r="743" spans="1:61" ht="14.25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  <c r="AD743" s="102"/>
      <c r="AE743" s="102"/>
      <c r="AF743" s="102"/>
      <c r="AG743" s="102"/>
      <c r="AH743" s="102"/>
      <c r="AI743" s="102"/>
      <c r="AJ743" s="102"/>
      <c r="AK743" s="102"/>
      <c r="AL743" s="102"/>
      <c r="AM743" s="102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2"/>
      <c r="BA743" s="102"/>
      <c r="BB743" s="102"/>
      <c r="BC743" s="102"/>
      <c r="BD743" s="102"/>
      <c r="BE743" s="102"/>
      <c r="BF743" s="102"/>
      <c r="BG743" s="102"/>
      <c r="BH743" s="102"/>
      <c r="BI743" s="102"/>
    </row>
    <row r="744" spans="1:61" ht="14.25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  <c r="AD744" s="102"/>
      <c r="AE744" s="102"/>
      <c r="AF744" s="102"/>
      <c r="AG744" s="102"/>
      <c r="AH744" s="102"/>
      <c r="AI744" s="102"/>
      <c r="AJ744" s="102"/>
      <c r="AK744" s="102"/>
      <c r="AL744" s="102"/>
      <c r="AM744" s="102"/>
      <c r="AN744" s="102"/>
      <c r="AO744" s="102"/>
      <c r="AP744" s="102"/>
      <c r="AQ744" s="102"/>
      <c r="AR744" s="102"/>
      <c r="AS744" s="102"/>
      <c r="AT744" s="102"/>
      <c r="AU744" s="102"/>
      <c r="AV744" s="102"/>
      <c r="AW744" s="102"/>
      <c r="AX744" s="102"/>
      <c r="AY744" s="102"/>
      <c r="AZ744" s="102"/>
      <c r="BA744" s="102"/>
      <c r="BB744" s="102"/>
      <c r="BC744" s="102"/>
      <c r="BD744" s="102"/>
      <c r="BE744" s="102"/>
      <c r="BF744" s="102"/>
      <c r="BG744" s="102"/>
      <c r="BH744" s="102"/>
      <c r="BI744" s="102"/>
    </row>
    <row r="745" spans="1:61" ht="14.2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  <c r="AD745" s="102"/>
      <c r="AE745" s="102"/>
      <c r="AF745" s="102"/>
      <c r="AG745" s="102"/>
      <c r="AH745" s="102"/>
      <c r="AI745" s="102"/>
      <c r="AJ745" s="102"/>
      <c r="AK745" s="102"/>
      <c r="AL745" s="102"/>
      <c r="AM745" s="102"/>
      <c r="AN745" s="102"/>
      <c r="AO745" s="102"/>
      <c r="AP745" s="102"/>
      <c r="AQ745" s="102"/>
      <c r="AR745" s="102"/>
      <c r="AS745" s="102"/>
      <c r="AT745" s="102"/>
      <c r="AU745" s="102"/>
      <c r="AV745" s="102"/>
      <c r="AW745" s="102"/>
      <c r="AX745" s="102"/>
      <c r="AY745" s="102"/>
      <c r="AZ745" s="102"/>
      <c r="BA745" s="102"/>
      <c r="BB745" s="102"/>
      <c r="BC745" s="102"/>
      <c r="BD745" s="102"/>
      <c r="BE745" s="102"/>
      <c r="BF745" s="102"/>
      <c r="BG745" s="102"/>
      <c r="BH745" s="102"/>
      <c r="BI745" s="102"/>
    </row>
    <row r="746" spans="1:61" ht="14.25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  <c r="AD746" s="102"/>
      <c r="AE746" s="102"/>
      <c r="AF746" s="102"/>
      <c r="AG746" s="102"/>
      <c r="AH746" s="102"/>
      <c r="AI746" s="102"/>
      <c r="AJ746" s="102"/>
      <c r="AK746" s="102"/>
      <c r="AL746" s="102"/>
      <c r="AM746" s="102"/>
      <c r="AN746" s="102"/>
      <c r="AO746" s="102"/>
      <c r="AP746" s="102"/>
      <c r="AQ746" s="102"/>
      <c r="AR746" s="102"/>
      <c r="AS746" s="102"/>
      <c r="AT746" s="102"/>
      <c r="AU746" s="102"/>
      <c r="AV746" s="102"/>
      <c r="AW746" s="102"/>
      <c r="AX746" s="102"/>
      <c r="AY746" s="102"/>
      <c r="AZ746" s="102"/>
      <c r="BA746" s="102"/>
      <c r="BB746" s="102"/>
      <c r="BC746" s="102"/>
      <c r="BD746" s="102"/>
      <c r="BE746" s="102"/>
      <c r="BF746" s="102"/>
      <c r="BG746" s="102"/>
      <c r="BH746" s="102"/>
      <c r="BI746" s="102"/>
    </row>
    <row r="747" spans="1:61" ht="14.25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  <c r="BE747" s="102"/>
      <c r="BF747" s="102"/>
      <c r="BG747" s="102"/>
      <c r="BH747" s="102"/>
      <c r="BI747" s="102"/>
    </row>
    <row r="748" spans="1:61" ht="14.25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  <c r="AD748" s="102"/>
      <c r="AE748" s="102"/>
      <c r="AF748" s="102"/>
      <c r="AG748" s="102"/>
      <c r="AH748" s="102"/>
      <c r="AI748" s="102"/>
      <c r="AJ748" s="102"/>
      <c r="AK748" s="102"/>
      <c r="AL748" s="102"/>
      <c r="AM748" s="102"/>
      <c r="AN748" s="102"/>
      <c r="AO748" s="102"/>
      <c r="AP748" s="102"/>
      <c r="AQ748" s="102"/>
      <c r="AR748" s="102"/>
      <c r="AS748" s="102"/>
      <c r="AT748" s="102"/>
      <c r="AU748" s="102"/>
      <c r="AV748" s="102"/>
      <c r="AW748" s="102"/>
      <c r="AX748" s="102"/>
      <c r="AY748" s="102"/>
      <c r="AZ748" s="102"/>
      <c r="BA748" s="102"/>
      <c r="BB748" s="102"/>
      <c r="BC748" s="102"/>
      <c r="BD748" s="102"/>
      <c r="BE748" s="102"/>
      <c r="BF748" s="102"/>
      <c r="BG748" s="102"/>
      <c r="BH748" s="102"/>
      <c r="BI748" s="102"/>
    </row>
    <row r="749" spans="1:61" ht="14.25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  <c r="AD749" s="102"/>
      <c r="AE749" s="102"/>
      <c r="AF749" s="102"/>
      <c r="AG749" s="102"/>
      <c r="AH749" s="102"/>
      <c r="AI749" s="102"/>
      <c r="AJ749" s="102"/>
      <c r="AK749" s="102"/>
      <c r="AL749" s="102"/>
      <c r="AM749" s="102"/>
      <c r="AN749" s="102"/>
      <c r="AO749" s="102"/>
      <c r="AP749" s="102"/>
      <c r="AQ749" s="102"/>
      <c r="AR749" s="102"/>
      <c r="AS749" s="102"/>
      <c r="AT749" s="102"/>
      <c r="AU749" s="102"/>
      <c r="AV749" s="102"/>
      <c r="AW749" s="102"/>
      <c r="AX749" s="102"/>
      <c r="AY749" s="102"/>
      <c r="AZ749" s="102"/>
      <c r="BA749" s="102"/>
      <c r="BB749" s="102"/>
      <c r="BC749" s="102"/>
      <c r="BD749" s="102"/>
      <c r="BE749" s="102"/>
      <c r="BF749" s="102"/>
      <c r="BG749" s="102"/>
      <c r="BH749" s="102"/>
      <c r="BI749" s="102"/>
    </row>
    <row r="750" spans="1:61" ht="14.25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  <c r="AD750" s="102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2"/>
      <c r="BA750" s="102"/>
      <c r="BB750" s="102"/>
      <c r="BC750" s="102"/>
      <c r="BD750" s="102"/>
      <c r="BE750" s="102"/>
      <c r="BF750" s="102"/>
      <c r="BG750" s="102"/>
      <c r="BH750" s="102"/>
      <c r="BI750" s="102"/>
    </row>
    <row r="751" spans="1:61" ht="14.25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  <c r="AD751" s="102"/>
      <c r="AE751" s="102"/>
      <c r="AF751" s="102"/>
      <c r="AG751" s="102"/>
      <c r="AH751" s="102"/>
      <c r="AI751" s="102"/>
      <c r="AJ751" s="102"/>
      <c r="AK751" s="102"/>
      <c r="AL751" s="102"/>
      <c r="AM751" s="102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2"/>
      <c r="BA751" s="102"/>
      <c r="BB751" s="102"/>
      <c r="BC751" s="102"/>
      <c r="BD751" s="102"/>
      <c r="BE751" s="102"/>
      <c r="BF751" s="102"/>
      <c r="BG751" s="102"/>
      <c r="BH751" s="102"/>
      <c r="BI751" s="102"/>
    </row>
    <row r="752" spans="1:61" ht="14.25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2"/>
      <c r="BA752" s="102"/>
      <c r="BB752" s="102"/>
      <c r="BC752" s="102"/>
      <c r="BD752" s="102"/>
      <c r="BE752" s="102"/>
      <c r="BF752" s="102"/>
      <c r="BG752" s="102"/>
      <c r="BH752" s="102"/>
      <c r="BI752" s="102"/>
    </row>
    <row r="753" spans="1:61" ht="14.25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  <c r="AD753" s="102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2"/>
      <c r="BA753" s="102"/>
      <c r="BB753" s="102"/>
      <c r="BC753" s="102"/>
      <c r="BD753" s="102"/>
      <c r="BE753" s="102"/>
      <c r="BF753" s="102"/>
      <c r="BG753" s="102"/>
      <c r="BH753" s="102"/>
      <c r="BI753" s="102"/>
    </row>
    <row r="754" spans="1:61" ht="14.25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  <c r="AD754" s="102"/>
      <c r="AE754" s="102"/>
      <c r="AF754" s="102"/>
      <c r="AG754" s="102"/>
      <c r="AH754" s="102"/>
      <c r="AI754" s="102"/>
      <c r="AJ754" s="102"/>
      <c r="AK754" s="102"/>
      <c r="AL754" s="102"/>
      <c r="AM754" s="102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2"/>
      <c r="BA754" s="102"/>
      <c r="BB754" s="102"/>
      <c r="BC754" s="102"/>
      <c r="BD754" s="102"/>
      <c r="BE754" s="102"/>
      <c r="BF754" s="102"/>
      <c r="BG754" s="102"/>
      <c r="BH754" s="102"/>
      <c r="BI754" s="102"/>
    </row>
    <row r="755" spans="1:61" ht="14.2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  <c r="AD755" s="102"/>
      <c r="AE755" s="102"/>
      <c r="AF755" s="102"/>
      <c r="AG755" s="102"/>
      <c r="AH755" s="102"/>
      <c r="AI755" s="102"/>
      <c r="AJ755" s="102"/>
      <c r="AK755" s="102"/>
      <c r="AL755" s="102"/>
      <c r="AM755" s="102"/>
      <c r="AN755" s="102"/>
      <c r="AO755" s="102"/>
      <c r="AP755" s="102"/>
      <c r="AQ755" s="102"/>
      <c r="AR755" s="102"/>
      <c r="AS755" s="102"/>
      <c r="AT755" s="102"/>
      <c r="AU755" s="102"/>
      <c r="AV755" s="102"/>
      <c r="AW755" s="102"/>
      <c r="AX755" s="102"/>
      <c r="AY755" s="102"/>
      <c r="AZ755" s="102"/>
      <c r="BA755" s="102"/>
      <c r="BB755" s="102"/>
      <c r="BC755" s="102"/>
      <c r="BD755" s="102"/>
      <c r="BE755" s="102"/>
      <c r="BF755" s="102"/>
      <c r="BG755" s="102"/>
      <c r="BH755" s="102"/>
      <c r="BI755" s="102"/>
    </row>
    <row r="756" spans="1:61" ht="14.25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  <c r="AD756" s="102"/>
      <c r="AE756" s="102"/>
      <c r="AF756" s="102"/>
      <c r="AG756" s="102"/>
      <c r="AH756" s="102"/>
      <c r="AI756" s="102"/>
      <c r="AJ756" s="102"/>
      <c r="AK756" s="102"/>
      <c r="AL756" s="102"/>
      <c r="AM756" s="102"/>
      <c r="AN756" s="102"/>
      <c r="AO756" s="102"/>
      <c r="AP756" s="102"/>
      <c r="AQ756" s="102"/>
      <c r="AR756" s="102"/>
      <c r="AS756" s="102"/>
      <c r="AT756" s="102"/>
      <c r="AU756" s="102"/>
      <c r="AV756" s="102"/>
      <c r="AW756" s="102"/>
      <c r="AX756" s="102"/>
      <c r="AY756" s="102"/>
      <c r="AZ756" s="102"/>
      <c r="BA756" s="102"/>
      <c r="BB756" s="102"/>
      <c r="BC756" s="102"/>
      <c r="BD756" s="102"/>
      <c r="BE756" s="102"/>
      <c r="BF756" s="102"/>
      <c r="BG756" s="102"/>
      <c r="BH756" s="102"/>
      <c r="BI756" s="102"/>
    </row>
    <row r="757" spans="1:61" ht="14.25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  <c r="AD757" s="102"/>
      <c r="AE757" s="102"/>
      <c r="AF757" s="102"/>
      <c r="AG757" s="102"/>
      <c r="AH757" s="102"/>
      <c r="AI757" s="102"/>
      <c r="AJ757" s="102"/>
      <c r="AK757" s="102"/>
      <c r="AL757" s="102"/>
      <c r="AM757" s="102"/>
      <c r="AN757" s="102"/>
      <c r="AO757" s="102"/>
      <c r="AP757" s="102"/>
      <c r="AQ757" s="102"/>
      <c r="AR757" s="102"/>
      <c r="AS757" s="102"/>
      <c r="AT757" s="102"/>
      <c r="AU757" s="102"/>
      <c r="AV757" s="102"/>
      <c r="AW757" s="102"/>
      <c r="AX757" s="102"/>
      <c r="AY757" s="102"/>
      <c r="AZ757" s="102"/>
      <c r="BA757" s="102"/>
      <c r="BB757" s="102"/>
      <c r="BC757" s="102"/>
      <c r="BD757" s="102"/>
      <c r="BE757" s="102"/>
      <c r="BF757" s="102"/>
      <c r="BG757" s="102"/>
      <c r="BH757" s="102"/>
      <c r="BI757" s="102"/>
    </row>
    <row r="758" spans="1:61" ht="14.25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  <c r="AD758" s="102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  <c r="AO758" s="102"/>
      <c r="AP758" s="102"/>
      <c r="AQ758" s="102"/>
      <c r="AR758" s="102"/>
      <c r="AS758" s="102"/>
      <c r="AT758" s="102"/>
      <c r="AU758" s="102"/>
      <c r="AV758" s="102"/>
      <c r="AW758" s="102"/>
      <c r="AX758" s="102"/>
      <c r="AY758" s="102"/>
      <c r="AZ758" s="102"/>
      <c r="BA758" s="102"/>
      <c r="BB758" s="102"/>
      <c r="BC758" s="102"/>
      <c r="BD758" s="102"/>
      <c r="BE758" s="102"/>
      <c r="BF758" s="102"/>
      <c r="BG758" s="102"/>
      <c r="BH758" s="102"/>
      <c r="BI758" s="102"/>
    </row>
    <row r="759" spans="1:61" ht="14.25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  <c r="AD759" s="102"/>
      <c r="AE759" s="102"/>
      <c r="AF759" s="102"/>
      <c r="AG759" s="102"/>
      <c r="AH759" s="102"/>
      <c r="AI759" s="102"/>
      <c r="AJ759" s="102"/>
      <c r="AK759" s="102"/>
      <c r="AL759" s="102"/>
      <c r="AM759" s="102"/>
      <c r="AN759" s="102"/>
      <c r="AO759" s="102"/>
      <c r="AP759" s="102"/>
      <c r="AQ759" s="102"/>
      <c r="AR759" s="102"/>
      <c r="AS759" s="102"/>
      <c r="AT759" s="102"/>
      <c r="AU759" s="102"/>
      <c r="AV759" s="102"/>
      <c r="AW759" s="102"/>
      <c r="AX759" s="102"/>
      <c r="AY759" s="102"/>
      <c r="AZ759" s="102"/>
      <c r="BA759" s="102"/>
      <c r="BB759" s="102"/>
      <c r="BC759" s="102"/>
      <c r="BD759" s="102"/>
      <c r="BE759" s="102"/>
      <c r="BF759" s="102"/>
      <c r="BG759" s="102"/>
      <c r="BH759" s="102"/>
      <c r="BI759" s="102"/>
    </row>
    <row r="760" spans="1:61" ht="14.25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  <c r="AD760" s="102"/>
      <c r="AE760" s="102"/>
      <c r="AF760" s="102"/>
      <c r="AG760" s="102"/>
      <c r="AH760" s="102"/>
      <c r="AI760" s="102"/>
      <c r="AJ760" s="102"/>
      <c r="AK760" s="102"/>
      <c r="AL760" s="102"/>
      <c r="AM760" s="102"/>
      <c r="AN760" s="102"/>
      <c r="AO760" s="102"/>
      <c r="AP760" s="102"/>
      <c r="AQ760" s="102"/>
      <c r="AR760" s="102"/>
      <c r="AS760" s="102"/>
      <c r="AT760" s="102"/>
      <c r="AU760" s="102"/>
      <c r="AV760" s="102"/>
      <c r="AW760" s="102"/>
      <c r="AX760" s="102"/>
      <c r="AY760" s="102"/>
      <c r="AZ760" s="102"/>
      <c r="BA760" s="102"/>
      <c r="BB760" s="102"/>
      <c r="BC760" s="102"/>
      <c r="BD760" s="102"/>
      <c r="BE760" s="102"/>
      <c r="BF760" s="102"/>
      <c r="BG760" s="102"/>
      <c r="BH760" s="102"/>
      <c r="BI760" s="102"/>
    </row>
    <row r="761" spans="1:61" ht="14.25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  <c r="AC761" s="102"/>
      <c r="AD761" s="102"/>
      <c r="AE761" s="102"/>
      <c r="AF761" s="102"/>
      <c r="AG761" s="102"/>
      <c r="AH761" s="102"/>
      <c r="AI761" s="102"/>
      <c r="AJ761" s="102"/>
      <c r="AK761" s="102"/>
      <c r="AL761" s="102"/>
      <c r="AM761" s="102"/>
      <c r="AN761" s="102"/>
      <c r="AO761" s="102"/>
      <c r="AP761" s="102"/>
      <c r="AQ761" s="102"/>
      <c r="AR761" s="102"/>
      <c r="AS761" s="102"/>
      <c r="AT761" s="102"/>
      <c r="AU761" s="102"/>
      <c r="AV761" s="102"/>
      <c r="AW761" s="102"/>
      <c r="AX761" s="102"/>
      <c r="AY761" s="102"/>
      <c r="AZ761" s="102"/>
      <c r="BA761" s="102"/>
      <c r="BB761" s="102"/>
      <c r="BC761" s="102"/>
      <c r="BD761" s="102"/>
      <c r="BE761" s="102"/>
      <c r="BF761" s="102"/>
      <c r="BG761" s="102"/>
      <c r="BH761" s="102"/>
      <c r="BI761" s="102"/>
    </row>
    <row r="762" spans="1:61" ht="14.25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  <c r="AD762" s="102"/>
      <c r="AE762" s="102"/>
      <c r="AF762" s="102"/>
      <c r="AG762" s="102"/>
      <c r="AH762" s="102"/>
      <c r="AI762" s="102"/>
      <c r="AJ762" s="102"/>
      <c r="AK762" s="102"/>
      <c r="AL762" s="102"/>
      <c r="AM762" s="102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2"/>
      <c r="BA762" s="102"/>
      <c r="BB762" s="102"/>
      <c r="BC762" s="102"/>
      <c r="BD762" s="102"/>
      <c r="BE762" s="102"/>
      <c r="BF762" s="102"/>
      <c r="BG762" s="102"/>
      <c r="BH762" s="102"/>
      <c r="BI762" s="102"/>
    </row>
    <row r="763" spans="1:61" ht="14.25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2"/>
      <c r="BA763" s="102"/>
      <c r="BB763" s="102"/>
      <c r="BC763" s="102"/>
      <c r="BD763" s="102"/>
      <c r="BE763" s="102"/>
      <c r="BF763" s="102"/>
      <c r="BG763" s="102"/>
      <c r="BH763" s="102"/>
      <c r="BI763" s="102"/>
    </row>
    <row r="764" spans="1:61" ht="14.25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  <c r="AD764" s="102"/>
      <c r="AE764" s="102"/>
      <c r="AF764" s="102"/>
      <c r="AG764" s="102"/>
      <c r="AH764" s="102"/>
      <c r="AI764" s="102"/>
      <c r="AJ764" s="102"/>
      <c r="AK764" s="102"/>
      <c r="AL764" s="102"/>
      <c r="AM764" s="102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2"/>
      <c r="BA764" s="102"/>
      <c r="BB764" s="102"/>
      <c r="BC764" s="102"/>
      <c r="BD764" s="102"/>
      <c r="BE764" s="102"/>
      <c r="BF764" s="102"/>
      <c r="BG764" s="102"/>
      <c r="BH764" s="102"/>
      <c r="BI764" s="102"/>
    </row>
    <row r="765" spans="1:61" ht="14.2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  <c r="AD765" s="102"/>
      <c r="AE765" s="102"/>
      <c r="AF765" s="102"/>
      <c r="AG765" s="102"/>
      <c r="AH765" s="102"/>
      <c r="AI765" s="102"/>
      <c r="AJ765" s="102"/>
      <c r="AK765" s="102"/>
      <c r="AL765" s="102"/>
      <c r="AM765" s="102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2"/>
      <c r="BA765" s="102"/>
      <c r="BB765" s="102"/>
      <c r="BC765" s="102"/>
      <c r="BD765" s="102"/>
      <c r="BE765" s="102"/>
      <c r="BF765" s="102"/>
      <c r="BG765" s="102"/>
      <c r="BH765" s="102"/>
      <c r="BI765" s="102"/>
    </row>
    <row r="766" spans="1:61" ht="14.25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  <c r="AD766" s="102"/>
      <c r="AE766" s="102"/>
      <c r="AF766" s="102"/>
      <c r="AG766" s="102"/>
      <c r="AH766" s="102"/>
      <c r="AI766" s="102"/>
      <c r="AJ766" s="102"/>
      <c r="AK766" s="102"/>
      <c r="AL766" s="102"/>
      <c r="AM766" s="102"/>
      <c r="AN766" s="102"/>
      <c r="AO766" s="102"/>
      <c r="AP766" s="102"/>
      <c r="AQ766" s="102"/>
      <c r="AR766" s="102"/>
      <c r="AS766" s="102"/>
      <c r="AT766" s="102"/>
      <c r="AU766" s="102"/>
      <c r="AV766" s="102"/>
      <c r="AW766" s="102"/>
      <c r="AX766" s="102"/>
      <c r="AY766" s="102"/>
      <c r="AZ766" s="102"/>
      <c r="BA766" s="102"/>
      <c r="BB766" s="102"/>
      <c r="BC766" s="102"/>
      <c r="BD766" s="102"/>
      <c r="BE766" s="102"/>
      <c r="BF766" s="102"/>
      <c r="BG766" s="102"/>
      <c r="BH766" s="102"/>
      <c r="BI766" s="102"/>
    </row>
    <row r="767" spans="1:61" ht="14.25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  <c r="AD767" s="102"/>
      <c r="AE767" s="102"/>
      <c r="AF767" s="102"/>
      <c r="AG767" s="102"/>
      <c r="AH767" s="102"/>
      <c r="AI767" s="102"/>
      <c r="AJ767" s="102"/>
      <c r="AK767" s="102"/>
      <c r="AL767" s="102"/>
      <c r="AM767" s="102"/>
      <c r="AN767" s="102"/>
      <c r="AO767" s="102"/>
      <c r="AP767" s="102"/>
      <c r="AQ767" s="102"/>
      <c r="AR767" s="102"/>
      <c r="AS767" s="102"/>
      <c r="AT767" s="102"/>
      <c r="AU767" s="102"/>
      <c r="AV767" s="102"/>
      <c r="AW767" s="102"/>
      <c r="AX767" s="102"/>
      <c r="AY767" s="102"/>
      <c r="AZ767" s="102"/>
      <c r="BA767" s="102"/>
      <c r="BB767" s="102"/>
      <c r="BC767" s="102"/>
      <c r="BD767" s="102"/>
      <c r="BE767" s="102"/>
      <c r="BF767" s="102"/>
      <c r="BG767" s="102"/>
      <c r="BH767" s="102"/>
      <c r="BI767" s="102"/>
    </row>
    <row r="768" spans="1:61" ht="14.25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  <c r="AD768" s="102"/>
      <c r="AE768" s="102"/>
      <c r="AF768" s="102"/>
      <c r="AG768" s="102"/>
      <c r="AH768" s="102"/>
      <c r="AI768" s="102"/>
      <c r="AJ768" s="102"/>
      <c r="AK768" s="102"/>
      <c r="AL768" s="102"/>
      <c r="AM768" s="102"/>
      <c r="AN768" s="102"/>
      <c r="AO768" s="102"/>
      <c r="AP768" s="102"/>
      <c r="AQ768" s="102"/>
      <c r="AR768" s="102"/>
      <c r="AS768" s="102"/>
      <c r="AT768" s="102"/>
      <c r="AU768" s="102"/>
      <c r="AV768" s="102"/>
      <c r="AW768" s="102"/>
      <c r="AX768" s="102"/>
      <c r="AY768" s="102"/>
      <c r="AZ768" s="102"/>
      <c r="BA768" s="102"/>
      <c r="BB768" s="102"/>
      <c r="BC768" s="102"/>
      <c r="BD768" s="102"/>
      <c r="BE768" s="102"/>
      <c r="BF768" s="102"/>
      <c r="BG768" s="102"/>
      <c r="BH768" s="102"/>
      <c r="BI768" s="102"/>
    </row>
    <row r="769" spans="1:61" ht="14.25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  <c r="AD769" s="102"/>
      <c r="AE769" s="102"/>
      <c r="AF769" s="102"/>
      <c r="AG769" s="102"/>
      <c r="AH769" s="102"/>
      <c r="AI769" s="102"/>
      <c r="AJ769" s="102"/>
      <c r="AK769" s="102"/>
      <c r="AL769" s="102"/>
      <c r="AM769" s="102"/>
      <c r="AN769" s="102"/>
      <c r="AO769" s="102"/>
      <c r="AP769" s="102"/>
      <c r="AQ769" s="102"/>
      <c r="AR769" s="102"/>
      <c r="AS769" s="102"/>
      <c r="AT769" s="102"/>
      <c r="AU769" s="102"/>
      <c r="AV769" s="102"/>
      <c r="AW769" s="102"/>
      <c r="AX769" s="102"/>
      <c r="AY769" s="102"/>
      <c r="AZ769" s="102"/>
      <c r="BA769" s="102"/>
      <c r="BB769" s="102"/>
      <c r="BC769" s="102"/>
      <c r="BD769" s="102"/>
      <c r="BE769" s="102"/>
      <c r="BF769" s="102"/>
      <c r="BG769" s="102"/>
      <c r="BH769" s="102"/>
      <c r="BI769" s="102"/>
    </row>
    <row r="770" spans="1:61" ht="14.25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  <c r="AD770" s="102"/>
      <c r="AE770" s="102"/>
      <c r="AF770" s="102"/>
      <c r="AG770" s="102"/>
      <c r="AH770" s="102"/>
      <c r="AI770" s="102"/>
      <c r="AJ770" s="102"/>
      <c r="AK770" s="102"/>
      <c r="AL770" s="102"/>
      <c r="AM770" s="102"/>
      <c r="AN770" s="102"/>
      <c r="AO770" s="102"/>
      <c r="AP770" s="102"/>
      <c r="AQ770" s="102"/>
      <c r="AR770" s="102"/>
      <c r="AS770" s="102"/>
      <c r="AT770" s="102"/>
      <c r="AU770" s="102"/>
      <c r="AV770" s="102"/>
      <c r="AW770" s="102"/>
      <c r="AX770" s="102"/>
      <c r="AY770" s="102"/>
      <c r="AZ770" s="102"/>
      <c r="BA770" s="102"/>
      <c r="BB770" s="102"/>
      <c r="BC770" s="102"/>
      <c r="BD770" s="102"/>
      <c r="BE770" s="102"/>
      <c r="BF770" s="102"/>
      <c r="BG770" s="102"/>
      <c r="BH770" s="102"/>
      <c r="BI770" s="102"/>
    </row>
    <row r="771" spans="1:61" ht="14.25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  <c r="AD771" s="102"/>
      <c r="AE771" s="102"/>
      <c r="AF771" s="102"/>
      <c r="AG771" s="102"/>
      <c r="AH771" s="102"/>
      <c r="AI771" s="102"/>
      <c r="AJ771" s="102"/>
      <c r="AK771" s="102"/>
      <c r="AL771" s="102"/>
      <c r="AM771" s="102"/>
      <c r="AN771" s="102"/>
      <c r="AO771" s="102"/>
      <c r="AP771" s="102"/>
      <c r="AQ771" s="102"/>
      <c r="AR771" s="102"/>
      <c r="AS771" s="102"/>
      <c r="AT771" s="102"/>
      <c r="AU771" s="102"/>
      <c r="AV771" s="102"/>
      <c r="AW771" s="102"/>
      <c r="AX771" s="102"/>
      <c r="AY771" s="102"/>
      <c r="AZ771" s="102"/>
      <c r="BA771" s="102"/>
      <c r="BB771" s="102"/>
      <c r="BC771" s="102"/>
      <c r="BD771" s="102"/>
      <c r="BE771" s="102"/>
      <c r="BF771" s="102"/>
      <c r="BG771" s="102"/>
      <c r="BH771" s="102"/>
      <c r="BI771" s="102"/>
    </row>
    <row r="772" spans="1:61" ht="14.25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  <c r="AD772" s="102"/>
      <c r="AE772" s="102"/>
      <c r="AF772" s="102"/>
      <c r="AG772" s="102"/>
      <c r="AH772" s="102"/>
      <c r="AI772" s="102"/>
      <c r="AJ772" s="102"/>
      <c r="AK772" s="102"/>
      <c r="AL772" s="102"/>
      <c r="AM772" s="102"/>
      <c r="AN772" s="102"/>
      <c r="AO772" s="102"/>
      <c r="AP772" s="102"/>
      <c r="AQ772" s="102"/>
      <c r="AR772" s="102"/>
      <c r="AS772" s="102"/>
      <c r="AT772" s="102"/>
      <c r="AU772" s="102"/>
      <c r="AV772" s="102"/>
      <c r="AW772" s="102"/>
      <c r="AX772" s="102"/>
      <c r="AY772" s="102"/>
      <c r="AZ772" s="102"/>
      <c r="BA772" s="102"/>
      <c r="BB772" s="102"/>
      <c r="BC772" s="102"/>
      <c r="BD772" s="102"/>
      <c r="BE772" s="102"/>
      <c r="BF772" s="102"/>
      <c r="BG772" s="102"/>
      <c r="BH772" s="102"/>
      <c r="BI772" s="102"/>
    </row>
    <row r="773" spans="1:61" ht="14.25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  <c r="AD773" s="102"/>
      <c r="AE773" s="102"/>
      <c r="AF773" s="102"/>
      <c r="AG773" s="102"/>
      <c r="AH773" s="102"/>
      <c r="AI773" s="102"/>
      <c r="AJ773" s="102"/>
      <c r="AK773" s="102"/>
      <c r="AL773" s="102"/>
      <c r="AM773" s="102"/>
      <c r="AN773" s="102"/>
      <c r="AO773" s="102"/>
      <c r="AP773" s="102"/>
      <c r="AQ773" s="102"/>
      <c r="AR773" s="102"/>
      <c r="AS773" s="102"/>
      <c r="AT773" s="102"/>
      <c r="AU773" s="102"/>
      <c r="AV773" s="102"/>
      <c r="AW773" s="102"/>
      <c r="AX773" s="102"/>
      <c r="AY773" s="102"/>
      <c r="AZ773" s="102"/>
      <c r="BA773" s="102"/>
      <c r="BB773" s="102"/>
      <c r="BC773" s="102"/>
      <c r="BD773" s="102"/>
      <c r="BE773" s="102"/>
      <c r="BF773" s="102"/>
      <c r="BG773" s="102"/>
      <c r="BH773" s="102"/>
      <c r="BI773" s="102"/>
    </row>
    <row r="774" spans="1:61" ht="14.25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2"/>
      <c r="AU774" s="102"/>
      <c r="AV774" s="102"/>
      <c r="AW774" s="102"/>
      <c r="AX774" s="102"/>
      <c r="AY774" s="102"/>
      <c r="AZ774" s="102"/>
      <c r="BA774" s="102"/>
      <c r="BB774" s="102"/>
      <c r="BC774" s="102"/>
      <c r="BD774" s="102"/>
      <c r="BE774" s="102"/>
      <c r="BF774" s="102"/>
      <c r="BG774" s="102"/>
      <c r="BH774" s="102"/>
      <c r="BI774" s="102"/>
    </row>
    <row r="775" spans="1:61" ht="14.2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  <c r="AD775" s="102"/>
      <c r="AE775" s="102"/>
      <c r="AF775" s="102"/>
      <c r="AG775" s="102"/>
      <c r="AH775" s="102"/>
      <c r="AI775" s="102"/>
      <c r="AJ775" s="102"/>
      <c r="AK775" s="102"/>
      <c r="AL775" s="102"/>
      <c r="AM775" s="102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2"/>
      <c r="AX775" s="102"/>
      <c r="AY775" s="102"/>
      <c r="AZ775" s="102"/>
      <c r="BA775" s="102"/>
      <c r="BB775" s="102"/>
      <c r="BC775" s="102"/>
      <c r="BD775" s="102"/>
      <c r="BE775" s="102"/>
      <c r="BF775" s="102"/>
      <c r="BG775" s="102"/>
      <c r="BH775" s="102"/>
      <c r="BI775" s="102"/>
    </row>
    <row r="776" spans="1:61" ht="14.25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  <c r="AD776" s="102"/>
      <c r="AE776" s="102"/>
      <c r="AF776" s="102"/>
      <c r="AG776" s="102"/>
      <c r="AH776" s="102"/>
      <c r="AI776" s="102"/>
      <c r="AJ776" s="102"/>
      <c r="AK776" s="102"/>
      <c r="AL776" s="102"/>
      <c r="AM776" s="102"/>
      <c r="AN776" s="102"/>
      <c r="AO776" s="102"/>
      <c r="AP776" s="102"/>
      <c r="AQ776" s="102"/>
      <c r="AR776" s="102"/>
      <c r="AS776" s="102"/>
      <c r="AT776" s="102"/>
      <c r="AU776" s="102"/>
      <c r="AV776" s="102"/>
      <c r="AW776" s="102"/>
      <c r="AX776" s="102"/>
      <c r="AY776" s="102"/>
      <c r="AZ776" s="102"/>
      <c r="BA776" s="102"/>
      <c r="BB776" s="102"/>
      <c r="BC776" s="102"/>
      <c r="BD776" s="102"/>
      <c r="BE776" s="102"/>
      <c r="BF776" s="102"/>
      <c r="BG776" s="102"/>
      <c r="BH776" s="102"/>
      <c r="BI776" s="102"/>
    </row>
    <row r="777" spans="1:61" ht="14.25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  <c r="AD777" s="102"/>
      <c r="AE777" s="102"/>
      <c r="AF777" s="102"/>
      <c r="AG777" s="102"/>
      <c r="AH777" s="102"/>
      <c r="AI777" s="102"/>
      <c r="AJ777" s="102"/>
      <c r="AK777" s="102"/>
      <c r="AL777" s="102"/>
      <c r="AM777" s="102"/>
      <c r="AN777" s="102"/>
      <c r="AO777" s="102"/>
      <c r="AP777" s="102"/>
      <c r="AQ777" s="102"/>
      <c r="AR777" s="102"/>
      <c r="AS777" s="102"/>
      <c r="AT777" s="102"/>
      <c r="AU777" s="102"/>
      <c r="AV777" s="102"/>
      <c r="AW777" s="102"/>
      <c r="AX777" s="102"/>
      <c r="AY777" s="102"/>
      <c r="AZ777" s="102"/>
      <c r="BA777" s="102"/>
      <c r="BB777" s="102"/>
      <c r="BC777" s="102"/>
      <c r="BD777" s="102"/>
      <c r="BE777" s="102"/>
      <c r="BF777" s="102"/>
      <c r="BG777" s="102"/>
      <c r="BH777" s="102"/>
      <c r="BI777" s="102"/>
    </row>
    <row r="778" spans="1:61" ht="14.25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  <c r="AD778" s="102"/>
      <c r="AE778" s="102"/>
      <c r="AF778" s="102"/>
      <c r="AG778" s="102"/>
      <c r="AH778" s="102"/>
      <c r="AI778" s="102"/>
      <c r="AJ778" s="102"/>
      <c r="AK778" s="102"/>
      <c r="AL778" s="102"/>
      <c r="AM778" s="102"/>
      <c r="AN778" s="102"/>
      <c r="AO778" s="102"/>
      <c r="AP778" s="102"/>
      <c r="AQ778" s="102"/>
      <c r="AR778" s="102"/>
      <c r="AS778" s="102"/>
      <c r="AT778" s="102"/>
      <c r="AU778" s="102"/>
      <c r="AV778" s="102"/>
      <c r="AW778" s="102"/>
      <c r="AX778" s="102"/>
      <c r="AY778" s="102"/>
      <c r="AZ778" s="102"/>
      <c r="BA778" s="102"/>
      <c r="BB778" s="102"/>
      <c r="BC778" s="102"/>
      <c r="BD778" s="102"/>
      <c r="BE778" s="102"/>
      <c r="BF778" s="102"/>
      <c r="BG778" s="102"/>
      <c r="BH778" s="102"/>
      <c r="BI778" s="102"/>
    </row>
    <row r="779" spans="1:61" ht="14.25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  <c r="AD779" s="102"/>
      <c r="AE779" s="102"/>
      <c r="AF779" s="102"/>
      <c r="AG779" s="102"/>
      <c r="AH779" s="102"/>
      <c r="AI779" s="102"/>
      <c r="AJ779" s="102"/>
      <c r="AK779" s="102"/>
      <c r="AL779" s="102"/>
      <c r="AM779" s="102"/>
      <c r="AN779" s="102"/>
      <c r="AO779" s="102"/>
      <c r="AP779" s="102"/>
      <c r="AQ779" s="102"/>
      <c r="AR779" s="102"/>
      <c r="AS779" s="102"/>
      <c r="AT779" s="102"/>
      <c r="AU779" s="102"/>
      <c r="AV779" s="102"/>
      <c r="AW779" s="102"/>
      <c r="AX779" s="102"/>
      <c r="AY779" s="102"/>
      <c r="AZ779" s="102"/>
      <c r="BA779" s="102"/>
      <c r="BB779" s="102"/>
      <c r="BC779" s="102"/>
      <c r="BD779" s="102"/>
      <c r="BE779" s="102"/>
      <c r="BF779" s="102"/>
      <c r="BG779" s="102"/>
      <c r="BH779" s="102"/>
      <c r="BI779" s="102"/>
    </row>
    <row r="780" spans="1:61" ht="14.25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  <c r="AD780" s="102"/>
      <c r="AE780" s="102"/>
      <c r="AF780" s="102"/>
      <c r="AG780" s="102"/>
      <c r="AH780" s="102"/>
      <c r="AI780" s="102"/>
      <c r="AJ780" s="102"/>
      <c r="AK780" s="102"/>
      <c r="AL780" s="102"/>
      <c r="AM780" s="102"/>
      <c r="AN780" s="102"/>
      <c r="AO780" s="102"/>
      <c r="AP780" s="102"/>
      <c r="AQ780" s="102"/>
      <c r="AR780" s="102"/>
      <c r="AS780" s="102"/>
      <c r="AT780" s="102"/>
      <c r="AU780" s="102"/>
      <c r="AV780" s="102"/>
      <c r="AW780" s="102"/>
      <c r="AX780" s="102"/>
      <c r="AY780" s="102"/>
      <c r="AZ780" s="102"/>
      <c r="BA780" s="102"/>
      <c r="BB780" s="102"/>
      <c r="BC780" s="102"/>
      <c r="BD780" s="102"/>
      <c r="BE780" s="102"/>
      <c r="BF780" s="102"/>
      <c r="BG780" s="102"/>
      <c r="BH780" s="102"/>
      <c r="BI780" s="102"/>
    </row>
    <row r="781" spans="1:61" ht="14.25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  <c r="AD781" s="102"/>
      <c r="AE781" s="102"/>
      <c r="AF781" s="102"/>
      <c r="AG781" s="102"/>
      <c r="AH781" s="102"/>
      <c r="AI781" s="102"/>
      <c r="AJ781" s="102"/>
      <c r="AK781" s="102"/>
      <c r="AL781" s="102"/>
      <c r="AM781" s="102"/>
      <c r="AN781" s="102"/>
      <c r="AO781" s="102"/>
      <c r="AP781" s="102"/>
      <c r="AQ781" s="102"/>
      <c r="AR781" s="102"/>
      <c r="AS781" s="102"/>
      <c r="AT781" s="102"/>
      <c r="AU781" s="102"/>
      <c r="AV781" s="102"/>
      <c r="AW781" s="102"/>
      <c r="AX781" s="102"/>
      <c r="AY781" s="102"/>
      <c r="AZ781" s="102"/>
      <c r="BA781" s="102"/>
      <c r="BB781" s="102"/>
      <c r="BC781" s="102"/>
      <c r="BD781" s="102"/>
      <c r="BE781" s="102"/>
      <c r="BF781" s="102"/>
      <c r="BG781" s="102"/>
      <c r="BH781" s="102"/>
      <c r="BI781" s="102"/>
    </row>
    <row r="782" spans="1:61" ht="14.25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  <c r="AD782" s="102"/>
      <c r="AE782" s="102"/>
      <c r="AF782" s="102"/>
      <c r="AG782" s="102"/>
      <c r="AH782" s="102"/>
      <c r="AI782" s="102"/>
      <c r="AJ782" s="102"/>
      <c r="AK782" s="102"/>
      <c r="AL782" s="102"/>
      <c r="AM782" s="102"/>
      <c r="AN782" s="102"/>
      <c r="AO782" s="102"/>
      <c r="AP782" s="102"/>
      <c r="AQ782" s="102"/>
      <c r="AR782" s="102"/>
      <c r="AS782" s="102"/>
      <c r="AT782" s="102"/>
      <c r="AU782" s="102"/>
      <c r="AV782" s="102"/>
      <c r="AW782" s="102"/>
      <c r="AX782" s="102"/>
      <c r="AY782" s="102"/>
      <c r="AZ782" s="102"/>
      <c r="BA782" s="102"/>
      <c r="BB782" s="102"/>
      <c r="BC782" s="102"/>
      <c r="BD782" s="102"/>
      <c r="BE782" s="102"/>
      <c r="BF782" s="102"/>
      <c r="BG782" s="102"/>
      <c r="BH782" s="102"/>
      <c r="BI782" s="102"/>
    </row>
    <row r="783" spans="1:61" ht="14.25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  <c r="AD783" s="102"/>
      <c r="AE783" s="102"/>
      <c r="AF783" s="102"/>
      <c r="AG783" s="102"/>
      <c r="AH783" s="102"/>
      <c r="AI783" s="102"/>
      <c r="AJ783" s="102"/>
      <c r="AK783" s="102"/>
      <c r="AL783" s="102"/>
      <c r="AM783" s="102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2"/>
      <c r="BA783" s="102"/>
      <c r="BB783" s="102"/>
      <c r="BC783" s="102"/>
      <c r="BD783" s="102"/>
      <c r="BE783" s="102"/>
      <c r="BF783" s="102"/>
      <c r="BG783" s="102"/>
      <c r="BH783" s="102"/>
      <c r="BI783" s="102"/>
    </row>
    <row r="784" spans="1:61" ht="14.25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102"/>
      <c r="AM784" s="102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2"/>
      <c r="BA784" s="102"/>
      <c r="BB784" s="102"/>
      <c r="BC784" s="102"/>
      <c r="BD784" s="102"/>
      <c r="BE784" s="102"/>
      <c r="BF784" s="102"/>
      <c r="BG784" s="102"/>
      <c r="BH784" s="102"/>
      <c r="BI784" s="102"/>
    </row>
    <row r="785" spans="1:61" ht="14.2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2"/>
      <c r="BA785" s="102"/>
      <c r="BB785" s="102"/>
      <c r="BC785" s="102"/>
      <c r="BD785" s="102"/>
      <c r="BE785" s="102"/>
      <c r="BF785" s="102"/>
      <c r="BG785" s="102"/>
      <c r="BH785" s="102"/>
      <c r="BI785" s="102"/>
    </row>
    <row r="786" spans="1:61" ht="14.25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  <c r="AD786" s="102"/>
      <c r="AE786" s="102"/>
      <c r="AF786" s="102"/>
      <c r="AG786" s="102"/>
      <c r="AH786" s="102"/>
      <c r="AI786" s="102"/>
      <c r="AJ786" s="102"/>
      <c r="AK786" s="102"/>
      <c r="AL786" s="102"/>
      <c r="AM786" s="102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2"/>
      <c r="BA786" s="102"/>
      <c r="BB786" s="102"/>
      <c r="BC786" s="102"/>
      <c r="BD786" s="102"/>
      <c r="BE786" s="102"/>
      <c r="BF786" s="102"/>
      <c r="BG786" s="102"/>
      <c r="BH786" s="102"/>
      <c r="BI786" s="102"/>
    </row>
    <row r="787" spans="1:61" ht="14.25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  <c r="AD787" s="102"/>
      <c r="AE787" s="102"/>
      <c r="AF787" s="102"/>
      <c r="AG787" s="102"/>
      <c r="AH787" s="102"/>
      <c r="AI787" s="102"/>
      <c r="AJ787" s="102"/>
      <c r="AK787" s="102"/>
      <c r="AL787" s="102"/>
      <c r="AM787" s="102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2"/>
      <c r="BA787" s="102"/>
      <c r="BB787" s="102"/>
      <c r="BC787" s="102"/>
      <c r="BD787" s="102"/>
      <c r="BE787" s="102"/>
      <c r="BF787" s="102"/>
      <c r="BG787" s="102"/>
      <c r="BH787" s="102"/>
      <c r="BI787" s="102"/>
    </row>
    <row r="788" spans="1:61" ht="14.25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  <c r="AD788" s="102"/>
      <c r="AE788" s="102"/>
      <c r="AF788" s="102"/>
      <c r="AG788" s="102"/>
      <c r="AH788" s="102"/>
      <c r="AI788" s="102"/>
      <c r="AJ788" s="102"/>
      <c r="AK788" s="102"/>
      <c r="AL788" s="102"/>
      <c r="AM788" s="102"/>
      <c r="AN788" s="102"/>
      <c r="AO788" s="102"/>
      <c r="AP788" s="102"/>
      <c r="AQ788" s="102"/>
      <c r="AR788" s="102"/>
      <c r="AS788" s="102"/>
      <c r="AT788" s="102"/>
      <c r="AU788" s="102"/>
      <c r="AV788" s="102"/>
      <c r="AW788" s="102"/>
      <c r="AX788" s="102"/>
      <c r="AY788" s="102"/>
      <c r="AZ788" s="102"/>
      <c r="BA788" s="102"/>
      <c r="BB788" s="102"/>
      <c r="BC788" s="102"/>
      <c r="BD788" s="102"/>
      <c r="BE788" s="102"/>
      <c r="BF788" s="102"/>
      <c r="BG788" s="102"/>
      <c r="BH788" s="102"/>
      <c r="BI788" s="102"/>
    </row>
    <row r="789" spans="1:61" ht="14.25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  <c r="AD789" s="102"/>
      <c r="AE789" s="102"/>
      <c r="AF789" s="102"/>
      <c r="AG789" s="102"/>
      <c r="AH789" s="102"/>
      <c r="AI789" s="102"/>
      <c r="AJ789" s="102"/>
      <c r="AK789" s="102"/>
      <c r="AL789" s="102"/>
      <c r="AM789" s="102"/>
      <c r="AN789" s="102"/>
      <c r="AO789" s="102"/>
      <c r="AP789" s="102"/>
      <c r="AQ789" s="102"/>
      <c r="AR789" s="102"/>
      <c r="AS789" s="102"/>
      <c r="AT789" s="102"/>
      <c r="AU789" s="102"/>
      <c r="AV789" s="102"/>
      <c r="AW789" s="102"/>
      <c r="AX789" s="102"/>
      <c r="AY789" s="102"/>
      <c r="AZ789" s="102"/>
      <c r="BA789" s="102"/>
      <c r="BB789" s="102"/>
      <c r="BC789" s="102"/>
      <c r="BD789" s="102"/>
      <c r="BE789" s="102"/>
      <c r="BF789" s="102"/>
      <c r="BG789" s="102"/>
      <c r="BH789" s="102"/>
      <c r="BI789" s="102"/>
    </row>
    <row r="790" spans="1:61" ht="14.25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  <c r="AD790" s="102"/>
      <c r="AE790" s="102"/>
      <c r="AF790" s="102"/>
      <c r="AG790" s="102"/>
      <c r="AH790" s="102"/>
      <c r="AI790" s="102"/>
      <c r="AJ790" s="102"/>
      <c r="AK790" s="102"/>
      <c r="AL790" s="102"/>
      <c r="AM790" s="102"/>
      <c r="AN790" s="102"/>
      <c r="AO790" s="102"/>
      <c r="AP790" s="102"/>
      <c r="AQ790" s="102"/>
      <c r="AR790" s="102"/>
      <c r="AS790" s="102"/>
      <c r="AT790" s="102"/>
      <c r="AU790" s="102"/>
      <c r="AV790" s="102"/>
      <c r="AW790" s="102"/>
      <c r="AX790" s="102"/>
      <c r="AY790" s="102"/>
      <c r="AZ790" s="102"/>
      <c r="BA790" s="102"/>
      <c r="BB790" s="102"/>
      <c r="BC790" s="102"/>
      <c r="BD790" s="102"/>
      <c r="BE790" s="102"/>
      <c r="BF790" s="102"/>
      <c r="BG790" s="102"/>
      <c r="BH790" s="102"/>
      <c r="BI790" s="102"/>
    </row>
    <row r="791" spans="1:61" ht="14.25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  <c r="AD791" s="102"/>
      <c r="AE791" s="102"/>
      <c r="AF791" s="102"/>
      <c r="AG791" s="102"/>
      <c r="AH791" s="102"/>
      <c r="AI791" s="102"/>
      <c r="AJ791" s="102"/>
      <c r="AK791" s="102"/>
      <c r="AL791" s="102"/>
      <c r="AM791" s="102"/>
      <c r="AN791" s="102"/>
      <c r="AO791" s="102"/>
      <c r="AP791" s="102"/>
      <c r="AQ791" s="102"/>
      <c r="AR791" s="102"/>
      <c r="AS791" s="102"/>
      <c r="AT791" s="102"/>
      <c r="AU791" s="102"/>
      <c r="AV791" s="102"/>
      <c r="AW791" s="102"/>
      <c r="AX791" s="102"/>
      <c r="AY791" s="102"/>
      <c r="AZ791" s="102"/>
      <c r="BA791" s="102"/>
      <c r="BB791" s="102"/>
      <c r="BC791" s="102"/>
      <c r="BD791" s="102"/>
      <c r="BE791" s="102"/>
      <c r="BF791" s="102"/>
      <c r="BG791" s="102"/>
      <c r="BH791" s="102"/>
      <c r="BI791" s="102"/>
    </row>
    <row r="792" spans="1:61" ht="14.25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  <c r="AD792" s="102"/>
      <c r="AE792" s="102"/>
      <c r="AF792" s="102"/>
      <c r="AG792" s="102"/>
      <c r="AH792" s="102"/>
      <c r="AI792" s="102"/>
      <c r="AJ792" s="102"/>
      <c r="AK792" s="102"/>
      <c r="AL792" s="102"/>
      <c r="AM792" s="102"/>
      <c r="AN792" s="102"/>
      <c r="AO792" s="102"/>
      <c r="AP792" s="102"/>
      <c r="AQ792" s="102"/>
      <c r="AR792" s="102"/>
      <c r="AS792" s="102"/>
      <c r="AT792" s="102"/>
      <c r="AU792" s="102"/>
      <c r="AV792" s="102"/>
      <c r="AW792" s="102"/>
      <c r="AX792" s="102"/>
      <c r="AY792" s="102"/>
      <c r="AZ792" s="102"/>
      <c r="BA792" s="102"/>
      <c r="BB792" s="102"/>
      <c r="BC792" s="102"/>
      <c r="BD792" s="102"/>
      <c r="BE792" s="102"/>
      <c r="BF792" s="102"/>
      <c r="BG792" s="102"/>
      <c r="BH792" s="102"/>
      <c r="BI792" s="102"/>
    </row>
    <row r="793" spans="1:61" ht="14.25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  <c r="AD793" s="102"/>
      <c r="AE793" s="102"/>
      <c r="AF793" s="102"/>
      <c r="AG793" s="102"/>
      <c r="AH793" s="102"/>
      <c r="AI793" s="102"/>
      <c r="AJ793" s="102"/>
      <c r="AK793" s="102"/>
      <c r="AL793" s="102"/>
      <c r="AM793" s="102"/>
      <c r="AN793" s="102"/>
      <c r="AO793" s="102"/>
      <c r="AP793" s="102"/>
      <c r="AQ793" s="102"/>
      <c r="AR793" s="102"/>
      <c r="AS793" s="102"/>
      <c r="AT793" s="102"/>
      <c r="AU793" s="102"/>
      <c r="AV793" s="102"/>
      <c r="AW793" s="102"/>
      <c r="AX793" s="102"/>
      <c r="AY793" s="102"/>
      <c r="AZ793" s="102"/>
      <c r="BA793" s="102"/>
      <c r="BB793" s="102"/>
      <c r="BC793" s="102"/>
      <c r="BD793" s="102"/>
      <c r="BE793" s="102"/>
      <c r="BF793" s="102"/>
      <c r="BG793" s="102"/>
      <c r="BH793" s="102"/>
      <c r="BI793" s="102"/>
    </row>
    <row r="794" spans="1:61" ht="14.25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  <c r="AD794" s="102"/>
      <c r="AE794" s="102"/>
      <c r="AF794" s="102"/>
      <c r="AG794" s="102"/>
      <c r="AH794" s="102"/>
      <c r="AI794" s="102"/>
      <c r="AJ794" s="102"/>
      <c r="AK794" s="102"/>
      <c r="AL794" s="102"/>
      <c r="AM794" s="102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2"/>
      <c r="BA794" s="102"/>
      <c r="BB794" s="102"/>
      <c r="BC794" s="102"/>
      <c r="BD794" s="102"/>
      <c r="BE794" s="102"/>
      <c r="BF794" s="102"/>
      <c r="BG794" s="102"/>
      <c r="BH794" s="102"/>
      <c r="BI794" s="102"/>
    </row>
    <row r="795" spans="1:61" ht="14.2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  <c r="AD795" s="102"/>
      <c r="AE795" s="102"/>
      <c r="AF795" s="102"/>
      <c r="AG795" s="102"/>
      <c r="AH795" s="102"/>
      <c r="AI795" s="102"/>
      <c r="AJ795" s="102"/>
      <c r="AK795" s="102"/>
      <c r="AL795" s="102"/>
      <c r="AM795" s="102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2"/>
      <c r="BA795" s="102"/>
      <c r="BB795" s="102"/>
      <c r="BC795" s="102"/>
      <c r="BD795" s="102"/>
      <c r="BE795" s="102"/>
      <c r="BF795" s="102"/>
      <c r="BG795" s="102"/>
      <c r="BH795" s="102"/>
      <c r="BI795" s="102"/>
    </row>
    <row r="796" spans="1:61" ht="14.25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  <c r="AD796" s="102"/>
      <c r="AE796" s="102"/>
      <c r="AF796" s="102"/>
      <c r="AG796" s="102"/>
      <c r="AH796" s="102"/>
      <c r="AI796" s="102"/>
      <c r="AJ796" s="102"/>
      <c r="AK796" s="102"/>
      <c r="AL796" s="102"/>
      <c r="AM796" s="102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2"/>
      <c r="BA796" s="102"/>
      <c r="BB796" s="102"/>
      <c r="BC796" s="102"/>
      <c r="BD796" s="102"/>
      <c r="BE796" s="102"/>
      <c r="BF796" s="102"/>
      <c r="BG796" s="102"/>
      <c r="BH796" s="102"/>
      <c r="BI796" s="102"/>
    </row>
    <row r="797" spans="1:61" ht="14.25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  <c r="AD797" s="102"/>
      <c r="AE797" s="102"/>
      <c r="AF797" s="102"/>
      <c r="AG797" s="102"/>
      <c r="AH797" s="102"/>
      <c r="AI797" s="102"/>
      <c r="AJ797" s="102"/>
      <c r="AK797" s="102"/>
      <c r="AL797" s="102"/>
      <c r="AM797" s="102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2"/>
      <c r="BA797" s="102"/>
      <c r="BB797" s="102"/>
      <c r="BC797" s="102"/>
      <c r="BD797" s="102"/>
      <c r="BE797" s="102"/>
      <c r="BF797" s="102"/>
      <c r="BG797" s="102"/>
      <c r="BH797" s="102"/>
      <c r="BI797" s="102"/>
    </row>
    <row r="798" spans="1:61" ht="14.25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  <c r="AD798" s="102"/>
      <c r="AE798" s="102"/>
      <c r="AF798" s="102"/>
      <c r="AG798" s="102"/>
      <c r="AH798" s="102"/>
      <c r="AI798" s="102"/>
      <c r="AJ798" s="102"/>
      <c r="AK798" s="102"/>
      <c r="AL798" s="102"/>
      <c r="AM798" s="102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2"/>
      <c r="BA798" s="102"/>
      <c r="BB798" s="102"/>
      <c r="BC798" s="102"/>
      <c r="BD798" s="102"/>
      <c r="BE798" s="102"/>
      <c r="BF798" s="102"/>
      <c r="BG798" s="102"/>
      <c r="BH798" s="102"/>
      <c r="BI798" s="102"/>
    </row>
    <row r="799" spans="1:61" ht="14.25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  <c r="AD799" s="102"/>
      <c r="AE799" s="102"/>
      <c r="AF799" s="102"/>
      <c r="AG799" s="102"/>
      <c r="AH799" s="102"/>
      <c r="AI799" s="102"/>
      <c r="AJ799" s="102"/>
      <c r="AK799" s="102"/>
      <c r="AL799" s="102"/>
      <c r="AM799" s="102"/>
      <c r="AN799" s="102"/>
      <c r="AO799" s="102"/>
      <c r="AP799" s="102"/>
      <c r="AQ799" s="102"/>
      <c r="AR799" s="102"/>
      <c r="AS799" s="102"/>
      <c r="AT799" s="102"/>
      <c r="AU799" s="102"/>
      <c r="AV799" s="102"/>
      <c r="AW799" s="102"/>
      <c r="AX799" s="102"/>
      <c r="AY799" s="102"/>
      <c r="AZ799" s="102"/>
      <c r="BA799" s="102"/>
      <c r="BB799" s="102"/>
      <c r="BC799" s="102"/>
      <c r="BD799" s="102"/>
      <c r="BE799" s="102"/>
      <c r="BF799" s="102"/>
      <c r="BG799" s="102"/>
      <c r="BH799" s="102"/>
      <c r="BI799" s="102"/>
    </row>
    <row r="800" spans="1:61" ht="14.25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  <c r="AD800" s="102"/>
      <c r="AE800" s="102"/>
      <c r="AF800" s="102"/>
      <c r="AG800" s="102"/>
      <c r="AH800" s="102"/>
      <c r="AI800" s="102"/>
      <c r="AJ800" s="102"/>
      <c r="AK800" s="102"/>
      <c r="AL800" s="102"/>
      <c r="AM800" s="102"/>
      <c r="AN800" s="102"/>
      <c r="AO800" s="102"/>
      <c r="AP800" s="102"/>
      <c r="AQ800" s="102"/>
      <c r="AR800" s="102"/>
      <c r="AS800" s="102"/>
      <c r="AT800" s="102"/>
      <c r="AU800" s="102"/>
      <c r="AV800" s="102"/>
      <c r="AW800" s="102"/>
      <c r="AX800" s="102"/>
      <c r="AY800" s="102"/>
      <c r="AZ800" s="102"/>
      <c r="BA800" s="102"/>
      <c r="BB800" s="102"/>
      <c r="BC800" s="102"/>
      <c r="BD800" s="102"/>
      <c r="BE800" s="102"/>
      <c r="BF800" s="102"/>
      <c r="BG800" s="102"/>
      <c r="BH800" s="102"/>
      <c r="BI800" s="102"/>
    </row>
    <row r="801" spans="1:61" ht="14.25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  <c r="AD801" s="102"/>
      <c r="AE801" s="102"/>
      <c r="AF801" s="102"/>
      <c r="AG801" s="102"/>
      <c r="AH801" s="102"/>
      <c r="AI801" s="102"/>
      <c r="AJ801" s="102"/>
      <c r="AK801" s="102"/>
      <c r="AL801" s="102"/>
      <c r="AM801" s="102"/>
      <c r="AN801" s="102"/>
      <c r="AO801" s="102"/>
      <c r="AP801" s="102"/>
      <c r="AQ801" s="102"/>
      <c r="AR801" s="102"/>
      <c r="AS801" s="102"/>
      <c r="AT801" s="102"/>
      <c r="AU801" s="102"/>
      <c r="AV801" s="102"/>
      <c r="AW801" s="102"/>
      <c r="AX801" s="102"/>
      <c r="AY801" s="102"/>
      <c r="AZ801" s="102"/>
      <c r="BA801" s="102"/>
      <c r="BB801" s="102"/>
      <c r="BC801" s="102"/>
      <c r="BD801" s="102"/>
      <c r="BE801" s="102"/>
      <c r="BF801" s="102"/>
      <c r="BG801" s="102"/>
      <c r="BH801" s="102"/>
      <c r="BI801" s="102"/>
    </row>
    <row r="802" spans="1:61" ht="14.25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  <c r="AD802" s="102"/>
      <c r="AE802" s="102"/>
      <c r="AF802" s="102"/>
      <c r="AG802" s="102"/>
      <c r="AH802" s="102"/>
      <c r="AI802" s="102"/>
      <c r="AJ802" s="102"/>
      <c r="AK802" s="102"/>
      <c r="AL802" s="102"/>
      <c r="AM802" s="102"/>
      <c r="AN802" s="102"/>
      <c r="AO802" s="102"/>
      <c r="AP802" s="102"/>
      <c r="AQ802" s="102"/>
      <c r="AR802" s="102"/>
      <c r="AS802" s="102"/>
      <c r="AT802" s="102"/>
      <c r="AU802" s="102"/>
      <c r="AV802" s="102"/>
      <c r="AW802" s="102"/>
      <c r="AX802" s="102"/>
      <c r="AY802" s="102"/>
      <c r="AZ802" s="102"/>
      <c r="BA802" s="102"/>
      <c r="BB802" s="102"/>
      <c r="BC802" s="102"/>
      <c r="BD802" s="102"/>
      <c r="BE802" s="102"/>
      <c r="BF802" s="102"/>
      <c r="BG802" s="102"/>
      <c r="BH802" s="102"/>
      <c r="BI802" s="102"/>
    </row>
    <row r="803" spans="1:61" ht="14.25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  <c r="AD803" s="102"/>
      <c r="AE803" s="102"/>
      <c r="AF803" s="102"/>
      <c r="AG803" s="102"/>
      <c r="AH803" s="102"/>
      <c r="AI803" s="102"/>
      <c r="AJ803" s="102"/>
      <c r="AK803" s="102"/>
      <c r="AL803" s="102"/>
      <c r="AM803" s="102"/>
      <c r="AN803" s="102"/>
      <c r="AO803" s="102"/>
      <c r="AP803" s="102"/>
      <c r="AQ803" s="102"/>
      <c r="AR803" s="102"/>
      <c r="AS803" s="102"/>
      <c r="AT803" s="102"/>
      <c r="AU803" s="102"/>
      <c r="AV803" s="102"/>
      <c r="AW803" s="102"/>
      <c r="AX803" s="102"/>
      <c r="AY803" s="102"/>
      <c r="AZ803" s="102"/>
      <c r="BA803" s="102"/>
      <c r="BB803" s="102"/>
      <c r="BC803" s="102"/>
      <c r="BD803" s="102"/>
      <c r="BE803" s="102"/>
      <c r="BF803" s="102"/>
      <c r="BG803" s="102"/>
      <c r="BH803" s="102"/>
      <c r="BI803" s="102"/>
    </row>
    <row r="804" spans="1:61" ht="14.25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  <c r="AD804" s="102"/>
      <c r="AE804" s="102"/>
      <c r="AF804" s="102"/>
      <c r="AG804" s="102"/>
      <c r="AH804" s="102"/>
      <c r="AI804" s="102"/>
      <c r="AJ804" s="102"/>
      <c r="AK804" s="102"/>
      <c r="AL804" s="102"/>
      <c r="AM804" s="102"/>
      <c r="AN804" s="102"/>
      <c r="AO804" s="102"/>
      <c r="AP804" s="102"/>
      <c r="AQ804" s="102"/>
      <c r="AR804" s="102"/>
      <c r="AS804" s="102"/>
      <c r="AT804" s="102"/>
      <c r="AU804" s="102"/>
      <c r="AV804" s="102"/>
      <c r="AW804" s="102"/>
      <c r="AX804" s="102"/>
      <c r="AY804" s="102"/>
      <c r="AZ804" s="102"/>
      <c r="BA804" s="102"/>
      <c r="BB804" s="102"/>
      <c r="BC804" s="102"/>
      <c r="BD804" s="102"/>
      <c r="BE804" s="102"/>
      <c r="BF804" s="102"/>
      <c r="BG804" s="102"/>
      <c r="BH804" s="102"/>
      <c r="BI804" s="102"/>
    </row>
    <row r="805" spans="1:61" ht="14.2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  <c r="AD805" s="102"/>
      <c r="AE805" s="102"/>
      <c r="AF805" s="102"/>
      <c r="AG805" s="102"/>
      <c r="AH805" s="102"/>
      <c r="AI805" s="102"/>
      <c r="AJ805" s="102"/>
      <c r="AK805" s="102"/>
      <c r="AL805" s="102"/>
      <c r="AM805" s="102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2"/>
      <c r="BA805" s="102"/>
      <c r="BB805" s="102"/>
      <c r="BC805" s="102"/>
      <c r="BD805" s="102"/>
      <c r="BE805" s="102"/>
      <c r="BF805" s="102"/>
      <c r="BG805" s="102"/>
      <c r="BH805" s="102"/>
      <c r="BI805" s="102"/>
    </row>
    <row r="806" spans="1:61" ht="14.25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  <c r="AD806" s="102"/>
      <c r="AE806" s="102"/>
      <c r="AF806" s="102"/>
      <c r="AG806" s="102"/>
      <c r="AH806" s="102"/>
      <c r="AI806" s="102"/>
      <c r="AJ806" s="102"/>
      <c r="AK806" s="102"/>
      <c r="AL806" s="102"/>
      <c r="AM806" s="102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2"/>
      <c r="BA806" s="102"/>
      <c r="BB806" s="102"/>
      <c r="BC806" s="102"/>
      <c r="BD806" s="102"/>
      <c r="BE806" s="102"/>
      <c r="BF806" s="102"/>
      <c r="BG806" s="102"/>
      <c r="BH806" s="102"/>
      <c r="BI806" s="102"/>
    </row>
    <row r="807" spans="1:61" ht="14.25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  <c r="AD807" s="102"/>
      <c r="AE807" s="102"/>
      <c r="AF807" s="102"/>
      <c r="AG807" s="102"/>
      <c r="AH807" s="102"/>
      <c r="AI807" s="102"/>
      <c r="AJ807" s="102"/>
      <c r="AK807" s="102"/>
      <c r="AL807" s="102"/>
      <c r="AM807" s="102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2"/>
      <c r="BA807" s="102"/>
      <c r="BB807" s="102"/>
      <c r="BC807" s="102"/>
      <c r="BD807" s="102"/>
      <c r="BE807" s="102"/>
      <c r="BF807" s="102"/>
      <c r="BG807" s="102"/>
      <c r="BH807" s="102"/>
      <c r="BI807" s="102"/>
    </row>
    <row r="808" spans="1:61" ht="14.25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  <c r="AD808" s="102"/>
      <c r="AE808" s="102"/>
      <c r="AF808" s="102"/>
      <c r="AG808" s="102"/>
      <c r="AH808" s="102"/>
      <c r="AI808" s="102"/>
      <c r="AJ808" s="102"/>
      <c r="AK808" s="102"/>
      <c r="AL808" s="102"/>
      <c r="AM808" s="102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2"/>
      <c r="BA808" s="102"/>
      <c r="BB808" s="102"/>
      <c r="BC808" s="102"/>
      <c r="BD808" s="102"/>
      <c r="BE808" s="102"/>
      <c r="BF808" s="102"/>
      <c r="BG808" s="102"/>
      <c r="BH808" s="102"/>
      <c r="BI808" s="102"/>
    </row>
    <row r="809" spans="1:61" ht="14.25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  <c r="AD809" s="102"/>
      <c r="AE809" s="102"/>
      <c r="AF809" s="102"/>
      <c r="AG809" s="102"/>
      <c r="AH809" s="102"/>
      <c r="AI809" s="102"/>
      <c r="AJ809" s="102"/>
      <c r="AK809" s="102"/>
      <c r="AL809" s="102"/>
      <c r="AM809" s="102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2"/>
      <c r="BA809" s="102"/>
      <c r="BB809" s="102"/>
      <c r="BC809" s="102"/>
      <c r="BD809" s="102"/>
      <c r="BE809" s="102"/>
      <c r="BF809" s="102"/>
      <c r="BG809" s="102"/>
      <c r="BH809" s="102"/>
      <c r="BI809" s="102"/>
    </row>
    <row r="810" spans="1:61" ht="14.25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  <c r="AD810" s="102"/>
      <c r="AE810" s="102"/>
      <c r="AF810" s="102"/>
      <c r="AG810" s="102"/>
      <c r="AH810" s="102"/>
      <c r="AI810" s="102"/>
      <c r="AJ810" s="102"/>
      <c r="AK810" s="102"/>
      <c r="AL810" s="102"/>
      <c r="AM810" s="102"/>
      <c r="AN810" s="102"/>
      <c r="AO810" s="102"/>
      <c r="AP810" s="102"/>
      <c r="AQ810" s="102"/>
      <c r="AR810" s="102"/>
      <c r="AS810" s="102"/>
      <c r="AT810" s="102"/>
      <c r="AU810" s="102"/>
      <c r="AV810" s="102"/>
      <c r="AW810" s="102"/>
      <c r="AX810" s="102"/>
      <c r="AY810" s="102"/>
      <c r="AZ810" s="102"/>
      <c r="BA810" s="102"/>
      <c r="BB810" s="102"/>
      <c r="BC810" s="102"/>
      <c r="BD810" s="102"/>
      <c r="BE810" s="102"/>
      <c r="BF810" s="102"/>
      <c r="BG810" s="102"/>
      <c r="BH810" s="102"/>
      <c r="BI810" s="102"/>
    </row>
    <row r="811" spans="1:61" ht="14.25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  <c r="AD811" s="102"/>
      <c r="AE811" s="102"/>
      <c r="AF811" s="102"/>
      <c r="AG811" s="102"/>
      <c r="AH811" s="102"/>
      <c r="AI811" s="102"/>
      <c r="AJ811" s="102"/>
      <c r="AK811" s="102"/>
      <c r="AL811" s="102"/>
      <c r="AM811" s="102"/>
      <c r="AN811" s="102"/>
      <c r="AO811" s="102"/>
      <c r="AP811" s="102"/>
      <c r="AQ811" s="102"/>
      <c r="AR811" s="102"/>
      <c r="AS811" s="102"/>
      <c r="AT811" s="102"/>
      <c r="AU811" s="102"/>
      <c r="AV811" s="102"/>
      <c r="AW811" s="102"/>
      <c r="AX811" s="102"/>
      <c r="AY811" s="102"/>
      <c r="AZ811" s="102"/>
      <c r="BA811" s="102"/>
      <c r="BB811" s="102"/>
      <c r="BC811" s="102"/>
      <c r="BD811" s="102"/>
      <c r="BE811" s="102"/>
      <c r="BF811" s="102"/>
      <c r="BG811" s="102"/>
      <c r="BH811" s="102"/>
      <c r="BI811" s="102"/>
    </row>
    <row r="812" spans="1:61" ht="14.25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  <c r="AD812" s="102"/>
      <c r="AE812" s="102"/>
      <c r="AF812" s="102"/>
      <c r="AG812" s="102"/>
      <c r="AH812" s="102"/>
      <c r="AI812" s="102"/>
      <c r="AJ812" s="102"/>
      <c r="AK812" s="102"/>
      <c r="AL812" s="102"/>
      <c r="AM812" s="102"/>
      <c r="AN812" s="102"/>
      <c r="AO812" s="102"/>
      <c r="AP812" s="102"/>
      <c r="AQ812" s="102"/>
      <c r="AR812" s="102"/>
      <c r="AS812" s="102"/>
      <c r="AT812" s="102"/>
      <c r="AU812" s="102"/>
      <c r="AV812" s="102"/>
      <c r="AW812" s="102"/>
      <c r="AX812" s="102"/>
      <c r="AY812" s="102"/>
      <c r="AZ812" s="102"/>
      <c r="BA812" s="102"/>
      <c r="BB812" s="102"/>
      <c r="BC812" s="102"/>
      <c r="BD812" s="102"/>
      <c r="BE812" s="102"/>
      <c r="BF812" s="102"/>
      <c r="BG812" s="102"/>
      <c r="BH812" s="102"/>
      <c r="BI812" s="102"/>
    </row>
    <row r="813" spans="1:61" ht="14.25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  <c r="AD813" s="102"/>
      <c r="AE813" s="102"/>
      <c r="AF813" s="102"/>
      <c r="AG813" s="102"/>
      <c r="AH813" s="102"/>
      <c r="AI813" s="102"/>
      <c r="AJ813" s="102"/>
      <c r="AK813" s="102"/>
      <c r="AL813" s="102"/>
      <c r="AM813" s="102"/>
      <c r="AN813" s="102"/>
      <c r="AO813" s="102"/>
      <c r="AP813" s="102"/>
      <c r="AQ813" s="102"/>
      <c r="AR813" s="102"/>
      <c r="AS813" s="102"/>
      <c r="AT813" s="102"/>
      <c r="AU813" s="102"/>
      <c r="AV813" s="102"/>
      <c r="AW813" s="102"/>
      <c r="AX813" s="102"/>
      <c r="AY813" s="102"/>
      <c r="AZ813" s="102"/>
      <c r="BA813" s="102"/>
      <c r="BB813" s="102"/>
      <c r="BC813" s="102"/>
      <c r="BD813" s="102"/>
      <c r="BE813" s="102"/>
      <c r="BF813" s="102"/>
      <c r="BG813" s="102"/>
      <c r="BH813" s="102"/>
      <c r="BI813" s="102"/>
    </row>
    <row r="814" spans="1:61" ht="14.25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  <c r="AD814" s="102"/>
      <c r="AE814" s="102"/>
      <c r="AF814" s="102"/>
      <c r="AG814" s="102"/>
      <c r="AH814" s="102"/>
      <c r="AI814" s="102"/>
      <c r="AJ814" s="102"/>
      <c r="AK814" s="102"/>
      <c r="AL814" s="102"/>
      <c r="AM814" s="102"/>
      <c r="AN814" s="102"/>
      <c r="AO814" s="102"/>
      <c r="AP814" s="102"/>
      <c r="AQ814" s="102"/>
      <c r="AR814" s="102"/>
      <c r="AS814" s="102"/>
      <c r="AT814" s="102"/>
      <c r="AU814" s="102"/>
      <c r="AV814" s="102"/>
      <c r="AW814" s="102"/>
      <c r="AX814" s="102"/>
      <c r="AY814" s="102"/>
      <c r="AZ814" s="102"/>
      <c r="BA814" s="102"/>
      <c r="BB814" s="102"/>
      <c r="BC814" s="102"/>
      <c r="BD814" s="102"/>
      <c r="BE814" s="102"/>
      <c r="BF814" s="102"/>
      <c r="BG814" s="102"/>
      <c r="BH814" s="102"/>
      <c r="BI814" s="102"/>
    </row>
    <row r="815" spans="1:61" ht="14.2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  <c r="AD815" s="102"/>
      <c r="AE815" s="102"/>
      <c r="AF815" s="102"/>
      <c r="AG815" s="102"/>
      <c r="AH815" s="102"/>
      <c r="AI815" s="102"/>
      <c r="AJ815" s="102"/>
      <c r="AK815" s="102"/>
      <c r="AL815" s="102"/>
      <c r="AM815" s="102"/>
      <c r="AN815" s="102"/>
      <c r="AO815" s="102"/>
      <c r="AP815" s="102"/>
      <c r="AQ815" s="102"/>
      <c r="AR815" s="102"/>
      <c r="AS815" s="102"/>
      <c r="AT815" s="102"/>
      <c r="AU815" s="102"/>
      <c r="AV815" s="102"/>
      <c r="AW815" s="102"/>
      <c r="AX815" s="102"/>
      <c r="AY815" s="102"/>
      <c r="AZ815" s="102"/>
      <c r="BA815" s="102"/>
      <c r="BB815" s="102"/>
      <c r="BC815" s="102"/>
      <c r="BD815" s="102"/>
      <c r="BE815" s="102"/>
      <c r="BF815" s="102"/>
      <c r="BG815" s="102"/>
      <c r="BH815" s="102"/>
      <c r="BI815" s="102"/>
    </row>
    <row r="816" spans="1:61" ht="14.25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  <c r="AD816" s="102"/>
      <c r="AE816" s="102"/>
      <c r="AF816" s="102"/>
      <c r="AG816" s="102"/>
      <c r="AH816" s="102"/>
      <c r="AI816" s="102"/>
      <c r="AJ816" s="102"/>
      <c r="AK816" s="102"/>
      <c r="AL816" s="102"/>
      <c r="AM816" s="102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2"/>
      <c r="BA816" s="102"/>
      <c r="BB816" s="102"/>
      <c r="BC816" s="102"/>
      <c r="BD816" s="102"/>
      <c r="BE816" s="102"/>
      <c r="BF816" s="102"/>
      <c r="BG816" s="102"/>
      <c r="BH816" s="102"/>
      <c r="BI816" s="102"/>
    </row>
    <row r="817" spans="1:61" ht="14.25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  <c r="AD817" s="102"/>
      <c r="AE817" s="102"/>
      <c r="AF817" s="102"/>
      <c r="AG817" s="102"/>
      <c r="AH817" s="102"/>
      <c r="AI817" s="102"/>
      <c r="AJ817" s="102"/>
      <c r="AK817" s="102"/>
      <c r="AL817" s="102"/>
      <c r="AM817" s="102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2"/>
      <c r="BA817" s="102"/>
      <c r="BB817" s="102"/>
      <c r="BC817" s="102"/>
      <c r="BD817" s="102"/>
      <c r="BE817" s="102"/>
      <c r="BF817" s="102"/>
      <c r="BG817" s="102"/>
      <c r="BH817" s="102"/>
      <c r="BI817" s="102"/>
    </row>
    <row r="818" spans="1:61" ht="14.25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  <c r="AD818" s="102"/>
      <c r="AE818" s="102"/>
      <c r="AF818" s="102"/>
      <c r="AG818" s="102"/>
      <c r="AH818" s="102"/>
      <c r="AI818" s="102"/>
      <c r="AJ818" s="102"/>
      <c r="AK818" s="102"/>
      <c r="AL818" s="102"/>
      <c r="AM818" s="102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2"/>
      <c r="BA818" s="102"/>
      <c r="BB818" s="102"/>
      <c r="BC818" s="102"/>
      <c r="BD818" s="102"/>
      <c r="BE818" s="102"/>
      <c r="BF818" s="102"/>
      <c r="BG818" s="102"/>
      <c r="BH818" s="102"/>
      <c r="BI818" s="102"/>
    </row>
    <row r="819" spans="1:61" ht="14.25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  <c r="AD819" s="102"/>
      <c r="AE819" s="102"/>
      <c r="AF819" s="102"/>
      <c r="AG819" s="102"/>
      <c r="AH819" s="102"/>
      <c r="AI819" s="102"/>
      <c r="AJ819" s="102"/>
      <c r="AK819" s="102"/>
      <c r="AL819" s="102"/>
      <c r="AM819" s="102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2"/>
      <c r="BA819" s="102"/>
      <c r="BB819" s="102"/>
      <c r="BC819" s="102"/>
      <c r="BD819" s="102"/>
      <c r="BE819" s="102"/>
      <c r="BF819" s="102"/>
      <c r="BG819" s="102"/>
      <c r="BH819" s="102"/>
      <c r="BI819" s="102"/>
    </row>
    <row r="820" spans="1:61" ht="14.25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  <c r="AD820" s="102"/>
      <c r="AE820" s="102"/>
      <c r="AF820" s="102"/>
      <c r="AG820" s="102"/>
      <c r="AH820" s="102"/>
      <c r="AI820" s="102"/>
      <c r="AJ820" s="102"/>
      <c r="AK820" s="102"/>
      <c r="AL820" s="102"/>
      <c r="AM820" s="102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2"/>
      <c r="BA820" s="102"/>
      <c r="BB820" s="102"/>
      <c r="BC820" s="102"/>
      <c r="BD820" s="102"/>
      <c r="BE820" s="102"/>
      <c r="BF820" s="102"/>
      <c r="BG820" s="102"/>
      <c r="BH820" s="102"/>
      <c r="BI820" s="102"/>
    </row>
    <row r="821" spans="1:61" ht="14.25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  <c r="AD821" s="102"/>
      <c r="AE821" s="102"/>
      <c r="AF821" s="102"/>
      <c r="AG821" s="102"/>
      <c r="AH821" s="102"/>
      <c r="AI821" s="102"/>
      <c r="AJ821" s="102"/>
      <c r="AK821" s="102"/>
      <c r="AL821" s="102"/>
      <c r="AM821" s="102"/>
      <c r="AN821" s="102"/>
      <c r="AO821" s="102"/>
      <c r="AP821" s="102"/>
      <c r="AQ821" s="102"/>
      <c r="AR821" s="102"/>
      <c r="AS821" s="102"/>
      <c r="AT821" s="102"/>
      <c r="AU821" s="102"/>
      <c r="AV821" s="102"/>
      <c r="AW821" s="102"/>
      <c r="AX821" s="102"/>
      <c r="AY821" s="102"/>
      <c r="AZ821" s="102"/>
      <c r="BA821" s="102"/>
      <c r="BB821" s="102"/>
      <c r="BC821" s="102"/>
      <c r="BD821" s="102"/>
      <c r="BE821" s="102"/>
      <c r="BF821" s="102"/>
      <c r="BG821" s="102"/>
      <c r="BH821" s="102"/>
      <c r="BI821" s="102"/>
    </row>
    <row r="822" spans="1:61" ht="14.25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  <c r="AD822" s="102"/>
      <c r="AE822" s="102"/>
      <c r="AF822" s="102"/>
      <c r="AG822" s="102"/>
      <c r="AH822" s="102"/>
      <c r="AI822" s="102"/>
      <c r="AJ822" s="102"/>
      <c r="AK822" s="102"/>
      <c r="AL822" s="102"/>
      <c r="AM822" s="102"/>
      <c r="AN822" s="102"/>
      <c r="AO822" s="102"/>
      <c r="AP822" s="102"/>
      <c r="AQ822" s="102"/>
      <c r="AR822" s="102"/>
      <c r="AS822" s="102"/>
      <c r="AT822" s="102"/>
      <c r="AU822" s="102"/>
      <c r="AV822" s="102"/>
      <c r="AW822" s="102"/>
      <c r="AX822" s="102"/>
      <c r="AY822" s="102"/>
      <c r="AZ822" s="102"/>
      <c r="BA822" s="102"/>
      <c r="BB822" s="102"/>
      <c r="BC822" s="102"/>
      <c r="BD822" s="102"/>
      <c r="BE822" s="102"/>
      <c r="BF822" s="102"/>
      <c r="BG822" s="102"/>
      <c r="BH822" s="102"/>
      <c r="BI822" s="102"/>
    </row>
    <row r="823" spans="1:61" ht="14.25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  <c r="AD823" s="102"/>
      <c r="AE823" s="102"/>
      <c r="AF823" s="102"/>
      <c r="AG823" s="102"/>
      <c r="AH823" s="102"/>
      <c r="AI823" s="102"/>
      <c r="AJ823" s="102"/>
      <c r="AK823" s="102"/>
      <c r="AL823" s="102"/>
      <c r="AM823" s="102"/>
      <c r="AN823" s="102"/>
      <c r="AO823" s="102"/>
      <c r="AP823" s="102"/>
      <c r="AQ823" s="102"/>
      <c r="AR823" s="102"/>
      <c r="AS823" s="102"/>
      <c r="AT823" s="102"/>
      <c r="AU823" s="102"/>
      <c r="AV823" s="102"/>
      <c r="AW823" s="102"/>
      <c r="AX823" s="102"/>
      <c r="AY823" s="102"/>
      <c r="AZ823" s="102"/>
      <c r="BA823" s="102"/>
      <c r="BB823" s="102"/>
      <c r="BC823" s="102"/>
      <c r="BD823" s="102"/>
      <c r="BE823" s="102"/>
      <c r="BF823" s="102"/>
      <c r="BG823" s="102"/>
      <c r="BH823" s="102"/>
      <c r="BI823" s="102"/>
    </row>
    <row r="824" spans="1:61" ht="14.25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  <c r="AD824" s="102"/>
      <c r="AE824" s="102"/>
      <c r="AF824" s="102"/>
      <c r="AG824" s="102"/>
      <c r="AH824" s="102"/>
      <c r="AI824" s="102"/>
      <c r="AJ824" s="102"/>
      <c r="AK824" s="102"/>
      <c r="AL824" s="102"/>
      <c r="AM824" s="102"/>
      <c r="AN824" s="102"/>
      <c r="AO824" s="102"/>
      <c r="AP824" s="102"/>
      <c r="AQ824" s="102"/>
      <c r="AR824" s="102"/>
      <c r="AS824" s="102"/>
      <c r="AT824" s="102"/>
      <c r="AU824" s="102"/>
      <c r="AV824" s="102"/>
      <c r="AW824" s="102"/>
      <c r="AX824" s="102"/>
      <c r="AY824" s="102"/>
      <c r="AZ824" s="102"/>
      <c r="BA824" s="102"/>
      <c r="BB824" s="102"/>
      <c r="BC824" s="102"/>
      <c r="BD824" s="102"/>
      <c r="BE824" s="102"/>
      <c r="BF824" s="102"/>
      <c r="BG824" s="102"/>
      <c r="BH824" s="102"/>
      <c r="BI824" s="102"/>
    </row>
    <row r="825" spans="1:61" ht="14.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  <c r="AD825" s="102"/>
      <c r="AE825" s="102"/>
      <c r="AF825" s="102"/>
      <c r="AG825" s="102"/>
      <c r="AH825" s="102"/>
      <c r="AI825" s="102"/>
      <c r="AJ825" s="102"/>
      <c r="AK825" s="102"/>
      <c r="AL825" s="102"/>
      <c r="AM825" s="102"/>
      <c r="AN825" s="102"/>
      <c r="AO825" s="102"/>
      <c r="AP825" s="102"/>
      <c r="AQ825" s="102"/>
      <c r="AR825" s="102"/>
      <c r="AS825" s="102"/>
      <c r="AT825" s="102"/>
      <c r="AU825" s="102"/>
      <c r="AV825" s="102"/>
      <c r="AW825" s="102"/>
      <c r="AX825" s="102"/>
      <c r="AY825" s="102"/>
      <c r="AZ825" s="102"/>
      <c r="BA825" s="102"/>
      <c r="BB825" s="102"/>
      <c r="BC825" s="102"/>
      <c r="BD825" s="102"/>
      <c r="BE825" s="102"/>
      <c r="BF825" s="102"/>
      <c r="BG825" s="102"/>
      <c r="BH825" s="102"/>
      <c r="BI825" s="102"/>
    </row>
    <row r="826" spans="1:61" ht="14.25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  <c r="AD826" s="102"/>
      <c r="AE826" s="102"/>
      <c r="AF826" s="102"/>
      <c r="AG826" s="102"/>
      <c r="AH826" s="102"/>
      <c r="AI826" s="102"/>
      <c r="AJ826" s="102"/>
      <c r="AK826" s="102"/>
      <c r="AL826" s="102"/>
      <c r="AM826" s="102"/>
      <c r="AN826" s="102"/>
      <c r="AO826" s="102"/>
      <c r="AP826" s="102"/>
      <c r="AQ826" s="102"/>
      <c r="AR826" s="102"/>
      <c r="AS826" s="102"/>
      <c r="AT826" s="102"/>
      <c r="AU826" s="102"/>
      <c r="AV826" s="102"/>
      <c r="AW826" s="102"/>
      <c r="AX826" s="102"/>
      <c r="AY826" s="102"/>
      <c r="AZ826" s="102"/>
      <c r="BA826" s="102"/>
      <c r="BB826" s="102"/>
      <c r="BC826" s="102"/>
      <c r="BD826" s="102"/>
      <c r="BE826" s="102"/>
      <c r="BF826" s="102"/>
      <c r="BG826" s="102"/>
      <c r="BH826" s="102"/>
      <c r="BI826" s="102"/>
    </row>
    <row r="827" spans="1:61" ht="14.25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  <c r="AD827" s="102"/>
      <c r="AE827" s="102"/>
      <c r="AF827" s="102"/>
      <c r="AG827" s="102"/>
      <c r="AH827" s="102"/>
      <c r="AI827" s="102"/>
      <c r="AJ827" s="102"/>
      <c r="AK827" s="102"/>
      <c r="AL827" s="102"/>
      <c r="AM827" s="102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2"/>
      <c r="BA827" s="102"/>
      <c r="BB827" s="102"/>
      <c r="BC827" s="102"/>
      <c r="BD827" s="102"/>
      <c r="BE827" s="102"/>
      <c r="BF827" s="102"/>
      <c r="BG827" s="102"/>
      <c r="BH827" s="102"/>
      <c r="BI827" s="102"/>
    </row>
    <row r="828" spans="1:61" ht="14.25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  <c r="AD828" s="102"/>
      <c r="AE828" s="102"/>
      <c r="AF828" s="102"/>
      <c r="AG828" s="102"/>
      <c r="AH828" s="102"/>
      <c r="AI828" s="102"/>
      <c r="AJ828" s="102"/>
      <c r="AK828" s="102"/>
      <c r="AL828" s="102"/>
      <c r="AM828" s="102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2"/>
      <c r="BA828" s="102"/>
      <c r="BB828" s="102"/>
      <c r="BC828" s="102"/>
      <c r="BD828" s="102"/>
      <c r="BE828" s="102"/>
      <c r="BF828" s="102"/>
      <c r="BG828" s="102"/>
      <c r="BH828" s="102"/>
      <c r="BI828" s="102"/>
    </row>
    <row r="829" spans="1:61" ht="14.25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  <c r="AD829" s="102"/>
      <c r="AE829" s="102"/>
      <c r="AF829" s="102"/>
      <c r="AG829" s="102"/>
      <c r="AH829" s="102"/>
      <c r="AI829" s="102"/>
      <c r="AJ829" s="102"/>
      <c r="AK829" s="102"/>
      <c r="AL829" s="102"/>
      <c r="AM829" s="102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2"/>
      <c r="BA829" s="102"/>
      <c r="BB829" s="102"/>
      <c r="BC829" s="102"/>
      <c r="BD829" s="102"/>
      <c r="BE829" s="102"/>
      <c r="BF829" s="102"/>
      <c r="BG829" s="102"/>
      <c r="BH829" s="102"/>
      <c r="BI829" s="102"/>
    </row>
    <row r="830" spans="1:61" ht="14.25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  <c r="AD830" s="102"/>
      <c r="AE830" s="102"/>
      <c r="AF830" s="102"/>
      <c r="AG830" s="102"/>
      <c r="AH830" s="102"/>
      <c r="AI830" s="102"/>
      <c r="AJ830" s="102"/>
      <c r="AK830" s="102"/>
      <c r="AL830" s="102"/>
      <c r="AM830" s="102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2"/>
      <c r="BA830" s="102"/>
      <c r="BB830" s="102"/>
      <c r="BC830" s="102"/>
      <c r="BD830" s="102"/>
      <c r="BE830" s="102"/>
      <c r="BF830" s="102"/>
      <c r="BG830" s="102"/>
      <c r="BH830" s="102"/>
      <c r="BI830" s="102"/>
    </row>
    <row r="831" spans="1:61" ht="14.25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  <c r="AD831" s="102"/>
      <c r="AE831" s="102"/>
      <c r="AF831" s="102"/>
      <c r="AG831" s="102"/>
      <c r="AH831" s="102"/>
      <c r="AI831" s="102"/>
      <c r="AJ831" s="102"/>
      <c r="AK831" s="102"/>
      <c r="AL831" s="102"/>
      <c r="AM831" s="102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2"/>
      <c r="BA831" s="102"/>
      <c r="BB831" s="102"/>
      <c r="BC831" s="102"/>
      <c r="BD831" s="102"/>
      <c r="BE831" s="102"/>
      <c r="BF831" s="102"/>
      <c r="BG831" s="102"/>
      <c r="BH831" s="102"/>
      <c r="BI831" s="102"/>
    </row>
    <row r="832" spans="1:61" ht="14.25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  <c r="AD832" s="102"/>
      <c r="AE832" s="102"/>
      <c r="AF832" s="102"/>
      <c r="AG832" s="102"/>
      <c r="AH832" s="102"/>
      <c r="AI832" s="102"/>
      <c r="AJ832" s="102"/>
      <c r="AK832" s="102"/>
      <c r="AL832" s="102"/>
      <c r="AM832" s="102"/>
      <c r="AN832" s="102"/>
      <c r="AO832" s="102"/>
      <c r="AP832" s="102"/>
      <c r="AQ832" s="102"/>
      <c r="AR832" s="102"/>
      <c r="AS832" s="102"/>
      <c r="AT832" s="102"/>
      <c r="AU832" s="102"/>
      <c r="AV832" s="102"/>
      <c r="AW832" s="102"/>
      <c r="AX832" s="102"/>
      <c r="AY832" s="102"/>
      <c r="AZ832" s="102"/>
      <c r="BA832" s="102"/>
      <c r="BB832" s="102"/>
      <c r="BC832" s="102"/>
      <c r="BD832" s="102"/>
      <c r="BE832" s="102"/>
      <c r="BF832" s="102"/>
      <c r="BG832" s="102"/>
      <c r="BH832" s="102"/>
      <c r="BI832" s="102"/>
    </row>
    <row r="833" spans="1:61" ht="14.25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  <c r="AD833" s="102"/>
      <c r="AE833" s="102"/>
      <c r="AF833" s="102"/>
      <c r="AG833" s="102"/>
      <c r="AH833" s="102"/>
      <c r="AI833" s="102"/>
      <c r="AJ833" s="102"/>
      <c r="AK833" s="102"/>
      <c r="AL833" s="102"/>
      <c r="AM833" s="102"/>
      <c r="AN833" s="102"/>
      <c r="AO833" s="102"/>
      <c r="AP833" s="102"/>
      <c r="AQ833" s="102"/>
      <c r="AR833" s="102"/>
      <c r="AS833" s="102"/>
      <c r="AT833" s="102"/>
      <c r="AU833" s="102"/>
      <c r="AV833" s="102"/>
      <c r="AW833" s="102"/>
      <c r="AX833" s="102"/>
      <c r="AY833" s="102"/>
      <c r="AZ833" s="102"/>
      <c r="BA833" s="102"/>
      <c r="BB833" s="102"/>
      <c r="BC833" s="102"/>
      <c r="BD833" s="102"/>
      <c r="BE833" s="102"/>
      <c r="BF833" s="102"/>
      <c r="BG833" s="102"/>
      <c r="BH833" s="102"/>
      <c r="BI833" s="102"/>
    </row>
    <row r="834" spans="1:61" ht="14.25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  <c r="AD834" s="102"/>
      <c r="AE834" s="102"/>
      <c r="AF834" s="102"/>
      <c r="AG834" s="102"/>
      <c r="AH834" s="102"/>
      <c r="AI834" s="102"/>
      <c r="AJ834" s="102"/>
      <c r="AK834" s="102"/>
      <c r="AL834" s="102"/>
      <c r="AM834" s="102"/>
      <c r="AN834" s="102"/>
      <c r="AO834" s="102"/>
      <c r="AP834" s="102"/>
      <c r="AQ834" s="102"/>
      <c r="AR834" s="102"/>
      <c r="AS834" s="102"/>
      <c r="AT834" s="102"/>
      <c r="AU834" s="102"/>
      <c r="AV834" s="102"/>
      <c r="AW834" s="102"/>
      <c r="AX834" s="102"/>
      <c r="AY834" s="102"/>
      <c r="AZ834" s="102"/>
      <c r="BA834" s="102"/>
      <c r="BB834" s="102"/>
      <c r="BC834" s="102"/>
      <c r="BD834" s="102"/>
      <c r="BE834" s="102"/>
      <c r="BF834" s="102"/>
      <c r="BG834" s="102"/>
      <c r="BH834" s="102"/>
      <c r="BI834" s="102"/>
    </row>
    <row r="835" spans="1:61" ht="14.2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  <c r="AD835" s="102"/>
      <c r="AE835" s="102"/>
      <c r="AF835" s="102"/>
      <c r="AG835" s="102"/>
      <c r="AH835" s="102"/>
      <c r="AI835" s="102"/>
      <c r="AJ835" s="102"/>
      <c r="AK835" s="102"/>
      <c r="AL835" s="102"/>
      <c r="AM835" s="102"/>
      <c r="AN835" s="102"/>
      <c r="AO835" s="102"/>
      <c r="AP835" s="102"/>
      <c r="AQ835" s="102"/>
      <c r="AR835" s="102"/>
      <c r="AS835" s="102"/>
      <c r="AT835" s="102"/>
      <c r="AU835" s="102"/>
      <c r="AV835" s="102"/>
      <c r="AW835" s="102"/>
      <c r="AX835" s="102"/>
      <c r="AY835" s="102"/>
      <c r="AZ835" s="102"/>
      <c r="BA835" s="102"/>
      <c r="BB835" s="102"/>
      <c r="BC835" s="102"/>
      <c r="BD835" s="102"/>
      <c r="BE835" s="102"/>
      <c r="BF835" s="102"/>
      <c r="BG835" s="102"/>
      <c r="BH835" s="102"/>
      <c r="BI835" s="102"/>
    </row>
    <row r="836" spans="1:61" ht="14.25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  <c r="AD836" s="102"/>
      <c r="AE836" s="102"/>
      <c r="AF836" s="102"/>
      <c r="AG836" s="102"/>
      <c r="AH836" s="102"/>
      <c r="AI836" s="102"/>
      <c r="AJ836" s="102"/>
      <c r="AK836" s="102"/>
      <c r="AL836" s="102"/>
      <c r="AM836" s="102"/>
      <c r="AN836" s="102"/>
      <c r="AO836" s="102"/>
      <c r="AP836" s="102"/>
      <c r="AQ836" s="102"/>
      <c r="AR836" s="102"/>
      <c r="AS836" s="102"/>
      <c r="AT836" s="102"/>
      <c r="AU836" s="102"/>
      <c r="AV836" s="102"/>
      <c r="AW836" s="102"/>
      <c r="AX836" s="102"/>
      <c r="AY836" s="102"/>
      <c r="AZ836" s="102"/>
      <c r="BA836" s="102"/>
      <c r="BB836" s="102"/>
      <c r="BC836" s="102"/>
      <c r="BD836" s="102"/>
      <c r="BE836" s="102"/>
      <c r="BF836" s="102"/>
      <c r="BG836" s="102"/>
      <c r="BH836" s="102"/>
      <c r="BI836" s="102"/>
    </row>
    <row r="837" spans="1:61" ht="14.25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  <c r="AD837" s="102"/>
      <c r="AE837" s="102"/>
      <c r="AF837" s="102"/>
      <c r="AG837" s="102"/>
      <c r="AH837" s="102"/>
      <c r="AI837" s="102"/>
      <c r="AJ837" s="102"/>
      <c r="AK837" s="102"/>
      <c r="AL837" s="102"/>
      <c r="AM837" s="102"/>
      <c r="AN837" s="102"/>
      <c r="AO837" s="102"/>
      <c r="AP837" s="102"/>
      <c r="AQ837" s="102"/>
      <c r="AR837" s="102"/>
      <c r="AS837" s="102"/>
      <c r="AT837" s="102"/>
      <c r="AU837" s="102"/>
      <c r="AV837" s="102"/>
      <c r="AW837" s="102"/>
      <c r="AX837" s="102"/>
      <c r="AY837" s="102"/>
      <c r="AZ837" s="102"/>
      <c r="BA837" s="102"/>
      <c r="BB837" s="102"/>
      <c r="BC837" s="102"/>
      <c r="BD837" s="102"/>
      <c r="BE837" s="102"/>
      <c r="BF837" s="102"/>
      <c r="BG837" s="102"/>
      <c r="BH837" s="102"/>
      <c r="BI837" s="102"/>
    </row>
    <row r="838" spans="1:61" ht="14.25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  <c r="AD838" s="102"/>
      <c r="AE838" s="102"/>
      <c r="AF838" s="102"/>
      <c r="AG838" s="102"/>
      <c r="AH838" s="102"/>
      <c r="AI838" s="102"/>
      <c r="AJ838" s="102"/>
      <c r="AK838" s="102"/>
      <c r="AL838" s="102"/>
      <c r="AM838" s="102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2"/>
      <c r="BA838" s="102"/>
      <c r="BB838" s="102"/>
      <c r="BC838" s="102"/>
      <c r="BD838" s="102"/>
      <c r="BE838" s="102"/>
      <c r="BF838" s="102"/>
      <c r="BG838" s="102"/>
      <c r="BH838" s="102"/>
      <c r="BI838" s="102"/>
    </row>
    <row r="839" spans="1:61" ht="14.25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  <c r="AD839" s="102"/>
      <c r="AE839" s="102"/>
      <c r="AF839" s="102"/>
      <c r="AG839" s="102"/>
      <c r="AH839" s="102"/>
      <c r="AI839" s="102"/>
      <c r="AJ839" s="102"/>
      <c r="AK839" s="102"/>
      <c r="AL839" s="102"/>
      <c r="AM839" s="102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2"/>
      <c r="BA839" s="102"/>
      <c r="BB839" s="102"/>
      <c r="BC839" s="102"/>
      <c r="BD839" s="102"/>
      <c r="BE839" s="102"/>
      <c r="BF839" s="102"/>
      <c r="BG839" s="102"/>
      <c r="BH839" s="102"/>
      <c r="BI839" s="102"/>
    </row>
    <row r="840" spans="1:61" ht="14.25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  <c r="AD840" s="102"/>
      <c r="AE840" s="102"/>
      <c r="AF840" s="102"/>
      <c r="AG840" s="102"/>
      <c r="AH840" s="102"/>
      <c r="AI840" s="102"/>
      <c r="AJ840" s="102"/>
      <c r="AK840" s="102"/>
      <c r="AL840" s="102"/>
      <c r="AM840" s="102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2"/>
      <c r="BA840" s="102"/>
      <c r="BB840" s="102"/>
      <c r="BC840" s="102"/>
      <c r="BD840" s="102"/>
      <c r="BE840" s="102"/>
      <c r="BF840" s="102"/>
      <c r="BG840" s="102"/>
      <c r="BH840" s="102"/>
      <c r="BI840" s="102"/>
    </row>
    <row r="841" spans="1:61" ht="14.25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  <c r="AD841" s="102"/>
      <c r="AE841" s="102"/>
      <c r="AF841" s="102"/>
      <c r="AG841" s="102"/>
      <c r="AH841" s="102"/>
      <c r="AI841" s="102"/>
      <c r="AJ841" s="102"/>
      <c r="AK841" s="102"/>
      <c r="AL841" s="102"/>
      <c r="AM841" s="102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2"/>
      <c r="BA841" s="102"/>
      <c r="BB841" s="102"/>
      <c r="BC841" s="102"/>
      <c r="BD841" s="102"/>
      <c r="BE841" s="102"/>
      <c r="BF841" s="102"/>
      <c r="BG841" s="102"/>
      <c r="BH841" s="102"/>
      <c r="BI841" s="102"/>
    </row>
    <row r="842" spans="1:61" ht="14.25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  <c r="AD842" s="102"/>
      <c r="AE842" s="102"/>
      <c r="AF842" s="102"/>
      <c r="AG842" s="102"/>
      <c r="AH842" s="102"/>
      <c r="AI842" s="102"/>
      <c r="AJ842" s="102"/>
      <c r="AK842" s="102"/>
      <c r="AL842" s="102"/>
      <c r="AM842" s="102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2"/>
      <c r="BA842" s="102"/>
      <c r="BB842" s="102"/>
      <c r="BC842" s="102"/>
      <c r="BD842" s="102"/>
      <c r="BE842" s="102"/>
      <c r="BF842" s="102"/>
      <c r="BG842" s="102"/>
      <c r="BH842" s="102"/>
      <c r="BI842" s="102"/>
    </row>
    <row r="843" spans="1:61" ht="14.25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  <c r="BE843" s="102"/>
      <c r="BF843" s="102"/>
      <c r="BG843" s="102"/>
      <c r="BH843" s="102"/>
      <c r="BI843" s="102"/>
    </row>
    <row r="844" spans="1:61" ht="14.25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  <c r="AD844" s="102"/>
      <c r="AE844" s="102"/>
      <c r="AF844" s="102"/>
      <c r="AG844" s="102"/>
      <c r="AH844" s="102"/>
      <c r="AI844" s="102"/>
      <c r="AJ844" s="102"/>
      <c r="AK844" s="102"/>
      <c r="AL844" s="102"/>
      <c r="AM844" s="102"/>
      <c r="AN844" s="102"/>
      <c r="AO844" s="102"/>
      <c r="AP844" s="102"/>
      <c r="AQ844" s="102"/>
      <c r="AR844" s="102"/>
      <c r="AS844" s="102"/>
      <c r="AT844" s="102"/>
      <c r="AU844" s="102"/>
      <c r="AV844" s="102"/>
      <c r="AW844" s="102"/>
      <c r="AX844" s="102"/>
      <c r="AY844" s="102"/>
      <c r="AZ844" s="102"/>
      <c r="BA844" s="102"/>
      <c r="BB844" s="102"/>
      <c r="BC844" s="102"/>
      <c r="BD844" s="102"/>
      <c r="BE844" s="102"/>
      <c r="BF844" s="102"/>
      <c r="BG844" s="102"/>
      <c r="BH844" s="102"/>
      <c r="BI844" s="102"/>
    </row>
    <row r="845" spans="1:61" ht="14.2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  <c r="AD845" s="102"/>
      <c r="AE845" s="102"/>
      <c r="AF845" s="102"/>
      <c r="AG845" s="102"/>
      <c r="AH845" s="102"/>
      <c r="AI845" s="102"/>
      <c r="AJ845" s="102"/>
      <c r="AK845" s="102"/>
      <c r="AL845" s="102"/>
      <c r="AM845" s="102"/>
      <c r="AN845" s="102"/>
      <c r="AO845" s="102"/>
      <c r="AP845" s="102"/>
      <c r="AQ845" s="102"/>
      <c r="AR845" s="102"/>
      <c r="AS845" s="102"/>
      <c r="AT845" s="102"/>
      <c r="AU845" s="102"/>
      <c r="AV845" s="102"/>
      <c r="AW845" s="102"/>
      <c r="AX845" s="102"/>
      <c r="AY845" s="102"/>
      <c r="AZ845" s="102"/>
      <c r="BA845" s="102"/>
      <c r="BB845" s="102"/>
      <c r="BC845" s="102"/>
      <c r="BD845" s="102"/>
      <c r="BE845" s="102"/>
      <c r="BF845" s="102"/>
      <c r="BG845" s="102"/>
      <c r="BH845" s="102"/>
      <c r="BI845" s="102"/>
    </row>
    <row r="846" spans="1:61" ht="14.25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  <c r="AD846" s="102"/>
      <c r="AE846" s="102"/>
      <c r="AF846" s="102"/>
      <c r="AG846" s="102"/>
      <c r="AH846" s="102"/>
      <c r="AI846" s="102"/>
      <c r="AJ846" s="102"/>
      <c r="AK846" s="102"/>
      <c r="AL846" s="102"/>
      <c r="AM846" s="102"/>
      <c r="AN846" s="102"/>
      <c r="AO846" s="102"/>
      <c r="AP846" s="102"/>
      <c r="AQ846" s="102"/>
      <c r="AR846" s="102"/>
      <c r="AS846" s="102"/>
      <c r="AT846" s="102"/>
      <c r="AU846" s="102"/>
      <c r="AV846" s="102"/>
      <c r="AW846" s="102"/>
      <c r="AX846" s="102"/>
      <c r="AY846" s="102"/>
      <c r="AZ846" s="102"/>
      <c r="BA846" s="102"/>
      <c r="BB846" s="102"/>
      <c r="BC846" s="102"/>
      <c r="BD846" s="102"/>
      <c r="BE846" s="102"/>
      <c r="BF846" s="102"/>
      <c r="BG846" s="102"/>
      <c r="BH846" s="102"/>
      <c r="BI846" s="102"/>
    </row>
    <row r="847" spans="1:61" ht="14.25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  <c r="AD847" s="102"/>
      <c r="AE847" s="102"/>
      <c r="AF847" s="102"/>
      <c r="AG847" s="102"/>
      <c r="AH847" s="102"/>
      <c r="AI847" s="102"/>
      <c r="AJ847" s="102"/>
      <c r="AK847" s="102"/>
      <c r="AL847" s="102"/>
      <c r="AM847" s="102"/>
      <c r="AN847" s="102"/>
      <c r="AO847" s="102"/>
      <c r="AP847" s="102"/>
      <c r="AQ847" s="102"/>
      <c r="AR847" s="102"/>
      <c r="AS847" s="102"/>
      <c r="AT847" s="102"/>
      <c r="AU847" s="102"/>
      <c r="AV847" s="102"/>
      <c r="AW847" s="102"/>
      <c r="AX847" s="102"/>
      <c r="AY847" s="102"/>
      <c r="AZ847" s="102"/>
      <c r="BA847" s="102"/>
      <c r="BB847" s="102"/>
      <c r="BC847" s="102"/>
      <c r="BD847" s="102"/>
      <c r="BE847" s="102"/>
      <c r="BF847" s="102"/>
      <c r="BG847" s="102"/>
      <c r="BH847" s="102"/>
      <c r="BI847" s="102"/>
    </row>
    <row r="848" spans="1:61" ht="14.25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  <c r="AD848" s="102"/>
      <c r="AE848" s="102"/>
      <c r="AF848" s="102"/>
      <c r="AG848" s="102"/>
      <c r="AH848" s="102"/>
      <c r="AI848" s="102"/>
      <c r="AJ848" s="102"/>
      <c r="AK848" s="102"/>
      <c r="AL848" s="102"/>
      <c r="AM848" s="102"/>
      <c r="AN848" s="102"/>
      <c r="AO848" s="102"/>
      <c r="AP848" s="102"/>
      <c r="AQ848" s="102"/>
      <c r="AR848" s="102"/>
      <c r="AS848" s="102"/>
      <c r="AT848" s="102"/>
      <c r="AU848" s="102"/>
      <c r="AV848" s="102"/>
      <c r="AW848" s="102"/>
      <c r="AX848" s="102"/>
      <c r="AY848" s="102"/>
      <c r="AZ848" s="102"/>
      <c r="BA848" s="102"/>
      <c r="BB848" s="102"/>
      <c r="BC848" s="102"/>
      <c r="BD848" s="102"/>
      <c r="BE848" s="102"/>
      <c r="BF848" s="102"/>
      <c r="BG848" s="102"/>
      <c r="BH848" s="102"/>
      <c r="BI848" s="102"/>
    </row>
    <row r="849" spans="1:61" ht="14.25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  <c r="AD849" s="102"/>
      <c r="AE849" s="102"/>
      <c r="AF849" s="102"/>
      <c r="AG849" s="102"/>
      <c r="AH849" s="102"/>
      <c r="AI849" s="102"/>
      <c r="AJ849" s="102"/>
      <c r="AK849" s="102"/>
      <c r="AL849" s="102"/>
      <c r="AM849" s="102"/>
      <c r="AN849" s="102"/>
      <c r="AO849" s="102"/>
      <c r="AP849" s="102"/>
      <c r="AQ849" s="102"/>
      <c r="AR849" s="102"/>
      <c r="AS849" s="102"/>
      <c r="AT849" s="102"/>
      <c r="AU849" s="102"/>
      <c r="AV849" s="102"/>
      <c r="AW849" s="102"/>
      <c r="AX849" s="102"/>
      <c r="AY849" s="102"/>
      <c r="AZ849" s="102"/>
      <c r="BA849" s="102"/>
      <c r="BB849" s="102"/>
      <c r="BC849" s="102"/>
      <c r="BD849" s="102"/>
      <c r="BE849" s="102"/>
      <c r="BF849" s="102"/>
      <c r="BG849" s="102"/>
      <c r="BH849" s="102"/>
      <c r="BI849" s="102"/>
    </row>
    <row r="850" spans="1:61" ht="14.25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  <c r="AD850" s="102"/>
      <c r="AE850" s="102"/>
      <c r="AF850" s="102"/>
      <c r="AG850" s="102"/>
      <c r="AH850" s="102"/>
      <c r="AI850" s="102"/>
      <c r="AJ850" s="102"/>
      <c r="AK850" s="102"/>
      <c r="AL850" s="102"/>
      <c r="AM850" s="102"/>
      <c r="AN850" s="102"/>
      <c r="AO850" s="102"/>
      <c r="AP850" s="102"/>
      <c r="AQ850" s="102"/>
      <c r="AR850" s="102"/>
      <c r="AS850" s="102"/>
      <c r="AT850" s="102"/>
      <c r="AU850" s="102"/>
      <c r="AV850" s="102"/>
      <c r="AW850" s="102"/>
      <c r="AX850" s="102"/>
      <c r="AY850" s="102"/>
      <c r="AZ850" s="102"/>
      <c r="BA850" s="102"/>
      <c r="BB850" s="102"/>
      <c r="BC850" s="102"/>
      <c r="BD850" s="102"/>
      <c r="BE850" s="102"/>
      <c r="BF850" s="102"/>
      <c r="BG850" s="102"/>
      <c r="BH850" s="102"/>
      <c r="BI850" s="102"/>
    </row>
    <row r="851" spans="1:61" ht="14.25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2"/>
      <c r="AX851" s="102"/>
      <c r="AY851" s="102"/>
      <c r="AZ851" s="102"/>
      <c r="BA851" s="102"/>
      <c r="BB851" s="102"/>
      <c r="BC851" s="102"/>
      <c r="BD851" s="102"/>
      <c r="BE851" s="102"/>
      <c r="BF851" s="102"/>
      <c r="BG851" s="102"/>
      <c r="BH851" s="102"/>
      <c r="BI851" s="102"/>
    </row>
    <row r="852" spans="1:61" ht="14.25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  <c r="AD852" s="102"/>
      <c r="AE852" s="102"/>
      <c r="AF852" s="102"/>
      <c r="AG852" s="102"/>
      <c r="AH852" s="102"/>
      <c r="AI852" s="102"/>
      <c r="AJ852" s="102"/>
      <c r="AK852" s="102"/>
      <c r="AL852" s="102"/>
      <c r="AM852" s="102"/>
      <c r="AN852" s="102"/>
      <c r="AO852" s="102"/>
      <c r="AP852" s="102"/>
      <c r="AQ852" s="102"/>
      <c r="AR852" s="102"/>
      <c r="AS852" s="102"/>
      <c r="AT852" s="102"/>
      <c r="AU852" s="102"/>
      <c r="AV852" s="102"/>
      <c r="AW852" s="102"/>
      <c r="AX852" s="102"/>
      <c r="AY852" s="102"/>
      <c r="AZ852" s="102"/>
      <c r="BA852" s="102"/>
      <c r="BB852" s="102"/>
      <c r="BC852" s="102"/>
      <c r="BD852" s="102"/>
      <c r="BE852" s="102"/>
      <c r="BF852" s="102"/>
      <c r="BG852" s="102"/>
      <c r="BH852" s="102"/>
      <c r="BI852" s="102"/>
    </row>
    <row r="853" spans="1:61" ht="14.25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  <c r="AD853" s="102"/>
      <c r="AE853" s="102"/>
      <c r="AF853" s="102"/>
      <c r="AG853" s="102"/>
      <c r="AH853" s="102"/>
      <c r="AI853" s="102"/>
      <c r="AJ853" s="102"/>
      <c r="AK853" s="102"/>
      <c r="AL853" s="102"/>
      <c r="AM853" s="102"/>
      <c r="AN853" s="102"/>
      <c r="AO853" s="102"/>
      <c r="AP853" s="102"/>
      <c r="AQ853" s="102"/>
      <c r="AR853" s="102"/>
      <c r="AS853" s="102"/>
      <c r="AT853" s="102"/>
      <c r="AU853" s="102"/>
      <c r="AV853" s="102"/>
      <c r="AW853" s="102"/>
      <c r="AX853" s="102"/>
      <c r="AY853" s="102"/>
      <c r="AZ853" s="102"/>
      <c r="BA853" s="102"/>
      <c r="BB853" s="102"/>
      <c r="BC853" s="102"/>
      <c r="BD853" s="102"/>
      <c r="BE853" s="102"/>
      <c r="BF853" s="102"/>
      <c r="BG853" s="102"/>
      <c r="BH853" s="102"/>
      <c r="BI853" s="102"/>
    </row>
    <row r="854" spans="1:61" ht="14.25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  <c r="AD854" s="102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  <c r="AO854" s="102"/>
      <c r="AP854" s="102"/>
      <c r="AQ854" s="102"/>
      <c r="AR854" s="102"/>
      <c r="AS854" s="102"/>
      <c r="AT854" s="102"/>
      <c r="AU854" s="102"/>
      <c r="AV854" s="102"/>
      <c r="AW854" s="102"/>
      <c r="AX854" s="102"/>
      <c r="AY854" s="102"/>
      <c r="AZ854" s="102"/>
      <c r="BA854" s="102"/>
      <c r="BB854" s="102"/>
      <c r="BC854" s="102"/>
      <c r="BD854" s="102"/>
      <c r="BE854" s="102"/>
      <c r="BF854" s="102"/>
      <c r="BG854" s="102"/>
      <c r="BH854" s="102"/>
      <c r="BI854" s="102"/>
    </row>
    <row r="855" spans="1:61" ht="14.2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  <c r="AD855" s="102"/>
      <c r="AE855" s="102"/>
      <c r="AF855" s="102"/>
      <c r="AG855" s="102"/>
      <c r="AH855" s="102"/>
      <c r="AI855" s="102"/>
      <c r="AJ855" s="102"/>
      <c r="AK855" s="102"/>
      <c r="AL855" s="102"/>
      <c r="AM855" s="102"/>
      <c r="AN855" s="102"/>
      <c r="AO855" s="102"/>
      <c r="AP855" s="102"/>
      <c r="AQ855" s="102"/>
      <c r="AR855" s="102"/>
      <c r="AS855" s="102"/>
      <c r="AT855" s="102"/>
      <c r="AU855" s="102"/>
      <c r="AV855" s="102"/>
      <c r="AW855" s="102"/>
      <c r="AX855" s="102"/>
      <c r="AY855" s="102"/>
      <c r="AZ855" s="102"/>
      <c r="BA855" s="102"/>
      <c r="BB855" s="102"/>
      <c r="BC855" s="102"/>
      <c r="BD855" s="102"/>
      <c r="BE855" s="102"/>
      <c r="BF855" s="102"/>
      <c r="BG855" s="102"/>
      <c r="BH855" s="102"/>
      <c r="BI855" s="102"/>
    </row>
    <row r="856" spans="1:61" ht="14.25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  <c r="AD856" s="102"/>
      <c r="AE856" s="102"/>
      <c r="AF856" s="102"/>
      <c r="AG856" s="102"/>
      <c r="AH856" s="102"/>
      <c r="AI856" s="102"/>
      <c r="AJ856" s="102"/>
      <c r="AK856" s="102"/>
      <c r="AL856" s="102"/>
      <c r="AM856" s="102"/>
      <c r="AN856" s="102"/>
      <c r="AO856" s="102"/>
      <c r="AP856" s="102"/>
      <c r="AQ856" s="102"/>
      <c r="AR856" s="102"/>
      <c r="AS856" s="102"/>
      <c r="AT856" s="102"/>
      <c r="AU856" s="102"/>
      <c r="AV856" s="102"/>
      <c r="AW856" s="102"/>
      <c r="AX856" s="102"/>
      <c r="AY856" s="102"/>
      <c r="AZ856" s="102"/>
      <c r="BA856" s="102"/>
      <c r="BB856" s="102"/>
      <c r="BC856" s="102"/>
      <c r="BD856" s="102"/>
      <c r="BE856" s="102"/>
      <c r="BF856" s="102"/>
      <c r="BG856" s="102"/>
      <c r="BH856" s="102"/>
      <c r="BI856" s="102"/>
    </row>
    <row r="857" spans="1:61" ht="14.25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  <c r="AO857" s="102"/>
      <c r="AP857" s="102"/>
      <c r="AQ857" s="102"/>
      <c r="AR857" s="102"/>
      <c r="AS857" s="102"/>
      <c r="AT857" s="102"/>
      <c r="AU857" s="102"/>
      <c r="AV857" s="102"/>
      <c r="AW857" s="102"/>
      <c r="AX857" s="102"/>
      <c r="AY857" s="102"/>
      <c r="AZ857" s="102"/>
      <c r="BA857" s="102"/>
      <c r="BB857" s="102"/>
      <c r="BC857" s="102"/>
      <c r="BD857" s="102"/>
      <c r="BE857" s="102"/>
      <c r="BF857" s="102"/>
      <c r="BG857" s="102"/>
      <c r="BH857" s="102"/>
      <c r="BI857" s="102"/>
    </row>
    <row r="858" spans="1:61" ht="14.25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  <c r="AD858" s="102"/>
      <c r="AE858" s="102"/>
      <c r="AF858" s="102"/>
      <c r="AG858" s="102"/>
      <c r="AH858" s="102"/>
      <c r="AI858" s="102"/>
      <c r="AJ858" s="102"/>
      <c r="AK858" s="102"/>
      <c r="AL858" s="102"/>
      <c r="AM858" s="102"/>
      <c r="AN858" s="102"/>
      <c r="AO858" s="102"/>
      <c r="AP858" s="102"/>
      <c r="AQ858" s="102"/>
      <c r="AR858" s="102"/>
      <c r="AS858" s="102"/>
      <c r="AT858" s="102"/>
      <c r="AU858" s="102"/>
      <c r="AV858" s="102"/>
      <c r="AW858" s="102"/>
      <c r="AX858" s="102"/>
      <c r="AY858" s="102"/>
      <c r="AZ858" s="102"/>
      <c r="BA858" s="102"/>
      <c r="BB858" s="102"/>
      <c r="BC858" s="102"/>
      <c r="BD858" s="102"/>
      <c r="BE858" s="102"/>
      <c r="BF858" s="102"/>
      <c r="BG858" s="102"/>
      <c r="BH858" s="102"/>
      <c r="BI858" s="102"/>
    </row>
    <row r="859" spans="1:61" ht="14.25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  <c r="AD859" s="102"/>
      <c r="AE859" s="102"/>
      <c r="AF859" s="102"/>
      <c r="AG859" s="102"/>
      <c r="AH859" s="102"/>
      <c r="AI859" s="102"/>
      <c r="AJ859" s="102"/>
      <c r="AK859" s="102"/>
      <c r="AL859" s="102"/>
      <c r="AM859" s="102"/>
      <c r="AN859" s="102"/>
      <c r="AO859" s="102"/>
      <c r="AP859" s="102"/>
      <c r="AQ859" s="102"/>
      <c r="AR859" s="102"/>
      <c r="AS859" s="102"/>
      <c r="AT859" s="102"/>
      <c r="AU859" s="102"/>
      <c r="AV859" s="102"/>
      <c r="AW859" s="102"/>
      <c r="AX859" s="102"/>
      <c r="AY859" s="102"/>
      <c r="AZ859" s="102"/>
      <c r="BA859" s="102"/>
      <c r="BB859" s="102"/>
      <c r="BC859" s="102"/>
      <c r="BD859" s="102"/>
      <c r="BE859" s="102"/>
      <c r="BF859" s="102"/>
      <c r="BG859" s="102"/>
      <c r="BH859" s="102"/>
      <c r="BI859" s="102"/>
    </row>
    <row r="860" spans="1:61" ht="14.25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  <c r="AD860" s="102"/>
      <c r="AE860" s="102"/>
      <c r="AF860" s="102"/>
      <c r="AG860" s="102"/>
      <c r="AH860" s="102"/>
      <c r="AI860" s="102"/>
      <c r="AJ860" s="102"/>
      <c r="AK860" s="102"/>
      <c r="AL860" s="102"/>
      <c r="AM860" s="102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2"/>
      <c r="BA860" s="102"/>
      <c r="BB860" s="102"/>
      <c r="BC860" s="102"/>
      <c r="BD860" s="102"/>
      <c r="BE860" s="102"/>
      <c r="BF860" s="102"/>
      <c r="BG860" s="102"/>
      <c r="BH860" s="102"/>
      <c r="BI860" s="102"/>
    </row>
    <row r="861" spans="1:61" ht="14.25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  <c r="AD861" s="102"/>
      <c r="AE861" s="102"/>
      <c r="AF861" s="102"/>
      <c r="AG861" s="102"/>
      <c r="AH861" s="102"/>
      <c r="AI861" s="102"/>
      <c r="AJ861" s="102"/>
      <c r="AK861" s="102"/>
      <c r="AL861" s="102"/>
      <c r="AM861" s="102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2"/>
      <c r="BA861" s="102"/>
      <c r="BB861" s="102"/>
      <c r="BC861" s="102"/>
      <c r="BD861" s="102"/>
      <c r="BE861" s="102"/>
      <c r="BF861" s="102"/>
      <c r="BG861" s="102"/>
      <c r="BH861" s="102"/>
      <c r="BI861" s="102"/>
    </row>
    <row r="862" spans="1:61" ht="14.25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2"/>
      <c r="BA862" s="102"/>
      <c r="BB862" s="102"/>
      <c r="BC862" s="102"/>
      <c r="BD862" s="102"/>
      <c r="BE862" s="102"/>
      <c r="BF862" s="102"/>
      <c r="BG862" s="102"/>
      <c r="BH862" s="102"/>
      <c r="BI862" s="102"/>
    </row>
    <row r="863" spans="1:61" ht="14.25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  <c r="AD863" s="102"/>
      <c r="AE863" s="102"/>
      <c r="AF863" s="102"/>
      <c r="AG863" s="102"/>
      <c r="AH863" s="102"/>
      <c r="AI863" s="102"/>
      <c r="AJ863" s="102"/>
      <c r="AK863" s="102"/>
      <c r="AL863" s="102"/>
      <c r="AM863" s="102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2"/>
      <c r="BA863" s="102"/>
      <c r="BB863" s="102"/>
      <c r="BC863" s="102"/>
      <c r="BD863" s="102"/>
      <c r="BE863" s="102"/>
      <c r="BF863" s="102"/>
      <c r="BG863" s="102"/>
      <c r="BH863" s="102"/>
      <c r="BI863" s="102"/>
    </row>
    <row r="864" spans="1:61" ht="14.25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  <c r="AD864" s="102"/>
      <c r="AE864" s="102"/>
      <c r="AF864" s="102"/>
      <c r="AG864" s="102"/>
      <c r="AH864" s="102"/>
      <c r="AI864" s="102"/>
      <c r="AJ864" s="102"/>
      <c r="AK864" s="102"/>
      <c r="AL864" s="102"/>
      <c r="AM864" s="102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2"/>
      <c r="BA864" s="102"/>
      <c r="BB864" s="102"/>
      <c r="BC864" s="102"/>
      <c r="BD864" s="102"/>
      <c r="BE864" s="102"/>
      <c r="BF864" s="102"/>
      <c r="BG864" s="102"/>
      <c r="BH864" s="102"/>
      <c r="BI864" s="102"/>
    </row>
    <row r="865" spans="1:61" ht="14.2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  <c r="AD865" s="102"/>
      <c r="AE865" s="102"/>
      <c r="AF865" s="102"/>
      <c r="AG865" s="102"/>
      <c r="AH865" s="102"/>
      <c r="AI865" s="102"/>
      <c r="AJ865" s="102"/>
      <c r="AK865" s="102"/>
      <c r="AL865" s="102"/>
      <c r="AM865" s="102"/>
      <c r="AN865" s="102"/>
      <c r="AO865" s="102"/>
      <c r="AP865" s="102"/>
      <c r="AQ865" s="102"/>
      <c r="AR865" s="102"/>
      <c r="AS865" s="102"/>
      <c r="AT865" s="102"/>
      <c r="AU865" s="102"/>
      <c r="AV865" s="102"/>
      <c r="AW865" s="102"/>
      <c r="AX865" s="102"/>
      <c r="AY865" s="102"/>
      <c r="AZ865" s="102"/>
      <c r="BA865" s="102"/>
      <c r="BB865" s="102"/>
      <c r="BC865" s="102"/>
      <c r="BD865" s="102"/>
      <c r="BE865" s="102"/>
      <c r="BF865" s="102"/>
      <c r="BG865" s="102"/>
      <c r="BH865" s="102"/>
      <c r="BI865" s="102"/>
    </row>
    <row r="866" spans="1:61" ht="14.25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  <c r="AD866" s="102"/>
      <c r="AE866" s="102"/>
      <c r="AF866" s="102"/>
      <c r="AG866" s="102"/>
      <c r="AH866" s="102"/>
      <c r="AI866" s="102"/>
      <c r="AJ866" s="102"/>
      <c r="AK866" s="102"/>
      <c r="AL866" s="102"/>
      <c r="AM866" s="102"/>
      <c r="AN866" s="102"/>
      <c r="AO866" s="102"/>
      <c r="AP866" s="102"/>
      <c r="AQ866" s="102"/>
      <c r="AR866" s="102"/>
      <c r="AS866" s="102"/>
      <c r="AT866" s="102"/>
      <c r="AU866" s="102"/>
      <c r="AV866" s="102"/>
      <c r="AW866" s="102"/>
      <c r="AX866" s="102"/>
      <c r="AY866" s="102"/>
      <c r="AZ866" s="102"/>
      <c r="BA866" s="102"/>
      <c r="BB866" s="102"/>
      <c r="BC866" s="102"/>
      <c r="BD866" s="102"/>
      <c r="BE866" s="102"/>
      <c r="BF866" s="102"/>
      <c r="BG866" s="102"/>
      <c r="BH866" s="102"/>
      <c r="BI866" s="102"/>
    </row>
    <row r="867" spans="1:61" ht="14.25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  <c r="AD867" s="102"/>
      <c r="AE867" s="102"/>
      <c r="AF867" s="102"/>
      <c r="AG867" s="102"/>
      <c r="AH867" s="102"/>
      <c r="AI867" s="102"/>
      <c r="AJ867" s="102"/>
      <c r="AK867" s="102"/>
      <c r="AL867" s="102"/>
      <c r="AM867" s="102"/>
      <c r="AN867" s="102"/>
      <c r="AO867" s="102"/>
      <c r="AP867" s="102"/>
      <c r="AQ867" s="102"/>
      <c r="AR867" s="102"/>
      <c r="AS867" s="102"/>
      <c r="AT867" s="102"/>
      <c r="AU867" s="102"/>
      <c r="AV867" s="102"/>
      <c r="AW867" s="102"/>
      <c r="AX867" s="102"/>
      <c r="AY867" s="102"/>
      <c r="AZ867" s="102"/>
      <c r="BA867" s="102"/>
      <c r="BB867" s="102"/>
      <c r="BC867" s="102"/>
      <c r="BD867" s="102"/>
      <c r="BE867" s="102"/>
      <c r="BF867" s="102"/>
      <c r="BG867" s="102"/>
      <c r="BH867" s="102"/>
      <c r="BI867" s="102"/>
    </row>
    <row r="868" spans="1:61" ht="14.25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  <c r="AD868" s="102"/>
      <c r="AE868" s="102"/>
      <c r="AF868" s="102"/>
      <c r="AG868" s="102"/>
      <c r="AH868" s="102"/>
      <c r="AI868" s="102"/>
      <c r="AJ868" s="102"/>
      <c r="AK868" s="102"/>
      <c r="AL868" s="102"/>
      <c r="AM868" s="102"/>
      <c r="AN868" s="102"/>
      <c r="AO868" s="102"/>
      <c r="AP868" s="102"/>
      <c r="AQ868" s="102"/>
      <c r="AR868" s="102"/>
      <c r="AS868" s="102"/>
      <c r="AT868" s="102"/>
      <c r="AU868" s="102"/>
      <c r="AV868" s="102"/>
      <c r="AW868" s="102"/>
      <c r="AX868" s="102"/>
      <c r="AY868" s="102"/>
      <c r="AZ868" s="102"/>
      <c r="BA868" s="102"/>
      <c r="BB868" s="102"/>
      <c r="BC868" s="102"/>
      <c r="BD868" s="102"/>
      <c r="BE868" s="102"/>
      <c r="BF868" s="102"/>
      <c r="BG868" s="102"/>
      <c r="BH868" s="102"/>
      <c r="BI868" s="102"/>
    </row>
    <row r="869" spans="1:61" ht="14.25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  <c r="AD869" s="102"/>
      <c r="AE869" s="102"/>
      <c r="AF869" s="102"/>
      <c r="AG869" s="102"/>
      <c r="AH869" s="102"/>
      <c r="AI869" s="102"/>
      <c r="AJ869" s="102"/>
      <c r="AK869" s="102"/>
      <c r="AL869" s="102"/>
      <c r="AM869" s="102"/>
      <c r="AN869" s="102"/>
      <c r="AO869" s="102"/>
      <c r="AP869" s="102"/>
      <c r="AQ869" s="102"/>
      <c r="AR869" s="102"/>
      <c r="AS869" s="102"/>
      <c r="AT869" s="102"/>
      <c r="AU869" s="102"/>
      <c r="AV869" s="102"/>
      <c r="AW869" s="102"/>
      <c r="AX869" s="102"/>
      <c r="AY869" s="102"/>
      <c r="AZ869" s="102"/>
      <c r="BA869" s="102"/>
      <c r="BB869" s="102"/>
      <c r="BC869" s="102"/>
      <c r="BD869" s="102"/>
      <c r="BE869" s="102"/>
      <c r="BF869" s="102"/>
      <c r="BG869" s="102"/>
      <c r="BH869" s="102"/>
      <c r="BI869" s="102"/>
    </row>
    <row r="870" spans="1:61" ht="14.25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  <c r="AD870" s="102"/>
      <c r="AE870" s="102"/>
      <c r="AF870" s="102"/>
      <c r="AG870" s="102"/>
      <c r="AH870" s="102"/>
      <c r="AI870" s="102"/>
      <c r="AJ870" s="102"/>
      <c r="AK870" s="102"/>
      <c r="AL870" s="102"/>
      <c r="AM870" s="102"/>
      <c r="AN870" s="102"/>
      <c r="AO870" s="102"/>
      <c r="AP870" s="102"/>
      <c r="AQ870" s="102"/>
      <c r="AR870" s="102"/>
      <c r="AS870" s="102"/>
      <c r="AT870" s="102"/>
      <c r="AU870" s="102"/>
      <c r="AV870" s="102"/>
      <c r="AW870" s="102"/>
      <c r="AX870" s="102"/>
      <c r="AY870" s="102"/>
      <c r="AZ870" s="102"/>
      <c r="BA870" s="102"/>
      <c r="BB870" s="102"/>
      <c r="BC870" s="102"/>
      <c r="BD870" s="102"/>
      <c r="BE870" s="102"/>
      <c r="BF870" s="102"/>
      <c r="BG870" s="102"/>
      <c r="BH870" s="102"/>
      <c r="BI870" s="102"/>
    </row>
    <row r="871" spans="1:61" ht="14.25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  <c r="AD871" s="102"/>
      <c r="AE871" s="102"/>
      <c r="AF871" s="102"/>
      <c r="AG871" s="102"/>
      <c r="AH871" s="102"/>
      <c r="AI871" s="102"/>
      <c r="AJ871" s="102"/>
      <c r="AK871" s="102"/>
      <c r="AL871" s="102"/>
      <c r="AM871" s="102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2"/>
      <c r="BA871" s="102"/>
      <c r="BB871" s="102"/>
      <c r="BC871" s="102"/>
      <c r="BD871" s="102"/>
      <c r="BE871" s="102"/>
      <c r="BF871" s="102"/>
      <c r="BG871" s="102"/>
      <c r="BH871" s="102"/>
      <c r="BI871" s="102"/>
    </row>
    <row r="872" spans="1:61" ht="14.25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  <c r="AD872" s="102"/>
      <c r="AE872" s="102"/>
      <c r="AF872" s="102"/>
      <c r="AG872" s="102"/>
      <c r="AH872" s="102"/>
      <c r="AI872" s="102"/>
      <c r="AJ872" s="102"/>
      <c r="AK872" s="102"/>
      <c r="AL872" s="102"/>
      <c r="AM872" s="102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2"/>
      <c r="BA872" s="102"/>
      <c r="BB872" s="102"/>
      <c r="BC872" s="102"/>
      <c r="BD872" s="102"/>
      <c r="BE872" s="102"/>
      <c r="BF872" s="102"/>
      <c r="BG872" s="102"/>
      <c r="BH872" s="102"/>
      <c r="BI872" s="102"/>
    </row>
    <row r="873" spans="1:61" ht="14.25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  <c r="AD873" s="102"/>
      <c r="AE873" s="102"/>
      <c r="AF873" s="102"/>
      <c r="AG873" s="102"/>
      <c r="AH873" s="102"/>
      <c r="AI873" s="102"/>
      <c r="AJ873" s="102"/>
      <c r="AK873" s="102"/>
      <c r="AL873" s="102"/>
      <c r="AM873" s="102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2"/>
      <c r="BA873" s="102"/>
      <c r="BB873" s="102"/>
      <c r="BC873" s="102"/>
      <c r="BD873" s="102"/>
      <c r="BE873" s="102"/>
      <c r="BF873" s="102"/>
      <c r="BG873" s="102"/>
      <c r="BH873" s="102"/>
      <c r="BI873" s="102"/>
    </row>
    <row r="874" spans="1:61" ht="14.25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102"/>
      <c r="AM874" s="102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2"/>
      <c r="BA874" s="102"/>
      <c r="BB874" s="102"/>
      <c r="BC874" s="102"/>
      <c r="BD874" s="102"/>
      <c r="BE874" s="102"/>
      <c r="BF874" s="102"/>
      <c r="BG874" s="102"/>
      <c r="BH874" s="102"/>
      <c r="BI874" s="102"/>
    </row>
    <row r="875" spans="1:61" ht="14.2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  <c r="AD875" s="102"/>
      <c r="AE875" s="102"/>
      <c r="AF875" s="102"/>
      <c r="AG875" s="102"/>
      <c r="AH875" s="102"/>
      <c r="AI875" s="102"/>
      <c r="AJ875" s="102"/>
      <c r="AK875" s="102"/>
      <c r="AL875" s="102"/>
      <c r="AM875" s="102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2"/>
      <c r="BA875" s="102"/>
      <c r="BB875" s="102"/>
      <c r="BC875" s="102"/>
      <c r="BD875" s="102"/>
      <c r="BE875" s="102"/>
      <c r="BF875" s="102"/>
      <c r="BG875" s="102"/>
      <c r="BH875" s="102"/>
      <c r="BI875" s="102"/>
    </row>
    <row r="876" spans="1:61" ht="14.25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  <c r="AD876" s="102"/>
      <c r="AE876" s="102"/>
      <c r="AF876" s="102"/>
      <c r="AG876" s="102"/>
      <c r="AH876" s="102"/>
      <c r="AI876" s="102"/>
      <c r="AJ876" s="102"/>
      <c r="AK876" s="102"/>
      <c r="AL876" s="102"/>
      <c r="AM876" s="102"/>
      <c r="AN876" s="102"/>
      <c r="AO876" s="102"/>
      <c r="AP876" s="102"/>
      <c r="AQ876" s="102"/>
      <c r="AR876" s="102"/>
      <c r="AS876" s="102"/>
      <c r="AT876" s="102"/>
      <c r="AU876" s="102"/>
      <c r="AV876" s="102"/>
      <c r="AW876" s="102"/>
      <c r="AX876" s="102"/>
      <c r="AY876" s="102"/>
      <c r="AZ876" s="102"/>
      <c r="BA876" s="102"/>
      <c r="BB876" s="102"/>
      <c r="BC876" s="102"/>
      <c r="BD876" s="102"/>
      <c r="BE876" s="102"/>
      <c r="BF876" s="102"/>
      <c r="BG876" s="102"/>
      <c r="BH876" s="102"/>
      <c r="BI876" s="102"/>
    </row>
    <row r="877" spans="1:61" ht="14.25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  <c r="AD877" s="102"/>
      <c r="AE877" s="102"/>
      <c r="AF877" s="102"/>
      <c r="AG877" s="102"/>
      <c r="AH877" s="102"/>
      <c r="AI877" s="102"/>
      <c r="AJ877" s="102"/>
      <c r="AK877" s="102"/>
      <c r="AL877" s="102"/>
      <c r="AM877" s="102"/>
      <c r="AN877" s="102"/>
      <c r="AO877" s="102"/>
      <c r="AP877" s="102"/>
      <c r="AQ877" s="102"/>
      <c r="AR877" s="102"/>
      <c r="AS877" s="102"/>
      <c r="AT877" s="102"/>
      <c r="AU877" s="102"/>
      <c r="AV877" s="102"/>
      <c r="AW877" s="102"/>
      <c r="AX877" s="102"/>
      <c r="AY877" s="102"/>
      <c r="AZ877" s="102"/>
      <c r="BA877" s="102"/>
      <c r="BB877" s="102"/>
      <c r="BC877" s="102"/>
      <c r="BD877" s="102"/>
      <c r="BE877" s="102"/>
      <c r="BF877" s="102"/>
      <c r="BG877" s="102"/>
      <c r="BH877" s="102"/>
      <c r="BI877" s="102"/>
    </row>
    <row r="878" spans="1:61" ht="14.25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  <c r="AD878" s="102"/>
      <c r="AE878" s="102"/>
      <c r="AF878" s="102"/>
      <c r="AG878" s="102"/>
      <c r="AH878" s="102"/>
      <c r="AI878" s="102"/>
      <c r="AJ878" s="102"/>
      <c r="AK878" s="102"/>
      <c r="AL878" s="102"/>
      <c r="AM878" s="102"/>
      <c r="AN878" s="102"/>
      <c r="AO878" s="102"/>
      <c r="AP878" s="102"/>
      <c r="AQ878" s="102"/>
      <c r="AR878" s="102"/>
      <c r="AS878" s="102"/>
      <c r="AT878" s="102"/>
      <c r="AU878" s="102"/>
      <c r="AV878" s="102"/>
      <c r="AW878" s="102"/>
      <c r="AX878" s="102"/>
      <c r="AY878" s="102"/>
      <c r="AZ878" s="102"/>
      <c r="BA878" s="102"/>
      <c r="BB878" s="102"/>
      <c r="BC878" s="102"/>
      <c r="BD878" s="102"/>
      <c r="BE878" s="102"/>
      <c r="BF878" s="102"/>
      <c r="BG878" s="102"/>
      <c r="BH878" s="102"/>
      <c r="BI878" s="102"/>
    </row>
    <row r="879" spans="1:61" ht="14.25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  <c r="AD879" s="102"/>
      <c r="AE879" s="102"/>
      <c r="AF879" s="102"/>
      <c r="AG879" s="102"/>
      <c r="AH879" s="102"/>
      <c r="AI879" s="102"/>
      <c r="AJ879" s="102"/>
      <c r="AK879" s="102"/>
      <c r="AL879" s="102"/>
      <c r="AM879" s="102"/>
      <c r="AN879" s="102"/>
      <c r="AO879" s="102"/>
      <c r="AP879" s="102"/>
      <c r="AQ879" s="102"/>
      <c r="AR879" s="102"/>
      <c r="AS879" s="102"/>
      <c r="AT879" s="102"/>
      <c r="AU879" s="102"/>
      <c r="AV879" s="102"/>
      <c r="AW879" s="102"/>
      <c r="AX879" s="102"/>
      <c r="AY879" s="102"/>
      <c r="AZ879" s="102"/>
      <c r="BA879" s="102"/>
      <c r="BB879" s="102"/>
      <c r="BC879" s="102"/>
      <c r="BD879" s="102"/>
      <c r="BE879" s="102"/>
      <c r="BF879" s="102"/>
      <c r="BG879" s="102"/>
      <c r="BH879" s="102"/>
      <c r="BI879" s="102"/>
    </row>
    <row r="880" spans="1:61" ht="14.25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  <c r="AD880" s="102"/>
      <c r="AE880" s="102"/>
      <c r="AF880" s="102"/>
      <c r="AG880" s="102"/>
      <c r="AH880" s="102"/>
      <c r="AI880" s="102"/>
      <c r="AJ880" s="102"/>
      <c r="AK880" s="102"/>
      <c r="AL880" s="102"/>
      <c r="AM880" s="102"/>
      <c r="AN880" s="102"/>
      <c r="AO880" s="102"/>
      <c r="AP880" s="102"/>
      <c r="AQ880" s="102"/>
      <c r="AR880" s="102"/>
      <c r="AS880" s="102"/>
      <c r="AT880" s="102"/>
      <c r="AU880" s="102"/>
      <c r="AV880" s="102"/>
      <c r="AW880" s="102"/>
      <c r="AX880" s="102"/>
      <c r="AY880" s="102"/>
      <c r="AZ880" s="102"/>
      <c r="BA880" s="102"/>
      <c r="BB880" s="102"/>
      <c r="BC880" s="102"/>
      <c r="BD880" s="102"/>
      <c r="BE880" s="102"/>
      <c r="BF880" s="102"/>
      <c r="BG880" s="102"/>
      <c r="BH880" s="102"/>
      <c r="BI880" s="102"/>
    </row>
    <row r="881" spans="1:61" ht="14.25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  <c r="AD881" s="102"/>
      <c r="AE881" s="102"/>
      <c r="AF881" s="102"/>
      <c r="AG881" s="102"/>
      <c r="AH881" s="102"/>
      <c r="AI881" s="102"/>
      <c r="AJ881" s="102"/>
      <c r="AK881" s="102"/>
      <c r="AL881" s="102"/>
      <c r="AM881" s="102"/>
      <c r="AN881" s="102"/>
      <c r="AO881" s="102"/>
      <c r="AP881" s="102"/>
      <c r="AQ881" s="102"/>
      <c r="AR881" s="102"/>
      <c r="AS881" s="102"/>
      <c r="AT881" s="102"/>
      <c r="AU881" s="102"/>
      <c r="AV881" s="102"/>
      <c r="AW881" s="102"/>
      <c r="AX881" s="102"/>
      <c r="AY881" s="102"/>
      <c r="AZ881" s="102"/>
      <c r="BA881" s="102"/>
      <c r="BB881" s="102"/>
      <c r="BC881" s="102"/>
      <c r="BD881" s="102"/>
      <c r="BE881" s="102"/>
      <c r="BF881" s="102"/>
      <c r="BG881" s="102"/>
      <c r="BH881" s="102"/>
      <c r="BI881" s="102"/>
    </row>
    <row r="882" spans="1:61" ht="14.25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  <c r="AD882" s="102"/>
      <c r="AE882" s="102"/>
      <c r="AF882" s="102"/>
      <c r="AG882" s="102"/>
      <c r="AH882" s="102"/>
      <c r="AI882" s="102"/>
      <c r="AJ882" s="102"/>
      <c r="AK882" s="102"/>
      <c r="AL882" s="102"/>
      <c r="AM882" s="102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2"/>
      <c r="BA882" s="102"/>
      <c r="BB882" s="102"/>
      <c r="BC882" s="102"/>
      <c r="BD882" s="102"/>
      <c r="BE882" s="102"/>
      <c r="BF882" s="102"/>
      <c r="BG882" s="102"/>
      <c r="BH882" s="102"/>
      <c r="BI882" s="102"/>
    </row>
    <row r="883" spans="1:61" ht="14.25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  <c r="AD883" s="102"/>
      <c r="AE883" s="102"/>
      <c r="AF883" s="102"/>
      <c r="AG883" s="102"/>
      <c r="AH883" s="102"/>
      <c r="AI883" s="102"/>
      <c r="AJ883" s="102"/>
      <c r="AK883" s="102"/>
      <c r="AL883" s="102"/>
      <c r="AM883" s="102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2"/>
      <c r="BA883" s="102"/>
      <c r="BB883" s="102"/>
      <c r="BC883" s="102"/>
      <c r="BD883" s="102"/>
      <c r="BE883" s="102"/>
      <c r="BF883" s="102"/>
      <c r="BG883" s="102"/>
      <c r="BH883" s="102"/>
      <c r="BI883" s="102"/>
    </row>
    <row r="884" spans="1:61" ht="14.25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  <c r="AD884" s="102"/>
      <c r="AE884" s="102"/>
      <c r="AF884" s="102"/>
      <c r="AG884" s="102"/>
      <c r="AH884" s="102"/>
      <c r="AI884" s="102"/>
      <c r="AJ884" s="102"/>
      <c r="AK884" s="102"/>
      <c r="AL884" s="102"/>
      <c r="AM884" s="102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2"/>
      <c r="BA884" s="102"/>
      <c r="BB884" s="102"/>
      <c r="BC884" s="102"/>
      <c r="BD884" s="102"/>
      <c r="BE884" s="102"/>
      <c r="BF884" s="102"/>
      <c r="BG884" s="102"/>
      <c r="BH884" s="102"/>
      <c r="BI884" s="102"/>
    </row>
    <row r="885" spans="1:61" ht="14.2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  <c r="AD885" s="102"/>
      <c r="AE885" s="102"/>
      <c r="AF885" s="102"/>
      <c r="AG885" s="102"/>
      <c r="AH885" s="102"/>
      <c r="AI885" s="102"/>
      <c r="AJ885" s="102"/>
      <c r="AK885" s="102"/>
      <c r="AL885" s="102"/>
      <c r="AM885" s="102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2"/>
      <c r="BA885" s="102"/>
      <c r="BB885" s="102"/>
      <c r="BC885" s="102"/>
      <c r="BD885" s="102"/>
      <c r="BE885" s="102"/>
      <c r="BF885" s="102"/>
      <c r="BG885" s="102"/>
      <c r="BH885" s="102"/>
      <c r="BI885" s="102"/>
    </row>
    <row r="886" spans="1:61" ht="14.25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  <c r="AD886" s="102"/>
      <c r="AE886" s="102"/>
      <c r="AF886" s="102"/>
      <c r="AG886" s="102"/>
      <c r="AH886" s="102"/>
      <c r="AI886" s="102"/>
      <c r="AJ886" s="102"/>
      <c r="AK886" s="102"/>
      <c r="AL886" s="102"/>
      <c r="AM886" s="102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2"/>
      <c r="BA886" s="102"/>
      <c r="BB886" s="102"/>
      <c r="BC886" s="102"/>
      <c r="BD886" s="102"/>
      <c r="BE886" s="102"/>
      <c r="BF886" s="102"/>
      <c r="BG886" s="102"/>
      <c r="BH886" s="102"/>
      <c r="BI886" s="102"/>
    </row>
    <row r="887" spans="1:61" ht="14.25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  <c r="AD887" s="102"/>
      <c r="AE887" s="102"/>
      <c r="AF887" s="102"/>
      <c r="AG887" s="102"/>
      <c r="AH887" s="102"/>
      <c r="AI887" s="102"/>
      <c r="AJ887" s="102"/>
      <c r="AK887" s="102"/>
      <c r="AL887" s="102"/>
      <c r="AM887" s="102"/>
      <c r="AN887" s="102"/>
      <c r="AO887" s="102"/>
      <c r="AP887" s="102"/>
      <c r="AQ887" s="102"/>
      <c r="AR887" s="102"/>
      <c r="AS887" s="102"/>
      <c r="AT887" s="102"/>
      <c r="AU887" s="102"/>
      <c r="AV887" s="102"/>
      <c r="AW887" s="102"/>
      <c r="AX887" s="102"/>
      <c r="AY887" s="102"/>
      <c r="AZ887" s="102"/>
      <c r="BA887" s="102"/>
      <c r="BB887" s="102"/>
      <c r="BC887" s="102"/>
      <c r="BD887" s="102"/>
      <c r="BE887" s="102"/>
      <c r="BF887" s="102"/>
      <c r="BG887" s="102"/>
      <c r="BH887" s="102"/>
      <c r="BI887" s="102"/>
    </row>
    <row r="888" spans="1:61" ht="14.25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  <c r="AI888" s="102"/>
      <c r="AJ888" s="102"/>
      <c r="AK888" s="102"/>
      <c r="AL888" s="102"/>
      <c r="AM888" s="102"/>
      <c r="AN888" s="102"/>
      <c r="AO888" s="102"/>
      <c r="AP888" s="102"/>
      <c r="AQ888" s="102"/>
      <c r="AR888" s="102"/>
      <c r="AS888" s="102"/>
      <c r="AT888" s="102"/>
      <c r="AU888" s="102"/>
      <c r="AV888" s="102"/>
      <c r="AW888" s="102"/>
      <c r="AX888" s="102"/>
      <c r="AY888" s="102"/>
      <c r="AZ888" s="102"/>
      <c r="BA888" s="102"/>
      <c r="BB888" s="102"/>
      <c r="BC888" s="102"/>
      <c r="BD888" s="102"/>
      <c r="BE888" s="102"/>
      <c r="BF888" s="102"/>
      <c r="BG888" s="102"/>
      <c r="BH888" s="102"/>
      <c r="BI888" s="102"/>
    </row>
    <row r="889" spans="1:61" ht="14.25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  <c r="AD889" s="102"/>
      <c r="AE889" s="102"/>
      <c r="AF889" s="102"/>
      <c r="AG889" s="102"/>
      <c r="AH889" s="102"/>
      <c r="AI889" s="102"/>
      <c r="AJ889" s="102"/>
      <c r="AK889" s="102"/>
      <c r="AL889" s="102"/>
      <c r="AM889" s="102"/>
      <c r="AN889" s="102"/>
      <c r="AO889" s="102"/>
      <c r="AP889" s="102"/>
      <c r="AQ889" s="102"/>
      <c r="AR889" s="102"/>
      <c r="AS889" s="102"/>
      <c r="AT889" s="102"/>
      <c r="AU889" s="102"/>
      <c r="AV889" s="102"/>
      <c r="AW889" s="102"/>
      <c r="AX889" s="102"/>
      <c r="AY889" s="102"/>
      <c r="AZ889" s="102"/>
      <c r="BA889" s="102"/>
      <c r="BB889" s="102"/>
      <c r="BC889" s="102"/>
      <c r="BD889" s="102"/>
      <c r="BE889" s="102"/>
      <c r="BF889" s="102"/>
      <c r="BG889" s="102"/>
      <c r="BH889" s="102"/>
      <c r="BI889" s="102"/>
    </row>
    <row r="890" spans="1:61" ht="14.25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  <c r="AD890" s="102"/>
      <c r="AE890" s="102"/>
      <c r="AF890" s="102"/>
      <c r="AG890" s="102"/>
      <c r="AH890" s="102"/>
      <c r="AI890" s="102"/>
      <c r="AJ890" s="102"/>
      <c r="AK890" s="102"/>
      <c r="AL890" s="102"/>
      <c r="AM890" s="102"/>
      <c r="AN890" s="102"/>
      <c r="AO890" s="102"/>
      <c r="AP890" s="102"/>
      <c r="AQ890" s="102"/>
      <c r="AR890" s="102"/>
      <c r="AS890" s="102"/>
      <c r="AT890" s="102"/>
      <c r="AU890" s="102"/>
      <c r="AV890" s="102"/>
      <c r="AW890" s="102"/>
      <c r="AX890" s="102"/>
      <c r="AY890" s="102"/>
      <c r="AZ890" s="102"/>
      <c r="BA890" s="102"/>
      <c r="BB890" s="102"/>
      <c r="BC890" s="102"/>
      <c r="BD890" s="102"/>
      <c r="BE890" s="102"/>
      <c r="BF890" s="102"/>
      <c r="BG890" s="102"/>
      <c r="BH890" s="102"/>
      <c r="BI890" s="102"/>
    </row>
    <row r="891" spans="1:61" ht="14.25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  <c r="AD891" s="102"/>
      <c r="AE891" s="102"/>
      <c r="AF891" s="102"/>
      <c r="AG891" s="102"/>
      <c r="AH891" s="102"/>
      <c r="AI891" s="102"/>
      <c r="AJ891" s="102"/>
      <c r="AK891" s="102"/>
      <c r="AL891" s="102"/>
      <c r="AM891" s="102"/>
      <c r="AN891" s="102"/>
      <c r="AO891" s="102"/>
      <c r="AP891" s="102"/>
      <c r="AQ891" s="102"/>
      <c r="AR891" s="102"/>
      <c r="AS891" s="102"/>
      <c r="AT891" s="102"/>
      <c r="AU891" s="102"/>
      <c r="AV891" s="102"/>
      <c r="AW891" s="102"/>
      <c r="AX891" s="102"/>
      <c r="AY891" s="102"/>
      <c r="AZ891" s="102"/>
      <c r="BA891" s="102"/>
      <c r="BB891" s="102"/>
      <c r="BC891" s="102"/>
      <c r="BD891" s="102"/>
      <c r="BE891" s="102"/>
      <c r="BF891" s="102"/>
      <c r="BG891" s="102"/>
      <c r="BH891" s="102"/>
      <c r="BI891" s="102"/>
    </row>
    <row r="892" spans="1:61" ht="14.25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  <c r="AD892" s="102"/>
      <c r="AE892" s="102"/>
      <c r="AF892" s="102"/>
      <c r="AG892" s="102"/>
      <c r="AH892" s="102"/>
      <c r="AI892" s="102"/>
      <c r="AJ892" s="102"/>
      <c r="AK892" s="102"/>
      <c r="AL892" s="102"/>
      <c r="AM892" s="102"/>
      <c r="AN892" s="102"/>
      <c r="AO892" s="102"/>
      <c r="AP892" s="102"/>
      <c r="AQ892" s="102"/>
      <c r="AR892" s="102"/>
      <c r="AS892" s="102"/>
      <c r="AT892" s="102"/>
      <c r="AU892" s="102"/>
      <c r="AV892" s="102"/>
      <c r="AW892" s="102"/>
      <c r="AX892" s="102"/>
      <c r="AY892" s="102"/>
      <c r="AZ892" s="102"/>
      <c r="BA892" s="102"/>
      <c r="BB892" s="102"/>
      <c r="BC892" s="102"/>
      <c r="BD892" s="102"/>
      <c r="BE892" s="102"/>
      <c r="BF892" s="102"/>
      <c r="BG892" s="102"/>
      <c r="BH892" s="102"/>
      <c r="BI892" s="102"/>
    </row>
    <row r="893" spans="1:61" ht="14.25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  <c r="AD893" s="102"/>
      <c r="AE893" s="102"/>
      <c r="AF893" s="102"/>
      <c r="AG893" s="102"/>
      <c r="AH893" s="102"/>
      <c r="AI893" s="102"/>
      <c r="AJ893" s="102"/>
      <c r="AK893" s="102"/>
      <c r="AL893" s="102"/>
      <c r="AM893" s="102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2"/>
      <c r="BA893" s="102"/>
      <c r="BB893" s="102"/>
      <c r="BC893" s="102"/>
      <c r="BD893" s="102"/>
      <c r="BE893" s="102"/>
      <c r="BF893" s="102"/>
      <c r="BG893" s="102"/>
      <c r="BH893" s="102"/>
      <c r="BI893" s="102"/>
    </row>
    <row r="894" spans="1:61" ht="14.25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  <c r="AD894" s="102"/>
      <c r="AE894" s="102"/>
      <c r="AF894" s="102"/>
      <c r="AG894" s="102"/>
      <c r="AH894" s="102"/>
      <c r="AI894" s="102"/>
      <c r="AJ894" s="102"/>
      <c r="AK894" s="102"/>
      <c r="AL894" s="102"/>
      <c r="AM894" s="102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2"/>
      <c r="BA894" s="102"/>
      <c r="BB894" s="102"/>
      <c r="BC894" s="102"/>
      <c r="BD894" s="102"/>
      <c r="BE894" s="102"/>
      <c r="BF894" s="102"/>
      <c r="BG894" s="102"/>
      <c r="BH894" s="102"/>
      <c r="BI894" s="102"/>
    </row>
    <row r="895" spans="1:61" ht="14.2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  <c r="AD895" s="102"/>
      <c r="AE895" s="102"/>
      <c r="AF895" s="102"/>
      <c r="AG895" s="102"/>
      <c r="AH895" s="102"/>
      <c r="AI895" s="102"/>
      <c r="AJ895" s="102"/>
      <c r="AK895" s="102"/>
      <c r="AL895" s="102"/>
      <c r="AM895" s="102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2"/>
      <c r="BA895" s="102"/>
      <c r="BB895" s="102"/>
      <c r="BC895" s="102"/>
      <c r="BD895" s="102"/>
      <c r="BE895" s="102"/>
      <c r="BF895" s="102"/>
      <c r="BG895" s="102"/>
      <c r="BH895" s="102"/>
      <c r="BI895" s="102"/>
    </row>
    <row r="896" spans="1:61" ht="14.25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  <c r="AD896" s="102"/>
      <c r="AE896" s="102"/>
      <c r="AF896" s="102"/>
      <c r="AG896" s="102"/>
      <c r="AH896" s="102"/>
      <c r="AI896" s="102"/>
      <c r="AJ896" s="102"/>
      <c r="AK896" s="102"/>
      <c r="AL896" s="102"/>
      <c r="AM896" s="102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2"/>
      <c r="BA896" s="102"/>
      <c r="BB896" s="102"/>
      <c r="BC896" s="102"/>
      <c r="BD896" s="102"/>
      <c r="BE896" s="102"/>
      <c r="BF896" s="102"/>
      <c r="BG896" s="102"/>
      <c r="BH896" s="102"/>
      <c r="BI896" s="102"/>
    </row>
    <row r="897" spans="1:61" ht="14.25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  <c r="AD897" s="102"/>
      <c r="AE897" s="102"/>
      <c r="AF897" s="102"/>
      <c r="AG897" s="102"/>
      <c r="AH897" s="102"/>
      <c r="AI897" s="102"/>
      <c r="AJ897" s="102"/>
      <c r="AK897" s="102"/>
      <c r="AL897" s="102"/>
      <c r="AM897" s="102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2"/>
      <c r="BA897" s="102"/>
      <c r="BB897" s="102"/>
      <c r="BC897" s="102"/>
      <c r="BD897" s="102"/>
      <c r="BE897" s="102"/>
      <c r="BF897" s="102"/>
      <c r="BG897" s="102"/>
      <c r="BH897" s="102"/>
      <c r="BI897" s="102"/>
    </row>
    <row r="898" spans="1:61" ht="14.25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  <c r="AD898" s="102"/>
      <c r="AE898" s="102"/>
      <c r="AF898" s="102"/>
      <c r="AG898" s="102"/>
      <c r="AH898" s="102"/>
      <c r="AI898" s="102"/>
      <c r="AJ898" s="102"/>
      <c r="AK898" s="102"/>
      <c r="AL898" s="102"/>
      <c r="AM898" s="102"/>
      <c r="AN898" s="102"/>
      <c r="AO898" s="102"/>
      <c r="AP898" s="102"/>
      <c r="AQ898" s="102"/>
      <c r="AR898" s="102"/>
      <c r="AS898" s="102"/>
      <c r="AT898" s="102"/>
      <c r="AU898" s="102"/>
      <c r="AV898" s="102"/>
      <c r="AW898" s="102"/>
      <c r="AX898" s="102"/>
      <c r="AY898" s="102"/>
      <c r="AZ898" s="102"/>
      <c r="BA898" s="102"/>
      <c r="BB898" s="102"/>
      <c r="BC898" s="102"/>
      <c r="BD898" s="102"/>
      <c r="BE898" s="102"/>
      <c r="BF898" s="102"/>
      <c r="BG898" s="102"/>
      <c r="BH898" s="102"/>
      <c r="BI898" s="102"/>
    </row>
    <row r="899" spans="1:61" ht="14.25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  <c r="AD899" s="102"/>
      <c r="AE899" s="102"/>
      <c r="AF899" s="102"/>
      <c r="AG899" s="102"/>
      <c r="AH899" s="102"/>
      <c r="AI899" s="102"/>
      <c r="AJ899" s="102"/>
      <c r="AK899" s="102"/>
      <c r="AL899" s="102"/>
      <c r="AM899" s="102"/>
      <c r="AN899" s="102"/>
      <c r="AO899" s="102"/>
      <c r="AP899" s="102"/>
      <c r="AQ899" s="102"/>
      <c r="AR899" s="102"/>
      <c r="AS899" s="102"/>
      <c r="AT899" s="102"/>
      <c r="AU899" s="102"/>
      <c r="AV899" s="102"/>
      <c r="AW899" s="102"/>
      <c r="AX899" s="102"/>
      <c r="AY899" s="102"/>
      <c r="AZ899" s="102"/>
      <c r="BA899" s="102"/>
      <c r="BB899" s="102"/>
      <c r="BC899" s="102"/>
      <c r="BD899" s="102"/>
      <c r="BE899" s="102"/>
      <c r="BF899" s="102"/>
      <c r="BG899" s="102"/>
      <c r="BH899" s="102"/>
      <c r="BI899" s="102"/>
    </row>
    <row r="900" spans="1:61" ht="14.25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  <c r="AD900" s="102"/>
      <c r="AE900" s="102"/>
      <c r="AF900" s="102"/>
      <c r="AG900" s="102"/>
      <c r="AH900" s="102"/>
      <c r="AI900" s="102"/>
      <c r="AJ900" s="102"/>
      <c r="AK900" s="102"/>
      <c r="AL900" s="102"/>
      <c r="AM900" s="102"/>
      <c r="AN900" s="102"/>
      <c r="AO900" s="102"/>
      <c r="AP900" s="102"/>
      <c r="AQ900" s="102"/>
      <c r="AR900" s="102"/>
      <c r="AS900" s="102"/>
      <c r="AT900" s="102"/>
      <c r="AU900" s="102"/>
      <c r="AV900" s="102"/>
      <c r="AW900" s="102"/>
      <c r="AX900" s="102"/>
      <c r="AY900" s="102"/>
      <c r="AZ900" s="102"/>
      <c r="BA900" s="102"/>
      <c r="BB900" s="102"/>
      <c r="BC900" s="102"/>
      <c r="BD900" s="102"/>
      <c r="BE900" s="102"/>
      <c r="BF900" s="102"/>
      <c r="BG900" s="102"/>
      <c r="BH900" s="102"/>
      <c r="BI900" s="102"/>
    </row>
    <row r="901" spans="1:61" ht="14.25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  <c r="AD901" s="102"/>
      <c r="AE901" s="102"/>
      <c r="AF901" s="102"/>
      <c r="AG901" s="102"/>
      <c r="AH901" s="102"/>
      <c r="AI901" s="102"/>
      <c r="AJ901" s="102"/>
      <c r="AK901" s="102"/>
      <c r="AL901" s="102"/>
      <c r="AM901" s="102"/>
      <c r="AN901" s="102"/>
      <c r="AO901" s="102"/>
      <c r="AP901" s="102"/>
      <c r="AQ901" s="102"/>
      <c r="AR901" s="102"/>
      <c r="AS901" s="102"/>
      <c r="AT901" s="102"/>
      <c r="AU901" s="102"/>
      <c r="AV901" s="102"/>
      <c r="AW901" s="102"/>
      <c r="AX901" s="102"/>
      <c r="AY901" s="102"/>
      <c r="AZ901" s="102"/>
      <c r="BA901" s="102"/>
      <c r="BB901" s="102"/>
      <c r="BC901" s="102"/>
      <c r="BD901" s="102"/>
      <c r="BE901" s="102"/>
      <c r="BF901" s="102"/>
      <c r="BG901" s="102"/>
      <c r="BH901" s="102"/>
      <c r="BI901" s="102"/>
    </row>
    <row r="902" spans="1:61" ht="14.25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  <c r="AD902" s="102"/>
      <c r="AE902" s="102"/>
      <c r="AF902" s="102"/>
      <c r="AG902" s="102"/>
      <c r="AH902" s="102"/>
      <c r="AI902" s="102"/>
      <c r="AJ902" s="102"/>
      <c r="AK902" s="102"/>
      <c r="AL902" s="102"/>
      <c r="AM902" s="102"/>
      <c r="AN902" s="102"/>
      <c r="AO902" s="102"/>
      <c r="AP902" s="102"/>
      <c r="AQ902" s="102"/>
      <c r="AR902" s="102"/>
      <c r="AS902" s="102"/>
      <c r="AT902" s="102"/>
      <c r="AU902" s="102"/>
      <c r="AV902" s="102"/>
      <c r="AW902" s="102"/>
      <c r="AX902" s="102"/>
      <c r="AY902" s="102"/>
      <c r="AZ902" s="102"/>
      <c r="BA902" s="102"/>
      <c r="BB902" s="102"/>
      <c r="BC902" s="102"/>
      <c r="BD902" s="102"/>
      <c r="BE902" s="102"/>
      <c r="BF902" s="102"/>
      <c r="BG902" s="102"/>
      <c r="BH902" s="102"/>
      <c r="BI902" s="102"/>
    </row>
    <row r="903" spans="1:61" ht="14.25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  <c r="AD903" s="102"/>
      <c r="AE903" s="102"/>
      <c r="AF903" s="102"/>
      <c r="AG903" s="102"/>
      <c r="AH903" s="102"/>
      <c r="AI903" s="102"/>
      <c r="AJ903" s="102"/>
      <c r="AK903" s="102"/>
      <c r="AL903" s="102"/>
      <c r="AM903" s="102"/>
      <c r="AN903" s="102"/>
      <c r="AO903" s="102"/>
      <c r="AP903" s="102"/>
      <c r="AQ903" s="102"/>
      <c r="AR903" s="102"/>
      <c r="AS903" s="102"/>
      <c r="AT903" s="102"/>
      <c r="AU903" s="102"/>
      <c r="AV903" s="102"/>
      <c r="AW903" s="102"/>
      <c r="AX903" s="102"/>
      <c r="AY903" s="102"/>
      <c r="AZ903" s="102"/>
      <c r="BA903" s="102"/>
      <c r="BB903" s="102"/>
      <c r="BC903" s="102"/>
      <c r="BD903" s="102"/>
      <c r="BE903" s="102"/>
      <c r="BF903" s="102"/>
      <c r="BG903" s="102"/>
      <c r="BH903" s="102"/>
      <c r="BI903" s="102"/>
    </row>
    <row r="904" spans="1:61" ht="14.25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  <c r="AD904" s="102"/>
      <c r="AE904" s="102"/>
      <c r="AF904" s="102"/>
      <c r="AG904" s="102"/>
      <c r="AH904" s="102"/>
      <c r="AI904" s="102"/>
      <c r="AJ904" s="102"/>
      <c r="AK904" s="102"/>
      <c r="AL904" s="102"/>
      <c r="AM904" s="102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2"/>
      <c r="BA904" s="102"/>
      <c r="BB904" s="102"/>
      <c r="BC904" s="102"/>
      <c r="BD904" s="102"/>
      <c r="BE904" s="102"/>
      <c r="BF904" s="102"/>
      <c r="BG904" s="102"/>
      <c r="BH904" s="102"/>
      <c r="BI904" s="102"/>
    </row>
    <row r="905" spans="1:61" ht="14.2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  <c r="AD905" s="102"/>
      <c r="AE905" s="102"/>
      <c r="AF905" s="102"/>
      <c r="AG905" s="102"/>
      <c r="AH905" s="102"/>
      <c r="AI905" s="102"/>
      <c r="AJ905" s="102"/>
      <c r="AK905" s="102"/>
      <c r="AL905" s="102"/>
      <c r="AM905" s="102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2"/>
      <c r="BA905" s="102"/>
      <c r="BB905" s="102"/>
      <c r="BC905" s="102"/>
      <c r="BD905" s="102"/>
      <c r="BE905" s="102"/>
      <c r="BF905" s="102"/>
      <c r="BG905" s="102"/>
      <c r="BH905" s="102"/>
      <c r="BI905" s="102"/>
    </row>
    <row r="906" spans="1:61" ht="14.25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  <c r="AD906" s="102"/>
      <c r="AE906" s="102"/>
      <c r="AF906" s="102"/>
      <c r="AG906" s="102"/>
      <c r="AH906" s="102"/>
      <c r="AI906" s="102"/>
      <c r="AJ906" s="102"/>
      <c r="AK906" s="102"/>
      <c r="AL906" s="102"/>
      <c r="AM906" s="102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2"/>
      <c r="BA906" s="102"/>
      <c r="BB906" s="102"/>
      <c r="BC906" s="102"/>
      <c r="BD906" s="102"/>
      <c r="BE906" s="102"/>
      <c r="BF906" s="102"/>
      <c r="BG906" s="102"/>
      <c r="BH906" s="102"/>
      <c r="BI906" s="102"/>
    </row>
    <row r="907" spans="1:61" ht="14.25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  <c r="AD907" s="102"/>
      <c r="AE907" s="102"/>
      <c r="AF907" s="102"/>
      <c r="AG907" s="102"/>
      <c r="AH907" s="102"/>
      <c r="AI907" s="102"/>
      <c r="AJ907" s="102"/>
      <c r="AK907" s="102"/>
      <c r="AL907" s="102"/>
      <c r="AM907" s="102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2"/>
      <c r="BA907" s="102"/>
      <c r="BB907" s="102"/>
      <c r="BC907" s="102"/>
      <c r="BD907" s="102"/>
      <c r="BE907" s="102"/>
      <c r="BF907" s="102"/>
      <c r="BG907" s="102"/>
      <c r="BH907" s="102"/>
      <c r="BI907" s="102"/>
    </row>
    <row r="908" spans="1:61" ht="14.25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  <c r="AD908" s="102"/>
      <c r="AE908" s="102"/>
      <c r="AF908" s="102"/>
      <c r="AG908" s="102"/>
      <c r="AH908" s="102"/>
      <c r="AI908" s="102"/>
      <c r="AJ908" s="102"/>
      <c r="AK908" s="102"/>
      <c r="AL908" s="102"/>
      <c r="AM908" s="102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2"/>
      <c r="BA908" s="102"/>
      <c r="BB908" s="102"/>
      <c r="BC908" s="102"/>
      <c r="BD908" s="102"/>
      <c r="BE908" s="102"/>
      <c r="BF908" s="102"/>
      <c r="BG908" s="102"/>
      <c r="BH908" s="102"/>
      <c r="BI908" s="102"/>
    </row>
    <row r="909" spans="1:61" ht="14.25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  <c r="AD909" s="102"/>
      <c r="AE909" s="102"/>
      <c r="AF909" s="102"/>
      <c r="AG909" s="102"/>
      <c r="AH909" s="102"/>
      <c r="AI909" s="102"/>
      <c r="AJ909" s="102"/>
      <c r="AK909" s="102"/>
      <c r="AL909" s="102"/>
      <c r="AM909" s="102"/>
      <c r="AN909" s="102"/>
      <c r="AO909" s="102"/>
      <c r="AP909" s="102"/>
      <c r="AQ909" s="102"/>
      <c r="AR909" s="102"/>
      <c r="AS909" s="102"/>
      <c r="AT909" s="102"/>
      <c r="AU909" s="102"/>
      <c r="AV909" s="102"/>
      <c r="AW909" s="102"/>
      <c r="AX909" s="102"/>
      <c r="AY909" s="102"/>
      <c r="AZ909" s="102"/>
      <c r="BA909" s="102"/>
      <c r="BB909" s="102"/>
      <c r="BC909" s="102"/>
      <c r="BD909" s="102"/>
      <c r="BE909" s="102"/>
      <c r="BF909" s="102"/>
      <c r="BG909" s="102"/>
      <c r="BH909" s="102"/>
      <c r="BI909" s="102"/>
    </row>
    <row r="910" spans="1:61" ht="14.25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  <c r="AD910" s="102"/>
      <c r="AE910" s="102"/>
      <c r="AF910" s="102"/>
      <c r="AG910" s="102"/>
      <c r="AH910" s="102"/>
      <c r="AI910" s="102"/>
      <c r="AJ910" s="102"/>
      <c r="AK910" s="102"/>
      <c r="AL910" s="102"/>
      <c r="AM910" s="102"/>
      <c r="AN910" s="102"/>
      <c r="AO910" s="102"/>
      <c r="AP910" s="102"/>
      <c r="AQ910" s="102"/>
      <c r="AR910" s="102"/>
      <c r="AS910" s="102"/>
      <c r="AT910" s="102"/>
      <c r="AU910" s="102"/>
      <c r="AV910" s="102"/>
      <c r="AW910" s="102"/>
      <c r="AX910" s="102"/>
      <c r="AY910" s="102"/>
      <c r="AZ910" s="102"/>
      <c r="BA910" s="102"/>
      <c r="BB910" s="102"/>
      <c r="BC910" s="102"/>
      <c r="BD910" s="102"/>
      <c r="BE910" s="102"/>
      <c r="BF910" s="102"/>
      <c r="BG910" s="102"/>
      <c r="BH910" s="102"/>
      <c r="BI910" s="102"/>
    </row>
    <row r="911" spans="1:61" ht="14.25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  <c r="AC911" s="102"/>
      <c r="AD911" s="102"/>
      <c r="AE911" s="102"/>
      <c r="AF911" s="102"/>
      <c r="AG911" s="102"/>
      <c r="AH911" s="102"/>
      <c r="AI911" s="102"/>
      <c r="AJ911" s="102"/>
      <c r="AK911" s="102"/>
      <c r="AL911" s="102"/>
      <c r="AM911" s="102"/>
      <c r="AN911" s="102"/>
      <c r="AO911" s="102"/>
      <c r="AP911" s="102"/>
      <c r="AQ911" s="102"/>
      <c r="AR911" s="102"/>
      <c r="AS911" s="102"/>
      <c r="AT911" s="102"/>
      <c r="AU911" s="102"/>
      <c r="AV911" s="102"/>
      <c r="AW911" s="102"/>
      <c r="AX911" s="102"/>
      <c r="AY911" s="102"/>
      <c r="AZ911" s="102"/>
      <c r="BA911" s="102"/>
      <c r="BB911" s="102"/>
      <c r="BC911" s="102"/>
      <c r="BD911" s="102"/>
      <c r="BE911" s="102"/>
      <c r="BF911" s="102"/>
      <c r="BG911" s="102"/>
      <c r="BH911" s="102"/>
      <c r="BI911" s="102"/>
    </row>
    <row r="912" spans="1:61" ht="14.25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  <c r="AD912" s="102"/>
      <c r="AE912" s="102"/>
      <c r="AF912" s="102"/>
      <c r="AG912" s="102"/>
      <c r="AH912" s="102"/>
      <c r="AI912" s="102"/>
      <c r="AJ912" s="102"/>
      <c r="AK912" s="102"/>
      <c r="AL912" s="102"/>
      <c r="AM912" s="102"/>
      <c r="AN912" s="102"/>
      <c r="AO912" s="102"/>
      <c r="AP912" s="102"/>
      <c r="AQ912" s="102"/>
      <c r="AR912" s="102"/>
      <c r="AS912" s="102"/>
      <c r="AT912" s="102"/>
      <c r="AU912" s="102"/>
      <c r="AV912" s="102"/>
      <c r="AW912" s="102"/>
      <c r="AX912" s="102"/>
      <c r="AY912" s="102"/>
      <c r="AZ912" s="102"/>
      <c r="BA912" s="102"/>
      <c r="BB912" s="102"/>
      <c r="BC912" s="102"/>
      <c r="BD912" s="102"/>
      <c r="BE912" s="102"/>
      <c r="BF912" s="102"/>
      <c r="BG912" s="102"/>
      <c r="BH912" s="102"/>
      <c r="BI912" s="102"/>
    </row>
    <row r="913" spans="1:61" ht="14.25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  <c r="AD913" s="102"/>
      <c r="AE913" s="102"/>
      <c r="AF913" s="102"/>
      <c r="AG913" s="102"/>
      <c r="AH913" s="102"/>
      <c r="AI913" s="102"/>
      <c r="AJ913" s="102"/>
      <c r="AK913" s="102"/>
      <c r="AL913" s="102"/>
      <c r="AM913" s="102"/>
      <c r="AN913" s="102"/>
      <c r="AO913" s="102"/>
      <c r="AP913" s="102"/>
      <c r="AQ913" s="102"/>
      <c r="AR913" s="102"/>
      <c r="AS913" s="102"/>
      <c r="AT913" s="102"/>
      <c r="AU913" s="102"/>
      <c r="AV913" s="102"/>
      <c r="AW913" s="102"/>
      <c r="AX913" s="102"/>
      <c r="AY913" s="102"/>
      <c r="AZ913" s="102"/>
      <c r="BA913" s="102"/>
      <c r="BB913" s="102"/>
      <c r="BC913" s="102"/>
      <c r="BD913" s="102"/>
      <c r="BE913" s="102"/>
      <c r="BF913" s="102"/>
      <c r="BG913" s="102"/>
      <c r="BH913" s="102"/>
      <c r="BI913" s="102"/>
    </row>
    <row r="914" spans="1:61" ht="14.25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  <c r="AD914" s="102"/>
      <c r="AE914" s="102"/>
      <c r="AF914" s="102"/>
      <c r="AG914" s="102"/>
      <c r="AH914" s="102"/>
      <c r="AI914" s="102"/>
      <c r="AJ914" s="102"/>
      <c r="AK914" s="102"/>
      <c r="AL914" s="102"/>
      <c r="AM914" s="102"/>
      <c r="AN914" s="102"/>
      <c r="AO914" s="102"/>
      <c r="AP914" s="102"/>
      <c r="AQ914" s="102"/>
      <c r="AR914" s="102"/>
      <c r="AS914" s="102"/>
      <c r="AT914" s="102"/>
      <c r="AU914" s="102"/>
      <c r="AV914" s="102"/>
      <c r="AW914" s="102"/>
      <c r="AX914" s="102"/>
      <c r="AY914" s="102"/>
      <c r="AZ914" s="102"/>
      <c r="BA914" s="102"/>
      <c r="BB914" s="102"/>
      <c r="BC914" s="102"/>
      <c r="BD914" s="102"/>
      <c r="BE914" s="102"/>
      <c r="BF914" s="102"/>
      <c r="BG914" s="102"/>
      <c r="BH914" s="102"/>
      <c r="BI914" s="102"/>
    </row>
    <row r="915" spans="1:61" ht="14.2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  <c r="AD915" s="102"/>
      <c r="AE915" s="102"/>
      <c r="AF915" s="102"/>
      <c r="AG915" s="102"/>
      <c r="AH915" s="102"/>
      <c r="AI915" s="102"/>
      <c r="AJ915" s="102"/>
      <c r="AK915" s="102"/>
      <c r="AL915" s="102"/>
      <c r="AM915" s="102"/>
      <c r="AN915" s="102"/>
      <c r="AO915" s="102"/>
      <c r="AP915" s="102"/>
      <c r="AQ915" s="102"/>
      <c r="AR915" s="102"/>
      <c r="AS915" s="102"/>
      <c r="AT915" s="102"/>
      <c r="AU915" s="102"/>
      <c r="AV915" s="102"/>
      <c r="AW915" s="102"/>
      <c r="AX915" s="102"/>
      <c r="AY915" s="102"/>
      <c r="AZ915" s="102"/>
      <c r="BA915" s="102"/>
      <c r="BB915" s="102"/>
      <c r="BC915" s="102"/>
      <c r="BD915" s="102"/>
      <c r="BE915" s="102"/>
      <c r="BF915" s="102"/>
      <c r="BG915" s="102"/>
      <c r="BH915" s="102"/>
      <c r="BI915" s="102"/>
    </row>
    <row r="916" spans="1:61" ht="14.25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  <c r="AD916" s="102"/>
      <c r="AE916" s="102"/>
      <c r="AF916" s="102"/>
      <c r="AG916" s="102"/>
      <c r="AH916" s="102"/>
      <c r="AI916" s="102"/>
      <c r="AJ916" s="102"/>
      <c r="AK916" s="102"/>
      <c r="AL916" s="102"/>
      <c r="AM916" s="102"/>
      <c r="AN916" s="102"/>
      <c r="AO916" s="102"/>
      <c r="AP916" s="102"/>
      <c r="AQ916" s="102"/>
      <c r="AR916" s="102"/>
      <c r="AS916" s="102"/>
      <c r="AT916" s="102"/>
      <c r="AU916" s="102"/>
      <c r="AV916" s="102"/>
      <c r="AW916" s="102"/>
      <c r="AX916" s="102"/>
      <c r="AY916" s="102"/>
      <c r="AZ916" s="102"/>
      <c r="BA916" s="102"/>
      <c r="BB916" s="102"/>
      <c r="BC916" s="102"/>
      <c r="BD916" s="102"/>
      <c r="BE916" s="102"/>
      <c r="BF916" s="102"/>
      <c r="BG916" s="102"/>
      <c r="BH916" s="102"/>
      <c r="BI916" s="102"/>
    </row>
    <row r="917" spans="1:61" ht="14.25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  <c r="AD917" s="102"/>
      <c r="AE917" s="102"/>
      <c r="AF917" s="102"/>
      <c r="AG917" s="102"/>
      <c r="AH917" s="102"/>
      <c r="AI917" s="102"/>
      <c r="AJ917" s="102"/>
      <c r="AK917" s="102"/>
      <c r="AL917" s="102"/>
      <c r="AM917" s="102"/>
      <c r="AN917" s="102"/>
      <c r="AO917" s="102"/>
      <c r="AP917" s="102"/>
      <c r="AQ917" s="102"/>
      <c r="AR917" s="102"/>
      <c r="AS917" s="102"/>
      <c r="AT917" s="102"/>
      <c r="AU917" s="102"/>
      <c r="AV917" s="102"/>
      <c r="AW917" s="102"/>
      <c r="AX917" s="102"/>
      <c r="AY917" s="102"/>
      <c r="AZ917" s="102"/>
      <c r="BA917" s="102"/>
      <c r="BB917" s="102"/>
      <c r="BC917" s="102"/>
      <c r="BD917" s="102"/>
      <c r="BE917" s="102"/>
      <c r="BF917" s="102"/>
      <c r="BG917" s="102"/>
      <c r="BH917" s="102"/>
      <c r="BI917" s="102"/>
    </row>
    <row r="918" spans="1:61" ht="14.25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  <c r="AD918" s="102"/>
      <c r="AE918" s="102"/>
      <c r="AF918" s="102"/>
      <c r="AG918" s="102"/>
      <c r="AH918" s="102"/>
      <c r="AI918" s="102"/>
      <c r="AJ918" s="102"/>
      <c r="AK918" s="102"/>
      <c r="AL918" s="102"/>
      <c r="AM918" s="102"/>
      <c r="AN918" s="102"/>
      <c r="AO918" s="102"/>
      <c r="AP918" s="102"/>
      <c r="AQ918" s="102"/>
      <c r="AR918" s="102"/>
      <c r="AS918" s="102"/>
      <c r="AT918" s="102"/>
      <c r="AU918" s="102"/>
      <c r="AV918" s="102"/>
      <c r="AW918" s="102"/>
      <c r="AX918" s="102"/>
      <c r="AY918" s="102"/>
      <c r="AZ918" s="102"/>
      <c r="BA918" s="102"/>
      <c r="BB918" s="102"/>
      <c r="BC918" s="102"/>
      <c r="BD918" s="102"/>
      <c r="BE918" s="102"/>
      <c r="BF918" s="102"/>
      <c r="BG918" s="102"/>
      <c r="BH918" s="102"/>
      <c r="BI918" s="102"/>
    </row>
    <row r="919" spans="1:61" ht="14.25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102"/>
      <c r="AM919" s="102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2"/>
      <c r="AX919" s="102"/>
      <c r="AY919" s="102"/>
      <c r="AZ919" s="102"/>
      <c r="BA919" s="102"/>
      <c r="BB919" s="102"/>
      <c r="BC919" s="102"/>
      <c r="BD919" s="102"/>
      <c r="BE919" s="102"/>
      <c r="BF919" s="102"/>
      <c r="BG919" s="102"/>
      <c r="BH919" s="102"/>
      <c r="BI919" s="102"/>
    </row>
    <row r="920" spans="1:61" ht="14.25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  <c r="AD920" s="102"/>
      <c r="AE920" s="102"/>
      <c r="AF920" s="102"/>
      <c r="AG920" s="102"/>
      <c r="AH920" s="102"/>
      <c r="AI920" s="102"/>
      <c r="AJ920" s="102"/>
      <c r="AK920" s="102"/>
      <c r="AL920" s="102"/>
      <c r="AM920" s="102"/>
      <c r="AN920" s="102"/>
      <c r="AO920" s="102"/>
      <c r="AP920" s="102"/>
      <c r="AQ920" s="102"/>
      <c r="AR920" s="102"/>
      <c r="AS920" s="102"/>
      <c r="AT920" s="102"/>
      <c r="AU920" s="102"/>
      <c r="AV920" s="102"/>
      <c r="AW920" s="102"/>
      <c r="AX920" s="102"/>
      <c r="AY920" s="102"/>
      <c r="AZ920" s="102"/>
      <c r="BA920" s="102"/>
      <c r="BB920" s="102"/>
      <c r="BC920" s="102"/>
      <c r="BD920" s="102"/>
      <c r="BE920" s="102"/>
      <c r="BF920" s="102"/>
      <c r="BG920" s="102"/>
      <c r="BH920" s="102"/>
      <c r="BI920" s="102"/>
    </row>
    <row r="921" spans="1:61" ht="14.25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  <c r="AD921" s="102"/>
      <c r="AE921" s="102"/>
      <c r="AF921" s="102"/>
      <c r="AG921" s="102"/>
      <c r="AH921" s="102"/>
      <c r="AI921" s="102"/>
      <c r="AJ921" s="102"/>
      <c r="AK921" s="102"/>
      <c r="AL921" s="102"/>
      <c r="AM921" s="102"/>
      <c r="AN921" s="102"/>
      <c r="AO921" s="102"/>
      <c r="AP921" s="102"/>
      <c r="AQ921" s="102"/>
      <c r="AR921" s="102"/>
      <c r="AS921" s="102"/>
      <c r="AT921" s="102"/>
      <c r="AU921" s="102"/>
      <c r="AV921" s="102"/>
      <c r="AW921" s="102"/>
      <c r="AX921" s="102"/>
      <c r="AY921" s="102"/>
      <c r="AZ921" s="102"/>
      <c r="BA921" s="102"/>
      <c r="BB921" s="102"/>
      <c r="BC921" s="102"/>
      <c r="BD921" s="102"/>
      <c r="BE921" s="102"/>
      <c r="BF921" s="102"/>
      <c r="BG921" s="102"/>
      <c r="BH921" s="102"/>
      <c r="BI921" s="102"/>
    </row>
    <row r="922" spans="1:61" ht="14.25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  <c r="AD922" s="102"/>
      <c r="AE922" s="102"/>
      <c r="AF922" s="102"/>
      <c r="AG922" s="102"/>
      <c r="AH922" s="102"/>
      <c r="AI922" s="102"/>
      <c r="AJ922" s="102"/>
      <c r="AK922" s="102"/>
      <c r="AL922" s="102"/>
      <c r="AM922" s="102"/>
      <c r="AN922" s="102"/>
      <c r="AO922" s="102"/>
      <c r="AP922" s="102"/>
      <c r="AQ922" s="102"/>
      <c r="AR922" s="102"/>
      <c r="AS922" s="102"/>
      <c r="AT922" s="102"/>
      <c r="AU922" s="102"/>
      <c r="AV922" s="102"/>
      <c r="AW922" s="102"/>
      <c r="AX922" s="102"/>
      <c r="AY922" s="102"/>
      <c r="AZ922" s="102"/>
      <c r="BA922" s="102"/>
      <c r="BB922" s="102"/>
      <c r="BC922" s="102"/>
      <c r="BD922" s="102"/>
      <c r="BE922" s="102"/>
      <c r="BF922" s="102"/>
      <c r="BG922" s="102"/>
      <c r="BH922" s="102"/>
      <c r="BI922" s="102"/>
    </row>
    <row r="923" spans="1:61" ht="14.25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  <c r="AD923" s="102"/>
      <c r="AE923" s="102"/>
      <c r="AF923" s="102"/>
      <c r="AG923" s="102"/>
      <c r="AH923" s="102"/>
      <c r="AI923" s="102"/>
      <c r="AJ923" s="102"/>
      <c r="AK923" s="102"/>
      <c r="AL923" s="102"/>
      <c r="AM923" s="102"/>
      <c r="AN923" s="102"/>
      <c r="AO923" s="102"/>
      <c r="AP923" s="102"/>
      <c r="AQ923" s="102"/>
      <c r="AR923" s="102"/>
      <c r="AS923" s="102"/>
      <c r="AT923" s="102"/>
      <c r="AU923" s="102"/>
      <c r="AV923" s="102"/>
      <c r="AW923" s="102"/>
      <c r="AX923" s="102"/>
      <c r="AY923" s="102"/>
      <c r="AZ923" s="102"/>
      <c r="BA923" s="102"/>
      <c r="BB923" s="102"/>
      <c r="BC923" s="102"/>
      <c r="BD923" s="102"/>
      <c r="BE923" s="102"/>
      <c r="BF923" s="102"/>
      <c r="BG923" s="102"/>
      <c r="BH923" s="102"/>
      <c r="BI923" s="102"/>
    </row>
    <row r="924" spans="1:61" ht="14.25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  <c r="AD924" s="102"/>
      <c r="AE924" s="102"/>
      <c r="AF924" s="102"/>
      <c r="AG924" s="102"/>
      <c r="AH924" s="102"/>
      <c r="AI924" s="102"/>
      <c r="AJ924" s="102"/>
      <c r="AK924" s="102"/>
      <c r="AL924" s="102"/>
      <c r="AM924" s="102"/>
      <c r="AN924" s="102"/>
      <c r="AO924" s="102"/>
      <c r="AP924" s="102"/>
      <c r="AQ924" s="102"/>
      <c r="AR924" s="102"/>
      <c r="AS924" s="102"/>
      <c r="AT924" s="102"/>
      <c r="AU924" s="102"/>
      <c r="AV924" s="102"/>
      <c r="AW924" s="102"/>
      <c r="AX924" s="102"/>
      <c r="AY924" s="102"/>
      <c r="AZ924" s="102"/>
      <c r="BA924" s="102"/>
      <c r="BB924" s="102"/>
      <c r="BC924" s="102"/>
      <c r="BD924" s="102"/>
      <c r="BE924" s="102"/>
      <c r="BF924" s="102"/>
      <c r="BG924" s="102"/>
      <c r="BH924" s="102"/>
      <c r="BI924" s="102"/>
    </row>
    <row r="925" spans="1:61" ht="14.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  <c r="AD925" s="102"/>
      <c r="AE925" s="102"/>
      <c r="AF925" s="102"/>
      <c r="AG925" s="102"/>
      <c r="AH925" s="102"/>
      <c r="AI925" s="102"/>
      <c r="AJ925" s="102"/>
      <c r="AK925" s="102"/>
      <c r="AL925" s="102"/>
      <c r="AM925" s="102"/>
      <c r="AN925" s="102"/>
      <c r="AO925" s="102"/>
      <c r="AP925" s="102"/>
      <c r="AQ925" s="102"/>
      <c r="AR925" s="102"/>
      <c r="AS925" s="102"/>
      <c r="AT925" s="102"/>
      <c r="AU925" s="102"/>
      <c r="AV925" s="102"/>
      <c r="AW925" s="102"/>
      <c r="AX925" s="102"/>
      <c r="AY925" s="102"/>
      <c r="AZ925" s="102"/>
      <c r="BA925" s="102"/>
      <c r="BB925" s="102"/>
      <c r="BC925" s="102"/>
      <c r="BD925" s="102"/>
      <c r="BE925" s="102"/>
      <c r="BF925" s="102"/>
      <c r="BG925" s="102"/>
      <c r="BH925" s="102"/>
      <c r="BI925" s="102"/>
    </row>
    <row r="926" spans="1:61" ht="14.25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  <c r="AD926" s="102"/>
      <c r="AE926" s="102"/>
      <c r="AF926" s="102"/>
      <c r="AG926" s="102"/>
      <c r="AH926" s="102"/>
      <c r="AI926" s="102"/>
      <c r="AJ926" s="102"/>
      <c r="AK926" s="102"/>
      <c r="AL926" s="102"/>
      <c r="AM926" s="102"/>
      <c r="AN926" s="102"/>
      <c r="AO926" s="102"/>
      <c r="AP926" s="102"/>
      <c r="AQ926" s="102"/>
      <c r="AR926" s="102"/>
      <c r="AS926" s="102"/>
      <c r="AT926" s="102"/>
      <c r="AU926" s="102"/>
      <c r="AV926" s="102"/>
      <c r="AW926" s="102"/>
      <c r="AX926" s="102"/>
      <c r="AY926" s="102"/>
      <c r="AZ926" s="102"/>
      <c r="BA926" s="102"/>
      <c r="BB926" s="102"/>
      <c r="BC926" s="102"/>
      <c r="BD926" s="102"/>
      <c r="BE926" s="102"/>
      <c r="BF926" s="102"/>
      <c r="BG926" s="102"/>
      <c r="BH926" s="102"/>
      <c r="BI926" s="102"/>
    </row>
    <row r="927" spans="1:61" ht="14.25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  <c r="AD927" s="102"/>
      <c r="AE927" s="102"/>
      <c r="AF927" s="102"/>
      <c r="AG927" s="102"/>
      <c r="AH927" s="102"/>
      <c r="AI927" s="102"/>
      <c r="AJ927" s="102"/>
      <c r="AK927" s="102"/>
      <c r="AL927" s="102"/>
      <c r="AM927" s="102"/>
      <c r="AN927" s="102"/>
      <c r="AO927" s="102"/>
      <c r="AP927" s="102"/>
      <c r="AQ927" s="102"/>
      <c r="AR927" s="102"/>
      <c r="AS927" s="102"/>
      <c r="AT927" s="102"/>
      <c r="AU927" s="102"/>
      <c r="AV927" s="102"/>
      <c r="AW927" s="102"/>
      <c r="AX927" s="102"/>
      <c r="AY927" s="102"/>
      <c r="AZ927" s="102"/>
      <c r="BA927" s="102"/>
      <c r="BB927" s="102"/>
      <c r="BC927" s="102"/>
      <c r="BD927" s="102"/>
      <c r="BE927" s="102"/>
      <c r="BF927" s="102"/>
      <c r="BG927" s="102"/>
      <c r="BH927" s="102"/>
      <c r="BI927" s="102"/>
    </row>
    <row r="928" spans="1:61" ht="14.25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  <c r="AD928" s="102"/>
      <c r="AE928" s="102"/>
      <c r="AF928" s="102"/>
      <c r="AG928" s="102"/>
      <c r="AH928" s="102"/>
      <c r="AI928" s="102"/>
      <c r="AJ928" s="102"/>
      <c r="AK928" s="102"/>
      <c r="AL928" s="102"/>
      <c r="AM928" s="102"/>
      <c r="AN928" s="102"/>
      <c r="AO928" s="102"/>
      <c r="AP928" s="102"/>
      <c r="AQ928" s="102"/>
      <c r="AR928" s="102"/>
      <c r="AS928" s="102"/>
      <c r="AT928" s="102"/>
      <c r="AU928" s="102"/>
      <c r="AV928" s="102"/>
      <c r="AW928" s="102"/>
      <c r="AX928" s="102"/>
      <c r="AY928" s="102"/>
      <c r="AZ928" s="102"/>
      <c r="BA928" s="102"/>
      <c r="BB928" s="102"/>
      <c r="BC928" s="102"/>
      <c r="BD928" s="102"/>
      <c r="BE928" s="102"/>
      <c r="BF928" s="102"/>
      <c r="BG928" s="102"/>
      <c r="BH928" s="102"/>
      <c r="BI928" s="102"/>
    </row>
    <row r="929" spans="1:61" ht="14.25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  <c r="AD929" s="102"/>
      <c r="AE929" s="102"/>
      <c r="AF929" s="102"/>
      <c r="AG929" s="102"/>
      <c r="AH929" s="102"/>
      <c r="AI929" s="102"/>
      <c r="AJ929" s="102"/>
      <c r="AK929" s="102"/>
      <c r="AL929" s="102"/>
      <c r="AM929" s="102"/>
      <c r="AN929" s="102"/>
      <c r="AO929" s="102"/>
      <c r="AP929" s="102"/>
      <c r="AQ929" s="102"/>
      <c r="AR929" s="102"/>
      <c r="AS929" s="102"/>
      <c r="AT929" s="102"/>
      <c r="AU929" s="102"/>
      <c r="AV929" s="102"/>
      <c r="AW929" s="102"/>
      <c r="AX929" s="102"/>
      <c r="AY929" s="102"/>
      <c r="AZ929" s="102"/>
      <c r="BA929" s="102"/>
      <c r="BB929" s="102"/>
      <c r="BC929" s="102"/>
      <c r="BD929" s="102"/>
      <c r="BE929" s="102"/>
      <c r="BF929" s="102"/>
      <c r="BG929" s="102"/>
      <c r="BH929" s="102"/>
      <c r="BI929" s="102"/>
    </row>
    <row r="930" spans="1:61" ht="14.25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  <c r="AD930" s="102"/>
      <c r="AE930" s="102"/>
      <c r="AF930" s="102"/>
      <c r="AG930" s="102"/>
      <c r="AH930" s="102"/>
      <c r="AI930" s="102"/>
      <c r="AJ930" s="102"/>
      <c r="AK930" s="102"/>
      <c r="AL930" s="102"/>
      <c r="AM930" s="102"/>
      <c r="AN930" s="102"/>
      <c r="AO930" s="102"/>
      <c r="AP930" s="102"/>
      <c r="AQ930" s="102"/>
      <c r="AR930" s="102"/>
      <c r="AS930" s="102"/>
      <c r="AT930" s="102"/>
      <c r="AU930" s="102"/>
      <c r="AV930" s="102"/>
      <c r="AW930" s="102"/>
      <c r="AX930" s="102"/>
      <c r="AY930" s="102"/>
      <c r="AZ930" s="102"/>
      <c r="BA930" s="102"/>
      <c r="BB930" s="102"/>
      <c r="BC930" s="102"/>
      <c r="BD930" s="102"/>
      <c r="BE930" s="102"/>
      <c r="BF930" s="102"/>
      <c r="BG930" s="102"/>
      <c r="BH930" s="102"/>
      <c r="BI930" s="102"/>
    </row>
    <row r="931" spans="1:61" ht="14.25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  <c r="AD931" s="102"/>
      <c r="AE931" s="102"/>
      <c r="AF931" s="102"/>
      <c r="AG931" s="102"/>
      <c r="AH931" s="102"/>
      <c r="AI931" s="102"/>
      <c r="AJ931" s="102"/>
      <c r="AK931" s="102"/>
      <c r="AL931" s="102"/>
      <c r="AM931" s="102"/>
      <c r="AN931" s="102"/>
      <c r="AO931" s="102"/>
      <c r="AP931" s="102"/>
      <c r="AQ931" s="102"/>
      <c r="AR931" s="102"/>
      <c r="AS931" s="102"/>
      <c r="AT931" s="102"/>
      <c r="AU931" s="102"/>
      <c r="AV931" s="102"/>
      <c r="AW931" s="102"/>
      <c r="AX931" s="102"/>
      <c r="AY931" s="102"/>
      <c r="AZ931" s="102"/>
      <c r="BA931" s="102"/>
      <c r="BB931" s="102"/>
      <c r="BC931" s="102"/>
      <c r="BD931" s="102"/>
      <c r="BE931" s="102"/>
      <c r="BF931" s="102"/>
      <c r="BG931" s="102"/>
      <c r="BH931" s="102"/>
      <c r="BI931" s="102"/>
    </row>
    <row r="932" spans="1:61" ht="14.25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  <c r="AD932" s="102"/>
      <c r="AE932" s="102"/>
      <c r="AF932" s="102"/>
      <c r="AG932" s="102"/>
      <c r="AH932" s="102"/>
      <c r="AI932" s="102"/>
      <c r="AJ932" s="102"/>
      <c r="AK932" s="102"/>
      <c r="AL932" s="102"/>
      <c r="AM932" s="102"/>
      <c r="AN932" s="102"/>
      <c r="AO932" s="102"/>
      <c r="AP932" s="102"/>
      <c r="AQ932" s="102"/>
      <c r="AR932" s="102"/>
      <c r="AS932" s="102"/>
      <c r="AT932" s="102"/>
      <c r="AU932" s="102"/>
      <c r="AV932" s="102"/>
      <c r="AW932" s="102"/>
      <c r="AX932" s="102"/>
      <c r="AY932" s="102"/>
      <c r="AZ932" s="102"/>
      <c r="BA932" s="102"/>
      <c r="BB932" s="102"/>
      <c r="BC932" s="102"/>
      <c r="BD932" s="102"/>
      <c r="BE932" s="102"/>
      <c r="BF932" s="102"/>
      <c r="BG932" s="102"/>
      <c r="BH932" s="102"/>
      <c r="BI932" s="102"/>
    </row>
    <row r="933" spans="1:61" ht="14.25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  <c r="AD933" s="102"/>
      <c r="AE933" s="102"/>
      <c r="AF933" s="102"/>
      <c r="AG933" s="102"/>
      <c r="AH933" s="102"/>
      <c r="AI933" s="102"/>
      <c r="AJ933" s="102"/>
      <c r="AK933" s="102"/>
      <c r="AL933" s="102"/>
      <c r="AM933" s="102"/>
      <c r="AN933" s="102"/>
      <c r="AO933" s="102"/>
      <c r="AP933" s="102"/>
      <c r="AQ933" s="102"/>
      <c r="AR933" s="102"/>
      <c r="AS933" s="102"/>
      <c r="AT933" s="102"/>
      <c r="AU933" s="102"/>
      <c r="AV933" s="102"/>
      <c r="AW933" s="102"/>
      <c r="AX933" s="102"/>
      <c r="AY933" s="102"/>
      <c r="AZ933" s="102"/>
      <c r="BA933" s="102"/>
      <c r="BB933" s="102"/>
      <c r="BC933" s="102"/>
      <c r="BD933" s="102"/>
      <c r="BE933" s="102"/>
      <c r="BF933" s="102"/>
      <c r="BG933" s="102"/>
      <c r="BH933" s="102"/>
      <c r="BI933" s="102"/>
    </row>
    <row r="934" spans="1:61" ht="14.25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  <c r="AD934" s="102"/>
      <c r="AE934" s="102"/>
      <c r="AF934" s="102"/>
      <c r="AG934" s="102"/>
      <c r="AH934" s="102"/>
      <c r="AI934" s="102"/>
      <c r="AJ934" s="102"/>
      <c r="AK934" s="102"/>
      <c r="AL934" s="102"/>
      <c r="AM934" s="102"/>
      <c r="AN934" s="102"/>
      <c r="AO934" s="102"/>
      <c r="AP934" s="102"/>
      <c r="AQ934" s="102"/>
      <c r="AR934" s="102"/>
      <c r="AS934" s="102"/>
      <c r="AT934" s="102"/>
      <c r="AU934" s="102"/>
      <c r="AV934" s="102"/>
      <c r="AW934" s="102"/>
      <c r="AX934" s="102"/>
      <c r="AY934" s="102"/>
      <c r="AZ934" s="102"/>
      <c r="BA934" s="102"/>
      <c r="BB934" s="102"/>
      <c r="BC934" s="102"/>
      <c r="BD934" s="102"/>
      <c r="BE934" s="102"/>
      <c r="BF934" s="102"/>
      <c r="BG934" s="102"/>
      <c r="BH934" s="102"/>
      <c r="BI934" s="102"/>
    </row>
    <row r="935" spans="1:61" ht="14.2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  <c r="AD935" s="102"/>
      <c r="AE935" s="102"/>
      <c r="AF935" s="102"/>
      <c r="AG935" s="102"/>
      <c r="AH935" s="102"/>
      <c r="AI935" s="102"/>
      <c r="AJ935" s="102"/>
      <c r="AK935" s="102"/>
      <c r="AL935" s="102"/>
      <c r="AM935" s="102"/>
      <c r="AN935" s="102"/>
      <c r="AO935" s="102"/>
      <c r="AP935" s="102"/>
      <c r="AQ935" s="102"/>
      <c r="AR935" s="102"/>
      <c r="AS935" s="102"/>
      <c r="AT935" s="102"/>
      <c r="AU935" s="102"/>
      <c r="AV935" s="102"/>
      <c r="AW935" s="102"/>
      <c r="AX935" s="102"/>
      <c r="AY935" s="102"/>
      <c r="AZ935" s="102"/>
      <c r="BA935" s="102"/>
      <c r="BB935" s="102"/>
      <c r="BC935" s="102"/>
      <c r="BD935" s="102"/>
      <c r="BE935" s="102"/>
      <c r="BF935" s="102"/>
      <c r="BG935" s="102"/>
      <c r="BH935" s="102"/>
      <c r="BI935" s="102"/>
    </row>
    <row r="936" spans="1:61" ht="14.25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  <c r="AD936" s="102"/>
      <c r="AE936" s="102"/>
      <c r="AF936" s="102"/>
      <c r="AG936" s="102"/>
      <c r="AH936" s="102"/>
      <c r="AI936" s="102"/>
      <c r="AJ936" s="102"/>
      <c r="AK936" s="102"/>
      <c r="AL936" s="102"/>
      <c r="AM936" s="102"/>
      <c r="AN936" s="102"/>
      <c r="AO936" s="102"/>
      <c r="AP936" s="102"/>
      <c r="AQ936" s="102"/>
      <c r="AR936" s="102"/>
      <c r="AS936" s="102"/>
      <c r="AT936" s="102"/>
      <c r="AU936" s="102"/>
      <c r="AV936" s="102"/>
      <c r="AW936" s="102"/>
      <c r="AX936" s="102"/>
      <c r="AY936" s="102"/>
      <c r="AZ936" s="102"/>
      <c r="BA936" s="102"/>
      <c r="BB936" s="102"/>
      <c r="BC936" s="102"/>
      <c r="BD936" s="102"/>
      <c r="BE936" s="102"/>
      <c r="BF936" s="102"/>
      <c r="BG936" s="102"/>
      <c r="BH936" s="102"/>
      <c r="BI936" s="102"/>
    </row>
    <row r="937" spans="1:61" ht="14.25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  <c r="AD937" s="102"/>
      <c r="AE937" s="102"/>
      <c r="AF937" s="102"/>
      <c r="AG937" s="102"/>
      <c r="AH937" s="102"/>
      <c r="AI937" s="102"/>
      <c r="AJ937" s="102"/>
      <c r="AK937" s="102"/>
      <c r="AL937" s="102"/>
      <c r="AM937" s="102"/>
      <c r="AN937" s="102"/>
      <c r="AO937" s="102"/>
      <c r="AP937" s="102"/>
      <c r="AQ937" s="102"/>
      <c r="AR937" s="102"/>
      <c r="AS937" s="102"/>
      <c r="AT937" s="102"/>
      <c r="AU937" s="102"/>
      <c r="AV937" s="102"/>
      <c r="AW937" s="102"/>
      <c r="AX937" s="102"/>
      <c r="AY937" s="102"/>
      <c r="AZ937" s="102"/>
      <c r="BA937" s="102"/>
      <c r="BB937" s="102"/>
      <c r="BC937" s="102"/>
      <c r="BD937" s="102"/>
      <c r="BE937" s="102"/>
      <c r="BF937" s="102"/>
      <c r="BG937" s="102"/>
      <c r="BH937" s="102"/>
      <c r="BI937" s="102"/>
    </row>
    <row r="938" spans="1:61" ht="14.25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  <c r="AD938" s="102"/>
      <c r="AE938" s="102"/>
      <c r="AF938" s="102"/>
      <c r="AG938" s="102"/>
      <c r="AH938" s="102"/>
      <c r="AI938" s="102"/>
      <c r="AJ938" s="102"/>
      <c r="AK938" s="102"/>
      <c r="AL938" s="102"/>
      <c r="AM938" s="102"/>
      <c r="AN938" s="102"/>
      <c r="AO938" s="102"/>
      <c r="AP938" s="102"/>
      <c r="AQ938" s="102"/>
      <c r="AR938" s="102"/>
      <c r="AS938" s="102"/>
      <c r="AT938" s="102"/>
      <c r="AU938" s="102"/>
      <c r="AV938" s="102"/>
      <c r="AW938" s="102"/>
      <c r="AX938" s="102"/>
      <c r="AY938" s="102"/>
      <c r="AZ938" s="102"/>
      <c r="BA938" s="102"/>
      <c r="BB938" s="102"/>
      <c r="BC938" s="102"/>
      <c r="BD938" s="102"/>
      <c r="BE938" s="102"/>
      <c r="BF938" s="102"/>
      <c r="BG938" s="102"/>
      <c r="BH938" s="102"/>
      <c r="BI938" s="102"/>
    </row>
    <row r="939" spans="1:61" ht="14.25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  <c r="AD939" s="102"/>
      <c r="AE939" s="102"/>
      <c r="AF939" s="102"/>
      <c r="AG939" s="102"/>
      <c r="AH939" s="102"/>
      <c r="AI939" s="102"/>
      <c r="AJ939" s="102"/>
      <c r="AK939" s="102"/>
      <c r="AL939" s="102"/>
      <c r="AM939" s="102"/>
      <c r="AN939" s="102"/>
      <c r="AO939" s="102"/>
      <c r="AP939" s="102"/>
      <c r="AQ939" s="102"/>
      <c r="AR939" s="102"/>
      <c r="AS939" s="102"/>
      <c r="AT939" s="102"/>
      <c r="AU939" s="102"/>
      <c r="AV939" s="102"/>
      <c r="AW939" s="102"/>
      <c r="AX939" s="102"/>
      <c r="AY939" s="102"/>
      <c r="AZ939" s="102"/>
      <c r="BA939" s="102"/>
      <c r="BB939" s="102"/>
      <c r="BC939" s="102"/>
      <c r="BD939" s="102"/>
      <c r="BE939" s="102"/>
      <c r="BF939" s="102"/>
      <c r="BG939" s="102"/>
      <c r="BH939" s="102"/>
      <c r="BI939" s="102"/>
    </row>
    <row r="940" spans="1:61" ht="14.25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  <c r="AD940" s="102"/>
      <c r="AE940" s="102"/>
      <c r="AF940" s="102"/>
      <c r="AG940" s="102"/>
      <c r="AH940" s="102"/>
      <c r="AI940" s="102"/>
      <c r="AJ940" s="102"/>
      <c r="AK940" s="102"/>
      <c r="AL940" s="102"/>
      <c r="AM940" s="102"/>
      <c r="AN940" s="102"/>
      <c r="AO940" s="102"/>
      <c r="AP940" s="102"/>
      <c r="AQ940" s="102"/>
      <c r="AR940" s="102"/>
      <c r="AS940" s="102"/>
      <c r="AT940" s="102"/>
      <c r="AU940" s="102"/>
      <c r="AV940" s="102"/>
      <c r="AW940" s="102"/>
      <c r="AX940" s="102"/>
      <c r="AY940" s="102"/>
      <c r="AZ940" s="102"/>
      <c r="BA940" s="102"/>
      <c r="BB940" s="102"/>
      <c r="BC940" s="102"/>
      <c r="BD940" s="102"/>
      <c r="BE940" s="102"/>
      <c r="BF940" s="102"/>
      <c r="BG940" s="102"/>
      <c r="BH940" s="102"/>
      <c r="BI940" s="102"/>
    </row>
    <row r="941" spans="1:61" ht="14.25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  <c r="AD941" s="102"/>
      <c r="AE941" s="102"/>
      <c r="AF941" s="102"/>
      <c r="AG941" s="102"/>
      <c r="AH941" s="102"/>
      <c r="AI941" s="102"/>
      <c r="AJ941" s="102"/>
      <c r="AK941" s="102"/>
      <c r="AL941" s="102"/>
      <c r="AM941" s="102"/>
      <c r="AN941" s="102"/>
      <c r="AO941" s="102"/>
      <c r="AP941" s="102"/>
      <c r="AQ941" s="102"/>
      <c r="AR941" s="102"/>
      <c r="AS941" s="102"/>
      <c r="AT941" s="102"/>
      <c r="AU941" s="102"/>
      <c r="AV941" s="102"/>
      <c r="AW941" s="102"/>
      <c r="AX941" s="102"/>
      <c r="AY941" s="102"/>
      <c r="AZ941" s="102"/>
      <c r="BA941" s="102"/>
      <c r="BB941" s="102"/>
      <c r="BC941" s="102"/>
      <c r="BD941" s="102"/>
      <c r="BE941" s="102"/>
      <c r="BF941" s="102"/>
      <c r="BG941" s="102"/>
      <c r="BH941" s="102"/>
      <c r="BI941" s="102"/>
    </row>
    <row r="942" spans="1:61" ht="14.25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  <c r="AD942" s="102"/>
      <c r="AE942" s="102"/>
      <c r="AF942" s="102"/>
      <c r="AG942" s="102"/>
      <c r="AH942" s="102"/>
      <c r="AI942" s="102"/>
      <c r="AJ942" s="102"/>
      <c r="AK942" s="102"/>
      <c r="AL942" s="102"/>
      <c r="AM942" s="102"/>
      <c r="AN942" s="102"/>
      <c r="AO942" s="102"/>
      <c r="AP942" s="102"/>
      <c r="AQ942" s="102"/>
      <c r="AR942" s="102"/>
      <c r="AS942" s="102"/>
      <c r="AT942" s="102"/>
      <c r="AU942" s="102"/>
      <c r="AV942" s="102"/>
      <c r="AW942" s="102"/>
      <c r="AX942" s="102"/>
      <c r="AY942" s="102"/>
      <c r="AZ942" s="102"/>
      <c r="BA942" s="102"/>
      <c r="BB942" s="102"/>
      <c r="BC942" s="102"/>
      <c r="BD942" s="102"/>
      <c r="BE942" s="102"/>
      <c r="BF942" s="102"/>
      <c r="BG942" s="102"/>
      <c r="BH942" s="102"/>
      <c r="BI942" s="102"/>
    </row>
    <row r="943" spans="1:61" ht="14.25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  <c r="AD943" s="102"/>
      <c r="AE943" s="102"/>
      <c r="AF943" s="102"/>
      <c r="AG943" s="102"/>
      <c r="AH943" s="102"/>
      <c r="AI943" s="102"/>
      <c r="AJ943" s="102"/>
      <c r="AK943" s="102"/>
      <c r="AL943" s="102"/>
      <c r="AM943" s="102"/>
      <c r="AN943" s="102"/>
      <c r="AO943" s="102"/>
      <c r="AP943" s="102"/>
      <c r="AQ943" s="102"/>
      <c r="AR943" s="102"/>
      <c r="AS943" s="102"/>
      <c r="AT943" s="102"/>
      <c r="AU943" s="102"/>
      <c r="AV943" s="102"/>
      <c r="AW943" s="102"/>
      <c r="AX943" s="102"/>
      <c r="AY943" s="102"/>
      <c r="AZ943" s="102"/>
      <c r="BA943" s="102"/>
      <c r="BB943" s="102"/>
      <c r="BC943" s="102"/>
      <c r="BD943" s="102"/>
      <c r="BE943" s="102"/>
      <c r="BF943" s="102"/>
      <c r="BG943" s="102"/>
      <c r="BH943" s="102"/>
      <c r="BI943" s="102"/>
    </row>
    <row r="944" spans="1:61" ht="14.25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  <c r="AD944" s="102"/>
      <c r="AE944" s="102"/>
      <c r="AF944" s="102"/>
      <c r="AG944" s="102"/>
      <c r="AH944" s="102"/>
      <c r="AI944" s="102"/>
      <c r="AJ944" s="102"/>
      <c r="AK944" s="102"/>
      <c r="AL944" s="102"/>
      <c r="AM944" s="102"/>
      <c r="AN944" s="102"/>
      <c r="AO944" s="102"/>
      <c r="AP944" s="102"/>
      <c r="AQ944" s="102"/>
      <c r="AR944" s="102"/>
      <c r="AS944" s="102"/>
      <c r="AT944" s="102"/>
      <c r="AU944" s="102"/>
      <c r="AV944" s="102"/>
      <c r="AW944" s="102"/>
      <c r="AX944" s="102"/>
      <c r="AY944" s="102"/>
      <c r="AZ944" s="102"/>
      <c r="BA944" s="102"/>
      <c r="BB944" s="102"/>
      <c r="BC944" s="102"/>
      <c r="BD944" s="102"/>
      <c r="BE944" s="102"/>
      <c r="BF944" s="102"/>
      <c r="BG944" s="102"/>
      <c r="BH944" s="102"/>
      <c r="BI944" s="102"/>
    </row>
    <row r="945" spans="1:61" ht="14.2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  <c r="AD945" s="102"/>
      <c r="AE945" s="102"/>
      <c r="AF945" s="102"/>
      <c r="AG945" s="102"/>
      <c r="AH945" s="102"/>
      <c r="AI945" s="102"/>
      <c r="AJ945" s="102"/>
      <c r="AK945" s="102"/>
      <c r="AL945" s="102"/>
      <c r="AM945" s="102"/>
      <c r="AN945" s="102"/>
      <c r="AO945" s="102"/>
      <c r="AP945" s="102"/>
      <c r="AQ945" s="102"/>
      <c r="AR945" s="102"/>
      <c r="AS945" s="102"/>
      <c r="AT945" s="102"/>
      <c r="AU945" s="102"/>
      <c r="AV945" s="102"/>
      <c r="AW945" s="102"/>
      <c r="AX945" s="102"/>
      <c r="AY945" s="102"/>
      <c r="AZ945" s="102"/>
      <c r="BA945" s="102"/>
      <c r="BB945" s="102"/>
      <c r="BC945" s="102"/>
      <c r="BD945" s="102"/>
      <c r="BE945" s="102"/>
      <c r="BF945" s="102"/>
      <c r="BG945" s="102"/>
      <c r="BH945" s="102"/>
      <c r="BI945" s="102"/>
    </row>
    <row r="946" spans="1:61" ht="14.25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  <c r="AD946" s="102"/>
      <c r="AE946" s="102"/>
      <c r="AF946" s="102"/>
      <c r="AG946" s="102"/>
      <c r="AH946" s="102"/>
      <c r="AI946" s="102"/>
      <c r="AJ946" s="102"/>
      <c r="AK946" s="102"/>
      <c r="AL946" s="102"/>
      <c r="AM946" s="102"/>
      <c r="AN946" s="102"/>
      <c r="AO946" s="102"/>
      <c r="AP946" s="102"/>
      <c r="AQ946" s="102"/>
      <c r="AR946" s="102"/>
      <c r="AS946" s="102"/>
      <c r="AT946" s="102"/>
      <c r="AU946" s="102"/>
      <c r="AV946" s="102"/>
      <c r="AW946" s="102"/>
      <c r="AX946" s="102"/>
      <c r="AY946" s="102"/>
      <c r="AZ946" s="102"/>
      <c r="BA946" s="102"/>
      <c r="BB946" s="102"/>
      <c r="BC946" s="102"/>
      <c r="BD946" s="102"/>
      <c r="BE946" s="102"/>
      <c r="BF946" s="102"/>
      <c r="BG946" s="102"/>
      <c r="BH946" s="102"/>
      <c r="BI946" s="102"/>
    </row>
    <row r="947" spans="1:61" ht="14.25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  <c r="AD947" s="102"/>
      <c r="AE947" s="102"/>
      <c r="AF947" s="102"/>
      <c r="AG947" s="102"/>
      <c r="AH947" s="102"/>
      <c r="AI947" s="102"/>
      <c r="AJ947" s="102"/>
      <c r="AK947" s="102"/>
      <c r="AL947" s="102"/>
      <c r="AM947" s="102"/>
      <c r="AN947" s="102"/>
      <c r="AO947" s="102"/>
      <c r="AP947" s="102"/>
      <c r="AQ947" s="102"/>
      <c r="AR947" s="102"/>
      <c r="AS947" s="102"/>
      <c r="AT947" s="102"/>
      <c r="AU947" s="102"/>
      <c r="AV947" s="102"/>
      <c r="AW947" s="102"/>
      <c r="AX947" s="102"/>
      <c r="AY947" s="102"/>
      <c r="AZ947" s="102"/>
      <c r="BA947" s="102"/>
      <c r="BB947" s="102"/>
      <c r="BC947" s="102"/>
      <c r="BD947" s="102"/>
      <c r="BE947" s="102"/>
      <c r="BF947" s="102"/>
      <c r="BG947" s="102"/>
      <c r="BH947" s="102"/>
      <c r="BI947" s="102"/>
    </row>
    <row r="948" spans="1:61" ht="14.25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  <c r="AD948" s="102"/>
      <c r="AE948" s="102"/>
      <c r="AF948" s="102"/>
      <c r="AG948" s="102"/>
      <c r="AH948" s="102"/>
      <c r="AI948" s="102"/>
      <c r="AJ948" s="102"/>
      <c r="AK948" s="102"/>
      <c r="AL948" s="102"/>
      <c r="AM948" s="102"/>
      <c r="AN948" s="102"/>
      <c r="AO948" s="102"/>
      <c r="AP948" s="102"/>
      <c r="AQ948" s="102"/>
      <c r="AR948" s="102"/>
      <c r="AS948" s="102"/>
      <c r="AT948" s="102"/>
      <c r="AU948" s="102"/>
      <c r="AV948" s="102"/>
      <c r="AW948" s="102"/>
      <c r="AX948" s="102"/>
      <c r="AY948" s="102"/>
      <c r="AZ948" s="102"/>
      <c r="BA948" s="102"/>
      <c r="BB948" s="102"/>
      <c r="BC948" s="102"/>
      <c r="BD948" s="102"/>
      <c r="BE948" s="102"/>
      <c r="BF948" s="102"/>
      <c r="BG948" s="102"/>
      <c r="BH948" s="102"/>
      <c r="BI948" s="102"/>
    </row>
    <row r="949" spans="1:61" ht="14.25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  <c r="AD949" s="102"/>
      <c r="AE949" s="102"/>
      <c r="AF949" s="102"/>
      <c r="AG949" s="102"/>
      <c r="AH949" s="102"/>
      <c r="AI949" s="102"/>
      <c r="AJ949" s="102"/>
      <c r="AK949" s="102"/>
      <c r="AL949" s="102"/>
      <c r="AM949" s="102"/>
      <c r="AN949" s="102"/>
      <c r="AO949" s="102"/>
      <c r="AP949" s="102"/>
      <c r="AQ949" s="102"/>
      <c r="AR949" s="102"/>
      <c r="AS949" s="102"/>
      <c r="AT949" s="102"/>
      <c r="AU949" s="102"/>
      <c r="AV949" s="102"/>
      <c r="AW949" s="102"/>
      <c r="AX949" s="102"/>
      <c r="AY949" s="102"/>
      <c r="AZ949" s="102"/>
      <c r="BA949" s="102"/>
      <c r="BB949" s="102"/>
      <c r="BC949" s="102"/>
      <c r="BD949" s="102"/>
      <c r="BE949" s="102"/>
      <c r="BF949" s="102"/>
      <c r="BG949" s="102"/>
      <c r="BH949" s="102"/>
      <c r="BI949" s="102"/>
    </row>
    <row r="950" spans="1:61" ht="14.25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  <c r="AD950" s="102"/>
      <c r="AE950" s="102"/>
      <c r="AF950" s="102"/>
      <c r="AG950" s="102"/>
      <c r="AH950" s="102"/>
      <c r="AI950" s="102"/>
      <c r="AJ950" s="102"/>
      <c r="AK950" s="102"/>
      <c r="AL950" s="102"/>
      <c r="AM950" s="102"/>
      <c r="AN950" s="102"/>
      <c r="AO950" s="102"/>
      <c r="AP950" s="102"/>
      <c r="AQ950" s="102"/>
      <c r="AR950" s="102"/>
      <c r="AS950" s="102"/>
      <c r="AT950" s="102"/>
      <c r="AU950" s="102"/>
      <c r="AV950" s="102"/>
      <c r="AW950" s="102"/>
      <c r="AX950" s="102"/>
      <c r="AY950" s="102"/>
      <c r="AZ950" s="102"/>
      <c r="BA950" s="102"/>
      <c r="BB950" s="102"/>
      <c r="BC950" s="102"/>
      <c r="BD950" s="102"/>
      <c r="BE950" s="102"/>
      <c r="BF950" s="102"/>
      <c r="BG950" s="102"/>
      <c r="BH950" s="102"/>
      <c r="BI950" s="102"/>
    </row>
    <row r="951" spans="1:61" ht="14.25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  <c r="AD951" s="102"/>
      <c r="AE951" s="102"/>
      <c r="AF951" s="102"/>
      <c r="AG951" s="102"/>
      <c r="AH951" s="102"/>
      <c r="AI951" s="102"/>
      <c r="AJ951" s="102"/>
      <c r="AK951" s="102"/>
      <c r="AL951" s="102"/>
      <c r="AM951" s="102"/>
      <c r="AN951" s="102"/>
      <c r="AO951" s="102"/>
      <c r="AP951" s="102"/>
      <c r="AQ951" s="102"/>
      <c r="AR951" s="102"/>
      <c r="AS951" s="102"/>
      <c r="AT951" s="102"/>
      <c r="AU951" s="102"/>
      <c r="AV951" s="102"/>
      <c r="AW951" s="102"/>
      <c r="AX951" s="102"/>
      <c r="AY951" s="102"/>
      <c r="AZ951" s="102"/>
      <c r="BA951" s="102"/>
      <c r="BB951" s="102"/>
      <c r="BC951" s="102"/>
      <c r="BD951" s="102"/>
      <c r="BE951" s="102"/>
      <c r="BF951" s="102"/>
      <c r="BG951" s="102"/>
      <c r="BH951" s="102"/>
      <c r="BI951" s="102"/>
    </row>
    <row r="952" spans="1:61" ht="14.25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  <c r="AD952" s="102"/>
      <c r="AE952" s="102"/>
      <c r="AF952" s="102"/>
      <c r="AG952" s="102"/>
      <c r="AH952" s="102"/>
      <c r="AI952" s="102"/>
      <c r="AJ952" s="102"/>
      <c r="AK952" s="102"/>
      <c r="AL952" s="102"/>
      <c r="AM952" s="102"/>
      <c r="AN952" s="102"/>
      <c r="AO952" s="102"/>
      <c r="AP952" s="102"/>
      <c r="AQ952" s="102"/>
      <c r="AR952" s="102"/>
      <c r="AS952" s="102"/>
      <c r="AT952" s="102"/>
      <c r="AU952" s="102"/>
      <c r="AV952" s="102"/>
      <c r="AW952" s="102"/>
      <c r="AX952" s="102"/>
      <c r="AY952" s="102"/>
      <c r="AZ952" s="102"/>
      <c r="BA952" s="102"/>
      <c r="BB952" s="102"/>
      <c r="BC952" s="102"/>
      <c r="BD952" s="102"/>
      <c r="BE952" s="102"/>
      <c r="BF952" s="102"/>
      <c r="BG952" s="102"/>
      <c r="BH952" s="102"/>
      <c r="BI952" s="102"/>
    </row>
    <row r="953" spans="1:61" ht="14.25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  <c r="AD953" s="102"/>
      <c r="AE953" s="102"/>
      <c r="AF953" s="102"/>
      <c r="AG953" s="102"/>
      <c r="AH953" s="102"/>
      <c r="AI953" s="102"/>
      <c r="AJ953" s="102"/>
      <c r="AK953" s="102"/>
      <c r="AL953" s="102"/>
      <c r="AM953" s="102"/>
      <c r="AN953" s="102"/>
      <c r="AO953" s="102"/>
      <c r="AP953" s="102"/>
      <c r="AQ953" s="102"/>
      <c r="AR953" s="102"/>
      <c r="AS953" s="102"/>
      <c r="AT953" s="102"/>
      <c r="AU953" s="102"/>
      <c r="AV953" s="102"/>
      <c r="AW953" s="102"/>
      <c r="AX953" s="102"/>
      <c r="AY953" s="102"/>
      <c r="AZ953" s="102"/>
      <c r="BA953" s="102"/>
      <c r="BB953" s="102"/>
      <c r="BC953" s="102"/>
      <c r="BD953" s="102"/>
      <c r="BE953" s="102"/>
      <c r="BF953" s="102"/>
      <c r="BG953" s="102"/>
      <c r="BH953" s="102"/>
      <c r="BI953" s="102"/>
    </row>
    <row r="954" spans="1:61" ht="14.25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  <c r="AD954" s="102"/>
      <c r="AE954" s="102"/>
      <c r="AF954" s="102"/>
      <c r="AG954" s="102"/>
      <c r="AH954" s="102"/>
      <c r="AI954" s="102"/>
      <c r="AJ954" s="102"/>
      <c r="AK954" s="102"/>
      <c r="AL954" s="102"/>
      <c r="AM954" s="102"/>
      <c r="AN954" s="102"/>
      <c r="AO954" s="102"/>
      <c r="AP954" s="102"/>
      <c r="AQ954" s="102"/>
      <c r="AR954" s="102"/>
      <c r="AS954" s="102"/>
      <c r="AT954" s="102"/>
      <c r="AU954" s="102"/>
      <c r="AV954" s="102"/>
      <c r="AW954" s="102"/>
      <c r="AX954" s="102"/>
      <c r="AY954" s="102"/>
      <c r="AZ954" s="102"/>
      <c r="BA954" s="102"/>
      <c r="BB954" s="102"/>
      <c r="BC954" s="102"/>
      <c r="BD954" s="102"/>
      <c r="BE954" s="102"/>
      <c r="BF954" s="102"/>
      <c r="BG954" s="102"/>
      <c r="BH954" s="102"/>
      <c r="BI954" s="102"/>
    </row>
    <row r="955" spans="1:61" ht="14.2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  <c r="AD955" s="102"/>
      <c r="AE955" s="102"/>
      <c r="AF955" s="102"/>
      <c r="AG955" s="102"/>
      <c r="AH955" s="102"/>
      <c r="AI955" s="102"/>
      <c r="AJ955" s="102"/>
      <c r="AK955" s="102"/>
      <c r="AL955" s="102"/>
      <c r="AM955" s="102"/>
      <c r="AN955" s="102"/>
      <c r="AO955" s="102"/>
      <c r="AP955" s="102"/>
      <c r="AQ955" s="102"/>
      <c r="AR955" s="102"/>
      <c r="AS955" s="102"/>
      <c r="AT955" s="102"/>
      <c r="AU955" s="102"/>
      <c r="AV955" s="102"/>
      <c r="AW955" s="102"/>
      <c r="AX955" s="102"/>
      <c r="AY955" s="102"/>
      <c r="AZ955" s="102"/>
      <c r="BA955" s="102"/>
      <c r="BB955" s="102"/>
      <c r="BC955" s="102"/>
      <c r="BD955" s="102"/>
      <c r="BE955" s="102"/>
      <c r="BF955" s="102"/>
      <c r="BG955" s="102"/>
      <c r="BH955" s="102"/>
      <c r="BI955" s="102"/>
    </row>
    <row r="956" spans="1:61" ht="14.25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  <c r="AD956" s="102"/>
      <c r="AE956" s="102"/>
      <c r="AF956" s="102"/>
      <c r="AG956" s="102"/>
      <c r="AH956" s="102"/>
      <c r="AI956" s="102"/>
      <c r="AJ956" s="102"/>
      <c r="AK956" s="102"/>
      <c r="AL956" s="102"/>
      <c r="AM956" s="102"/>
      <c r="AN956" s="102"/>
      <c r="AO956" s="102"/>
      <c r="AP956" s="102"/>
      <c r="AQ956" s="102"/>
      <c r="AR956" s="102"/>
      <c r="AS956" s="102"/>
      <c r="AT956" s="102"/>
      <c r="AU956" s="102"/>
      <c r="AV956" s="102"/>
      <c r="AW956" s="102"/>
      <c r="AX956" s="102"/>
      <c r="AY956" s="102"/>
      <c r="AZ956" s="102"/>
      <c r="BA956" s="102"/>
      <c r="BB956" s="102"/>
      <c r="BC956" s="102"/>
      <c r="BD956" s="102"/>
      <c r="BE956" s="102"/>
      <c r="BF956" s="102"/>
      <c r="BG956" s="102"/>
      <c r="BH956" s="102"/>
      <c r="BI956" s="102"/>
    </row>
    <row r="957" spans="1:61" ht="14.25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  <c r="AD957" s="102"/>
      <c r="AE957" s="102"/>
      <c r="AF957" s="102"/>
      <c r="AG957" s="102"/>
      <c r="AH957" s="102"/>
      <c r="AI957" s="102"/>
      <c r="AJ957" s="102"/>
      <c r="AK957" s="102"/>
      <c r="AL957" s="102"/>
      <c r="AM957" s="102"/>
      <c r="AN957" s="102"/>
      <c r="AO957" s="102"/>
      <c r="AP957" s="102"/>
      <c r="AQ957" s="102"/>
      <c r="AR957" s="102"/>
      <c r="AS957" s="102"/>
      <c r="AT957" s="102"/>
      <c r="AU957" s="102"/>
      <c r="AV957" s="102"/>
      <c r="AW957" s="102"/>
      <c r="AX957" s="102"/>
      <c r="AY957" s="102"/>
      <c r="AZ957" s="102"/>
      <c r="BA957" s="102"/>
      <c r="BB957" s="102"/>
      <c r="BC957" s="102"/>
      <c r="BD957" s="102"/>
      <c r="BE957" s="102"/>
      <c r="BF957" s="102"/>
      <c r="BG957" s="102"/>
      <c r="BH957" s="102"/>
      <c r="BI957" s="102"/>
    </row>
    <row r="958" spans="1:61" ht="14.25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  <c r="AD958" s="102"/>
      <c r="AE958" s="102"/>
      <c r="AF958" s="102"/>
      <c r="AG958" s="102"/>
      <c r="AH958" s="102"/>
      <c r="AI958" s="102"/>
      <c r="AJ958" s="102"/>
      <c r="AK958" s="102"/>
      <c r="AL958" s="102"/>
      <c r="AM958" s="102"/>
      <c r="AN958" s="102"/>
      <c r="AO958" s="102"/>
      <c r="AP958" s="102"/>
      <c r="AQ958" s="102"/>
      <c r="AR958" s="102"/>
      <c r="AS958" s="102"/>
      <c r="AT958" s="102"/>
      <c r="AU958" s="102"/>
      <c r="AV958" s="102"/>
      <c r="AW958" s="102"/>
      <c r="AX958" s="102"/>
      <c r="AY958" s="102"/>
      <c r="AZ958" s="102"/>
      <c r="BA958" s="102"/>
      <c r="BB958" s="102"/>
      <c r="BC958" s="102"/>
      <c r="BD958" s="102"/>
      <c r="BE958" s="102"/>
      <c r="BF958" s="102"/>
      <c r="BG958" s="102"/>
      <c r="BH958" s="102"/>
      <c r="BI958" s="102"/>
    </row>
    <row r="959" spans="1:61" ht="14.25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  <c r="AD959" s="102"/>
      <c r="AE959" s="102"/>
      <c r="AF959" s="102"/>
      <c r="AG959" s="102"/>
      <c r="AH959" s="102"/>
      <c r="AI959" s="102"/>
      <c r="AJ959" s="102"/>
      <c r="AK959" s="102"/>
      <c r="AL959" s="102"/>
      <c r="AM959" s="102"/>
      <c r="AN959" s="102"/>
      <c r="AO959" s="102"/>
      <c r="AP959" s="102"/>
      <c r="AQ959" s="102"/>
      <c r="AR959" s="102"/>
      <c r="AS959" s="102"/>
      <c r="AT959" s="102"/>
      <c r="AU959" s="102"/>
      <c r="AV959" s="102"/>
      <c r="AW959" s="102"/>
      <c r="AX959" s="102"/>
      <c r="AY959" s="102"/>
      <c r="AZ959" s="102"/>
      <c r="BA959" s="102"/>
      <c r="BB959" s="102"/>
      <c r="BC959" s="102"/>
      <c r="BD959" s="102"/>
      <c r="BE959" s="102"/>
      <c r="BF959" s="102"/>
      <c r="BG959" s="102"/>
      <c r="BH959" s="102"/>
      <c r="BI959" s="102"/>
    </row>
    <row r="960" spans="1:61" ht="14.25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  <c r="AD960" s="102"/>
      <c r="AE960" s="102"/>
      <c r="AF960" s="102"/>
      <c r="AG960" s="102"/>
      <c r="AH960" s="102"/>
      <c r="AI960" s="102"/>
      <c r="AJ960" s="102"/>
      <c r="AK960" s="102"/>
      <c r="AL960" s="102"/>
      <c r="AM960" s="102"/>
      <c r="AN960" s="102"/>
      <c r="AO960" s="102"/>
      <c r="AP960" s="102"/>
      <c r="AQ960" s="102"/>
      <c r="AR960" s="102"/>
      <c r="AS960" s="102"/>
      <c r="AT960" s="102"/>
      <c r="AU960" s="102"/>
      <c r="AV960" s="102"/>
      <c r="AW960" s="102"/>
      <c r="AX960" s="102"/>
      <c r="AY960" s="102"/>
      <c r="AZ960" s="102"/>
      <c r="BA960" s="102"/>
      <c r="BB960" s="102"/>
      <c r="BC960" s="102"/>
      <c r="BD960" s="102"/>
      <c r="BE960" s="102"/>
      <c r="BF960" s="102"/>
      <c r="BG960" s="102"/>
      <c r="BH960" s="102"/>
      <c r="BI960" s="102"/>
    </row>
    <row r="961" spans="1:61" ht="14.25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2"/>
      <c r="AI961" s="102"/>
      <c r="AJ961" s="102"/>
      <c r="AK961" s="102"/>
      <c r="AL961" s="102"/>
      <c r="AM961" s="102"/>
      <c r="AN961" s="102"/>
      <c r="AO961" s="102"/>
      <c r="AP961" s="102"/>
      <c r="AQ961" s="102"/>
      <c r="AR961" s="102"/>
      <c r="AS961" s="102"/>
      <c r="AT961" s="102"/>
      <c r="AU961" s="102"/>
      <c r="AV961" s="102"/>
      <c r="AW961" s="102"/>
      <c r="AX961" s="102"/>
      <c r="AY961" s="102"/>
      <c r="AZ961" s="102"/>
      <c r="BA961" s="102"/>
      <c r="BB961" s="102"/>
      <c r="BC961" s="102"/>
      <c r="BD961" s="102"/>
      <c r="BE961" s="102"/>
      <c r="BF961" s="102"/>
      <c r="BG961" s="102"/>
      <c r="BH961" s="102"/>
      <c r="BI961" s="102"/>
    </row>
    <row r="962" spans="1:61" ht="14.25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  <c r="AD962" s="102"/>
      <c r="AE962" s="102"/>
      <c r="AF962" s="102"/>
      <c r="AG962" s="102"/>
      <c r="AH962" s="102"/>
      <c r="AI962" s="102"/>
      <c r="AJ962" s="102"/>
      <c r="AK962" s="102"/>
      <c r="AL962" s="102"/>
      <c r="AM962" s="102"/>
      <c r="AN962" s="102"/>
      <c r="AO962" s="102"/>
      <c r="AP962" s="102"/>
      <c r="AQ962" s="102"/>
      <c r="AR962" s="102"/>
      <c r="AS962" s="102"/>
      <c r="AT962" s="102"/>
      <c r="AU962" s="102"/>
      <c r="AV962" s="102"/>
      <c r="AW962" s="102"/>
      <c r="AX962" s="102"/>
      <c r="AY962" s="102"/>
      <c r="AZ962" s="102"/>
      <c r="BA962" s="102"/>
      <c r="BB962" s="102"/>
      <c r="BC962" s="102"/>
      <c r="BD962" s="102"/>
      <c r="BE962" s="102"/>
      <c r="BF962" s="102"/>
      <c r="BG962" s="102"/>
      <c r="BH962" s="102"/>
      <c r="BI962" s="102"/>
    </row>
    <row r="963" spans="1:61" ht="14.25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  <c r="AD963" s="102"/>
      <c r="AE963" s="102"/>
      <c r="AF963" s="102"/>
      <c r="AG963" s="102"/>
      <c r="AH963" s="102"/>
      <c r="AI963" s="102"/>
      <c r="AJ963" s="102"/>
      <c r="AK963" s="102"/>
      <c r="AL963" s="102"/>
      <c r="AM963" s="102"/>
      <c r="AN963" s="102"/>
      <c r="AO963" s="102"/>
      <c r="AP963" s="102"/>
      <c r="AQ963" s="102"/>
      <c r="AR963" s="102"/>
      <c r="AS963" s="102"/>
      <c r="AT963" s="102"/>
      <c r="AU963" s="102"/>
      <c r="AV963" s="102"/>
      <c r="AW963" s="102"/>
      <c r="AX963" s="102"/>
      <c r="AY963" s="102"/>
      <c r="AZ963" s="102"/>
      <c r="BA963" s="102"/>
      <c r="BB963" s="102"/>
      <c r="BC963" s="102"/>
      <c r="BD963" s="102"/>
      <c r="BE963" s="102"/>
      <c r="BF963" s="102"/>
      <c r="BG963" s="102"/>
      <c r="BH963" s="102"/>
      <c r="BI963" s="102"/>
    </row>
  </sheetData>
  <hyperlinks>
    <hyperlink ref="B4" r:id="rId1" xr:uid="{00000000-0004-0000-0000-000000000000}"/>
    <hyperlink ref="C4" r:id="rId2" xr:uid="{00000000-0004-0000-0000-000001000000}"/>
    <hyperlink ref="E4" r:id="rId3" xr:uid="{00000000-0004-0000-0000-000002000000}"/>
    <hyperlink ref="F4" r:id="rId4" xr:uid="{00000000-0004-0000-0000-000003000000}"/>
    <hyperlink ref="G4" r:id="rId5" xr:uid="{00000000-0004-0000-0000-000004000000}"/>
    <hyperlink ref="H4" r:id="rId6" xr:uid="{00000000-0004-0000-0000-000005000000}"/>
    <hyperlink ref="I4" r:id="rId7" xr:uid="{00000000-0004-0000-0000-000006000000}"/>
    <hyperlink ref="J4" r:id="rId8" xr:uid="{00000000-0004-0000-0000-000007000000}"/>
    <hyperlink ref="M4" r:id="rId9" xr:uid="{00000000-0004-0000-0000-000008000000}"/>
    <hyperlink ref="N4" r:id="rId10" xr:uid="{00000000-0004-0000-0000-000009000000}"/>
    <hyperlink ref="O4" r:id="rId11" xr:uid="{00000000-0004-0000-0000-00000A000000}"/>
    <hyperlink ref="P4" r:id="rId12" xr:uid="{00000000-0004-0000-0000-00000B000000}"/>
    <hyperlink ref="Q4" r:id="rId13" xr:uid="{00000000-0004-0000-0000-00000C000000}"/>
    <hyperlink ref="R4" r:id="rId14" xr:uid="{00000000-0004-0000-0000-00000D000000}"/>
    <hyperlink ref="S4" r:id="rId15" xr:uid="{00000000-0004-0000-0000-00000E000000}"/>
    <hyperlink ref="U4" r:id="rId16" xr:uid="{00000000-0004-0000-0000-00000F000000}"/>
    <hyperlink ref="V4" r:id="rId17" xr:uid="{00000000-0004-0000-0000-000010000000}"/>
    <hyperlink ref="W4" r:id="rId18" xr:uid="{00000000-0004-0000-0000-000011000000}"/>
    <hyperlink ref="X4" r:id="rId19" xr:uid="{00000000-0004-0000-0000-000012000000}"/>
    <hyperlink ref="Y4" r:id="rId20" xr:uid="{00000000-0004-0000-0000-000013000000}"/>
    <hyperlink ref="AA4" r:id="rId21" xr:uid="{00000000-0004-0000-0000-000014000000}"/>
    <hyperlink ref="AB4" r:id="rId22" xr:uid="{00000000-0004-0000-0000-000015000000}"/>
    <hyperlink ref="AC4" r:id="rId23" xr:uid="{00000000-0004-0000-0000-000016000000}"/>
    <hyperlink ref="AD4" r:id="rId24" xr:uid="{00000000-0004-0000-0000-000017000000}"/>
    <hyperlink ref="AE4" r:id="rId25" xr:uid="{00000000-0004-0000-0000-000018000000}"/>
    <hyperlink ref="AF4" r:id="rId26" xr:uid="{00000000-0004-0000-0000-000019000000}"/>
    <hyperlink ref="AG4" r:id="rId27" xr:uid="{00000000-0004-0000-0000-00001A000000}"/>
    <hyperlink ref="AH4" r:id="rId28" xr:uid="{00000000-0004-0000-0000-00001B000000}"/>
    <hyperlink ref="AI4" r:id="rId29" xr:uid="{00000000-0004-0000-0000-00001C000000}"/>
    <hyperlink ref="AJ4" r:id="rId30" xr:uid="{00000000-0004-0000-0000-00001D000000}"/>
    <hyperlink ref="AK4" r:id="rId31" xr:uid="{00000000-0004-0000-0000-00001E000000}"/>
    <hyperlink ref="AL4" r:id="rId32" xr:uid="{00000000-0004-0000-0000-00001F000000}"/>
    <hyperlink ref="AM4" r:id="rId33" xr:uid="{00000000-0004-0000-0000-000020000000}"/>
    <hyperlink ref="AN4" r:id="rId34" xr:uid="{00000000-0004-0000-0000-000021000000}"/>
    <hyperlink ref="AO4" r:id="rId35" xr:uid="{00000000-0004-0000-0000-000022000000}"/>
    <hyperlink ref="AP4" r:id="rId36" xr:uid="{00000000-0004-0000-0000-000023000000}"/>
    <hyperlink ref="AQ4" r:id="rId37" xr:uid="{00000000-0004-0000-0000-000024000000}"/>
    <hyperlink ref="AR4" r:id="rId38" xr:uid="{00000000-0004-0000-0000-000025000000}"/>
    <hyperlink ref="AS4" r:id="rId39" xr:uid="{00000000-0004-0000-0000-000026000000}"/>
    <hyperlink ref="AT4" r:id="rId40" xr:uid="{00000000-0004-0000-0000-000027000000}"/>
    <hyperlink ref="AW4" r:id="rId41" xr:uid="{00000000-0004-0000-0000-000028000000}"/>
    <hyperlink ref="T4" r:id="rId42" xr:uid="{4C70754D-7981-4C46-95AE-672309A3C2AE}"/>
    <hyperlink ref="L4" r:id="rId43" xr:uid="{A6CC3ABB-29EE-4C94-9037-65A6ABF8AC2D}"/>
    <hyperlink ref="K4" r:id="rId44" xr:uid="{CA81BE81-821D-46D1-AE3D-4BFD94461879}"/>
    <hyperlink ref="Z4" r:id="rId45" xr:uid="{D00EA780-5E4B-476B-A703-D610B8990A77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H1000"/>
  <sheetViews>
    <sheetView tabSelected="1" topLeftCell="U68" zoomScale="70" zoomScaleNormal="70" workbookViewId="0">
      <selection activeCell="D4" sqref="D4"/>
    </sheetView>
  </sheetViews>
  <sheetFormatPr defaultColWidth="12.625" defaultRowHeight="15" customHeight="1"/>
  <cols>
    <col min="1" max="1" width="10.5" customWidth="1"/>
    <col min="2" max="2" width="9" customWidth="1"/>
    <col min="3" max="3" width="7.375" customWidth="1"/>
    <col min="4" max="4" width="21.75" customWidth="1"/>
    <col min="5" max="5" width="27" customWidth="1"/>
    <col min="6" max="6" width="4.5" customWidth="1"/>
    <col min="7" max="7" width="7.375" customWidth="1"/>
    <col min="8" max="8" width="8.5" customWidth="1"/>
    <col min="9" max="9" width="9.25" customWidth="1"/>
    <col min="10" max="12" width="13.5" customWidth="1"/>
    <col min="13" max="13" width="7.25" customWidth="1"/>
    <col min="14" max="14" width="6.625" customWidth="1"/>
    <col min="15" max="15" width="6.875" customWidth="1"/>
    <col min="16" max="16" width="8" customWidth="1"/>
    <col min="17" max="17" width="10.625" customWidth="1"/>
    <col min="18" max="18" width="5.625" customWidth="1"/>
    <col min="19" max="19" width="15" customWidth="1"/>
    <col min="20" max="20" width="37.125" customWidth="1"/>
    <col min="21" max="41" width="9.375" customWidth="1"/>
    <col min="57" max="57" width="7.375" customWidth="1"/>
    <col min="59" max="59" width="14.25" bestFit="1" customWidth="1"/>
  </cols>
  <sheetData>
    <row r="1" spans="1:60" ht="27.75" customHeight="1">
      <c r="A1" s="212" t="s">
        <v>157</v>
      </c>
      <c r="B1" s="209"/>
      <c r="C1" s="1"/>
      <c r="D1" s="135" t="s">
        <v>1</v>
      </c>
      <c r="E1" s="1" t="s">
        <v>158</v>
      </c>
      <c r="F1" s="1" t="s">
        <v>159</v>
      </c>
      <c r="G1" s="1" t="s">
        <v>160</v>
      </c>
      <c r="H1" s="2" t="s">
        <v>161</v>
      </c>
      <c r="I1" s="1" t="s">
        <v>162</v>
      </c>
      <c r="J1" s="3" t="s">
        <v>163</v>
      </c>
      <c r="K1" s="151" t="s">
        <v>163</v>
      </c>
      <c r="L1" s="151" t="s">
        <v>163</v>
      </c>
      <c r="M1" s="1" t="s">
        <v>164</v>
      </c>
      <c r="N1" s="1" t="s">
        <v>165</v>
      </c>
      <c r="O1" s="1" t="s">
        <v>166</v>
      </c>
      <c r="P1" s="4" t="s">
        <v>167</v>
      </c>
      <c r="Q1" s="1" t="s">
        <v>168</v>
      </c>
      <c r="R1" s="3" t="s">
        <v>169</v>
      </c>
      <c r="S1" s="3" t="s">
        <v>170</v>
      </c>
      <c r="T1" s="1" t="s">
        <v>171</v>
      </c>
      <c r="U1" s="5"/>
      <c r="V1" s="5"/>
      <c r="W1" s="5"/>
      <c r="X1" s="5"/>
      <c r="Y1" s="154"/>
      <c r="Z1" s="154"/>
      <c r="AA1" s="5"/>
      <c r="AB1" s="5"/>
      <c r="AC1" s="5"/>
      <c r="AD1" s="5"/>
      <c r="AE1" s="154"/>
      <c r="AF1" s="154"/>
      <c r="AG1" s="154"/>
      <c r="AH1" s="5"/>
      <c r="AI1" s="5"/>
      <c r="AJ1" s="5"/>
      <c r="AK1" s="5"/>
      <c r="AL1" s="5"/>
      <c r="AM1" s="5"/>
      <c r="AN1" s="5"/>
      <c r="AO1" s="5"/>
      <c r="BE1" s="135" t="s">
        <v>1</v>
      </c>
      <c r="BF1" s="142" t="s">
        <v>355</v>
      </c>
      <c r="BG1" s="142" t="s">
        <v>361</v>
      </c>
    </row>
    <row r="2" spans="1:60" ht="14.25" customHeight="1">
      <c r="A2" s="6" t="s">
        <v>172</v>
      </c>
      <c r="B2" s="7" t="s">
        <v>50</v>
      </c>
      <c r="C2" s="7"/>
      <c r="D2" s="136">
        <v>7300</v>
      </c>
      <c r="E2" s="8" t="s">
        <v>173</v>
      </c>
      <c r="F2" s="9">
        <v>7</v>
      </c>
      <c r="G2" s="10">
        <v>37</v>
      </c>
      <c r="H2" s="11" t="s">
        <v>174</v>
      </c>
      <c r="I2" s="12">
        <v>60</v>
      </c>
      <c r="J2" s="13" t="s">
        <v>175</v>
      </c>
      <c r="K2" s="152" t="s">
        <v>382</v>
      </c>
      <c r="L2" s="152" t="s">
        <v>381</v>
      </c>
      <c r="M2" s="14">
        <v>1896</v>
      </c>
      <c r="N2" s="15">
        <v>1901</v>
      </c>
      <c r="O2" s="15">
        <f t="shared" ref="O2:O3" si="0">N2-M2</f>
        <v>5</v>
      </c>
      <c r="P2" s="16">
        <v>35</v>
      </c>
      <c r="Q2" s="17">
        <v>25</v>
      </c>
      <c r="R2" s="18">
        <v>5</v>
      </c>
      <c r="S2" s="19" t="s">
        <v>176</v>
      </c>
      <c r="T2" s="20" t="s">
        <v>177</v>
      </c>
      <c r="U2" s="21"/>
      <c r="V2" s="21"/>
      <c r="W2" s="21"/>
      <c r="X2" s="21"/>
      <c r="Y2" s="145"/>
      <c r="Z2" s="145" t="s">
        <v>392</v>
      </c>
      <c r="AA2" s="21"/>
      <c r="AB2" s="21"/>
      <c r="AC2" s="21"/>
      <c r="AD2" s="21"/>
      <c r="AE2" s="145"/>
      <c r="AF2" s="145"/>
      <c r="AG2" s="145"/>
      <c r="AH2" s="21"/>
      <c r="AI2" s="21"/>
      <c r="AJ2" s="21"/>
      <c r="AK2" s="21"/>
      <c r="AL2" s="21"/>
      <c r="AM2" s="21"/>
      <c r="AN2" s="21"/>
      <c r="AO2" s="21"/>
      <c r="BE2" s="136">
        <v>7200</v>
      </c>
      <c r="BF2" s="142">
        <v>7210</v>
      </c>
      <c r="BG2" s="142">
        <v>7080</v>
      </c>
    </row>
    <row r="3" spans="1:60" ht="14.25" customHeight="1">
      <c r="A3" s="6" t="s">
        <v>172</v>
      </c>
      <c r="B3" s="7" t="s">
        <v>51</v>
      </c>
      <c r="C3" s="7"/>
      <c r="D3" s="136" t="s">
        <v>388</v>
      </c>
      <c r="E3" s="8" t="s">
        <v>173</v>
      </c>
      <c r="F3" s="9">
        <v>8</v>
      </c>
      <c r="G3" s="10">
        <v>35</v>
      </c>
      <c r="H3" s="11" t="s">
        <v>174</v>
      </c>
      <c r="I3" s="12">
        <v>60</v>
      </c>
      <c r="J3" s="13" t="s">
        <v>175</v>
      </c>
      <c r="K3" s="152" t="s">
        <v>175</v>
      </c>
      <c r="L3" s="152" t="s">
        <v>175</v>
      </c>
      <c r="M3" s="14">
        <v>1901</v>
      </c>
      <c r="N3" s="15">
        <v>1921</v>
      </c>
      <c r="O3" s="15">
        <f t="shared" si="0"/>
        <v>20</v>
      </c>
      <c r="P3" s="16">
        <v>35</v>
      </c>
      <c r="Q3" s="17">
        <v>25</v>
      </c>
      <c r="R3" s="18">
        <v>5</v>
      </c>
      <c r="S3" s="19" t="s">
        <v>176</v>
      </c>
      <c r="T3" s="20" t="s">
        <v>177</v>
      </c>
      <c r="U3" s="21"/>
      <c r="V3" s="21"/>
      <c r="W3" s="21"/>
      <c r="X3" s="21"/>
      <c r="Y3" s="157"/>
      <c r="Z3" s="157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BE3" s="136" t="s">
        <v>350</v>
      </c>
      <c r="BF3" s="136" t="s">
        <v>350</v>
      </c>
      <c r="BG3" s="136" t="s">
        <v>350</v>
      </c>
      <c r="BH3" s="136" t="s">
        <v>350</v>
      </c>
    </row>
    <row r="4" spans="1:60" ht="14.25" customHeight="1">
      <c r="A4" s="6" t="s">
        <v>14</v>
      </c>
      <c r="B4" s="7" t="s">
        <v>50</v>
      </c>
      <c r="C4" s="22"/>
      <c r="D4" s="137" t="s">
        <v>346</v>
      </c>
      <c r="E4" s="8" t="s">
        <v>173</v>
      </c>
      <c r="F4" s="23">
        <v>12</v>
      </c>
      <c r="G4" s="23">
        <v>54</v>
      </c>
      <c r="H4" s="24" t="s">
        <v>174</v>
      </c>
      <c r="I4" s="23">
        <v>84</v>
      </c>
      <c r="J4" s="23" t="s">
        <v>178</v>
      </c>
      <c r="K4" s="128" t="s">
        <v>178</v>
      </c>
      <c r="L4" s="128" t="s">
        <v>178</v>
      </c>
      <c r="M4" s="25">
        <v>1914</v>
      </c>
      <c r="N4" s="25">
        <v>1941</v>
      </c>
      <c r="O4" s="25">
        <v>27</v>
      </c>
      <c r="P4" s="26" t="s">
        <v>179</v>
      </c>
      <c r="Q4" s="27" t="s">
        <v>180</v>
      </c>
      <c r="R4" s="28" t="s">
        <v>181</v>
      </c>
      <c r="S4" s="28" t="s">
        <v>182</v>
      </c>
      <c r="T4" s="29" t="s">
        <v>183</v>
      </c>
      <c r="U4" s="21"/>
      <c r="V4" s="21"/>
      <c r="W4" s="21"/>
      <c r="X4" s="21"/>
      <c r="Y4" s="157"/>
      <c r="Z4" s="157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BE4" s="137" t="s">
        <v>346</v>
      </c>
      <c r="BF4" s="142" t="s">
        <v>357</v>
      </c>
      <c r="BG4" s="142"/>
    </row>
    <row r="5" spans="1:60" ht="14.25" customHeight="1">
      <c r="A5" s="6" t="s">
        <v>14</v>
      </c>
      <c r="B5" s="7" t="s">
        <v>51</v>
      </c>
      <c r="C5" s="22"/>
      <c r="D5" s="22"/>
      <c r="E5" s="8" t="s">
        <v>173</v>
      </c>
      <c r="F5" s="23">
        <v>13</v>
      </c>
      <c r="G5" s="23">
        <v>52</v>
      </c>
      <c r="H5" s="24" t="s">
        <v>174</v>
      </c>
      <c r="I5" s="23">
        <v>84</v>
      </c>
      <c r="J5" s="23" t="s">
        <v>178</v>
      </c>
      <c r="K5" s="69" t="s">
        <v>178</v>
      </c>
      <c r="L5" s="69" t="s">
        <v>178</v>
      </c>
      <c r="M5" s="25">
        <v>1941</v>
      </c>
      <c r="N5" s="25">
        <v>1961</v>
      </c>
      <c r="O5" s="25">
        <v>20</v>
      </c>
      <c r="P5" s="26" t="s">
        <v>179</v>
      </c>
      <c r="Q5" s="27" t="s">
        <v>180</v>
      </c>
      <c r="R5" s="28" t="s">
        <v>181</v>
      </c>
      <c r="S5" s="28" t="s">
        <v>182</v>
      </c>
      <c r="T5" s="29" t="s">
        <v>183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BE5" s="22"/>
    </row>
    <row r="6" spans="1:60" ht="14.25" customHeight="1">
      <c r="A6" s="30" t="s">
        <v>184</v>
      </c>
      <c r="B6" s="15" t="s">
        <v>185</v>
      </c>
      <c r="C6" s="15"/>
      <c r="D6" s="15">
        <v>7300</v>
      </c>
      <c r="E6" s="8" t="s">
        <v>186</v>
      </c>
      <c r="F6" s="9">
        <v>16</v>
      </c>
      <c r="G6" s="159" t="s">
        <v>84</v>
      </c>
      <c r="H6" s="163" t="s">
        <v>174</v>
      </c>
      <c r="I6" s="12">
        <v>148</v>
      </c>
      <c r="J6" s="13" t="s">
        <v>187</v>
      </c>
      <c r="K6" s="152" t="s">
        <v>383</v>
      </c>
      <c r="L6" s="152" t="s">
        <v>384</v>
      </c>
      <c r="M6" s="14">
        <v>1928</v>
      </c>
      <c r="N6" s="15">
        <v>1973</v>
      </c>
      <c r="O6" s="15">
        <f t="shared" ref="O6:R38" si="1">N6-M6</f>
        <v>45</v>
      </c>
      <c r="P6" s="16"/>
      <c r="Q6" s="17"/>
      <c r="R6" s="18"/>
      <c r="S6" s="19" t="s">
        <v>188</v>
      </c>
      <c r="T6" s="20"/>
      <c r="U6" s="21"/>
      <c r="V6" s="21"/>
      <c r="W6" s="21"/>
      <c r="X6" s="21"/>
      <c r="Y6" s="145"/>
      <c r="Z6" s="145" t="s">
        <v>401</v>
      </c>
      <c r="AA6" s="21"/>
      <c r="AB6" s="21"/>
      <c r="AC6" s="21"/>
      <c r="AD6" s="21"/>
      <c r="AE6" s="145"/>
      <c r="AF6" s="145"/>
      <c r="AG6" s="145"/>
      <c r="AH6" s="21"/>
      <c r="AI6" s="21"/>
      <c r="AJ6" s="21"/>
      <c r="AK6" s="21"/>
      <c r="AL6" s="21"/>
      <c r="AM6" s="21"/>
      <c r="AN6" s="21"/>
      <c r="AO6" s="21"/>
      <c r="BE6" s="141" t="s">
        <v>365</v>
      </c>
      <c r="BF6" s="142" t="s">
        <v>366</v>
      </c>
      <c r="BG6" s="142" t="s">
        <v>367</v>
      </c>
      <c r="BH6" t="s">
        <v>364</v>
      </c>
    </row>
    <row r="7" spans="1:60" ht="14.25" customHeight="1">
      <c r="A7" s="189" t="s">
        <v>189</v>
      </c>
      <c r="B7" s="31">
        <v>3</v>
      </c>
      <c r="C7" s="32"/>
      <c r="D7" s="138">
        <v>1899</v>
      </c>
      <c r="E7" s="8" t="s">
        <v>190</v>
      </c>
      <c r="F7" s="9"/>
      <c r="G7" s="159">
        <v>1904</v>
      </c>
      <c r="H7" s="163">
        <v>1904</v>
      </c>
      <c r="I7" s="159">
        <v>1956</v>
      </c>
      <c r="J7" s="159">
        <v>1956</v>
      </c>
      <c r="K7" s="152">
        <v>1956</v>
      </c>
      <c r="L7" s="152">
        <v>1963</v>
      </c>
      <c r="M7" s="14">
        <v>1930</v>
      </c>
      <c r="N7" s="150">
        <v>1969</v>
      </c>
      <c r="O7" s="150">
        <v>1954</v>
      </c>
      <c r="P7" s="150">
        <f t="shared" si="1"/>
        <v>-15</v>
      </c>
      <c r="Q7" s="150">
        <v>1948</v>
      </c>
      <c r="R7" s="150">
        <f t="shared" si="1"/>
        <v>1963</v>
      </c>
      <c r="S7" s="19" t="s">
        <v>191</v>
      </c>
      <c r="T7" s="20"/>
      <c r="U7" s="21"/>
      <c r="V7" s="21"/>
      <c r="W7" s="21"/>
      <c r="X7" s="21"/>
      <c r="Y7" s="145">
        <v>1956</v>
      </c>
      <c r="Z7" s="145">
        <v>1948</v>
      </c>
      <c r="AA7" s="21"/>
      <c r="AB7" s="21"/>
      <c r="AC7" s="21"/>
      <c r="AD7" s="21"/>
      <c r="AE7" s="145"/>
      <c r="AF7" s="145"/>
      <c r="AG7" s="145"/>
      <c r="AH7" s="21"/>
      <c r="AI7" s="156">
        <v>24777</v>
      </c>
      <c r="AJ7" s="21"/>
      <c r="AK7" s="21"/>
      <c r="AL7" s="21"/>
      <c r="AM7" s="21"/>
      <c r="AN7" s="21"/>
      <c r="AO7" s="21"/>
      <c r="BE7" s="138">
        <v>1896</v>
      </c>
      <c r="BF7" s="142">
        <v>1917</v>
      </c>
      <c r="BG7" s="142">
        <v>1957</v>
      </c>
    </row>
    <row r="8" spans="1:60" ht="14.25" customHeight="1">
      <c r="A8" s="186"/>
      <c r="B8" s="15">
        <v>5</v>
      </c>
      <c r="C8" s="15"/>
      <c r="D8" s="127">
        <v>3</v>
      </c>
      <c r="E8" s="8" t="s">
        <v>192</v>
      </c>
      <c r="F8" s="9"/>
      <c r="G8" s="159">
        <v>20</v>
      </c>
      <c r="H8" s="163">
        <v>20</v>
      </c>
      <c r="I8" s="159"/>
      <c r="J8" s="159" t="s">
        <v>193</v>
      </c>
      <c r="K8" s="13" t="s">
        <v>193</v>
      </c>
      <c r="L8" s="13" t="s">
        <v>193</v>
      </c>
      <c r="M8" s="14">
        <v>1931</v>
      </c>
      <c r="N8" s="150">
        <v>1962</v>
      </c>
      <c r="O8" s="150">
        <f t="shared" si="1"/>
        <v>31</v>
      </c>
      <c r="P8" s="170"/>
      <c r="Q8" s="171"/>
      <c r="R8" s="177"/>
      <c r="S8" s="19" t="s">
        <v>194</v>
      </c>
      <c r="T8" s="20"/>
      <c r="U8" s="21"/>
      <c r="V8" s="21"/>
      <c r="W8" s="21"/>
      <c r="X8" s="21">
        <v>10</v>
      </c>
      <c r="Y8" s="145">
        <v>10</v>
      </c>
      <c r="Z8" s="145">
        <v>10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BE8" s="127">
        <v>6</v>
      </c>
      <c r="BF8" s="142">
        <v>6</v>
      </c>
      <c r="BG8" s="142">
        <v>6</v>
      </c>
    </row>
    <row r="9" spans="1:60" ht="14.25" customHeight="1">
      <c r="A9" s="208" t="s">
        <v>195</v>
      </c>
      <c r="B9" s="209"/>
      <c r="C9" s="15"/>
      <c r="D9" s="127"/>
      <c r="E9" s="8" t="s">
        <v>186</v>
      </c>
      <c r="F9" s="9">
        <v>19</v>
      </c>
      <c r="G9" s="159">
        <v>52</v>
      </c>
      <c r="H9" s="163">
        <v>52</v>
      </c>
      <c r="I9" s="159">
        <v>120</v>
      </c>
      <c r="J9" s="159" t="s">
        <v>196</v>
      </c>
      <c r="K9" s="13" t="s">
        <v>196</v>
      </c>
      <c r="L9" s="13" t="s">
        <v>196</v>
      </c>
      <c r="M9" s="14">
        <v>1930</v>
      </c>
      <c r="N9" s="150">
        <v>39</v>
      </c>
      <c r="O9" s="150">
        <v>30</v>
      </c>
      <c r="P9" s="170">
        <v>39</v>
      </c>
      <c r="Q9" s="171">
        <v>12</v>
      </c>
      <c r="R9" s="177">
        <v>30</v>
      </c>
      <c r="S9" s="19" t="s">
        <v>197</v>
      </c>
      <c r="T9" s="20" t="s">
        <v>198</v>
      </c>
      <c r="U9" s="21"/>
      <c r="V9" s="21"/>
      <c r="W9" s="21"/>
      <c r="X9" s="21">
        <v>40</v>
      </c>
      <c r="Y9" s="145">
        <v>24</v>
      </c>
      <c r="Z9" s="145">
        <v>40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BE9" s="127">
        <v>55</v>
      </c>
      <c r="BF9" s="142">
        <v>60</v>
      </c>
      <c r="BG9" s="142">
        <v>30</v>
      </c>
    </row>
    <row r="10" spans="1:60" ht="14.25" customHeight="1">
      <c r="A10" s="208" t="s">
        <v>199</v>
      </c>
      <c r="B10" s="209"/>
      <c r="C10" s="15"/>
      <c r="D10" s="15"/>
      <c r="E10" s="8" t="s">
        <v>200</v>
      </c>
      <c r="F10" s="9">
        <v>29</v>
      </c>
      <c r="G10" s="159">
        <v>116</v>
      </c>
      <c r="H10" s="163" t="s">
        <v>201</v>
      </c>
      <c r="I10" s="166">
        <v>135</v>
      </c>
      <c r="J10" s="159" t="s">
        <v>202</v>
      </c>
      <c r="K10" s="13" t="s">
        <v>202</v>
      </c>
      <c r="L10" s="13" t="s">
        <v>202</v>
      </c>
      <c r="M10" s="14">
        <v>1938</v>
      </c>
      <c r="N10" s="150">
        <v>1950</v>
      </c>
      <c r="O10" s="150">
        <f t="shared" si="1"/>
        <v>12</v>
      </c>
      <c r="P10" s="170">
        <v>42</v>
      </c>
      <c r="Q10" s="172">
        <v>80</v>
      </c>
      <c r="R10" s="178">
        <v>24</v>
      </c>
      <c r="S10" s="19" t="s">
        <v>203</v>
      </c>
      <c r="T10" s="35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BE10" s="15"/>
    </row>
    <row r="11" spans="1:60" ht="14.25" customHeight="1">
      <c r="A11" s="197" t="s">
        <v>204</v>
      </c>
      <c r="B11" s="15">
        <v>1</v>
      </c>
      <c r="C11" s="15"/>
      <c r="D11" s="141">
        <v>116</v>
      </c>
      <c r="E11" s="8" t="s">
        <v>205</v>
      </c>
      <c r="F11" s="9">
        <v>14</v>
      </c>
      <c r="G11" s="159">
        <v>48</v>
      </c>
      <c r="H11" s="163">
        <v>52</v>
      </c>
      <c r="I11" s="166">
        <v>97</v>
      </c>
      <c r="J11" s="159">
        <v>97</v>
      </c>
      <c r="K11" s="152">
        <v>72</v>
      </c>
      <c r="L11" s="152">
        <v>97</v>
      </c>
      <c r="M11" s="14">
        <v>1940</v>
      </c>
      <c r="N11" s="150">
        <v>1943</v>
      </c>
      <c r="O11" s="150">
        <f t="shared" si="1"/>
        <v>3</v>
      </c>
      <c r="P11" s="170">
        <v>72</v>
      </c>
      <c r="Q11" s="172">
        <v>96</v>
      </c>
      <c r="R11" s="178">
        <v>120</v>
      </c>
      <c r="S11" s="19" t="s">
        <v>206</v>
      </c>
      <c r="T11" s="35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BE11" s="15"/>
    </row>
    <row r="12" spans="1:60" ht="14.25" customHeight="1">
      <c r="A12" s="186"/>
      <c r="B12" s="15">
        <v>2</v>
      </c>
      <c r="C12" s="15"/>
      <c r="D12" s="141" t="s">
        <v>390</v>
      </c>
      <c r="E12" s="8" t="s">
        <v>207</v>
      </c>
      <c r="F12" s="159">
        <v>17</v>
      </c>
      <c r="G12" s="159">
        <v>68</v>
      </c>
      <c r="H12" s="163" t="s">
        <v>208</v>
      </c>
      <c r="I12" s="166">
        <v>190</v>
      </c>
      <c r="J12" s="159" t="s">
        <v>209</v>
      </c>
      <c r="K12" s="152" t="s">
        <v>371</v>
      </c>
      <c r="L12" s="152" t="s">
        <v>209</v>
      </c>
      <c r="M12" s="14">
        <v>1941</v>
      </c>
      <c r="N12" s="150">
        <v>1943</v>
      </c>
      <c r="O12" s="150" t="s">
        <v>119</v>
      </c>
      <c r="P12" s="170" t="s">
        <v>371</v>
      </c>
      <c r="Q12" s="172" t="s">
        <v>372</v>
      </c>
      <c r="R12" s="178" t="s">
        <v>373</v>
      </c>
      <c r="S12" s="19" t="s">
        <v>210</v>
      </c>
      <c r="T12" s="35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BE12" s="15"/>
    </row>
    <row r="13" spans="1:60" ht="14.25" customHeight="1">
      <c r="A13" s="197" t="s">
        <v>211</v>
      </c>
      <c r="B13" s="15">
        <v>1</v>
      </c>
      <c r="C13" s="15"/>
      <c r="D13" s="15"/>
      <c r="E13" s="159" t="s">
        <v>205</v>
      </c>
      <c r="F13" s="159">
        <v>16</v>
      </c>
      <c r="G13" s="159">
        <v>50</v>
      </c>
      <c r="H13" s="163">
        <v>52</v>
      </c>
      <c r="I13" s="166">
        <v>94</v>
      </c>
      <c r="J13" s="159">
        <v>94</v>
      </c>
      <c r="K13" s="13">
        <v>94</v>
      </c>
      <c r="L13" s="13">
        <v>94</v>
      </c>
      <c r="M13" s="14">
        <v>1956</v>
      </c>
      <c r="N13" s="150">
        <v>1965</v>
      </c>
      <c r="O13" s="150">
        <f t="shared" si="1"/>
        <v>9</v>
      </c>
      <c r="P13" s="170">
        <v>55</v>
      </c>
      <c r="Q13" s="172">
        <v>74</v>
      </c>
      <c r="R13" s="198" t="s">
        <v>212</v>
      </c>
      <c r="S13" s="36">
        <v>19</v>
      </c>
      <c r="T13" s="35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BE13" s="15"/>
    </row>
    <row r="14" spans="1:60" ht="14.25" customHeight="1">
      <c r="A14" s="185"/>
      <c r="B14" s="150">
        <v>2</v>
      </c>
      <c r="C14" s="15"/>
      <c r="D14" s="15"/>
      <c r="E14" s="159" t="s">
        <v>213</v>
      </c>
      <c r="F14" s="159">
        <v>32</v>
      </c>
      <c r="G14" s="159">
        <v>97</v>
      </c>
      <c r="H14" s="163" t="s">
        <v>214</v>
      </c>
      <c r="I14" s="166">
        <v>188</v>
      </c>
      <c r="J14" s="159" t="s">
        <v>150</v>
      </c>
      <c r="K14" s="13" t="s">
        <v>150</v>
      </c>
      <c r="L14" s="13" t="s">
        <v>150</v>
      </c>
      <c r="M14" s="14">
        <v>1957</v>
      </c>
      <c r="N14" s="150">
        <v>1965</v>
      </c>
      <c r="O14" s="150">
        <f t="shared" si="1"/>
        <v>8</v>
      </c>
      <c r="P14" s="170">
        <v>55</v>
      </c>
      <c r="Q14" s="172">
        <v>148</v>
      </c>
      <c r="R14" s="194"/>
      <c r="S14" s="36" t="s">
        <v>215</v>
      </c>
      <c r="T14" s="35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BE14" s="15"/>
    </row>
    <row r="15" spans="1:60" ht="14.25" customHeight="1">
      <c r="A15" s="186"/>
      <c r="B15" s="150">
        <v>35</v>
      </c>
      <c r="C15" s="150">
        <v>35</v>
      </c>
      <c r="D15" s="127">
        <v>35</v>
      </c>
      <c r="E15" s="159">
        <v>35</v>
      </c>
      <c r="F15" s="159">
        <v>35</v>
      </c>
      <c r="G15" s="159">
        <v>45</v>
      </c>
      <c r="H15" s="163">
        <v>45</v>
      </c>
      <c r="I15" s="167">
        <v>45</v>
      </c>
      <c r="J15" s="159">
        <v>45</v>
      </c>
      <c r="K15" s="128">
        <v>45</v>
      </c>
      <c r="L15" s="128">
        <v>45</v>
      </c>
      <c r="M15" s="169">
        <v>48</v>
      </c>
      <c r="N15" s="150">
        <v>50</v>
      </c>
      <c r="O15" s="150">
        <v>50</v>
      </c>
      <c r="P15" s="170">
        <v>50</v>
      </c>
      <c r="Q15" s="172">
        <v>50</v>
      </c>
      <c r="R15" s="195"/>
      <c r="S15" s="180">
        <v>47</v>
      </c>
      <c r="T15" s="181">
        <v>47</v>
      </c>
      <c r="U15" s="157">
        <v>47</v>
      </c>
      <c r="V15" s="157">
        <v>47</v>
      </c>
      <c r="W15" s="157">
        <v>42</v>
      </c>
      <c r="X15" s="21"/>
      <c r="Y15" s="145"/>
      <c r="Z15" s="145">
        <v>60</v>
      </c>
      <c r="AA15" s="21"/>
      <c r="AB15" s="21"/>
      <c r="AC15" s="21"/>
      <c r="AD15" s="21"/>
      <c r="AE15" s="145"/>
      <c r="AF15" s="145"/>
      <c r="AG15" s="145"/>
      <c r="AH15" s="145">
        <v>40</v>
      </c>
      <c r="AI15" s="145">
        <v>55</v>
      </c>
      <c r="AJ15" s="145">
        <v>55</v>
      </c>
      <c r="AK15" s="21"/>
      <c r="AL15" s="21"/>
      <c r="AM15" s="21"/>
      <c r="AN15" s="21"/>
      <c r="AO15" s="21"/>
      <c r="BE15" s="127">
        <v>30</v>
      </c>
      <c r="BG15" s="142">
        <v>35</v>
      </c>
      <c r="BH15" s="142">
        <v>45</v>
      </c>
    </row>
    <row r="16" spans="1:60" ht="14.25" customHeight="1">
      <c r="A16" s="199" t="s">
        <v>216</v>
      </c>
      <c r="B16" s="200"/>
      <c r="C16" s="158"/>
      <c r="D16" s="132" t="s">
        <v>353</v>
      </c>
      <c r="E16" s="205" t="s">
        <v>377</v>
      </c>
      <c r="F16" s="160" t="s">
        <v>377</v>
      </c>
      <c r="G16" s="160" t="s">
        <v>378</v>
      </c>
      <c r="H16" s="160" t="s">
        <v>378</v>
      </c>
      <c r="I16" s="160" t="s">
        <v>128</v>
      </c>
      <c r="J16" s="160" t="s">
        <v>128</v>
      </c>
      <c r="K16" s="129" t="s">
        <v>128</v>
      </c>
      <c r="L16" s="129" t="s">
        <v>128</v>
      </c>
      <c r="M16" s="14">
        <v>1961</v>
      </c>
      <c r="N16" s="150">
        <v>1963</v>
      </c>
      <c r="O16" s="150">
        <f t="shared" si="1"/>
        <v>2</v>
      </c>
      <c r="P16" s="206">
        <v>47</v>
      </c>
      <c r="Q16" s="207">
        <v>176</v>
      </c>
      <c r="R16" s="193" t="s">
        <v>217</v>
      </c>
      <c r="S16" s="193" t="s">
        <v>218</v>
      </c>
      <c r="T16" s="196" t="s">
        <v>219</v>
      </c>
      <c r="U16" s="182" t="s">
        <v>127</v>
      </c>
      <c r="V16" s="182"/>
      <c r="W16" s="182"/>
      <c r="X16" s="39"/>
      <c r="Y16" s="155"/>
      <c r="Z16" s="155" t="s">
        <v>394</v>
      </c>
      <c r="AA16" s="39"/>
      <c r="AB16" s="39"/>
      <c r="AC16" s="39"/>
      <c r="AD16" s="39"/>
      <c r="AE16" s="155"/>
      <c r="AF16" s="155"/>
      <c r="AG16" s="155"/>
      <c r="AH16" s="155" t="s">
        <v>134</v>
      </c>
      <c r="AI16" s="39"/>
      <c r="AJ16" s="39"/>
      <c r="AK16" s="39"/>
      <c r="AL16" s="39"/>
      <c r="AM16" s="39"/>
      <c r="AN16" s="39"/>
      <c r="AO16" s="39"/>
      <c r="BE16" s="132" t="s">
        <v>352</v>
      </c>
      <c r="BF16" s="142" t="s">
        <v>356</v>
      </c>
      <c r="BG16" s="142" t="s">
        <v>356</v>
      </c>
    </row>
    <row r="17" spans="1:60" ht="14.25" customHeight="1">
      <c r="A17" s="201"/>
      <c r="B17" s="202"/>
      <c r="C17" s="150">
        <v>11</v>
      </c>
      <c r="D17" s="140"/>
      <c r="E17" s="194"/>
      <c r="F17" s="160">
        <v>12</v>
      </c>
      <c r="G17" s="160">
        <v>11</v>
      </c>
      <c r="H17" s="164">
        <v>16</v>
      </c>
      <c r="I17" s="160">
        <v>13</v>
      </c>
      <c r="J17" s="150">
        <v>19</v>
      </c>
      <c r="K17" s="127">
        <v>25</v>
      </c>
      <c r="L17" s="127">
        <v>30</v>
      </c>
      <c r="M17" s="14">
        <v>1963</v>
      </c>
      <c r="N17" s="150">
        <v>1967</v>
      </c>
      <c r="O17" s="150">
        <f t="shared" si="1"/>
        <v>4</v>
      </c>
      <c r="P17" s="194"/>
      <c r="Q17" s="194"/>
      <c r="R17" s="194"/>
      <c r="S17" s="194"/>
      <c r="T17" s="194"/>
      <c r="U17" s="182"/>
      <c r="V17" s="182"/>
      <c r="W17" s="182"/>
      <c r="X17" s="39"/>
      <c r="Y17" s="155"/>
      <c r="Z17" s="155">
        <v>54</v>
      </c>
      <c r="AA17" s="39"/>
      <c r="AB17" s="39"/>
      <c r="AC17" s="39"/>
      <c r="AD17" s="39"/>
      <c r="AE17" s="155"/>
      <c r="AF17" s="155"/>
      <c r="AG17" s="155"/>
      <c r="AH17" s="155">
        <v>26</v>
      </c>
      <c r="AI17" s="39"/>
      <c r="AJ17" s="39"/>
      <c r="AK17" s="39"/>
      <c r="AL17" s="39"/>
      <c r="AM17" s="39"/>
      <c r="AN17" s="39"/>
      <c r="AO17" s="39"/>
      <c r="BE17" s="140"/>
    </row>
    <row r="18" spans="1:60" ht="14.25" customHeight="1">
      <c r="A18" s="203"/>
      <c r="B18" s="204"/>
      <c r="C18" s="150">
        <v>66</v>
      </c>
      <c r="D18" s="138">
        <v>220</v>
      </c>
      <c r="E18" s="195"/>
      <c r="F18" s="160">
        <v>62</v>
      </c>
      <c r="G18" s="160">
        <v>100</v>
      </c>
      <c r="H18" s="164" t="s">
        <v>220</v>
      </c>
      <c r="I18" s="160">
        <v>40</v>
      </c>
      <c r="J18" s="150">
        <v>82</v>
      </c>
      <c r="K18" s="153">
        <v>124</v>
      </c>
      <c r="L18" s="153">
        <v>80</v>
      </c>
      <c r="M18" s="14">
        <v>1967</v>
      </c>
      <c r="N18" s="150">
        <v>1978</v>
      </c>
      <c r="O18" s="150">
        <f t="shared" si="1"/>
        <v>11</v>
      </c>
      <c r="P18" s="195"/>
      <c r="Q18" s="195"/>
      <c r="R18" s="195"/>
      <c r="S18" s="195"/>
      <c r="T18" s="195"/>
      <c r="U18" s="182"/>
      <c r="V18" s="182"/>
      <c r="W18" s="182"/>
      <c r="X18" s="39"/>
      <c r="Y18" s="155"/>
      <c r="Z18" s="155">
        <v>279</v>
      </c>
      <c r="AA18" s="39"/>
      <c r="AB18" s="39"/>
      <c r="AC18" s="39"/>
      <c r="AD18" s="39"/>
      <c r="AE18" s="155"/>
      <c r="AF18" s="155"/>
      <c r="AG18" s="155"/>
      <c r="AH18" s="39"/>
      <c r="AI18" s="39"/>
      <c r="AJ18" s="39"/>
      <c r="AK18" s="39"/>
      <c r="AL18" s="39"/>
      <c r="AM18" s="39"/>
      <c r="AN18" s="39"/>
      <c r="AO18" s="39"/>
      <c r="BE18" s="144" t="s">
        <v>351</v>
      </c>
      <c r="BF18" s="142" t="s">
        <v>351</v>
      </c>
      <c r="BG18" s="142" t="s">
        <v>351</v>
      </c>
    </row>
    <row r="19" spans="1:60" ht="14.25" customHeight="1">
      <c r="A19" s="197" t="s">
        <v>221</v>
      </c>
      <c r="B19" s="150">
        <v>1</v>
      </c>
      <c r="C19" s="150" t="s">
        <v>375</v>
      </c>
      <c r="D19" s="127" t="s">
        <v>389</v>
      </c>
      <c r="E19" s="159">
        <v>28</v>
      </c>
      <c r="F19" s="159" t="s">
        <v>376</v>
      </c>
      <c r="G19" s="159">
        <v>100</v>
      </c>
      <c r="H19" s="165" t="s">
        <v>220</v>
      </c>
      <c r="I19" s="168">
        <v>40</v>
      </c>
      <c r="J19" s="159" t="s">
        <v>385</v>
      </c>
      <c r="K19" s="152" t="s">
        <v>386</v>
      </c>
      <c r="L19" s="152" t="s">
        <v>387</v>
      </c>
      <c r="M19" s="14">
        <v>1964</v>
      </c>
      <c r="N19" s="150">
        <v>1990</v>
      </c>
      <c r="O19" s="150">
        <f t="shared" si="1"/>
        <v>26</v>
      </c>
      <c r="P19" s="173" t="s">
        <v>398</v>
      </c>
      <c r="Q19" s="172" t="s">
        <v>400</v>
      </c>
      <c r="R19" s="178" t="s">
        <v>399</v>
      </c>
      <c r="S19" s="177" t="s">
        <v>223</v>
      </c>
      <c r="T19" s="181"/>
      <c r="U19" s="157"/>
      <c r="V19" s="157"/>
      <c r="W19" s="157"/>
      <c r="X19" s="21"/>
      <c r="Y19" s="145"/>
      <c r="Z19" s="145" t="s">
        <v>395</v>
      </c>
      <c r="AA19" s="21"/>
      <c r="AB19" s="21"/>
      <c r="AC19" s="21"/>
      <c r="AD19" s="21"/>
      <c r="AE19" s="145"/>
      <c r="AF19" s="145"/>
      <c r="AG19" s="145"/>
      <c r="AH19" s="21"/>
      <c r="AI19" s="21"/>
      <c r="AJ19" s="21"/>
      <c r="AK19" s="21"/>
      <c r="AL19" s="21"/>
      <c r="AM19" s="21"/>
      <c r="AN19" s="21"/>
      <c r="AO19" s="21"/>
      <c r="BE19" s="127">
        <v>5</v>
      </c>
      <c r="BF19" s="142">
        <v>5</v>
      </c>
      <c r="BG19" s="142">
        <v>10</v>
      </c>
      <c r="BH19" s="142">
        <v>10</v>
      </c>
    </row>
    <row r="20" spans="1:60" ht="14.25" customHeight="1">
      <c r="A20" s="186"/>
      <c r="B20" s="150">
        <v>2</v>
      </c>
      <c r="C20" s="150"/>
      <c r="D20" s="15"/>
      <c r="E20" s="159" t="s">
        <v>224</v>
      </c>
      <c r="F20" s="159">
        <v>98</v>
      </c>
      <c r="G20" s="159">
        <v>190</v>
      </c>
      <c r="H20" s="163" t="s">
        <v>225</v>
      </c>
      <c r="I20" s="166">
        <v>380</v>
      </c>
      <c r="J20" s="159" t="s">
        <v>225</v>
      </c>
      <c r="K20" s="13" t="s">
        <v>225</v>
      </c>
      <c r="L20" s="13" t="s">
        <v>225</v>
      </c>
      <c r="M20" s="14">
        <v>1968</v>
      </c>
      <c r="N20" s="150">
        <v>1990</v>
      </c>
      <c r="O20" s="150">
        <f t="shared" si="1"/>
        <v>22</v>
      </c>
      <c r="P20" s="170">
        <v>55</v>
      </c>
      <c r="Q20" s="172">
        <v>528</v>
      </c>
      <c r="R20" s="178" t="s">
        <v>226</v>
      </c>
      <c r="S20" s="177" t="s">
        <v>227</v>
      </c>
      <c r="T20" s="181"/>
      <c r="U20" s="157"/>
      <c r="V20" s="157"/>
      <c r="W20" s="157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BE20" s="15"/>
    </row>
    <row r="21" spans="1:60" ht="14.25" customHeight="1">
      <c r="A21" s="189" t="s">
        <v>228</v>
      </c>
      <c r="B21" s="150">
        <v>1</v>
      </c>
      <c r="C21" s="150"/>
      <c r="D21" s="15"/>
      <c r="E21" s="159" t="s">
        <v>205</v>
      </c>
      <c r="F21" s="159">
        <v>29</v>
      </c>
      <c r="G21" s="159">
        <v>63</v>
      </c>
      <c r="H21" s="165">
        <v>60</v>
      </c>
      <c r="I21" s="166">
        <v>100</v>
      </c>
      <c r="J21" s="159">
        <v>100</v>
      </c>
      <c r="K21" s="13">
        <v>100</v>
      </c>
      <c r="L21" s="13">
        <v>100</v>
      </c>
      <c r="M21" s="15">
        <v>1980</v>
      </c>
      <c r="N21" s="150">
        <v>2010</v>
      </c>
      <c r="O21" s="150">
        <f t="shared" si="1"/>
        <v>30</v>
      </c>
      <c r="P21" s="174">
        <v>65</v>
      </c>
      <c r="Q21" s="172">
        <v>180</v>
      </c>
      <c r="R21" s="193">
        <v>18</v>
      </c>
      <c r="S21" s="177">
        <v>18</v>
      </c>
      <c r="T21" s="181"/>
      <c r="U21" s="157"/>
      <c r="V21" s="157"/>
      <c r="W21" s="157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BE21" s="15"/>
    </row>
    <row r="22" spans="1:60" ht="14.25" customHeight="1">
      <c r="A22" s="185"/>
      <c r="B22" s="150" t="s">
        <v>349</v>
      </c>
      <c r="C22" s="150" t="s">
        <v>349</v>
      </c>
      <c r="D22" s="141" t="s">
        <v>354</v>
      </c>
      <c r="E22" s="150" t="s">
        <v>349</v>
      </c>
      <c r="F22" s="150" t="s">
        <v>349</v>
      </c>
      <c r="G22" s="159" t="s">
        <v>379</v>
      </c>
      <c r="H22" s="159" t="s">
        <v>379</v>
      </c>
      <c r="I22" s="162" t="s">
        <v>370</v>
      </c>
      <c r="J22" s="162"/>
      <c r="K22" s="147"/>
      <c r="L22" s="147"/>
      <c r="M22" s="15">
        <v>1980</v>
      </c>
      <c r="N22" s="162"/>
      <c r="O22" s="162"/>
      <c r="P22" s="162" t="s">
        <v>354</v>
      </c>
      <c r="Q22" s="162" t="s">
        <v>354</v>
      </c>
      <c r="R22" s="194"/>
      <c r="S22" s="179" t="s">
        <v>354</v>
      </c>
      <c r="T22" s="179" t="s">
        <v>354</v>
      </c>
      <c r="U22" s="179" t="s">
        <v>354</v>
      </c>
      <c r="V22" s="179" t="s">
        <v>354</v>
      </c>
      <c r="W22" s="179" t="s">
        <v>354</v>
      </c>
      <c r="X22" s="162"/>
      <c r="Y22" s="162"/>
      <c r="Z22" s="162"/>
      <c r="AA22" s="21"/>
      <c r="AB22" s="21"/>
      <c r="AC22" s="21"/>
      <c r="AD22" s="157" t="s">
        <v>362</v>
      </c>
      <c r="AE22" s="157" t="s">
        <v>362</v>
      </c>
      <c r="AF22" s="157" t="s">
        <v>402</v>
      </c>
      <c r="AG22" s="157" t="s">
        <v>362</v>
      </c>
      <c r="AH22" s="21"/>
      <c r="AI22" s="21"/>
      <c r="AJ22" s="21"/>
      <c r="AK22" s="145" t="s">
        <v>396</v>
      </c>
      <c r="AL22" s="145" t="s">
        <v>396</v>
      </c>
      <c r="AM22" s="145" t="s">
        <v>396</v>
      </c>
      <c r="AN22" s="145" t="s">
        <v>396</v>
      </c>
      <c r="AO22" s="157"/>
      <c r="AP22" s="157"/>
      <c r="AQ22" s="145" t="s">
        <v>396</v>
      </c>
      <c r="AR22" s="157"/>
      <c r="AS22" s="157"/>
      <c r="AT22" s="145" t="s">
        <v>396</v>
      </c>
      <c r="AU22" s="157"/>
      <c r="AV22" s="157"/>
      <c r="AW22" s="145" t="s">
        <v>396</v>
      </c>
      <c r="BA22" s="145" t="s">
        <v>396</v>
      </c>
      <c r="BB22" s="145" t="s">
        <v>396</v>
      </c>
      <c r="BC22" s="142" t="s">
        <v>397</v>
      </c>
      <c r="BE22" s="141" t="s">
        <v>349</v>
      </c>
      <c r="BF22" s="142" t="s">
        <v>349</v>
      </c>
      <c r="BG22" s="142" t="s">
        <v>362</v>
      </c>
    </row>
    <row r="23" spans="1:60" ht="14.25" customHeight="1">
      <c r="A23" s="186"/>
      <c r="B23" s="150">
        <v>3</v>
      </c>
      <c r="C23" s="150"/>
      <c r="D23" s="15"/>
      <c r="E23" s="159" t="s">
        <v>230</v>
      </c>
      <c r="F23" s="159">
        <v>87</v>
      </c>
      <c r="G23" s="147" t="s">
        <v>380</v>
      </c>
      <c r="H23" s="147" t="s">
        <v>380</v>
      </c>
      <c r="I23" s="33">
        <v>300</v>
      </c>
      <c r="J23" s="13" t="s">
        <v>152</v>
      </c>
      <c r="K23" s="13" t="s">
        <v>152</v>
      </c>
      <c r="L23" s="13" t="s">
        <v>152</v>
      </c>
      <c r="M23" s="14">
        <v>1985</v>
      </c>
      <c r="N23" s="15">
        <v>2010</v>
      </c>
      <c r="O23" s="15">
        <f t="shared" si="1"/>
        <v>25</v>
      </c>
      <c r="P23" s="175"/>
      <c r="Q23" s="172">
        <v>540</v>
      </c>
      <c r="R23" s="186"/>
      <c r="S23" s="19" t="s">
        <v>231</v>
      </c>
      <c r="T23" s="3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BE23" s="15"/>
    </row>
    <row r="24" spans="1:60" ht="14.25" customHeight="1">
      <c r="A24" s="208" t="s">
        <v>358</v>
      </c>
      <c r="B24" s="209"/>
      <c r="C24" s="150"/>
      <c r="D24" s="15" t="s">
        <v>359</v>
      </c>
      <c r="E24" s="8" t="s">
        <v>222</v>
      </c>
      <c r="F24" s="159">
        <v>64</v>
      </c>
      <c r="G24" s="159">
        <v>95</v>
      </c>
      <c r="H24" s="11" t="s">
        <v>220</v>
      </c>
      <c r="I24" s="33">
        <v>2700</v>
      </c>
      <c r="J24" s="13">
        <v>2700</v>
      </c>
      <c r="K24" s="13">
        <v>2700</v>
      </c>
      <c r="L24" s="13">
        <v>2500</v>
      </c>
      <c r="M24" s="176" t="s">
        <v>368</v>
      </c>
      <c r="N24" s="176" t="s">
        <v>368</v>
      </c>
      <c r="O24" s="176" t="s">
        <v>368</v>
      </c>
      <c r="P24" s="176" t="s">
        <v>368</v>
      </c>
      <c r="Q24" s="176" t="s">
        <v>368</v>
      </c>
      <c r="R24" s="176" t="s">
        <v>368</v>
      </c>
      <c r="S24" s="19"/>
      <c r="T24" s="35"/>
      <c r="U24" s="21"/>
      <c r="V24" s="21"/>
      <c r="W24" s="21" t="s">
        <v>23</v>
      </c>
      <c r="X24" s="157" t="s">
        <v>391</v>
      </c>
      <c r="Y24" s="157" t="s">
        <v>391</v>
      </c>
      <c r="Z24" s="157" t="s">
        <v>393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T24" t="s">
        <v>369</v>
      </c>
      <c r="BE24" s="141" t="s">
        <v>359</v>
      </c>
      <c r="BF24" s="142" t="s">
        <v>360</v>
      </c>
      <c r="BH24" s="142" t="s">
        <v>363</v>
      </c>
    </row>
    <row r="25" spans="1:60" ht="14.25" customHeight="1">
      <c r="A25" s="208" t="s">
        <v>233</v>
      </c>
      <c r="B25" s="209"/>
      <c r="C25" s="15"/>
      <c r="D25" s="15"/>
      <c r="E25" s="42" t="s">
        <v>222</v>
      </c>
      <c r="F25" s="150">
        <v>83</v>
      </c>
      <c r="G25" s="150">
        <v>124</v>
      </c>
      <c r="H25" s="40" t="s">
        <v>220</v>
      </c>
      <c r="I25" s="37">
        <v>150</v>
      </c>
      <c r="J25" s="38" t="s">
        <v>234</v>
      </c>
      <c r="K25" s="38" t="s">
        <v>234</v>
      </c>
      <c r="L25" s="38" t="s">
        <v>234</v>
      </c>
      <c r="M25" s="14">
        <v>2000</v>
      </c>
      <c r="N25" s="15">
        <v>2012</v>
      </c>
      <c r="O25" s="15">
        <f t="shared" si="1"/>
        <v>12</v>
      </c>
      <c r="P25" s="41">
        <v>80</v>
      </c>
      <c r="Q25" s="45">
        <v>434</v>
      </c>
      <c r="R25" s="18">
        <v>38</v>
      </c>
      <c r="S25" s="19" t="s">
        <v>235</v>
      </c>
      <c r="T25" s="46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BE25" s="15"/>
    </row>
    <row r="26" spans="1:60" ht="14.25" customHeight="1">
      <c r="A26" s="208" t="s">
        <v>45</v>
      </c>
      <c r="B26" s="209"/>
      <c r="C26" s="15"/>
      <c r="D26" s="15"/>
      <c r="E26" s="8" t="s">
        <v>236</v>
      </c>
      <c r="F26" s="159">
        <v>250</v>
      </c>
      <c r="G26" s="10">
        <v>235</v>
      </c>
      <c r="H26" s="11">
        <v>60</v>
      </c>
      <c r="I26" s="33">
        <v>414</v>
      </c>
      <c r="J26" s="13" t="s">
        <v>237</v>
      </c>
      <c r="K26" s="13" t="s">
        <v>237</v>
      </c>
      <c r="L26" s="13" t="s">
        <v>237</v>
      </c>
      <c r="M26" s="14">
        <v>2006</v>
      </c>
      <c r="N26" s="15">
        <v>2015</v>
      </c>
      <c r="O26" s="15">
        <f t="shared" si="1"/>
        <v>9</v>
      </c>
      <c r="P26" s="16">
        <v>70</v>
      </c>
      <c r="Q26" s="34">
        <v>800</v>
      </c>
      <c r="R26" s="18">
        <v>69</v>
      </c>
      <c r="S26" s="19" t="s">
        <v>238</v>
      </c>
      <c r="T26" s="35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BE26" s="15"/>
    </row>
    <row r="27" spans="1:60" ht="14.25" customHeight="1">
      <c r="A27" s="208" t="s">
        <v>239</v>
      </c>
      <c r="B27" s="209"/>
      <c r="C27" s="15"/>
      <c r="D27" s="15"/>
      <c r="E27" s="8"/>
      <c r="F27" s="9">
        <v>36</v>
      </c>
      <c r="G27" s="10"/>
      <c r="H27" s="11"/>
      <c r="I27" s="33"/>
      <c r="J27" s="13"/>
      <c r="K27" s="13"/>
      <c r="L27" s="13"/>
      <c r="M27" s="14">
        <v>1962</v>
      </c>
      <c r="N27" s="15">
        <v>1965</v>
      </c>
      <c r="O27" s="15">
        <f t="shared" si="1"/>
        <v>3</v>
      </c>
      <c r="P27" s="16">
        <v>40</v>
      </c>
      <c r="Q27" s="34">
        <v>148</v>
      </c>
      <c r="R27" s="18"/>
      <c r="S27" s="47" t="s">
        <v>240</v>
      </c>
      <c r="T27" s="35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BE27" s="15"/>
    </row>
    <row r="28" spans="1:60" ht="14.25" customHeight="1">
      <c r="A28" s="208" t="s">
        <v>241</v>
      </c>
      <c r="B28" s="209"/>
      <c r="C28" s="15"/>
      <c r="D28" s="15"/>
      <c r="E28" s="8" t="s">
        <v>242</v>
      </c>
      <c r="F28" s="9"/>
      <c r="G28" s="10"/>
      <c r="H28" s="11" t="s">
        <v>243</v>
      </c>
      <c r="I28" s="33">
        <v>173</v>
      </c>
      <c r="J28" s="13" t="s">
        <v>244</v>
      </c>
      <c r="K28" s="13" t="s">
        <v>244</v>
      </c>
      <c r="L28" s="13" t="s">
        <v>244</v>
      </c>
      <c r="M28" s="14">
        <v>1988</v>
      </c>
      <c r="N28" s="15">
        <v>2000</v>
      </c>
      <c r="O28" s="15">
        <f t="shared" si="1"/>
        <v>12</v>
      </c>
      <c r="P28" s="16">
        <v>62</v>
      </c>
      <c r="Q28" s="34">
        <v>264</v>
      </c>
      <c r="R28" s="18">
        <v>26</v>
      </c>
      <c r="S28" s="47" t="s">
        <v>188</v>
      </c>
      <c r="T28" s="35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BE28" s="15"/>
    </row>
    <row r="29" spans="1:60" ht="14.25" customHeight="1">
      <c r="A29" s="208" t="s">
        <v>245</v>
      </c>
      <c r="B29" s="209"/>
      <c r="C29" s="32"/>
      <c r="D29" s="32"/>
      <c r="E29" s="48" t="s">
        <v>242</v>
      </c>
      <c r="F29" s="49"/>
      <c r="G29" s="50"/>
      <c r="H29" s="51" t="s">
        <v>243</v>
      </c>
      <c r="I29" s="33">
        <v>164</v>
      </c>
      <c r="J29" s="52" t="s">
        <v>246</v>
      </c>
      <c r="K29" s="52" t="s">
        <v>246</v>
      </c>
      <c r="L29" s="52" t="s">
        <v>246</v>
      </c>
      <c r="M29" s="14">
        <v>1997</v>
      </c>
      <c r="N29" s="15">
        <v>2005</v>
      </c>
      <c r="O29" s="15">
        <f t="shared" si="1"/>
        <v>8</v>
      </c>
      <c r="P29" s="16">
        <v>80</v>
      </c>
      <c r="Q29" s="34">
        <v>340</v>
      </c>
      <c r="R29" s="18">
        <v>30</v>
      </c>
      <c r="S29" s="47" t="s">
        <v>247</v>
      </c>
      <c r="T29" s="53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BE29" s="32"/>
    </row>
    <row r="30" spans="1:60" ht="14.25" customHeight="1">
      <c r="A30" s="189" t="s">
        <v>248</v>
      </c>
      <c r="B30" s="15">
        <v>1</v>
      </c>
      <c r="C30" s="15"/>
      <c r="D30" s="15"/>
      <c r="E30" s="8" t="s">
        <v>205</v>
      </c>
      <c r="F30" s="9"/>
      <c r="G30" s="10"/>
      <c r="H30" s="40">
        <v>60</v>
      </c>
      <c r="I30" s="33">
        <v>101</v>
      </c>
      <c r="J30" s="13">
        <v>101</v>
      </c>
      <c r="K30" s="13">
        <v>101</v>
      </c>
      <c r="L30" s="13">
        <v>101</v>
      </c>
      <c r="M30" s="15">
        <v>1997</v>
      </c>
      <c r="N30" s="15">
        <v>2004</v>
      </c>
      <c r="O30" s="15">
        <f t="shared" si="1"/>
        <v>7</v>
      </c>
      <c r="P30" s="16">
        <v>55</v>
      </c>
      <c r="Q30" s="34">
        <v>180</v>
      </c>
      <c r="R30" s="18">
        <v>18</v>
      </c>
      <c r="S30" s="19">
        <v>18</v>
      </c>
      <c r="T30" s="35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BE30" s="15"/>
    </row>
    <row r="31" spans="1:60" ht="14.25" customHeight="1">
      <c r="A31" s="186"/>
      <c r="B31" s="15">
        <v>2</v>
      </c>
      <c r="C31" s="15"/>
      <c r="D31" s="15"/>
      <c r="E31" s="8" t="s">
        <v>213</v>
      </c>
      <c r="F31" s="9"/>
      <c r="G31" s="10"/>
      <c r="H31" s="11" t="s">
        <v>196</v>
      </c>
      <c r="I31" s="33">
        <v>202</v>
      </c>
      <c r="J31" s="13" t="s">
        <v>249</v>
      </c>
      <c r="K31" s="13" t="s">
        <v>249</v>
      </c>
      <c r="L31" s="13" t="s">
        <v>249</v>
      </c>
      <c r="M31" s="31">
        <v>1998</v>
      </c>
      <c r="N31" s="15">
        <v>2004</v>
      </c>
      <c r="O31" s="15">
        <f t="shared" si="1"/>
        <v>6</v>
      </c>
      <c r="P31" s="16">
        <v>55</v>
      </c>
      <c r="Q31" s="34">
        <v>360</v>
      </c>
      <c r="R31" s="18" t="s">
        <v>250</v>
      </c>
      <c r="S31" s="19" t="s">
        <v>229</v>
      </c>
      <c r="T31" s="35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BE31" s="15"/>
    </row>
    <row r="32" spans="1:60" ht="14.25" customHeight="1">
      <c r="A32" s="208" t="s">
        <v>251</v>
      </c>
      <c r="B32" s="209"/>
      <c r="C32" s="15"/>
      <c r="D32" s="15"/>
      <c r="E32" s="8" t="s">
        <v>205</v>
      </c>
      <c r="F32" s="9"/>
      <c r="G32" s="10"/>
      <c r="H32" s="40" t="s">
        <v>243</v>
      </c>
      <c r="I32" s="33">
        <v>116</v>
      </c>
      <c r="J32" s="13" t="s">
        <v>252</v>
      </c>
      <c r="K32" s="13" t="s">
        <v>252</v>
      </c>
      <c r="L32" s="13" t="s">
        <v>252</v>
      </c>
      <c r="M32" s="14">
        <v>2003</v>
      </c>
      <c r="N32" s="15">
        <v>2006</v>
      </c>
      <c r="O32" s="15">
        <f t="shared" si="1"/>
        <v>3</v>
      </c>
      <c r="P32" s="16">
        <v>65</v>
      </c>
      <c r="Q32" s="34">
        <v>160</v>
      </c>
      <c r="R32" s="18" t="s">
        <v>253</v>
      </c>
      <c r="S32" s="19" t="s">
        <v>254</v>
      </c>
      <c r="T32" s="35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BE32" s="15"/>
    </row>
    <row r="33" spans="1:57" ht="14.25" customHeight="1">
      <c r="A33" s="215" t="s">
        <v>8</v>
      </c>
      <c r="B33" s="216"/>
      <c r="C33" s="54"/>
      <c r="D33" s="130"/>
      <c r="E33" s="48" t="s">
        <v>255</v>
      </c>
      <c r="F33" s="49"/>
      <c r="G33" s="50"/>
      <c r="H33" s="55" t="s">
        <v>256</v>
      </c>
      <c r="I33" s="33">
        <v>208</v>
      </c>
      <c r="J33" s="52" t="s">
        <v>257</v>
      </c>
      <c r="K33" s="52" t="s">
        <v>257</v>
      </c>
      <c r="L33" s="52"/>
      <c r="M33" s="14">
        <v>2011</v>
      </c>
      <c r="N33" s="15">
        <v>2032</v>
      </c>
      <c r="O33" s="15">
        <f t="shared" si="1"/>
        <v>21</v>
      </c>
      <c r="P33" s="16">
        <v>70</v>
      </c>
      <c r="Q33" s="34">
        <v>420</v>
      </c>
      <c r="R33" s="18">
        <v>41</v>
      </c>
      <c r="S33" s="47" t="s">
        <v>258</v>
      </c>
      <c r="T33" s="53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BE33" s="130"/>
    </row>
    <row r="34" spans="1:57" ht="14.25" customHeight="1">
      <c r="A34" s="217" t="s">
        <v>259</v>
      </c>
      <c r="B34" s="218"/>
      <c r="C34" s="56"/>
      <c r="D34" s="56"/>
      <c r="E34" s="57" t="s">
        <v>255</v>
      </c>
      <c r="F34" s="49"/>
      <c r="G34" s="50"/>
      <c r="H34" s="51" t="s">
        <v>256</v>
      </c>
      <c r="I34" s="33">
        <v>221</v>
      </c>
      <c r="J34" s="52" t="s">
        <v>260</v>
      </c>
      <c r="K34" s="52" t="s">
        <v>260</v>
      </c>
      <c r="L34" s="52" t="s">
        <v>260</v>
      </c>
      <c r="M34" s="14">
        <v>2013</v>
      </c>
      <c r="N34" s="15">
        <v>2035</v>
      </c>
      <c r="O34" s="15">
        <f t="shared" si="1"/>
        <v>22</v>
      </c>
      <c r="P34" s="16">
        <v>60</v>
      </c>
      <c r="Q34" s="34">
        <v>336</v>
      </c>
      <c r="R34" s="58">
        <v>38</v>
      </c>
      <c r="S34" s="47" t="s">
        <v>261</v>
      </c>
      <c r="T34" s="53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BE34" s="56"/>
    </row>
    <row r="35" spans="1:57" ht="14.25" customHeight="1">
      <c r="A35" s="208" t="s">
        <v>262</v>
      </c>
      <c r="B35" s="209"/>
      <c r="C35" s="32"/>
      <c r="D35" s="32"/>
      <c r="E35" s="48" t="s">
        <v>255</v>
      </c>
      <c r="F35" s="49"/>
      <c r="G35" s="50"/>
      <c r="H35" s="51" t="s">
        <v>256</v>
      </c>
      <c r="I35" s="33">
        <v>232</v>
      </c>
      <c r="J35" s="52" t="s">
        <v>263</v>
      </c>
      <c r="K35" s="52" t="s">
        <v>263</v>
      </c>
      <c r="L35" s="52" t="s">
        <v>263</v>
      </c>
      <c r="M35" s="14">
        <v>2014</v>
      </c>
      <c r="N35" s="15">
        <v>2037</v>
      </c>
      <c r="O35" s="15">
        <f t="shared" si="1"/>
        <v>23</v>
      </c>
      <c r="P35" s="16">
        <v>70</v>
      </c>
      <c r="Q35" s="34">
        <v>760</v>
      </c>
      <c r="R35" s="58">
        <v>42</v>
      </c>
      <c r="S35" s="47" t="s">
        <v>264</v>
      </c>
      <c r="T35" s="53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BE35" s="32"/>
    </row>
    <row r="36" spans="1:57" ht="14.25" customHeight="1">
      <c r="A36" s="208" t="s">
        <v>265</v>
      </c>
      <c r="B36" s="209"/>
      <c r="C36" s="32"/>
      <c r="D36" s="32"/>
      <c r="E36" s="48" t="s">
        <v>266</v>
      </c>
      <c r="F36" s="49"/>
      <c r="G36" s="50"/>
      <c r="H36" s="51"/>
      <c r="I36" s="33"/>
      <c r="J36" s="52"/>
      <c r="K36" s="52"/>
      <c r="L36" s="52"/>
      <c r="M36" s="14">
        <v>1991</v>
      </c>
      <c r="N36" s="15">
        <v>2001</v>
      </c>
      <c r="O36" s="15">
        <f t="shared" si="1"/>
        <v>10</v>
      </c>
      <c r="P36" s="16">
        <v>65</v>
      </c>
      <c r="Q36" s="34">
        <v>360</v>
      </c>
      <c r="R36" s="59">
        <v>38</v>
      </c>
      <c r="S36" s="60"/>
      <c r="T36" s="53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BE36" s="32"/>
    </row>
    <row r="37" spans="1:57" ht="14.25" customHeight="1">
      <c r="A37" s="15" t="s">
        <v>259</v>
      </c>
      <c r="B37" s="15">
        <v>5</v>
      </c>
      <c r="C37" s="61"/>
      <c r="D37" s="131"/>
      <c r="E37" s="57" t="s">
        <v>255</v>
      </c>
      <c r="F37" s="49"/>
      <c r="G37" s="50"/>
      <c r="H37" s="51" t="s">
        <v>256</v>
      </c>
      <c r="I37" s="33"/>
      <c r="J37" s="52"/>
      <c r="K37" s="52"/>
      <c r="L37" s="52"/>
      <c r="M37" s="14">
        <v>2015</v>
      </c>
      <c r="N37" s="15">
        <v>2100</v>
      </c>
      <c r="O37" s="15">
        <f t="shared" si="1"/>
        <v>85</v>
      </c>
      <c r="P37" s="16"/>
      <c r="Q37" s="34"/>
      <c r="R37" s="18"/>
      <c r="S37" s="19"/>
      <c r="T37" s="53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BE37" s="131"/>
    </row>
    <row r="38" spans="1:57" ht="14.25" customHeight="1">
      <c r="A38" s="15" t="s">
        <v>259</v>
      </c>
      <c r="B38" s="15">
        <v>9</v>
      </c>
      <c r="C38" s="61"/>
      <c r="D38" s="131"/>
      <c r="E38" s="57" t="s">
        <v>267</v>
      </c>
      <c r="F38" s="49"/>
      <c r="G38" s="50"/>
      <c r="H38" s="51" t="s">
        <v>256</v>
      </c>
      <c r="I38" s="33"/>
      <c r="J38" s="52"/>
      <c r="K38" s="52"/>
      <c r="L38" s="52"/>
      <c r="M38" s="14">
        <v>2016</v>
      </c>
      <c r="N38" s="15">
        <v>2100</v>
      </c>
      <c r="O38" s="15">
        <f t="shared" si="1"/>
        <v>84</v>
      </c>
      <c r="P38" s="16"/>
      <c r="Q38" s="34"/>
      <c r="R38" s="18"/>
      <c r="S38" s="19"/>
      <c r="T38" s="53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BE38" s="131"/>
    </row>
    <row r="39" spans="1:57" ht="14.25" customHeight="1">
      <c r="A39" s="62"/>
      <c r="B39" s="63"/>
      <c r="C39" s="63"/>
      <c r="D39" s="63"/>
      <c r="E39" s="63"/>
      <c r="F39" s="43"/>
      <c r="G39" s="44"/>
      <c r="H39" s="40"/>
      <c r="I39" s="12"/>
      <c r="J39" s="38"/>
      <c r="K39" s="38"/>
      <c r="L39" s="38"/>
      <c r="M39" s="15"/>
      <c r="N39" s="15"/>
      <c r="O39" s="15"/>
      <c r="P39" s="41"/>
      <c r="Q39" s="45"/>
      <c r="R39" s="64"/>
      <c r="S39" s="65"/>
      <c r="T39" s="66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BE39" s="63"/>
    </row>
    <row r="40" spans="1:57" ht="14.25" customHeight="1">
      <c r="A40" s="212" t="s">
        <v>157</v>
      </c>
      <c r="B40" s="209"/>
      <c r="C40" s="1"/>
      <c r="D40" s="1"/>
      <c r="E40" s="1" t="s">
        <v>158</v>
      </c>
      <c r="F40" s="1" t="s">
        <v>159</v>
      </c>
      <c r="G40" s="1" t="s">
        <v>160</v>
      </c>
      <c r="H40" s="2" t="s">
        <v>161</v>
      </c>
      <c r="I40" s="1" t="s">
        <v>162</v>
      </c>
      <c r="J40" s="3" t="s">
        <v>163</v>
      </c>
      <c r="K40" s="3" t="s">
        <v>163</v>
      </c>
      <c r="L40" s="3" t="s">
        <v>163</v>
      </c>
      <c r="M40" s="1" t="s">
        <v>164</v>
      </c>
      <c r="N40" s="1" t="s">
        <v>165</v>
      </c>
      <c r="O40" s="1" t="s">
        <v>166</v>
      </c>
      <c r="P40" s="4" t="s">
        <v>167</v>
      </c>
      <c r="Q40" s="1" t="s">
        <v>168</v>
      </c>
      <c r="R40" s="67" t="s">
        <v>169</v>
      </c>
      <c r="S40" s="67" t="s">
        <v>170</v>
      </c>
      <c r="T40" s="1" t="s">
        <v>171</v>
      </c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BE40" s="1"/>
    </row>
    <row r="41" spans="1:57" ht="14.25" customHeight="1">
      <c r="A41" s="211" t="s">
        <v>268</v>
      </c>
      <c r="B41" s="63" t="s">
        <v>269</v>
      </c>
      <c r="C41" s="63"/>
      <c r="D41" s="63"/>
      <c r="E41" s="69" t="s">
        <v>270</v>
      </c>
      <c r="F41" s="9"/>
      <c r="G41" s="10"/>
      <c r="H41" s="192" t="s">
        <v>271</v>
      </c>
      <c r="I41" s="70" t="s">
        <v>272</v>
      </c>
      <c r="J41" s="71">
        <v>15</v>
      </c>
      <c r="K41" s="71">
        <v>15</v>
      </c>
      <c r="L41" s="71">
        <v>15</v>
      </c>
      <c r="M41" s="189">
        <v>1899</v>
      </c>
      <c r="N41" s="189">
        <v>1932</v>
      </c>
      <c r="O41" s="189"/>
      <c r="P41" s="187">
        <v>30</v>
      </c>
      <c r="Q41" s="190" t="s">
        <v>273</v>
      </c>
      <c r="R41" s="64"/>
      <c r="S41" s="65"/>
      <c r="T41" s="72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BE41" s="63"/>
    </row>
    <row r="42" spans="1:57" ht="14.25" customHeight="1">
      <c r="A42" s="185"/>
      <c r="B42" s="73" t="s">
        <v>274</v>
      </c>
      <c r="C42" s="73"/>
      <c r="D42" s="73"/>
      <c r="E42" s="69" t="s">
        <v>275</v>
      </c>
      <c r="F42" s="9"/>
      <c r="G42" s="10"/>
      <c r="H42" s="185"/>
      <c r="I42" s="70" t="s">
        <v>276</v>
      </c>
      <c r="J42" s="74">
        <v>15</v>
      </c>
      <c r="K42" s="74">
        <v>15</v>
      </c>
      <c r="L42" s="74">
        <v>15</v>
      </c>
      <c r="M42" s="185"/>
      <c r="N42" s="185"/>
      <c r="O42" s="185"/>
      <c r="P42" s="185"/>
      <c r="Q42" s="185"/>
      <c r="R42" s="64"/>
      <c r="S42" s="65"/>
      <c r="T42" s="72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BE42" s="73"/>
    </row>
    <row r="43" spans="1:57" ht="14.25" customHeight="1">
      <c r="A43" s="185"/>
      <c r="B43" s="73" t="s">
        <v>277</v>
      </c>
      <c r="C43" s="73"/>
      <c r="D43" s="73"/>
      <c r="E43" s="69" t="s">
        <v>270</v>
      </c>
      <c r="F43" s="9"/>
      <c r="G43" s="10"/>
      <c r="H43" s="185"/>
      <c r="I43" s="191" t="s">
        <v>272</v>
      </c>
      <c r="J43" s="74">
        <v>15</v>
      </c>
      <c r="K43" s="74">
        <v>15</v>
      </c>
      <c r="L43" s="74">
        <v>15</v>
      </c>
      <c r="M43" s="185"/>
      <c r="N43" s="185"/>
      <c r="O43" s="185"/>
      <c r="P43" s="185"/>
      <c r="Q43" s="185"/>
      <c r="R43" s="64"/>
      <c r="S43" s="65"/>
      <c r="T43" s="72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BE43" s="73"/>
    </row>
    <row r="44" spans="1:57" ht="14.25" customHeight="1">
      <c r="A44" s="185"/>
      <c r="B44" s="73" t="s">
        <v>278</v>
      </c>
      <c r="C44" s="73"/>
      <c r="D44" s="73"/>
      <c r="E44" s="69" t="s">
        <v>270</v>
      </c>
      <c r="F44" s="9"/>
      <c r="G44" s="10"/>
      <c r="H44" s="185"/>
      <c r="I44" s="185"/>
      <c r="J44" s="74">
        <v>15</v>
      </c>
      <c r="K44" s="74">
        <v>15</v>
      </c>
      <c r="L44" s="74">
        <v>15</v>
      </c>
      <c r="M44" s="185"/>
      <c r="N44" s="185"/>
      <c r="O44" s="185"/>
      <c r="P44" s="185"/>
      <c r="Q44" s="185"/>
      <c r="R44" s="64"/>
      <c r="S44" s="65"/>
      <c r="T44" s="72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BE44" s="73"/>
    </row>
    <row r="45" spans="1:57" ht="14.25" customHeight="1">
      <c r="A45" s="185"/>
      <c r="B45" s="73" t="s">
        <v>279</v>
      </c>
      <c r="C45" s="73"/>
      <c r="D45" s="73"/>
      <c r="E45" s="69" t="s">
        <v>270</v>
      </c>
      <c r="F45" s="9"/>
      <c r="G45" s="10"/>
      <c r="H45" s="185"/>
      <c r="I45" s="185"/>
      <c r="J45" s="74">
        <v>15</v>
      </c>
      <c r="K45" s="74">
        <v>15</v>
      </c>
      <c r="L45" s="74">
        <v>15</v>
      </c>
      <c r="M45" s="185"/>
      <c r="N45" s="185"/>
      <c r="O45" s="185"/>
      <c r="P45" s="185"/>
      <c r="Q45" s="185"/>
      <c r="R45" s="64"/>
      <c r="S45" s="65"/>
      <c r="T45" s="72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BE45" s="73"/>
    </row>
    <row r="46" spans="1:57" ht="14.25" customHeight="1">
      <c r="A46" s="185"/>
      <c r="B46" s="73" t="s">
        <v>280</v>
      </c>
      <c r="C46" s="73"/>
      <c r="D46" s="73"/>
      <c r="E46" s="69" t="s">
        <v>270</v>
      </c>
      <c r="F46" s="9"/>
      <c r="G46" s="10"/>
      <c r="H46" s="185"/>
      <c r="I46" s="185"/>
      <c r="J46" s="74">
        <v>15</v>
      </c>
      <c r="K46" s="74">
        <v>15</v>
      </c>
      <c r="L46" s="74">
        <v>15</v>
      </c>
      <c r="M46" s="185"/>
      <c r="N46" s="185"/>
      <c r="O46" s="185"/>
      <c r="P46" s="185"/>
      <c r="Q46" s="185"/>
      <c r="R46" s="64"/>
      <c r="S46" s="65"/>
      <c r="T46" s="72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BE46" s="73"/>
    </row>
    <row r="47" spans="1:57" ht="14.25" customHeight="1">
      <c r="A47" s="185"/>
      <c r="B47" s="73" t="s">
        <v>281</v>
      </c>
      <c r="C47" s="73"/>
      <c r="D47" s="73"/>
      <c r="E47" s="69" t="s">
        <v>270</v>
      </c>
      <c r="F47" s="9"/>
      <c r="G47" s="10"/>
      <c r="H47" s="185"/>
      <c r="I47" s="185"/>
      <c r="J47" s="75">
        <v>15</v>
      </c>
      <c r="K47" s="75">
        <v>15</v>
      </c>
      <c r="L47" s="75">
        <v>15</v>
      </c>
      <c r="M47" s="185"/>
      <c r="N47" s="185"/>
      <c r="O47" s="185"/>
      <c r="P47" s="185"/>
      <c r="Q47" s="185"/>
      <c r="R47" s="64"/>
      <c r="S47" s="65"/>
      <c r="T47" s="72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BE47" s="73"/>
    </row>
    <row r="48" spans="1:57" ht="14.25" customHeight="1">
      <c r="A48" s="185"/>
      <c r="B48" s="73" t="s">
        <v>282</v>
      </c>
      <c r="C48" s="73"/>
      <c r="D48" s="73"/>
      <c r="E48" s="69" t="s">
        <v>270</v>
      </c>
      <c r="F48" s="9"/>
      <c r="G48" s="10"/>
      <c r="H48" s="185"/>
      <c r="I48" s="185"/>
      <c r="J48" s="74">
        <v>15</v>
      </c>
      <c r="K48" s="74">
        <v>15</v>
      </c>
      <c r="L48" s="74">
        <v>15</v>
      </c>
      <c r="M48" s="185"/>
      <c r="N48" s="185"/>
      <c r="O48" s="185"/>
      <c r="P48" s="185"/>
      <c r="Q48" s="185"/>
      <c r="R48" s="64"/>
      <c r="S48" s="65"/>
      <c r="T48" s="72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BE48" s="73"/>
    </row>
    <row r="49" spans="1:57" ht="14.25" customHeight="1">
      <c r="A49" s="185"/>
      <c r="B49" s="73" t="s">
        <v>283</v>
      </c>
      <c r="C49" s="73"/>
      <c r="D49" s="73"/>
      <c r="E49" s="69" t="s">
        <v>270</v>
      </c>
      <c r="F49" s="9"/>
      <c r="G49" s="10"/>
      <c r="H49" s="185"/>
      <c r="I49" s="185"/>
      <c r="J49" s="76">
        <v>15</v>
      </c>
      <c r="K49" s="76">
        <v>15</v>
      </c>
      <c r="L49" s="76">
        <v>15</v>
      </c>
      <c r="M49" s="185"/>
      <c r="N49" s="185"/>
      <c r="O49" s="185"/>
      <c r="P49" s="185"/>
      <c r="Q49" s="185"/>
      <c r="R49" s="64"/>
      <c r="S49" s="65"/>
      <c r="T49" s="72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BE49" s="73"/>
    </row>
    <row r="50" spans="1:57" ht="14.25" customHeight="1">
      <c r="A50" s="185"/>
      <c r="B50" s="73" t="s">
        <v>284</v>
      </c>
      <c r="C50" s="73"/>
      <c r="D50" s="73"/>
      <c r="E50" s="69" t="s">
        <v>270</v>
      </c>
      <c r="F50" s="9"/>
      <c r="G50" s="10"/>
      <c r="H50" s="185"/>
      <c r="I50" s="186"/>
      <c r="J50" s="75">
        <v>15</v>
      </c>
      <c r="K50" s="75">
        <v>15</v>
      </c>
      <c r="L50" s="75">
        <v>15</v>
      </c>
      <c r="M50" s="185"/>
      <c r="N50" s="185"/>
      <c r="O50" s="185"/>
      <c r="P50" s="185"/>
      <c r="Q50" s="185"/>
      <c r="R50" s="64"/>
      <c r="S50" s="65"/>
      <c r="T50" s="72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BE50" s="73"/>
    </row>
    <row r="51" spans="1:57" ht="14.25" customHeight="1">
      <c r="A51" s="186"/>
      <c r="B51" s="73" t="s">
        <v>285</v>
      </c>
      <c r="C51" s="73"/>
      <c r="D51" s="73"/>
      <c r="E51" s="69" t="s">
        <v>286</v>
      </c>
      <c r="F51" s="9"/>
      <c r="G51" s="10"/>
      <c r="H51" s="186"/>
      <c r="I51" s="70" t="s">
        <v>287</v>
      </c>
      <c r="J51" s="13">
        <v>48</v>
      </c>
      <c r="K51" s="13">
        <v>48</v>
      </c>
      <c r="L51" s="13">
        <v>48</v>
      </c>
      <c r="M51" s="186"/>
      <c r="N51" s="186"/>
      <c r="O51" s="186"/>
      <c r="P51" s="186"/>
      <c r="Q51" s="186"/>
      <c r="R51" s="64"/>
      <c r="S51" s="65"/>
      <c r="T51" s="72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BE51" s="73"/>
    </row>
    <row r="52" spans="1:57" ht="14.25" customHeight="1">
      <c r="A52" s="211" t="s">
        <v>288</v>
      </c>
      <c r="B52" s="77" t="s">
        <v>269</v>
      </c>
      <c r="C52" s="77"/>
      <c r="D52" s="77"/>
      <c r="E52" s="63" t="s">
        <v>289</v>
      </c>
      <c r="F52" s="43"/>
      <c r="G52" s="44"/>
      <c r="H52" s="210">
        <v>25</v>
      </c>
      <c r="I52" s="70" t="s">
        <v>272</v>
      </c>
      <c r="J52" s="78">
        <v>20</v>
      </c>
      <c r="K52" s="78">
        <v>20</v>
      </c>
      <c r="L52" s="78">
        <v>20</v>
      </c>
      <c r="M52" s="189">
        <v>1902</v>
      </c>
      <c r="N52" s="189">
        <v>1955</v>
      </c>
      <c r="O52" s="189"/>
      <c r="P52" s="187">
        <v>42</v>
      </c>
      <c r="Q52" s="188">
        <v>74</v>
      </c>
      <c r="R52" s="18"/>
      <c r="S52" s="19"/>
      <c r="T52" s="184" t="s">
        <v>290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BE52" s="77"/>
    </row>
    <row r="53" spans="1:57" ht="14.25" customHeight="1">
      <c r="A53" s="185"/>
      <c r="B53" s="73" t="s">
        <v>274</v>
      </c>
      <c r="C53" s="73"/>
      <c r="D53" s="73"/>
      <c r="E53" s="69" t="s">
        <v>286</v>
      </c>
      <c r="F53" s="9"/>
      <c r="G53" s="10"/>
      <c r="H53" s="185"/>
      <c r="I53" s="70" t="s">
        <v>276</v>
      </c>
      <c r="J53" s="79">
        <v>30</v>
      </c>
      <c r="K53" s="79">
        <v>30</v>
      </c>
      <c r="L53" s="79">
        <v>30</v>
      </c>
      <c r="M53" s="185"/>
      <c r="N53" s="185"/>
      <c r="O53" s="185"/>
      <c r="P53" s="185"/>
      <c r="Q53" s="185"/>
      <c r="R53" s="18"/>
      <c r="S53" s="19"/>
      <c r="T53" s="185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BE53" s="73"/>
    </row>
    <row r="54" spans="1:57" ht="14.25" customHeight="1">
      <c r="A54" s="185"/>
      <c r="B54" s="73" t="s">
        <v>277</v>
      </c>
      <c r="C54" s="73"/>
      <c r="D54" s="73"/>
      <c r="E54" s="63" t="s">
        <v>289</v>
      </c>
      <c r="F54" s="43"/>
      <c r="G54" s="44"/>
      <c r="H54" s="185"/>
      <c r="I54" s="191" t="s">
        <v>272</v>
      </c>
      <c r="J54" s="79">
        <v>20</v>
      </c>
      <c r="K54" s="79">
        <v>20</v>
      </c>
      <c r="L54" s="79">
        <v>20</v>
      </c>
      <c r="M54" s="185"/>
      <c r="N54" s="185"/>
      <c r="O54" s="185"/>
      <c r="P54" s="185"/>
      <c r="Q54" s="185"/>
      <c r="R54" s="18"/>
      <c r="S54" s="19"/>
      <c r="T54" s="185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BE54" s="73"/>
    </row>
    <row r="55" spans="1:57" ht="14.25" customHeight="1">
      <c r="A55" s="185"/>
      <c r="B55" s="73" t="s">
        <v>278</v>
      </c>
      <c r="C55" s="73"/>
      <c r="D55" s="73"/>
      <c r="E55" s="69" t="s">
        <v>270</v>
      </c>
      <c r="F55" s="9"/>
      <c r="G55" s="10"/>
      <c r="H55" s="185"/>
      <c r="I55" s="185"/>
      <c r="J55" s="79">
        <v>15</v>
      </c>
      <c r="K55" s="79">
        <v>15</v>
      </c>
      <c r="L55" s="79">
        <v>15</v>
      </c>
      <c r="M55" s="185"/>
      <c r="N55" s="185"/>
      <c r="O55" s="185"/>
      <c r="P55" s="185"/>
      <c r="Q55" s="185"/>
      <c r="R55" s="18"/>
      <c r="S55" s="19"/>
      <c r="T55" s="185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BE55" s="73"/>
    </row>
    <row r="56" spans="1:57" ht="14.25" customHeight="1">
      <c r="A56" s="185"/>
      <c r="B56" s="73" t="s">
        <v>279</v>
      </c>
      <c r="C56" s="73"/>
      <c r="D56" s="73"/>
      <c r="E56" s="69" t="s">
        <v>270</v>
      </c>
      <c r="F56" s="9"/>
      <c r="G56" s="10"/>
      <c r="H56" s="185"/>
      <c r="I56" s="185"/>
      <c r="J56" s="79">
        <v>15</v>
      </c>
      <c r="K56" s="79">
        <v>15</v>
      </c>
      <c r="L56" s="79">
        <v>15</v>
      </c>
      <c r="M56" s="185"/>
      <c r="N56" s="185"/>
      <c r="O56" s="185"/>
      <c r="P56" s="185"/>
      <c r="Q56" s="185"/>
      <c r="R56" s="18"/>
      <c r="S56" s="19"/>
      <c r="T56" s="185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BE56" s="73"/>
    </row>
    <row r="57" spans="1:57" ht="14.25" customHeight="1">
      <c r="A57" s="185"/>
      <c r="B57" s="73" t="s">
        <v>280</v>
      </c>
      <c r="C57" s="73"/>
      <c r="D57" s="73"/>
      <c r="E57" s="69" t="s">
        <v>270</v>
      </c>
      <c r="F57" s="9"/>
      <c r="G57" s="10"/>
      <c r="H57" s="185"/>
      <c r="I57" s="185"/>
      <c r="J57" s="79">
        <v>15</v>
      </c>
      <c r="K57" s="79">
        <v>15</v>
      </c>
      <c r="L57" s="79">
        <v>15</v>
      </c>
      <c r="M57" s="185"/>
      <c r="N57" s="185"/>
      <c r="O57" s="185"/>
      <c r="P57" s="185"/>
      <c r="Q57" s="185"/>
      <c r="R57" s="18"/>
      <c r="S57" s="19"/>
      <c r="T57" s="185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BE57" s="73"/>
    </row>
    <row r="58" spans="1:57" ht="14.25" customHeight="1">
      <c r="A58" s="185"/>
      <c r="B58" s="73" t="s">
        <v>281</v>
      </c>
      <c r="C58" s="73"/>
      <c r="D58" s="73"/>
      <c r="E58" s="63" t="s">
        <v>289</v>
      </c>
      <c r="F58" s="43"/>
      <c r="G58" s="44"/>
      <c r="H58" s="185"/>
      <c r="I58" s="185"/>
      <c r="J58" s="80">
        <v>20</v>
      </c>
      <c r="K58" s="80">
        <v>20</v>
      </c>
      <c r="L58" s="80">
        <v>20</v>
      </c>
      <c r="M58" s="185"/>
      <c r="N58" s="185"/>
      <c r="O58" s="185"/>
      <c r="P58" s="185"/>
      <c r="Q58" s="185"/>
      <c r="R58" s="18"/>
      <c r="S58" s="19"/>
      <c r="T58" s="185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BE58" s="73"/>
    </row>
    <row r="59" spans="1:57" ht="14.25" customHeight="1">
      <c r="A59" s="185"/>
      <c r="B59" s="73" t="s">
        <v>282</v>
      </c>
      <c r="C59" s="73"/>
      <c r="D59" s="73"/>
      <c r="E59" s="63" t="s">
        <v>289</v>
      </c>
      <c r="F59" s="43"/>
      <c r="G59" s="44"/>
      <c r="H59" s="185"/>
      <c r="I59" s="185"/>
      <c r="J59" s="79">
        <v>20</v>
      </c>
      <c r="K59" s="79">
        <v>20</v>
      </c>
      <c r="L59" s="79">
        <v>20</v>
      </c>
      <c r="M59" s="185"/>
      <c r="N59" s="185"/>
      <c r="O59" s="185"/>
      <c r="P59" s="185"/>
      <c r="Q59" s="185"/>
      <c r="R59" s="18"/>
      <c r="S59" s="19"/>
      <c r="T59" s="185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BE59" s="73"/>
    </row>
    <row r="60" spans="1:57" ht="14.25" customHeight="1">
      <c r="A60" s="185"/>
      <c r="B60" s="73" t="s">
        <v>283</v>
      </c>
      <c r="C60" s="73"/>
      <c r="D60" s="73"/>
      <c r="E60" s="63" t="s">
        <v>289</v>
      </c>
      <c r="F60" s="43"/>
      <c r="G60" s="44"/>
      <c r="H60" s="185"/>
      <c r="I60" s="185"/>
      <c r="J60" s="81">
        <v>20</v>
      </c>
      <c r="K60" s="81">
        <v>20</v>
      </c>
      <c r="L60" s="81">
        <v>20</v>
      </c>
      <c r="M60" s="185"/>
      <c r="N60" s="185"/>
      <c r="O60" s="185"/>
      <c r="P60" s="185"/>
      <c r="Q60" s="185"/>
      <c r="R60" s="18"/>
      <c r="S60" s="19"/>
      <c r="T60" s="185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BE60" s="73"/>
    </row>
    <row r="61" spans="1:57" ht="14.25" customHeight="1">
      <c r="A61" s="185"/>
      <c r="B61" s="73" t="s">
        <v>284</v>
      </c>
      <c r="C61" s="73"/>
      <c r="D61" s="73"/>
      <c r="E61" s="63" t="s">
        <v>289</v>
      </c>
      <c r="F61" s="43"/>
      <c r="G61" s="44"/>
      <c r="H61" s="185"/>
      <c r="I61" s="186"/>
      <c r="J61" s="80">
        <v>20</v>
      </c>
      <c r="K61" s="80">
        <v>20</v>
      </c>
      <c r="L61" s="80">
        <v>20</v>
      </c>
      <c r="M61" s="185"/>
      <c r="N61" s="185"/>
      <c r="O61" s="185"/>
      <c r="P61" s="185"/>
      <c r="Q61" s="185"/>
      <c r="R61" s="18"/>
      <c r="S61" s="19"/>
      <c r="T61" s="185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BE61" s="73"/>
    </row>
    <row r="62" spans="1:57" ht="14.25" customHeight="1">
      <c r="A62" s="186"/>
      <c r="B62" s="73" t="s">
        <v>285</v>
      </c>
      <c r="C62" s="73"/>
      <c r="D62" s="73"/>
      <c r="E62" s="69" t="s">
        <v>270</v>
      </c>
      <c r="F62" s="9"/>
      <c r="G62" s="10"/>
      <c r="H62" s="186"/>
      <c r="I62" s="70" t="s">
        <v>287</v>
      </c>
      <c r="J62" s="38">
        <v>72</v>
      </c>
      <c r="K62" s="38">
        <v>72</v>
      </c>
      <c r="L62" s="38">
        <v>72</v>
      </c>
      <c r="M62" s="186"/>
      <c r="N62" s="186"/>
      <c r="O62" s="186"/>
      <c r="P62" s="186"/>
      <c r="Q62" s="186"/>
      <c r="R62" s="18"/>
      <c r="S62" s="19"/>
      <c r="T62" s="186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BE62" s="73"/>
    </row>
    <row r="63" spans="1:57" ht="14.25" customHeight="1">
      <c r="A63" s="211" t="s">
        <v>291</v>
      </c>
      <c r="B63" s="73" t="s">
        <v>274</v>
      </c>
      <c r="C63" s="73"/>
      <c r="D63" s="73"/>
      <c r="E63" s="69" t="s">
        <v>270</v>
      </c>
      <c r="F63" s="9"/>
      <c r="G63" s="10"/>
      <c r="H63" s="210">
        <v>15</v>
      </c>
      <c r="I63" s="191" t="s">
        <v>292</v>
      </c>
      <c r="J63" s="74">
        <v>90</v>
      </c>
      <c r="K63" s="74">
        <v>90</v>
      </c>
      <c r="L63" s="74">
        <v>90</v>
      </c>
      <c r="M63" s="189">
        <v>1917</v>
      </c>
      <c r="N63" s="189">
        <v>1980</v>
      </c>
      <c r="O63" s="189"/>
      <c r="P63" s="187">
        <v>35</v>
      </c>
      <c r="Q63" s="188">
        <v>140</v>
      </c>
      <c r="R63" s="64"/>
      <c r="S63" s="65"/>
      <c r="T63" s="72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BE63" s="73"/>
    </row>
    <row r="64" spans="1:57" ht="14.25" customHeight="1">
      <c r="A64" s="185"/>
      <c r="B64" s="73" t="s">
        <v>277</v>
      </c>
      <c r="C64" s="73"/>
      <c r="D64" s="73"/>
      <c r="E64" s="69" t="s">
        <v>270</v>
      </c>
      <c r="F64" s="9"/>
      <c r="G64" s="10"/>
      <c r="H64" s="185"/>
      <c r="I64" s="185"/>
      <c r="J64" s="74">
        <v>90</v>
      </c>
      <c r="K64" s="74">
        <v>90</v>
      </c>
      <c r="L64" s="74">
        <v>90</v>
      </c>
      <c r="M64" s="185"/>
      <c r="N64" s="185"/>
      <c r="O64" s="185"/>
      <c r="P64" s="185"/>
      <c r="Q64" s="185"/>
      <c r="R64" s="64"/>
      <c r="S64" s="65"/>
      <c r="T64" s="72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BE64" s="73"/>
    </row>
    <row r="65" spans="1:57" ht="14.25" customHeight="1">
      <c r="A65" s="185"/>
      <c r="B65" s="73" t="s">
        <v>282</v>
      </c>
      <c r="C65" s="73"/>
      <c r="D65" s="73"/>
      <c r="E65" s="69" t="s">
        <v>270</v>
      </c>
      <c r="F65" s="9"/>
      <c r="G65" s="10"/>
      <c r="H65" s="185"/>
      <c r="I65" s="185"/>
      <c r="J65" s="74">
        <v>90</v>
      </c>
      <c r="K65" s="74">
        <v>90</v>
      </c>
      <c r="L65" s="74">
        <v>90</v>
      </c>
      <c r="M65" s="185"/>
      <c r="N65" s="185"/>
      <c r="O65" s="185"/>
      <c r="P65" s="185"/>
      <c r="Q65" s="185"/>
      <c r="R65" s="64"/>
      <c r="S65" s="65"/>
      <c r="T65" s="72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BE65" s="73"/>
    </row>
    <row r="66" spans="1:57" ht="14.25" customHeight="1">
      <c r="A66" s="185"/>
      <c r="B66" s="77" t="s">
        <v>279</v>
      </c>
      <c r="C66" s="77"/>
      <c r="D66" s="77"/>
      <c r="E66" s="69" t="s">
        <v>270</v>
      </c>
      <c r="F66" s="9"/>
      <c r="G66" s="10"/>
      <c r="H66" s="185"/>
      <c r="I66" s="185"/>
      <c r="J66" s="74">
        <v>90</v>
      </c>
      <c r="K66" s="74">
        <v>90</v>
      </c>
      <c r="L66" s="74">
        <v>90</v>
      </c>
      <c r="M66" s="185"/>
      <c r="N66" s="185"/>
      <c r="O66" s="185"/>
      <c r="P66" s="185"/>
      <c r="Q66" s="185"/>
      <c r="R66" s="64"/>
      <c r="S66" s="65"/>
      <c r="T66" s="72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BE66" s="77"/>
    </row>
    <row r="67" spans="1:57" ht="14.25" customHeight="1">
      <c r="A67" s="186"/>
      <c r="B67" s="73" t="s">
        <v>278</v>
      </c>
      <c r="C67" s="73"/>
      <c r="D67" s="73"/>
      <c r="E67" s="69" t="s">
        <v>270</v>
      </c>
      <c r="F67" s="9"/>
      <c r="G67" s="10"/>
      <c r="H67" s="186"/>
      <c r="I67" s="186"/>
      <c r="J67" s="74">
        <v>90</v>
      </c>
      <c r="K67" s="74">
        <v>90</v>
      </c>
      <c r="L67" s="74">
        <v>90</v>
      </c>
      <c r="M67" s="186"/>
      <c r="N67" s="186"/>
      <c r="O67" s="186"/>
      <c r="P67" s="186"/>
      <c r="Q67" s="186"/>
      <c r="R67" s="64"/>
      <c r="S67" s="65"/>
      <c r="T67" s="72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BE67" s="73"/>
    </row>
    <row r="68" spans="1:57" ht="14.25" customHeight="1">
      <c r="A68" s="211" t="s">
        <v>293</v>
      </c>
      <c r="B68" s="77" t="s">
        <v>269</v>
      </c>
      <c r="C68" s="77"/>
      <c r="D68" s="77"/>
      <c r="E68" s="63" t="s">
        <v>294</v>
      </c>
      <c r="F68" s="43"/>
      <c r="G68" s="44"/>
      <c r="H68" s="210">
        <v>25</v>
      </c>
      <c r="I68" s="70" t="s">
        <v>295</v>
      </c>
      <c r="J68" s="71">
        <v>50</v>
      </c>
      <c r="K68" s="71">
        <v>50</v>
      </c>
      <c r="L68" s="71">
        <v>50</v>
      </c>
      <c r="M68" s="189">
        <v>1942</v>
      </c>
      <c r="N68" s="189">
        <v>2000</v>
      </c>
      <c r="O68" s="189"/>
      <c r="P68" s="187">
        <v>45</v>
      </c>
      <c r="Q68" s="188">
        <v>110</v>
      </c>
      <c r="R68" s="213">
        <v>11</v>
      </c>
      <c r="S68" s="214">
        <v>11</v>
      </c>
      <c r="T68" s="184" t="s">
        <v>296</v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BE68" s="77"/>
    </row>
    <row r="69" spans="1:57" ht="14.25" customHeight="1">
      <c r="A69" s="185"/>
      <c r="B69" s="73" t="s">
        <v>274</v>
      </c>
      <c r="C69" s="73"/>
      <c r="D69" s="73"/>
      <c r="E69" s="63" t="s">
        <v>270</v>
      </c>
      <c r="F69" s="43"/>
      <c r="G69" s="44"/>
      <c r="H69" s="185"/>
      <c r="I69" s="191" t="s">
        <v>276</v>
      </c>
      <c r="J69" s="74">
        <v>45</v>
      </c>
      <c r="K69" s="74">
        <v>45</v>
      </c>
      <c r="L69" s="74">
        <v>45</v>
      </c>
      <c r="M69" s="185"/>
      <c r="N69" s="185"/>
      <c r="O69" s="185"/>
      <c r="P69" s="185"/>
      <c r="Q69" s="185"/>
      <c r="R69" s="185"/>
      <c r="S69" s="185"/>
      <c r="T69" s="185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BE69" s="73"/>
    </row>
    <row r="70" spans="1:57" ht="14.25" customHeight="1">
      <c r="A70" s="185"/>
      <c r="B70" s="73" t="s">
        <v>277</v>
      </c>
      <c r="C70" s="73"/>
      <c r="D70" s="73"/>
      <c r="E70" s="63" t="s">
        <v>289</v>
      </c>
      <c r="F70" s="43"/>
      <c r="G70" s="44"/>
      <c r="H70" s="185"/>
      <c r="I70" s="186"/>
      <c r="J70" s="74">
        <v>60</v>
      </c>
      <c r="K70" s="74">
        <v>60</v>
      </c>
      <c r="L70" s="74">
        <v>60</v>
      </c>
      <c r="M70" s="185"/>
      <c r="N70" s="185"/>
      <c r="O70" s="185"/>
      <c r="P70" s="185"/>
      <c r="Q70" s="185"/>
      <c r="R70" s="185"/>
      <c r="S70" s="185"/>
      <c r="T70" s="185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BE70" s="73"/>
    </row>
    <row r="71" spans="1:57" ht="14.25" customHeight="1">
      <c r="A71" s="185"/>
      <c r="B71" s="73" t="s">
        <v>278</v>
      </c>
      <c r="C71" s="73"/>
      <c r="D71" s="73"/>
      <c r="E71" s="63" t="s">
        <v>289</v>
      </c>
      <c r="F71" s="43"/>
      <c r="G71" s="44"/>
      <c r="H71" s="185"/>
      <c r="I71" s="191" t="s">
        <v>297</v>
      </c>
      <c r="J71" s="74">
        <v>48</v>
      </c>
      <c r="K71" s="74">
        <v>48</v>
      </c>
      <c r="L71" s="74">
        <v>48</v>
      </c>
      <c r="M71" s="185"/>
      <c r="N71" s="185"/>
      <c r="O71" s="185"/>
      <c r="P71" s="185"/>
      <c r="Q71" s="185"/>
      <c r="R71" s="185"/>
      <c r="S71" s="185"/>
      <c r="T71" s="185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BE71" s="73"/>
    </row>
    <row r="72" spans="1:57" ht="14.25" customHeight="1">
      <c r="A72" s="185"/>
      <c r="B72" s="73" t="s">
        <v>279</v>
      </c>
      <c r="C72" s="73"/>
      <c r="D72" s="73"/>
      <c r="E72" s="63" t="s">
        <v>289</v>
      </c>
      <c r="F72" s="43"/>
      <c r="G72" s="44"/>
      <c r="H72" s="185"/>
      <c r="I72" s="185"/>
      <c r="J72" s="74">
        <v>48</v>
      </c>
      <c r="K72" s="74">
        <v>48</v>
      </c>
      <c r="L72" s="74">
        <v>48</v>
      </c>
      <c r="M72" s="185"/>
      <c r="N72" s="185"/>
      <c r="O72" s="185"/>
      <c r="P72" s="185"/>
      <c r="Q72" s="185"/>
      <c r="R72" s="185"/>
      <c r="S72" s="185"/>
      <c r="T72" s="185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BE72" s="73"/>
    </row>
    <row r="73" spans="1:57" ht="14.25" customHeight="1">
      <c r="A73" s="185"/>
      <c r="B73" s="73" t="s">
        <v>280</v>
      </c>
      <c r="C73" s="73"/>
      <c r="D73" s="73"/>
      <c r="E73" s="63" t="s">
        <v>289</v>
      </c>
      <c r="F73" s="43"/>
      <c r="G73" s="44"/>
      <c r="H73" s="185"/>
      <c r="I73" s="186"/>
      <c r="J73" s="74">
        <v>48</v>
      </c>
      <c r="K73" s="74">
        <v>48</v>
      </c>
      <c r="L73" s="74">
        <v>48</v>
      </c>
      <c r="M73" s="185"/>
      <c r="N73" s="185"/>
      <c r="O73" s="185"/>
      <c r="P73" s="185"/>
      <c r="Q73" s="185"/>
      <c r="R73" s="185"/>
      <c r="S73" s="185"/>
      <c r="T73" s="185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BE73" s="73"/>
    </row>
    <row r="74" spans="1:57" ht="14.25" customHeight="1">
      <c r="A74" s="185"/>
      <c r="B74" s="73" t="s">
        <v>281</v>
      </c>
      <c r="C74" s="73"/>
      <c r="D74" s="73"/>
      <c r="E74" s="63" t="s">
        <v>294</v>
      </c>
      <c r="F74" s="43"/>
      <c r="G74" s="44"/>
      <c r="H74" s="185"/>
      <c r="I74" s="191" t="s">
        <v>295</v>
      </c>
      <c r="J74" s="75">
        <v>50</v>
      </c>
      <c r="K74" s="75">
        <v>50</v>
      </c>
      <c r="L74" s="75">
        <v>50</v>
      </c>
      <c r="M74" s="185"/>
      <c r="N74" s="185"/>
      <c r="O74" s="185"/>
      <c r="P74" s="185"/>
      <c r="Q74" s="185"/>
      <c r="R74" s="185"/>
      <c r="S74" s="185"/>
      <c r="T74" s="185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BE74" s="73"/>
    </row>
    <row r="75" spans="1:57" ht="14.25" customHeight="1">
      <c r="A75" s="185"/>
      <c r="B75" s="73" t="s">
        <v>282</v>
      </c>
      <c r="C75" s="73"/>
      <c r="D75" s="73"/>
      <c r="E75" s="63" t="s">
        <v>294</v>
      </c>
      <c r="F75" s="43"/>
      <c r="G75" s="44"/>
      <c r="H75" s="185"/>
      <c r="I75" s="185"/>
      <c r="J75" s="74">
        <v>50</v>
      </c>
      <c r="K75" s="74">
        <v>50</v>
      </c>
      <c r="L75" s="74">
        <v>50</v>
      </c>
      <c r="M75" s="185"/>
      <c r="N75" s="185"/>
      <c r="O75" s="185"/>
      <c r="P75" s="185"/>
      <c r="Q75" s="185"/>
      <c r="R75" s="185"/>
      <c r="S75" s="185"/>
      <c r="T75" s="185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BE75" s="73"/>
    </row>
    <row r="76" spans="1:57" ht="14.25" customHeight="1">
      <c r="A76" s="185"/>
      <c r="B76" s="73" t="s">
        <v>283</v>
      </c>
      <c r="C76" s="73"/>
      <c r="D76" s="73"/>
      <c r="E76" s="63" t="s">
        <v>294</v>
      </c>
      <c r="F76" s="43"/>
      <c r="G76" s="44"/>
      <c r="H76" s="185"/>
      <c r="I76" s="185"/>
      <c r="J76" s="76">
        <v>50</v>
      </c>
      <c r="K76" s="76">
        <v>50</v>
      </c>
      <c r="L76" s="76">
        <v>50</v>
      </c>
      <c r="M76" s="185"/>
      <c r="N76" s="185"/>
      <c r="O76" s="185"/>
      <c r="P76" s="185"/>
      <c r="Q76" s="185"/>
      <c r="R76" s="185"/>
      <c r="S76" s="185"/>
      <c r="T76" s="185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BE76" s="73"/>
    </row>
    <row r="77" spans="1:57" ht="14.25" customHeight="1">
      <c r="A77" s="186"/>
      <c r="B77" s="73" t="s">
        <v>284</v>
      </c>
      <c r="C77" s="73"/>
      <c r="D77" s="73"/>
      <c r="E77" s="63" t="s">
        <v>294</v>
      </c>
      <c r="F77" s="43"/>
      <c r="G77" s="44"/>
      <c r="H77" s="186"/>
      <c r="I77" s="186"/>
      <c r="J77" s="75">
        <v>50</v>
      </c>
      <c r="K77" s="75">
        <v>50</v>
      </c>
      <c r="L77" s="75">
        <v>50</v>
      </c>
      <c r="M77" s="186"/>
      <c r="N77" s="186"/>
      <c r="O77" s="186"/>
      <c r="P77" s="186"/>
      <c r="Q77" s="186"/>
      <c r="R77" s="186"/>
      <c r="S77" s="186"/>
      <c r="T77" s="186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BE77" s="73"/>
    </row>
    <row r="78" spans="1:57" ht="14.25" customHeight="1">
      <c r="A78" s="82"/>
      <c r="B78" s="83"/>
      <c r="C78" s="83"/>
      <c r="D78" s="83"/>
      <c r="E78" s="84"/>
      <c r="F78" s="85"/>
      <c r="G78" s="86"/>
      <c r="H78" s="87"/>
      <c r="I78" s="88"/>
      <c r="J78" s="89"/>
      <c r="K78" s="89"/>
      <c r="L78" s="89"/>
      <c r="M78" s="90"/>
      <c r="N78" s="90"/>
      <c r="O78" s="90"/>
      <c r="P78" s="91"/>
      <c r="Q78" s="92"/>
      <c r="R78" s="93"/>
      <c r="S78" s="94"/>
      <c r="T78" s="95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BE78" s="83"/>
    </row>
    <row r="79" spans="1:57" ht="14.25" customHeight="1">
      <c r="A79" s="82"/>
      <c r="B79" s="83"/>
      <c r="C79" s="83"/>
      <c r="D79" s="83"/>
      <c r="E79" s="84"/>
      <c r="F79" s="85"/>
      <c r="G79" s="86"/>
      <c r="H79" s="87"/>
      <c r="I79" s="88"/>
      <c r="J79" s="89"/>
      <c r="K79" s="89"/>
      <c r="L79" s="89"/>
      <c r="M79" s="90"/>
      <c r="N79" s="90"/>
      <c r="O79" s="90"/>
      <c r="P79" s="91"/>
      <c r="Q79" s="92"/>
      <c r="R79" s="93"/>
      <c r="S79" s="94"/>
      <c r="T79" s="95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BE79" s="83"/>
    </row>
    <row r="80" spans="1:57" ht="14.25" customHeight="1">
      <c r="A80" s="82"/>
      <c r="B80" s="83"/>
      <c r="C80" s="83"/>
      <c r="D80" s="83"/>
      <c r="E80" s="84"/>
      <c r="F80" s="85"/>
      <c r="G80" s="86"/>
      <c r="H80" s="87"/>
      <c r="I80" s="88"/>
      <c r="J80" s="89"/>
      <c r="K80" s="89"/>
      <c r="L80" s="89"/>
      <c r="M80" s="90"/>
      <c r="N80" s="90"/>
      <c r="O80" s="90"/>
      <c r="P80" s="91"/>
      <c r="Q80" s="92"/>
      <c r="R80" s="93"/>
      <c r="S80" s="94"/>
      <c r="T80" s="95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BE80" s="83"/>
    </row>
    <row r="81" spans="1:57" ht="14.25" customHeight="1">
      <c r="A81" s="82"/>
      <c r="B81" s="83"/>
      <c r="C81" s="83"/>
      <c r="D81" s="83"/>
      <c r="E81" s="84"/>
      <c r="F81" s="85"/>
      <c r="G81" s="86"/>
      <c r="H81" s="87"/>
      <c r="I81" s="88"/>
      <c r="J81" s="89"/>
      <c r="K81" s="89"/>
      <c r="L81" s="89"/>
      <c r="M81" s="90"/>
      <c r="N81" s="90"/>
      <c r="O81" s="90"/>
      <c r="P81" s="91"/>
      <c r="Q81" s="92"/>
      <c r="R81" s="93"/>
      <c r="S81" s="94"/>
      <c r="T81" s="95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BE81" s="83"/>
    </row>
    <row r="82" spans="1:57" ht="14.25" customHeight="1">
      <c r="A82" s="82"/>
      <c r="B82" s="83"/>
      <c r="C82" s="83"/>
      <c r="D82" s="83"/>
      <c r="E82" s="84"/>
      <c r="F82" s="85"/>
      <c r="G82" s="86"/>
      <c r="H82" s="87"/>
      <c r="I82" s="88"/>
      <c r="J82" s="89"/>
      <c r="K82" s="89"/>
      <c r="L82" s="89"/>
      <c r="M82" s="90"/>
      <c r="N82" s="90"/>
      <c r="O82" s="90"/>
      <c r="P82" s="91"/>
      <c r="Q82" s="92"/>
      <c r="R82" s="93"/>
      <c r="S82" s="94"/>
      <c r="T82" s="95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BE82" s="83"/>
    </row>
    <row r="83" spans="1:57" ht="14.25" customHeight="1">
      <c r="A83" s="82"/>
      <c r="B83" s="83"/>
      <c r="C83" s="83"/>
      <c r="D83" s="83"/>
      <c r="E83" s="84"/>
      <c r="F83" s="85"/>
      <c r="G83" s="86"/>
      <c r="H83" s="87"/>
      <c r="I83" s="88"/>
      <c r="J83" s="89"/>
      <c r="K83" s="89"/>
      <c r="L83" s="89"/>
      <c r="M83" s="90"/>
      <c r="N83" s="90"/>
      <c r="O83" s="90"/>
      <c r="P83" s="91"/>
      <c r="Q83" s="92"/>
      <c r="R83" s="93"/>
      <c r="S83" s="94"/>
      <c r="T83" s="95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BE83" s="83"/>
    </row>
    <row r="84" spans="1:57" ht="14.25" customHeight="1">
      <c r="A84" s="82"/>
      <c r="B84" s="83"/>
      <c r="C84" s="83"/>
      <c r="D84" s="83"/>
      <c r="E84" s="84"/>
      <c r="F84" s="85"/>
      <c r="G84" s="86"/>
      <c r="H84" s="87"/>
      <c r="I84" s="88"/>
      <c r="J84" s="89"/>
      <c r="K84" s="89"/>
      <c r="L84" s="89"/>
      <c r="M84" s="90"/>
      <c r="N84" s="90"/>
      <c r="O84" s="90"/>
      <c r="P84" s="91"/>
      <c r="Q84" s="92"/>
      <c r="R84" s="93"/>
      <c r="S84" s="94"/>
      <c r="T84" s="95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BE84" s="83"/>
    </row>
    <row r="85" spans="1:57" ht="14.25" customHeight="1">
      <c r="A85" s="82"/>
      <c r="B85" s="83"/>
      <c r="C85" s="83"/>
      <c r="D85" s="83"/>
      <c r="E85" s="84"/>
      <c r="F85" s="85"/>
      <c r="G85" s="86"/>
      <c r="H85" s="87"/>
      <c r="I85" s="88"/>
      <c r="J85" s="89"/>
      <c r="K85" s="89"/>
      <c r="L85" s="89"/>
      <c r="M85" s="90"/>
      <c r="N85" s="90"/>
      <c r="O85" s="90"/>
      <c r="P85" s="91"/>
      <c r="Q85" s="92"/>
      <c r="R85" s="93"/>
      <c r="S85" s="94"/>
      <c r="T85" s="95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BE85" s="83"/>
    </row>
    <row r="86" spans="1:57" ht="14.25" customHeight="1">
      <c r="A86" s="82"/>
      <c r="B86" s="83"/>
      <c r="C86" s="83"/>
      <c r="D86" s="83"/>
      <c r="E86" s="84"/>
      <c r="F86" s="85"/>
      <c r="G86" s="86"/>
      <c r="H86" s="87"/>
      <c r="I86" s="88"/>
      <c r="J86" s="89"/>
      <c r="K86" s="89"/>
      <c r="L86" s="89"/>
      <c r="M86" s="90"/>
      <c r="N86" s="90"/>
      <c r="O86" s="90"/>
      <c r="P86" s="91"/>
      <c r="Q86" s="92"/>
      <c r="R86" s="93"/>
      <c r="S86" s="94"/>
      <c r="T86" s="95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BE86" s="83"/>
    </row>
    <row r="87" spans="1:57" ht="14.25" customHeight="1">
      <c r="A87" s="82"/>
      <c r="B87" s="83"/>
      <c r="C87" s="83"/>
      <c r="D87" s="83"/>
      <c r="E87" s="84"/>
      <c r="F87" s="85"/>
      <c r="G87" s="86"/>
      <c r="H87" s="87"/>
      <c r="I87" s="88"/>
      <c r="J87" s="89"/>
      <c r="K87" s="89"/>
      <c r="L87" s="89"/>
      <c r="M87" s="90"/>
      <c r="N87" s="90"/>
      <c r="O87" s="90"/>
      <c r="P87" s="91"/>
      <c r="Q87" s="92"/>
      <c r="R87" s="93"/>
      <c r="S87" s="94"/>
      <c r="T87" s="95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BE87" s="83"/>
    </row>
    <row r="88" spans="1:57" ht="14.25" customHeight="1">
      <c r="A88" s="82"/>
      <c r="B88" s="83"/>
      <c r="C88" s="83"/>
      <c r="D88" s="83"/>
      <c r="E88" s="84"/>
      <c r="F88" s="85"/>
      <c r="G88" s="86"/>
      <c r="H88" s="87"/>
      <c r="I88" s="88"/>
      <c r="J88" s="89"/>
      <c r="K88" s="89"/>
      <c r="L88" s="89"/>
      <c r="M88" s="90"/>
      <c r="N88" s="90"/>
      <c r="O88" s="90"/>
      <c r="P88" s="91"/>
      <c r="Q88" s="92"/>
      <c r="R88" s="93"/>
      <c r="S88" s="94"/>
      <c r="T88" s="95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BE88" s="83"/>
    </row>
    <row r="89" spans="1:57" ht="14.25" customHeight="1">
      <c r="A89" s="82"/>
      <c r="B89" s="83"/>
      <c r="C89" s="83"/>
      <c r="D89" s="83"/>
      <c r="E89" s="84"/>
      <c r="F89" s="85"/>
      <c r="G89" s="86"/>
      <c r="H89" s="87"/>
      <c r="I89" s="88"/>
      <c r="J89" s="89"/>
      <c r="K89" s="89"/>
      <c r="L89" s="89"/>
      <c r="M89" s="90"/>
      <c r="N89" s="90"/>
      <c r="O89" s="90"/>
      <c r="P89" s="91"/>
      <c r="Q89" s="92"/>
      <c r="R89" s="93"/>
      <c r="S89" s="94"/>
      <c r="T89" s="95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BE89" s="83"/>
    </row>
    <row r="90" spans="1:57" ht="14.25" customHeight="1">
      <c r="A90" s="82"/>
      <c r="B90" s="83"/>
      <c r="C90" s="83"/>
      <c r="D90" s="83"/>
      <c r="E90" s="84"/>
      <c r="F90" s="85"/>
      <c r="G90" s="86"/>
      <c r="H90" s="87"/>
      <c r="I90" s="88"/>
      <c r="J90" s="89"/>
      <c r="K90" s="89"/>
      <c r="L90" s="89"/>
      <c r="M90" s="90"/>
      <c r="N90" s="90"/>
      <c r="O90" s="90"/>
      <c r="P90" s="91"/>
      <c r="Q90" s="92"/>
      <c r="R90" s="93"/>
      <c r="S90" s="94"/>
      <c r="T90" s="95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BE90" s="83"/>
    </row>
    <row r="91" spans="1:57" ht="14.25" customHeight="1">
      <c r="A91" s="82"/>
      <c r="B91" s="83"/>
      <c r="C91" s="83"/>
      <c r="D91" s="83"/>
      <c r="E91" s="84"/>
      <c r="F91" s="85"/>
      <c r="G91" s="86"/>
      <c r="H91" s="87"/>
      <c r="I91" s="88"/>
      <c r="J91" s="89"/>
      <c r="K91" s="89"/>
      <c r="L91" s="89"/>
      <c r="M91" s="90"/>
      <c r="N91" s="90"/>
      <c r="O91" s="90"/>
      <c r="P91" s="91"/>
      <c r="Q91" s="92"/>
      <c r="R91" s="93"/>
      <c r="S91" s="94"/>
      <c r="T91" s="95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BE91" s="83"/>
    </row>
    <row r="92" spans="1:57" ht="14.25" customHeight="1">
      <c r="A92" s="82"/>
      <c r="B92" s="83"/>
      <c r="C92" s="83"/>
      <c r="D92" s="83"/>
      <c r="E92" s="84"/>
      <c r="F92" s="85"/>
      <c r="G92" s="86"/>
      <c r="H92" s="87"/>
      <c r="I92" s="88"/>
      <c r="J92" s="89"/>
      <c r="K92" s="89"/>
      <c r="L92" s="89"/>
      <c r="M92" s="90"/>
      <c r="N92" s="90"/>
      <c r="O92" s="90"/>
      <c r="P92" s="91"/>
      <c r="Q92" s="92"/>
      <c r="R92" s="93"/>
      <c r="S92" s="94"/>
      <c r="T92" s="95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BE92" s="83"/>
    </row>
    <row r="93" spans="1:57" ht="14.25" customHeight="1">
      <c r="A93" s="82"/>
      <c r="B93" s="83"/>
      <c r="C93" s="83"/>
      <c r="D93" s="83"/>
      <c r="E93" s="84"/>
      <c r="F93" s="85"/>
      <c r="G93" s="86"/>
      <c r="H93" s="87"/>
      <c r="I93" s="88"/>
      <c r="J93" s="89"/>
      <c r="K93" s="89"/>
      <c r="L93" s="89"/>
      <c r="M93" s="90"/>
      <c r="N93" s="90"/>
      <c r="O93" s="90"/>
      <c r="P93" s="91"/>
      <c r="Q93" s="92"/>
      <c r="R93" s="93"/>
      <c r="S93" s="94"/>
      <c r="T93" s="95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BE93" s="83"/>
    </row>
    <row r="94" spans="1:57" ht="14.25" customHeight="1">
      <c r="A94" s="82"/>
      <c r="B94" s="83"/>
      <c r="C94" s="83"/>
      <c r="D94" s="83"/>
      <c r="E94" s="84"/>
      <c r="F94" s="85"/>
      <c r="G94" s="86"/>
      <c r="H94" s="87"/>
      <c r="I94" s="88"/>
      <c r="J94" s="89"/>
      <c r="K94" s="89"/>
      <c r="L94" s="89"/>
      <c r="M94" s="90"/>
      <c r="N94" s="90"/>
      <c r="O94" s="90"/>
      <c r="P94" s="91"/>
      <c r="Q94" s="92"/>
      <c r="R94" s="93"/>
      <c r="S94" s="94"/>
      <c r="T94" s="95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BE94" s="83"/>
    </row>
    <row r="95" spans="1:57" ht="14.25" customHeight="1">
      <c r="A95" s="82"/>
      <c r="B95" s="83"/>
      <c r="C95" s="83"/>
      <c r="D95" s="83"/>
      <c r="E95" s="84"/>
      <c r="F95" s="85"/>
      <c r="G95" s="86"/>
      <c r="H95" s="87"/>
      <c r="I95" s="88"/>
      <c r="J95" s="89"/>
      <c r="K95" s="89"/>
      <c r="L95" s="89"/>
      <c r="M95" s="90"/>
      <c r="N95" s="90"/>
      <c r="O95" s="90"/>
      <c r="P95" s="91"/>
      <c r="Q95" s="92"/>
      <c r="R95" s="93"/>
      <c r="S95" s="94"/>
      <c r="T95" s="95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BE95" s="83"/>
    </row>
    <row r="96" spans="1:57" ht="14.25" customHeight="1">
      <c r="A96" s="82"/>
      <c r="B96" s="83"/>
      <c r="C96" s="83"/>
      <c r="D96" s="83"/>
      <c r="E96" s="84"/>
      <c r="F96" s="85"/>
      <c r="G96" s="86"/>
      <c r="H96" s="87"/>
      <c r="I96" s="88"/>
      <c r="J96" s="89"/>
      <c r="K96" s="89"/>
      <c r="L96" s="89"/>
      <c r="M96" s="90"/>
      <c r="N96" s="90"/>
      <c r="O96" s="90"/>
      <c r="P96" s="91"/>
      <c r="Q96" s="92"/>
      <c r="R96" s="93"/>
      <c r="S96" s="94"/>
      <c r="T96" s="95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BE96" s="83"/>
    </row>
    <row r="97" spans="1:57" ht="14.25" customHeight="1">
      <c r="A97" s="82"/>
      <c r="B97" s="83"/>
      <c r="C97" s="83"/>
      <c r="D97" s="83"/>
      <c r="E97" s="84"/>
      <c r="F97" s="85"/>
      <c r="G97" s="86"/>
      <c r="H97" s="87"/>
      <c r="I97" s="88"/>
      <c r="J97" s="89"/>
      <c r="K97" s="89"/>
      <c r="L97" s="89"/>
      <c r="M97" s="90"/>
      <c r="N97" s="90"/>
      <c r="O97" s="90"/>
      <c r="P97" s="91"/>
      <c r="Q97" s="92"/>
      <c r="R97" s="93"/>
      <c r="S97" s="94"/>
      <c r="T97" s="95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BE97" s="83"/>
    </row>
    <row r="98" spans="1:57" ht="14.25" customHeight="1">
      <c r="A98" s="82"/>
      <c r="B98" s="83"/>
      <c r="C98" s="83"/>
      <c r="D98" s="83"/>
      <c r="E98" s="84"/>
      <c r="F98" s="85"/>
      <c r="G98" s="86"/>
      <c r="H98" s="87"/>
      <c r="I98" s="88"/>
      <c r="J98" s="89"/>
      <c r="K98" s="89"/>
      <c r="L98" s="89"/>
      <c r="M98" s="90"/>
      <c r="N98" s="90"/>
      <c r="O98" s="90"/>
      <c r="P98" s="91"/>
      <c r="Q98" s="92"/>
      <c r="R98" s="93"/>
      <c r="S98" s="94"/>
      <c r="T98" s="95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BE98" s="83"/>
    </row>
    <row r="99" spans="1:57" ht="14.25" customHeight="1">
      <c r="A99" s="82"/>
      <c r="B99" s="83"/>
      <c r="C99" s="83"/>
      <c r="D99" s="83"/>
      <c r="E99" s="84"/>
      <c r="F99" s="85"/>
      <c r="G99" s="86"/>
      <c r="H99" s="87"/>
      <c r="I99" s="88"/>
      <c r="J99" s="89"/>
      <c r="K99" s="89"/>
      <c r="L99" s="89"/>
      <c r="M99" s="90"/>
      <c r="N99" s="90"/>
      <c r="O99" s="90"/>
      <c r="P99" s="91"/>
      <c r="Q99" s="92"/>
      <c r="R99" s="93"/>
      <c r="S99" s="94"/>
      <c r="T99" s="95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BE99" s="83"/>
    </row>
    <row r="100" spans="1:57" ht="14.25" customHeight="1">
      <c r="A100" s="82"/>
      <c r="B100" s="83"/>
      <c r="C100" s="83"/>
      <c r="D100" s="83"/>
      <c r="E100" s="84"/>
      <c r="F100" s="85"/>
      <c r="G100" s="86"/>
      <c r="H100" s="87"/>
      <c r="I100" s="88"/>
      <c r="J100" s="89"/>
      <c r="K100" s="89"/>
      <c r="L100" s="89"/>
      <c r="M100" s="90"/>
      <c r="N100" s="90"/>
      <c r="O100" s="90"/>
      <c r="P100" s="91"/>
      <c r="Q100" s="92"/>
      <c r="R100" s="93"/>
      <c r="S100" s="94"/>
      <c r="T100" s="95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BE100" s="83"/>
    </row>
    <row r="101" spans="1:57" ht="14.25" customHeight="1">
      <c r="A101" s="82"/>
      <c r="B101" s="83"/>
      <c r="C101" s="83"/>
      <c r="D101" s="83"/>
      <c r="E101" s="84"/>
      <c r="F101" s="85"/>
      <c r="G101" s="86"/>
      <c r="H101" s="87"/>
      <c r="I101" s="88"/>
      <c r="J101" s="89"/>
      <c r="K101" s="89"/>
      <c r="L101" s="89"/>
      <c r="M101" s="90"/>
      <c r="N101" s="90"/>
      <c r="O101" s="90"/>
      <c r="P101" s="91"/>
      <c r="Q101" s="92"/>
      <c r="R101" s="93"/>
      <c r="S101" s="94"/>
      <c r="T101" s="95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BE101" s="83"/>
    </row>
    <row r="102" spans="1:57" ht="14.25" customHeight="1">
      <c r="A102" s="82"/>
      <c r="B102" s="83"/>
      <c r="C102" s="83"/>
      <c r="D102" s="83"/>
      <c r="E102" s="84"/>
      <c r="F102" s="85"/>
      <c r="G102" s="86"/>
      <c r="H102" s="87"/>
      <c r="I102" s="88"/>
      <c r="J102" s="89"/>
      <c r="K102" s="89"/>
      <c r="L102" s="89"/>
      <c r="M102" s="90"/>
      <c r="N102" s="90"/>
      <c r="O102" s="90"/>
      <c r="P102" s="91"/>
      <c r="Q102" s="92"/>
      <c r="R102" s="93"/>
      <c r="S102" s="94"/>
      <c r="T102" s="95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BE102" s="83"/>
    </row>
    <row r="103" spans="1:57" ht="14.25" customHeight="1">
      <c r="A103" s="82"/>
      <c r="B103" s="83"/>
      <c r="C103" s="83"/>
      <c r="D103" s="83"/>
      <c r="E103" s="84"/>
      <c r="F103" s="85"/>
      <c r="G103" s="86"/>
      <c r="H103" s="87"/>
      <c r="I103" s="88"/>
      <c r="J103" s="89"/>
      <c r="K103" s="89"/>
      <c r="L103" s="89"/>
      <c r="M103" s="90"/>
      <c r="N103" s="90"/>
      <c r="O103" s="90"/>
      <c r="P103" s="91"/>
      <c r="Q103" s="92"/>
      <c r="R103" s="93"/>
      <c r="S103" s="94"/>
      <c r="T103" s="95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BE103" s="83"/>
    </row>
    <row r="104" spans="1:57" ht="14.25" customHeight="1">
      <c r="A104" s="82"/>
      <c r="B104" s="83"/>
      <c r="C104" s="83"/>
      <c r="D104" s="83"/>
      <c r="E104" s="84"/>
      <c r="F104" s="85"/>
      <c r="G104" s="86"/>
      <c r="H104" s="87"/>
      <c r="I104" s="88"/>
      <c r="J104" s="89"/>
      <c r="K104" s="89"/>
      <c r="L104" s="89"/>
      <c r="M104" s="90"/>
      <c r="N104" s="90"/>
      <c r="O104" s="90"/>
      <c r="P104" s="91"/>
      <c r="Q104" s="92"/>
      <c r="R104" s="93"/>
      <c r="S104" s="94"/>
      <c r="T104" s="95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BE104" s="83"/>
    </row>
    <row r="105" spans="1:57" ht="14.25" customHeight="1">
      <c r="A105" s="82"/>
      <c r="B105" s="83"/>
      <c r="C105" s="83"/>
      <c r="D105" s="83"/>
      <c r="E105" s="84"/>
      <c r="F105" s="85"/>
      <c r="G105" s="86"/>
      <c r="H105" s="87"/>
      <c r="I105" s="88"/>
      <c r="J105" s="89"/>
      <c r="K105" s="89"/>
      <c r="L105" s="89"/>
      <c r="M105" s="90"/>
      <c r="N105" s="90"/>
      <c r="O105" s="90"/>
      <c r="P105" s="91"/>
      <c r="Q105" s="92"/>
      <c r="R105" s="93"/>
      <c r="S105" s="94"/>
      <c r="T105" s="95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BE105" s="83"/>
    </row>
    <row r="106" spans="1:57" ht="14.25" customHeight="1">
      <c r="A106" s="82"/>
      <c r="B106" s="83"/>
      <c r="C106" s="83"/>
      <c r="D106" s="83"/>
      <c r="E106" s="84"/>
      <c r="F106" s="85"/>
      <c r="G106" s="86"/>
      <c r="H106" s="87"/>
      <c r="I106" s="88"/>
      <c r="J106" s="89"/>
      <c r="K106" s="89"/>
      <c r="L106" s="89"/>
      <c r="M106" s="90"/>
      <c r="N106" s="90"/>
      <c r="O106" s="90"/>
      <c r="P106" s="91"/>
      <c r="Q106" s="92"/>
      <c r="R106" s="93"/>
      <c r="S106" s="94"/>
      <c r="T106" s="95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BE106" s="83"/>
    </row>
    <row r="107" spans="1:57" ht="14.25" customHeight="1">
      <c r="A107" s="82"/>
      <c r="B107" s="83"/>
      <c r="C107" s="83"/>
      <c r="D107" s="83"/>
      <c r="E107" s="84"/>
      <c r="F107" s="85"/>
      <c r="G107" s="86"/>
      <c r="H107" s="87"/>
      <c r="I107" s="88"/>
      <c r="J107" s="89"/>
      <c r="K107" s="89"/>
      <c r="L107" s="89"/>
      <c r="M107" s="90"/>
      <c r="N107" s="90"/>
      <c r="O107" s="90"/>
      <c r="P107" s="91"/>
      <c r="Q107" s="92"/>
      <c r="R107" s="93"/>
      <c r="S107" s="94"/>
      <c r="T107" s="95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BE107" s="83"/>
    </row>
    <row r="108" spans="1:57" ht="14.25" customHeight="1">
      <c r="A108" s="82"/>
      <c r="B108" s="83"/>
      <c r="C108" s="83"/>
      <c r="D108" s="83"/>
      <c r="E108" s="84"/>
      <c r="F108" s="85"/>
      <c r="G108" s="86"/>
      <c r="H108" s="87"/>
      <c r="I108" s="88"/>
      <c r="J108" s="89"/>
      <c r="K108" s="89"/>
      <c r="L108" s="89"/>
      <c r="M108" s="90"/>
      <c r="N108" s="90"/>
      <c r="O108" s="90"/>
      <c r="P108" s="91"/>
      <c r="Q108" s="92"/>
      <c r="R108" s="93"/>
      <c r="S108" s="94"/>
      <c r="T108" s="95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BE108" s="83"/>
    </row>
    <row r="109" spans="1:57" ht="14.25" customHeight="1">
      <c r="A109" s="82"/>
      <c r="B109" s="83"/>
      <c r="C109" s="83"/>
      <c r="D109" s="83"/>
      <c r="E109" s="84"/>
      <c r="F109" s="85"/>
      <c r="G109" s="86"/>
      <c r="H109" s="87"/>
      <c r="I109" s="88"/>
      <c r="J109" s="89"/>
      <c r="K109" s="89"/>
      <c r="L109" s="89"/>
      <c r="M109" s="90"/>
      <c r="N109" s="90"/>
      <c r="O109" s="90"/>
      <c r="P109" s="91"/>
      <c r="Q109" s="92"/>
      <c r="R109" s="93"/>
      <c r="S109" s="94"/>
      <c r="T109" s="95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BE109" s="83"/>
    </row>
    <row r="110" spans="1:57" ht="14.25" customHeight="1">
      <c r="A110" s="82"/>
      <c r="B110" s="83"/>
      <c r="C110" s="83"/>
      <c r="D110" s="83"/>
      <c r="E110" s="84"/>
      <c r="F110" s="85"/>
      <c r="G110" s="86"/>
      <c r="H110" s="87"/>
      <c r="I110" s="88"/>
      <c r="J110" s="89"/>
      <c r="K110" s="89"/>
      <c r="L110" s="89"/>
      <c r="M110" s="90"/>
      <c r="N110" s="90"/>
      <c r="O110" s="90"/>
      <c r="P110" s="91"/>
      <c r="Q110" s="92"/>
      <c r="R110" s="93"/>
      <c r="S110" s="94"/>
      <c r="T110" s="95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BE110" s="83"/>
    </row>
    <row r="111" spans="1:57" ht="14.25" customHeight="1">
      <c r="A111" s="82"/>
      <c r="B111" s="83"/>
      <c r="C111" s="83"/>
      <c r="D111" s="83"/>
      <c r="E111" s="84"/>
      <c r="F111" s="85"/>
      <c r="G111" s="86"/>
      <c r="H111" s="87"/>
      <c r="I111" s="88"/>
      <c r="J111" s="89"/>
      <c r="K111" s="89"/>
      <c r="L111" s="89"/>
      <c r="M111" s="90"/>
      <c r="N111" s="90"/>
      <c r="O111" s="90"/>
      <c r="P111" s="91"/>
      <c r="Q111" s="92"/>
      <c r="R111" s="93"/>
      <c r="S111" s="94"/>
      <c r="T111" s="95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BE111" s="83"/>
    </row>
    <row r="112" spans="1:57" ht="14.25" customHeight="1">
      <c r="A112" s="82"/>
      <c r="B112" s="83"/>
      <c r="C112" s="83"/>
      <c r="D112" s="83"/>
      <c r="E112" s="84"/>
      <c r="F112" s="85"/>
      <c r="G112" s="86"/>
      <c r="H112" s="87"/>
      <c r="I112" s="88"/>
      <c r="J112" s="89"/>
      <c r="K112" s="89"/>
      <c r="L112" s="89"/>
      <c r="M112" s="90"/>
      <c r="N112" s="90"/>
      <c r="O112" s="90"/>
      <c r="P112" s="91"/>
      <c r="Q112" s="92"/>
      <c r="R112" s="93"/>
      <c r="S112" s="94"/>
      <c r="T112" s="95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BE112" s="83"/>
    </row>
    <row r="113" spans="1:57" ht="14.25" customHeight="1">
      <c r="A113" s="82"/>
      <c r="B113" s="83"/>
      <c r="C113" s="83"/>
      <c r="D113" s="83"/>
      <c r="E113" s="84"/>
      <c r="F113" s="85"/>
      <c r="G113" s="86"/>
      <c r="H113" s="87"/>
      <c r="I113" s="88"/>
      <c r="J113" s="89"/>
      <c r="K113" s="89"/>
      <c r="L113" s="89"/>
      <c r="M113" s="90"/>
      <c r="N113" s="90"/>
      <c r="O113" s="90"/>
      <c r="P113" s="91"/>
      <c r="Q113" s="92"/>
      <c r="R113" s="93"/>
      <c r="S113" s="94"/>
      <c r="T113" s="95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BE113" s="83"/>
    </row>
    <row r="114" spans="1:57" ht="14.25" customHeight="1">
      <c r="A114" s="82"/>
      <c r="B114" s="83"/>
      <c r="C114" s="83"/>
      <c r="D114" s="83"/>
      <c r="E114" s="84"/>
      <c r="F114" s="85"/>
      <c r="G114" s="86"/>
      <c r="H114" s="87"/>
      <c r="I114" s="88"/>
      <c r="J114" s="89"/>
      <c r="K114" s="89"/>
      <c r="L114" s="89"/>
      <c r="M114" s="90"/>
      <c r="N114" s="90"/>
      <c r="O114" s="90"/>
      <c r="P114" s="91"/>
      <c r="Q114" s="92"/>
      <c r="R114" s="93"/>
      <c r="S114" s="94"/>
      <c r="T114" s="95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BE114" s="83"/>
    </row>
    <row r="115" spans="1:57" ht="14.25" customHeight="1">
      <c r="A115" s="82"/>
      <c r="B115" s="83"/>
      <c r="C115" s="83"/>
      <c r="D115" s="83"/>
      <c r="E115" s="84"/>
      <c r="F115" s="85"/>
      <c r="G115" s="86"/>
      <c r="H115" s="87"/>
      <c r="I115" s="88"/>
      <c r="J115" s="89"/>
      <c r="K115" s="89"/>
      <c r="L115" s="89"/>
      <c r="M115" s="90"/>
      <c r="N115" s="90"/>
      <c r="O115" s="90"/>
      <c r="P115" s="91"/>
      <c r="Q115" s="92"/>
      <c r="R115" s="93"/>
      <c r="S115" s="94"/>
      <c r="T115" s="95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BE115" s="83"/>
    </row>
    <row r="116" spans="1:57" ht="14.25" customHeight="1">
      <c r="A116" s="82"/>
      <c r="B116" s="83"/>
      <c r="C116" s="83"/>
      <c r="D116" s="83"/>
      <c r="E116" s="84"/>
      <c r="F116" s="85"/>
      <c r="G116" s="86"/>
      <c r="H116" s="87"/>
      <c r="I116" s="88"/>
      <c r="J116" s="89"/>
      <c r="K116" s="89"/>
      <c r="L116" s="89"/>
      <c r="M116" s="90"/>
      <c r="N116" s="90"/>
      <c r="O116" s="90"/>
      <c r="P116" s="91"/>
      <c r="Q116" s="92"/>
      <c r="R116" s="93"/>
      <c r="S116" s="94"/>
      <c r="T116" s="95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BE116" s="83"/>
    </row>
    <row r="117" spans="1:57" ht="14.25" customHeight="1">
      <c r="A117" s="82"/>
      <c r="B117" s="83"/>
      <c r="C117" s="83"/>
      <c r="D117" s="83"/>
      <c r="E117" s="84"/>
      <c r="F117" s="85"/>
      <c r="G117" s="86"/>
      <c r="H117" s="87"/>
      <c r="I117" s="88"/>
      <c r="J117" s="89"/>
      <c r="K117" s="89"/>
      <c r="L117" s="89"/>
      <c r="M117" s="90"/>
      <c r="N117" s="90"/>
      <c r="O117" s="90"/>
      <c r="P117" s="91"/>
      <c r="Q117" s="92"/>
      <c r="R117" s="93"/>
      <c r="S117" s="94"/>
      <c r="T117" s="95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BE117" s="83"/>
    </row>
    <row r="118" spans="1:57" ht="14.25" customHeight="1">
      <c r="A118" s="82"/>
      <c r="B118" s="83"/>
      <c r="C118" s="83"/>
      <c r="D118" s="83"/>
      <c r="E118" s="84"/>
      <c r="F118" s="85"/>
      <c r="G118" s="86"/>
      <c r="H118" s="87"/>
      <c r="I118" s="88"/>
      <c r="J118" s="89"/>
      <c r="K118" s="89"/>
      <c r="L118" s="89"/>
      <c r="M118" s="90"/>
      <c r="N118" s="90"/>
      <c r="O118" s="90"/>
      <c r="P118" s="91"/>
      <c r="Q118" s="92"/>
      <c r="R118" s="93"/>
      <c r="S118" s="94"/>
      <c r="T118" s="95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BE118" s="83"/>
    </row>
    <row r="119" spans="1:57" ht="14.25" customHeight="1">
      <c r="A119" s="82"/>
      <c r="B119" s="83"/>
      <c r="C119" s="83"/>
      <c r="D119" s="83"/>
      <c r="E119" s="84"/>
      <c r="F119" s="85"/>
      <c r="G119" s="86"/>
      <c r="H119" s="87"/>
      <c r="I119" s="88"/>
      <c r="J119" s="89"/>
      <c r="K119" s="89"/>
      <c r="L119" s="89"/>
      <c r="M119" s="90"/>
      <c r="N119" s="90"/>
      <c r="O119" s="90"/>
      <c r="P119" s="91"/>
      <c r="Q119" s="92"/>
      <c r="R119" s="93"/>
      <c r="S119" s="94"/>
      <c r="T119" s="95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BE119" s="83"/>
    </row>
    <row r="120" spans="1:57" ht="14.25" customHeight="1">
      <c r="A120" s="82"/>
      <c r="B120" s="83"/>
      <c r="C120" s="83"/>
      <c r="D120" s="83"/>
      <c r="E120" s="84"/>
      <c r="F120" s="85"/>
      <c r="G120" s="86"/>
      <c r="H120" s="87"/>
      <c r="I120" s="88"/>
      <c r="J120" s="89"/>
      <c r="K120" s="89"/>
      <c r="L120" s="89"/>
      <c r="M120" s="90"/>
      <c r="N120" s="90"/>
      <c r="O120" s="90"/>
      <c r="P120" s="91"/>
      <c r="Q120" s="92"/>
      <c r="R120" s="93"/>
      <c r="S120" s="94"/>
      <c r="T120" s="95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BE120" s="83"/>
    </row>
    <row r="121" spans="1:57" ht="14.25" customHeight="1">
      <c r="A121" s="82"/>
      <c r="B121" s="83"/>
      <c r="C121" s="83"/>
      <c r="D121" s="83"/>
      <c r="E121" s="84"/>
      <c r="F121" s="85"/>
      <c r="G121" s="86"/>
      <c r="H121" s="87"/>
      <c r="I121" s="88"/>
      <c r="J121" s="89"/>
      <c r="K121" s="89"/>
      <c r="L121" s="89"/>
      <c r="M121" s="90"/>
      <c r="N121" s="90"/>
      <c r="O121" s="90"/>
      <c r="P121" s="91"/>
      <c r="Q121" s="92"/>
      <c r="R121" s="93"/>
      <c r="S121" s="94"/>
      <c r="T121" s="95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BE121" s="83"/>
    </row>
    <row r="122" spans="1:57" ht="14.25" customHeight="1">
      <c r="A122" s="82"/>
      <c r="B122" s="83"/>
      <c r="C122" s="83"/>
      <c r="D122" s="83"/>
      <c r="E122" s="84"/>
      <c r="F122" s="85"/>
      <c r="G122" s="86"/>
      <c r="H122" s="87"/>
      <c r="I122" s="88"/>
      <c r="J122" s="89"/>
      <c r="K122" s="89"/>
      <c r="L122" s="89"/>
      <c r="M122" s="90"/>
      <c r="N122" s="90"/>
      <c r="O122" s="90"/>
      <c r="P122" s="91"/>
      <c r="Q122" s="92"/>
      <c r="R122" s="93"/>
      <c r="S122" s="94"/>
      <c r="T122" s="95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BE122" s="83"/>
    </row>
    <row r="123" spans="1:57" ht="14.25" customHeight="1">
      <c r="A123" s="82"/>
      <c r="B123" s="83"/>
      <c r="C123" s="83"/>
      <c r="D123" s="83"/>
      <c r="E123" s="84"/>
      <c r="F123" s="85"/>
      <c r="G123" s="86"/>
      <c r="H123" s="87"/>
      <c r="I123" s="88"/>
      <c r="J123" s="89"/>
      <c r="K123" s="89"/>
      <c r="L123" s="89"/>
      <c r="M123" s="90"/>
      <c r="N123" s="90"/>
      <c r="O123" s="90"/>
      <c r="P123" s="91"/>
      <c r="Q123" s="92"/>
      <c r="R123" s="93"/>
      <c r="S123" s="94"/>
      <c r="T123" s="95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BE123" s="83"/>
    </row>
    <row r="124" spans="1:57" ht="14.25" customHeight="1">
      <c r="A124" s="82"/>
      <c r="B124" s="83"/>
      <c r="C124" s="83"/>
      <c r="D124" s="83"/>
      <c r="E124" s="84"/>
      <c r="F124" s="85"/>
      <c r="G124" s="86"/>
      <c r="H124" s="87"/>
      <c r="I124" s="88"/>
      <c r="J124" s="89"/>
      <c r="K124" s="89"/>
      <c r="L124" s="89"/>
      <c r="M124" s="90"/>
      <c r="N124" s="90"/>
      <c r="O124" s="90"/>
      <c r="P124" s="91"/>
      <c r="Q124" s="92"/>
      <c r="R124" s="93"/>
      <c r="S124" s="94"/>
      <c r="T124" s="95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BE124" s="83"/>
    </row>
    <row r="125" spans="1:57" ht="14.25" customHeight="1">
      <c r="A125" s="82"/>
      <c r="B125" s="83"/>
      <c r="C125" s="83"/>
      <c r="D125" s="83"/>
      <c r="E125" s="84"/>
      <c r="F125" s="85"/>
      <c r="G125" s="86"/>
      <c r="H125" s="87"/>
      <c r="I125" s="88"/>
      <c r="J125" s="89"/>
      <c r="K125" s="89"/>
      <c r="L125" s="89"/>
      <c r="M125" s="90"/>
      <c r="N125" s="90"/>
      <c r="O125" s="90"/>
      <c r="P125" s="91"/>
      <c r="Q125" s="92"/>
      <c r="R125" s="93"/>
      <c r="S125" s="94"/>
      <c r="T125" s="95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BE125" s="83"/>
    </row>
    <row r="126" spans="1:57" ht="14.25" customHeight="1">
      <c r="A126" s="82"/>
      <c r="B126" s="83"/>
      <c r="C126" s="83"/>
      <c r="D126" s="83"/>
      <c r="E126" s="84"/>
      <c r="F126" s="85"/>
      <c r="G126" s="86"/>
      <c r="H126" s="87"/>
      <c r="I126" s="88"/>
      <c r="J126" s="89"/>
      <c r="K126" s="89"/>
      <c r="L126" s="89"/>
      <c r="M126" s="90"/>
      <c r="N126" s="90"/>
      <c r="O126" s="90"/>
      <c r="P126" s="91"/>
      <c r="Q126" s="92"/>
      <c r="R126" s="93"/>
      <c r="S126" s="94"/>
      <c r="T126" s="95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BE126" s="83"/>
    </row>
    <row r="127" spans="1:57" ht="14.25" customHeight="1">
      <c r="A127" s="82"/>
      <c r="B127" s="83"/>
      <c r="C127" s="83"/>
      <c r="D127" s="83"/>
      <c r="E127" s="84"/>
      <c r="F127" s="85"/>
      <c r="G127" s="86"/>
      <c r="H127" s="87"/>
      <c r="I127" s="88"/>
      <c r="J127" s="89"/>
      <c r="K127" s="89"/>
      <c r="L127" s="89"/>
      <c r="M127" s="90"/>
      <c r="N127" s="90"/>
      <c r="O127" s="90"/>
      <c r="P127" s="91"/>
      <c r="Q127" s="92"/>
      <c r="R127" s="93"/>
      <c r="S127" s="94"/>
      <c r="T127" s="95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BE127" s="83"/>
    </row>
    <row r="128" spans="1:57" ht="14.25" customHeight="1">
      <c r="A128" s="82"/>
      <c r="B128" s="83"/>
      <c r="C128" s="83"/>
      <c r="D128" s="83"/>
      <c r="E128" s="84"/>
      <c r="F128" s="85"/>
      <c r="G128" s="86"/>
      <c r="H128" s="87"/>
      <c r="I128" s="88"/>
      <c r="J128" s="89"/>
      <c r="K128" s="89"/>
      <c r="L128" s="89"/>
      <c r="M128" s="90"/>
      <c r="N128" s="90"/>
      <c r="O128" s="90"/>
      <c r="P128" s="91"/>
      <c r="Q128" s="92"/>
      <c r="R128" s="93"/>
      <c r="S128" s="94"/>
      <c r="T128" s="95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BE128" s="83"/>
    </row>
    <row r="129" spans="1:57" ht="14.25" customHeight="1">
      <c r="A129" s="82"/>
      <c r="B129" s="83"/>
      <c r="C129" s="83"/>
      <c r="D129" s="83"/>
      <c r="E129" s="84"/>
      <c r="F129" s="85"/>
      <c r="G129" s="86"/>
      <c r="H129" s="87"/>
      <c r="I129" s="88"/>
      <c r="J129" s="89"/>
      <c r="K129" s="89"/>
      <c r="L129" s="89"/>
      <c r="M129" s="90"/>
      <c r="N129" s="90"/>
      <c r="O129" s="90"/>
      <c r="P129" s="91"/>
      <c r="Q129" s="92"/>
      <c r="R129" s="93"/>
      <c r="S129" s="94"/>
      <c r="T129" s="95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BE129" s="83"/>
    </row>
    <row r="130" spans="1:57" ht="14.25" customHeight="1">
      <c r="A130" s="82"/>
      <c r="B130" s="83"/>
      <c r="C130" s="83"/>
      <c r="D130" s="83"/>
      <c r="E130" s="84"/>
      <c r="F130" s="85"/>
      <c r="G130" s="86"/>
      <c r="H130" s="87"/>
      <c r="I130" s="88"/>
      <c r="J130" s="89"/>
      <c r="K130" s="89"/>
      <c r="L130" s="89"/>
      <c r="M130" s="90"/>
      <c r="N130" s="90"/>
      <c r="O130" s="90"/>
      <c r="P130" s="91"/>
      <c r="Q130" s="92"/>
      <c r="R130" s="93"/>
      <c r="S130" s="94"/>
      <c r="T130" s="95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BE130" s="83"/>
    </row>
    <row r="131" spans="1:57" ht="14.25" customHeight="1">
      <c r="A131" s="82"/>
      <c r="B131" s="83"/>
      <c r="C131" s="83"/>
      <c r="D131" s="83"/>
      <c r="E131" s="84"/>
      <c r="F131" s="85"/>
      <c r="G131" s="86"/>
      <c r="H131" s="87"/>
      <c r="I131" s="88"/>
      <c r="J131" s="89"/>
      <c r="K131" s="89"/>
      <c r="L131" s="89"/>
      <c r="M131" s="90"/>
      <c r="N131" s="90"/>
      <c r="O131" s="90"/>
      <c r="P131" s="91"/>
      <c r="Q131" s="92"/>
      <c r="R131" s="93"/>
      <c r="S131" s="94"/>
      <c r="T131" s="95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BE131" s="83"/>
    </row>
    <row r="132" spans="1:57" ht="14.25" customHeight="1">
      <c r="A132" s="82"/>
      <c r="B132" s="83"/>
      <c r="C132" s="83"/>
      <c r="D132" s="83"/>
      <c r="E132" s="84"/>
      <c r="F132" s="85"/>
      <c r="G132" s="86"/>
      <c r="H132" s="87"/>
      <c r="I132" s="88"/>
      <c r="J132" s="89"/>
      <c r="K132" s="89"/>
      <c r="L132" s="89"/>
      <c r="M132" s="90"/>
      <c r="N132" s="90"/>
      <c r="O132" s="90"/>
      <c r="P132" s="91"/>
      <c r="Q132" s="92"/>
      <c r="R132" s="93"/>
      <c r="S132" s="94"/>
      <c r="T132" s="95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BE132" s="83"/>
    </row>
    <row r="133" spans="1:57" ht="14.25" customHeight="1">
      <c r="A133" s="82"/>
      <c r="B133" s="83"/>
      <c r="C133" s="83"/>
      <c r="D133" s="83"/>
      <c r="E133" s="84"/>
      <c r="F133" s="85"/>
      <c r="G133" s="86"/>
      <c r="H133" s="87"/>
      <c r="I133" s="88"/>
      <c r="J133" s="89"/>
      <c r="K133" s="89"/>
      <c r="L133" s="89"/>
      <c r="M133" s="90"/>
      <c r="N133" s="90"/>
      <c r="O133" s="90"/>
      <c r="P133" s="91"/>
      <c r="Q133" s="92"/>
      <c r="R133" s="93"/>
      <c r="S133" s="94"/>
      <c r="T133" s="95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BE133" s="83"/>
    </row>
    <row r="134" spans="1:57" ht="14.25" customHeight="1">
      <c r="A134" s="82"/>
      <c r="B134" s="83"/>
      <c r="C134" s="83"/>
      <c r="D134" s="83"/>
      <c r="E134" s="84"/>
      <c r="F134" s="85"/>
      <c r="G134" s="86"/>
      <c r="H134" s="87"/>
      <c r="I134" s="88"/>
      <c r="J134" s="89"/>
      <c r="K134" s="89"/>
      <c r="L134" s="89"/>
      <c r="M134" s="90"/>
      <c r="N134" s="90"/>
      <c r="O134" s="90"/>
      <c r="P134" s="91"/>
      <c r="Q134" s="92"/>
      <c r="R134" s="93"/>
      <c r="S134" s="94"/>
      <c r="T134" s="95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BE134" s="83"/>
    </row>
    <row r="135" spans="1:57" ht="14.25" customHeight="1">
      <c r="A135" s="82"/>
      <c r="B135" s="83"/>
      <c r="C135" s="83"/>
      <c r="D135" s="83"/>
      <c r="E135" s="84"/>
      <c r="F135" s="85"/>
      <c r="G135" s="86"/>
      <c r="H135" s="87"/>
      <c r="I135" s="88"/>
      <c r="J135" s="89"/>
      <c r="K135" s="89"/>
      <c r="L135" s="89"/>
      <c r="M135" s="90"/>
      <c r="N135" s="90"/>
      <c r="O135" s="90"/>
      <c r="P135" s="91"/>
      <c r="Q135" s="92"/>
      <c r="R135" s="93"/>
      <c r="S135" s="94"/>
      <c r="T135" s="95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BE135" s="83"/>
    </row>
    <row r="136" spans="1:57" ht="14.25" customHeight="1">
      <c r="A136" s="82"/>
      <c r="B136" s="83"/>
      <c r="C136" s="83"/>
      <c r="D136" s="83"/>
      <c r="E136" s="84"/>
      <c r="F136" s="85"/>
      <c r="G136" s="86"/>
      <c r="H136" s="87"/>
      <c r="I136" s="88"/>
      <c r="J136" s="89"/>
      <c r="K136" s="89"/>
      <c r="L136" s="89"/>
      <c r="M136" s="90"/>
      <c r="N136" s="90"/>
      <c r="O136" s="90"/>
      <c r="P136" s="91"/>
      <c r="Q136" s="92"/>
      <c r="R136" s="93"/>
      <c r="S136" s="94"/>
      <c r="T136" s="95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BE136" s="83"/>
    </row>
    <row r="137" spans="1:57" ht="14.25" customHeight="1">
      <c r="A137" s="82"/>
      <c r="B137" s="83"/>
      <c r="C137" s="83"/>
      <c r="D137" s="83"/>
      <c r="E137" s="84"/>
      <c r="F137" s="85"/>
      <c r="G137" s="86"/>
      <c r="H137" s="87"/>
      <c r="I137" s="88"/>
      <c r="J137" s="89"/>
      <c r="K137" s="89"/>
      <c r="L137" s="89"/>
      <c r="M137" s="90"/>
      <c r="N137" s="90"/>
      <c r="O137" s="90"/>
      <c r="P137" s="91"/>
      <c r="Q137" s="92"/>
      <c r="R137" s="93"/>
      <c r="S137" s="94"/>
      <c r="T137" s="95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BE137" s="83"/>
    </row>
    <row r="138" spans="1:57" ht="14.25" customHeight="1">
      <c r="A138" s="82"/>
      <c r="B138" s="83"/>
      <c r="C138" s="83"/>
      <c r="D138" s="83"/>
      <c r="E138" s="84"/>
      <c r="F138" s="85"/>
      <c r="G138" s="86"/>
      <c r="H138" s="87"/>
      <c r="I138" s="88"/>
      <c r="J138" s="89"/>
      <c r="K138" s="89"/>
      <c r="L138" s="89"/>
      <c r="M138" s="90"/>
      <c r="N138" s="90"/>
      <c r="O138" s="90"/>
      <c r="P138" s="91"/>
      <c r="Q138" s="92"/>
      <c r="R138" s="93"/>
      <c r="S138" s="94"/>
      <c r="T138" s="95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BE138" s="83"/>
    </row>
    <row r="139" spans="1:57" ht="14.25" customHeight="1">
      <c r="A139" s="82"/>
      <c r="B139" s="83"/>
      <c r="C139" s="83"/>
      <c r="D139" s="83"/>
      <c r="E139" s="84"/>
      <c r="F139" s="85"/>
      <c r="G139" s="86"/>
      <c r="H139" s="87"/>
      <c r="I139" s="88"/>
      <c r="J139" s="89"/>
      <c r="K139" s="89"/>
      <c r="L139" s="89"/>
      <c r="M139" s="90"/>
      <c r="N139" s="90"/>
      <c r="O139" s="90"/>
      <c r="P139" s="91"/>
      <c r="Q139" s="92"/>
      <c r="R139" s="93"/>
      <c r="S139" s="94"/>
      <c r="T139" s="95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BE139" s="83"/>
    </row>
    <row r="140" spans="1:57" ht="14.25" customHeight="1">
      <c r="A140" s="82"/>
      <c r="B140" s="83"/>
      <c r="C140" s="83"/>
      <c r="D140" s="83"/>
      <c r="E140" s="84"/>
      <c r="F140" s="85"/>
      <c r="G140" s="86"/>
      <c r="H140" s="87"/>
      <c r="I140" s="88"/>
      <c r="J140" s="89"/>
      <c r="K140" s="89"/>
      <c r="L140" s="89"/>
      <c r="M140" s="90"/>
      <c r="N140" s="90"/>
      <c r="O140" s="90"/>
      <c r="P140" s="91"/>
      <c r="Q140" s="92"/>
      <c r="R140" s="93"/>
      <c r="S140" s="94"/>
      <c r="T140" s="95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BE140" s="83"/>
    </row>
    <row r="141" spans="1:57" ht="14.25" customHeight="1">
      <c r="A141" s="82"/>
      <c r="B141" s="83"/>
      <c r="C141" s="83"/>
      <c r="D141" s="83"/>
      <c r="E141" s="84"/>
      <c r="F141" s="85"/>
      <c r="G141" s="86"/>
      <c r="H141" s="87"/>
      <c r="I141" s="88"/>
      <c r="J141" s="89"/>
      <c r="K141" s="89"/>
      <c r="L141" s="89"/>
      <c r="M141" s="90"/>
      <c r="N141" s="90"/>
      <c r="O141" s="90"/>
      <c r="P141" s="91"/>
      <c r="Q141" s="92"/>
      <c r="R141" s="93"/>
      <c r="S141" s="94"/>
      <c r="T141" s="95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BE141" s="83"/>
    </row>
    <row r="142" spans="1:57" ht="14.25" customHeight="1">
      <c r="A142" s="82"/>
      <c r="B142" s="83"/>
      <c r="C142" s="83"/>
      <c r="D142" s="83"/>
      <c r="E142" s="84"/>
      <c r="F142" s="85"/>
      <c r="G142" s="86"/>
      <c r="H142" s="87"/>
      <c r="I142" s="88"/>
      <c r="J142" s="89"/>
      <c r="K142" s="89"/>
      <c r="L142" s="89"/>
      <c r="M142" s="90"/>
      <c r="N142" s="90"/>
      <c r="O142" s="90"/>
      <c r="P142" s="91"/>
      <c r="Q142" s="92"/>
      <c r="R142" s="93"/>
      <c r="S142" s="94"/>
      <c r="T142" s="95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BE142" s="83"/>
    </row>
    <row r="143" spans="1:57" ht="14.25" customHeight="1">
      <c r="A143" s="82"/>
      <c r="B143" s="83"/>
      <c r="C143" s="83"/>
      <c r="D143" s="83"/>
      <c r="E143" s="84"/>
      <c r="F143" s="85"/>
      <c r="G143" s="86"/>
      <c r="H143" s="87"/>
      <c r="I143" s="88"/>
      <c r="J143" s="89"/>
      <c r="K143" s="89"/>
      <c r="L143" s="89"/>
      <c r="M143" s="90"/>
      <c r="N143" s="90"/>
      <c r="O143" s="90"/>
      <c r="P143" s="91"/>
      <c r="Q143" s="92"/>
      <c r="R143" s="93"/>
      <c r="S143" s="94"/>
      <c r="T143" s="95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BE143" s="83"/>
    </row>
    <row r="144" spans="1:57" ht="14.25" customHeight="1">
      <c r="A144" s="82"/>
      <c r="B144" s="83"/>
      <c r="C144" s="83"/>
      <c r="D144" s="83"/>
      <c r="E144" s="84"/>
      <c r="F144" s="85"/>
      <c r="G144" s="86"/>
      <c r="H144" s="87"/>
      <c r="I144" s="88"/>
      <c r="J144" s="89"/>
      <c r="K144" s="89"/>
      <c r="L144" s="89"/>
      <c r="M144" s="90"/>
      <c r="N144" s="90"/>
      <c r="O144" s="90"/>
      <c r="P144" s="91"/>
      <c r="Q144" s="92"/>
      <c r="R144" s="93"/>
      <c r="S144" s="94"/>
      <c r="T144" s="95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BE144" s="83"/>
    </row>
    <row r="145" spans="1:57" ht="14.25" customHeight="1">
      <c r="A145" s="82"/>
      <c r="B145" s="83"/>
      <c r="C145" s="83"/>
      <c r="D145" s="83"/>
      <c r="E145" s="84"/>
      <c r="F145" s="85"/>
      <c r="G145" s="86"/>
      <c r="H145" s="87"/>
      <c r="I145" s="88"/>
      <c r="J145" s="89"/>
      <c r="K145" s="89"/>
      <c r="L145" s="89"/>
      <c r="M145" s="90"/>
      <c r="N145" s="90"/>
      <c r="O145" s="90"/>
      <c r="P145" s="91"/>
      <c r="Q145" s="92"/>
      <c r="R145" s="93"/>
      <c r="S145" s="94"/>
      <c r="T145" s="95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BE145" s="83"/>
    </row>
    <row r="146" spans="1:57" ht="14.25" customHeight="1">
      <c r="A146" s="82"/>
      <c r="B146" s="83"/>
      <c r="C146" s="83"/>
      <c r="D146" s="83"/>
      <c r="E146" s="84"/>
      <c r="F146" s="85"/>
      <c r="G146" s="86"/>
      <c r="H146" s="87"/>
      <c r="I146" s="88"/>
      <c r="J146" s="89"/>
      <c r="K146" s="89"/>
      <c r="L146" s="89"/>
      <c r="M146" s="90"/>
      <c r="N146" s="90"/>
      <c r="O146" s="90"/>
      <c r="P146" s="91"/>
      <c r="Q146" s="92"/>
      <c r="R146" s="93"/>
      <c r="S146" s="94"/>
      <c r="T146" s="95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BE146" s="83"/>
    </row>
    <row r="147" spans="1:57" ht="14.25" customHeight="1">
      <c r="A147" s="82"/>
      <c r="B147" s="83"/>
      <c r="C147" s="83"/>
      <c r="D147" s="83"/>
      <c r="E147" s="84"/>
      <c r="F147" s="85"/>
      <c r="G147" s="86"/>
      <c r="H147" s="87"/>
      <c r="I147" s="88"/>
      <c r="J147" s="89"/>
      <c r="K147" s="89"/>
      <c r="L147" s="89"/>
      <c r="M147" s="90"/>
      <c r="N147" s="90"/>
      <c r="O147" s="90"/>
      <c r="P147" s="91"/>
      <c r="Q147" s="92"/>
      <c r="R147" s="93"/>
      <c r="S147" s="94"/>
      <c r="T147" s="95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BE147" s="83"/>
    </row>
    <row r="148" spans="1:57" ht="14.25" customHeight="1">
      <c r="A148" s="82"/>
      <c r="B148" s="83"/>
      <c r="C148" s="83"/>
      <c r="D148" s="83"/>
      <c r="E148" s="84"/>
      <c r="F148" s="85"/>
      <c r="G148" s="86"/>
      <c r="H148" s="87"/>
      <c r="I148" s="88"/>
      <c r="J148" s="89"/>
      <c r="K148" s="89"/>
      <c r="L148" s="89"/>
      <c r="M148" s="90"/>
      <c r="N148" s="90"/>
      <c r="O148" s="90"/>
      <c r="P148" s="91"/>
      <c r="Q148" s="92"/>
      <c r="R148" s="93"/>
      <c r="S148" s="94"/>
      <c r="T148" s="95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BE148" s="83"/>
    </row>
    <row r="149" spans="1:57" ht="14.25" customHeight="1">
      <c r="A149" s="82"/>
      <c r="B149" s="83"/>
      <c r="C149" s="83"/>
      <c r="D149" s="83"/>
      <c r="E149" s="84"/>
      <c r="F149" s="85"/>
      <c r="G149" s="86"/>
      <c r="H149" s="87"/>
      <c r="I149" s="88"/>
      <c r="J149" s="89"/>
      <c r="K149" s="89"/>
      <c r="L149" s="89"/>
      <c r="M149" s="90"/>
      <c r="N149" s="90"/>
      <c r="O149" s="90"/>
      <c r="P149" s="91"/>
      <c r="Q149" s="92"/>
      <c r="R149" s="93"/>
      <c r="S149" s="94"/>
      <c r="T149" s="95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BE149" s="83"/>
    </row>
    <row r="150" spans="1:57" ht="14.25" customHeight="1">
      <c r="A150" s="82"/>
      <c r="B150" s="83"/>
      <c r="C150" s="83"/>
      <c r="D150" s="83"/>
      <c r="E150" s="84"/>
      <c r="F150" s="85"/>
      <c r="G150" s="86"/>
      <c r="H150" s="87"/>
      <c r="I150" s="88"/>
      <c r="J150" s="89"/>
      <c r="K150" s="89"/>
      <c r="L150" s="89"/>
      <c r="M150" s="90"/>
      <c r="N150" s="90"/>
      <c r="O150" s="90"/>
      <c r="P150" s="91"/>
      <c r="Q150" s="92"/>
      <c r="R150" s="93"/>
      <c r="S150" s="94"/>
      <c r="T150" s="95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BE150" s="83"/>
    </row>
    <row r="151" spans="1:57" ht="14.25" customHeight="1">
      <c r="A151" s="82"/>
      <c r="B151" s="83"/>
      <c r="C151" s="83"/>
      <c r="D151" s="83"/>
      <c r="E151" s="84"/>
      <c r="F151" s="85"/>
      <c r="G151" s="86"/>
      <c r="H151" s="87"/>
      <c r="I151" s="88"/>
      <c r="J151" s="89"/>
      <c r="K151" s="89"/>
      <c r="L151" s="89"/>
      <c r="M151" s="90"/>
      <c r="N151" s="90"/>
      <c r="O151" s="90"/>
      <c r="P151" s="91"/>
      <c r="Q151" s="92"/>
      <c r="R151" s="93"/>
      <c r="S151" s="94"/>
      <c r="T151" s="95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BE151" s="83"/>
    </row>
    <row r="152" spans="1:57" ht="14.25" customHeight="1">
      <c r="A152" s="82"/>
      <c r="B152" s="83"/>
      <c r="C152" s="83"/>
      <c r="D152" s="83"/>
      <c r="E152" s="84"/>
      <c r="F152" s="85"/>
      <c r="G152" s="86"/>
      <c r="H152" s="87"/>
      <c r="I152" s="88"/>
      <c r="J152" s="89"/>
      <c r="K152" s="89"/>
      <c r="L152" s="89"/>
      <c r="M152" s="90"/>
      <c r="N152" s="90"/>
      <c r="O152" s="90"/>
      <c r="P152" s="91"/>
      <c r="Q152" s="92"/>
      <c r="R152" s="93"/>
      <c r="S152" s="94"/>
      <c r="T152" s="95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BE152" s="83"/>
    </row>
    <row r="153" spans="1:57" ht="14.25" customHeight="1">
      <c r="A153" s="82"/>
      <c r="B153" s="83"/>
      <c r="C153" s="83"/>
      <c r="D153" s="83"/>
      <c r="E153" s="84"/>
      <c r="F153" s="85"/>
      <c r="G153" s="86"/>
      <c r="H153" s="87"/>
      <c r="I153" s="88"/>
      <c r="J153" s="89"/>
      <c r="K153" s="89"/>
      <c r="L153" s="89"/>
      <c r="M153" s="90"/>
      <c r="N153" s="90"/>
      <c r="O153" s="90"/>
      <c r="P153" s="91"/>
      <c r="Q153" s="92"/>
      <c r="R153" s="93"/>
      <c r="S153" s="94"/>
      <c r="T153" s="95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BE153" s="83"/>
    </row>
    <row r="154" spans="1:57" ht="14.25" customHeight="1">
      <c r="A154" s="82"/>
      <c r="B154" s="83"/>
      <c r="C154" s="83"/>
      <c r="D154" s="83"/>
      <c r="E154" s="84"/>
      <c r="F154" s="85"/>
      <c r="G154" s="86"/>
      <c r="H154" s="87"/>
      <c r="I154" s="88"/>
      <c r="J154" s="89"/>
      <c r="K154" s="89"/>
      <c r="L154" s="89"/>
      <c r="M154" s="90"/>
      <c r="N154" s="90"/>
      <c r="O154" s="90"/>
      <c r="P154" s="91"/>
      <c r="Q154" s="92"/>
      <c r="R154" s="93"/>
      <c r="S154" s="94"/>
      <c r="T154" s="95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BE154" s="83"/>
    </row>
    <row r="155" spans="1:57" ht="14.25" customHeight="1">
      <c r="A155" s="82"/>
      <c r="B155" s="83"/>
      <c r="C155" s="83"/>
      <c r="D155" s="83"/>
      <c r="E155" s="84"/>
      <c r="F155" s="85"/>
      <c r="G155" s="86"/>
      <c r="H155" s="87"/>
      <c r="I155" s="88"/>
      <c r="J155" s="89"/>
      <c r="K155" s="89"/>
      <c r="L155" s="89"/>
      <c r="M155" s="90"/>
      <c r="N155" s="90"/>
      <c r="O155" s="90"/>
      <c r="P155" s="91"/>
      <c r="Q155" s="92"/>
      <c r="R155" s="93"/>
      <c r="S155" s="94"/>
      <c r="T155" s="95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BE155" s="83"/>
    </row>
    <row r="156" spans="1:57" ht="14.25" customHeight="1">
      <c r="A156" s="82"/>
      <c r="B156" s="83"/>
      <c r="C156" s="83"/>
      <c r="D156" s="83"/>
      <c r="E156" s="84"/>
      <c r="F156" s="85"/>
      <c r="G156" s="86"/>
      <c r="H156" s="87"/>
      <c r="I156" s="88"/>
      <c r="J156" s="89"/>
      <c r="K156" s="89"/>
      <c r="L156" s="89"/>
      <c r="M156" s="90"/>
      <c r="N156" s="90"/>
      <c r="O156" s="90"/>
      <c r="P156" s="91"/>
      <c r="Q156" s="92"/>
      <c r="R156" s="93"/>
      <c r="S156" s="94"/>
      <c r="T156" s="95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BE156" s="83"/>
    </row>
    <row r="157" spans="1:57" ht="14.25" customHeight="1">
      <c r="A157" s="82"/>
      <c r="B157" s="83"/>
      <c r="C157" s="83"/>
      <c r="D157" s="83"/>
      <c r="E157" s="84"/>
      <c r="F157" s="85"/>
      <c r="G157" s="86"/>
      <c r="H157" s="87"/>
      <c r="I157" s="88"/>
      <c r="J157" s="89"/>
      <c r="K157" s="89"/>
      <c r="L157" s="89"/>
      <c r="M157" s="90"/>
      <c r="N157" s="90"/>
      <c r="O157" s="90"/>
      <c r="P157" s="91"/>
      <c r="Q157" s="92"/>
      <c r="R157" s="93"/>
      <c r="S157" s="94"/>
      <c r="T157" s="95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BE157" s="83"/>
    </row>
    <row r="158" spans="1:57" ht="14.25" customHeight="1">
      <c r="A158" s="82"/>
      <c r="B158" s="83"/>
      <c r="C158" s="83"/>
      <c r="D158" s="83"/>
      <c r="E158" s="84"/>
      <c r="F158" s="85"/>
      <c r="G158" s="86"/>
      <c r="H158" s="87"/>
      <c r="I158" s="88"/>
      <c r="J158" s="89"/>
      <c r="K158" s="89"/>
      <c r="L158" s="89"/>
      <c r="M158" s="90"/>
      <c r="N158" s="90"/>
      <c r="O158" s="90"/>
      <c r="P158" s="91"/>
      <c r="Q158" s="92"/>
      <c r="R158" s="93"/>
      <c r="S158" s="94"/>
      <c r="T158" s="95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BE158" s="83"/>
    </row>
    <row r="159" spans="1:57" ht="14.25" customHeight="1">
      <c r="A159" s="82"/>
      <c r="B159" s="83"/>
      <c r="C159" s="83"/>
      <c r="D159" s="83"/>
      <c r="E159" s="84"/>
      <c r="F159" s="85"/>
      <c r="G159" s="86"/>
      <c r="H159" s="87"/>
      <c r="I159" s="88"/>
      <c r="J159" s="89"/>
      <c r="K159" s="89"/>
      <c r="L159" s="89"/>
      <c r="M159" s="90"/>
      <c r="N159" s="90"/>
      <c r="O159" s="90"/>
      <c r="P159" s="91"/>
      <c r="Q159" s="92"/>
      <c r="R159" s="93"/>
      <c r="S159" s="94"/>
      <c r="T159" s="95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BE159" s="83"/>
    </row>
    <row r="160" spans="1:57" ht="14.25" customHeight="1">
      <c r="A160" s="82"/>
      <c r="B160" s="83"/>
      <c r="C160" s="83"/>
      <c r="D160" s="83"/>
      <c r="E160" s="84"/>
      <c r="F160" s="85"/>
      <c r="G160" s="86"/>
      <c r="H160" s="87"/>
      <c r="I160" s="88"/>
      <c r="J160" s="89"/>
      <c r="K160" s="89"/>
      <c r="L160" s="89"/>
      <c r="M160" s="90"/>
      <c r="N160" s="90"/>
      <c r="O160" s="90"/>
      <c r="P160" s="91"/>
      <c r="Q160" s="92"/>
      <c r="R160" s="93"/>
      <c r="S160" s="94"/>
      <c r="T160" s="95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BE160" s="83"/>
    </row>
    <row r="161" spans="1:57" ht="14.25" customHeight="1">
      <c r="A161" s="82"/>
      <c r="B161" s="83"/>
      <c r="C161" s="83"/>
      <c r="D161" s="83"/>
      <c r="E161" s="84"/>
      <c r="F161" s="85"/>
      <c r="G161" s="86"/>
      <c r="H161" s="87"/>
      <c r="I161" s="88"/>
      <c r="J161" s="89"/>
      <c r="K161" s="89"/>
      <c r="L161" s="89"/>
      <c r="M161" s="90"/>
      <c r="N161" s="90"/>
      <c r="O161" s="90"/>
      <c r="P161" s="91"/>
      <c r="Q161" s="92"/>
      <c r="R161" s="93"/>
      <c r="S161" s="94"/>
      <c r="T161" s="95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BE161" s="83"/>
    </row>
    <row r="162" spans="1:57" ht="14.25" customHeight="1">
      <c r="A162" s="82"/>
      <c r="B162" s="83"/>
      <c r="C162" s="83"/>
      <c r="D162" s="83"/>
      <c r="E162" s="84"/>
      <c r="F162" s="85"/>
      <c r="G162" s="86"/>
      <c r="H162" s="87"/>
      <c r="I162" s="88"/>
      <c r="J162" s="89"/>
      <c r="K162" s="89"/>
      <c r="L162" s="89"/>
      <c r="M162" s="90"/>
      <c r="N162" s="90"/>
      <c r="O162" s="90"/>
      <c r="P162" s="91"/>
      <c r="Q162" s="92"/>
      <c r="R162" s="93"/>
      <c r="S162" s="94"/>
      <c r="T162" s="95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BE162" s="83"/>
    </row>
    <row r="163" spans="1:57" ht="14.25" customHeight="1">
      <c r="A163" s="82"/>
      <c r="B163" s="83"/>
      <c r="C163" s="83"/>
      <c r="D163" s="83"/>
      <c r="E163" s="84"/>
      <c r="F163" s="85"/>
      <c r="G163" s="86"/>
      <c r="H163" s="87"/>
      <c r="I163" s="88"/>
      <c r="J163" s="89"/>
      <c r="K163" s="89"/>
      <c r="L163" s="89"/>
      <c r="M163" s="90"/>
      <c r="N163" s="90"/>
      <c r="O163" s="90"/>
      <c r="P163" s="91"/>
      <c r="Q163" s="92"/>
      <c r="R163" s="93"/>
      <c r="S163" s="94"/>
      <c r="T163" s="95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BE163" s="83"/>
    </row>
    <row r="164" spans="1:57" ht="14.25" customHeight="1">
      <c r="A164" s="82"/>
      <c r="B164" s="83"/>
      <c r="C164" s="83"/>
      <c r="D164" s="83"/>
      <c r="E164" s="84"/>
      <c r="F164" s="85"/>
      <c r="G164" s="86"/>
      <c r="H164" s="87"/>
      <c r="I164" s="88"/>
      <c r="J164" s="89"/>
      <c r="K164" s="89"/>
      <c r="L164" s="89"/>
      <c r="M164" s="90"/>
      <c r="N164" s="90"/>
      <c r="O164" s="90"/>
      <c r="P164" s="91"/>
      <c r="Q164" s="92"/>
      <c r="R164" s="93"/>
      <c r="S164" s="94"/>
      <c r="T164" s="95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BE164" s="83"/>
    </row>
    <row r="165" spans="1:57" ht="14.25" customHeight="1">
      <c r="A165" s="82"/>
      <c r="B165" s="83"/>
      <c r="C165" s="83"/>
      <c r="D165" s="83"/>
      <c r="E165" s="84"/>
      <c r="F165" s="85"/>
      <c r="G165" s="86"/>
      <c r="H165" s="87"/>
      <c r="I165" s="88"/>
      <c r="J165" s="89"/>
      <c r="K165" s="89"/>
      <c r="L165" s="89"/>
      <c r="M165" s="90"/>
      <c r="N165" s="90"/>
      <c r="O165" s="90"/>
      <c r="P165" s="91"/>
      <c r="Q165" s="92"/>
      <c r="R165" s="93"/>
      <c r="S165" s="94"/>
      <c r="T165" s="95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BE165" s="83"/>
    </row>
    <row r="166" spans="1:57" ht="14.25" customHeight="1">
      <c r="A166" s="82"/>
      <c r="B166" s="83"/>
      <c r="C166" s="83"/>
      <c r="D166" s="83"/>
      <c r="E166" s="84"/>
      <c r="F166" s="85"/>
      <c r="G166" s="86"/>
      <c r="H166" s="87"/>
      <c r="I166" s="88"/>
      <c r="J166" s="89"/>
      <c r="K166" s="89"/>
      <c r="L166" s="89"/>
      <c r="M166" s="90"/>
      <c r="N166" s="90"/>
      <c r="O166" s="90"/>
      <c r="P166" s="91"/>
      <c r="Q166" s="92"/>
      <c r="R166" s="93"/>
      <c r="S166" s="94"/>
      <c r="T166" s="95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BE166" s="83"/>
    </row>
    <row r="167" spans="1:57" ht="14.25" customHeight="1">
      <c r="A167" s="82"/>
      <c r="B167" s="83"/>
      <c r="C167" s="83"/>
      <c r="D167" s="83"/>
      <c r="E167" s="84"/>
      <c r="F167" s="85"/>
      <c r="G167" s="86"/>
      <c r="H167" s="87"/>
      <c r="I167" s="88"/>
      <c r="J167" s="89"/>
      <c r="K167" s="89"/>
      <c r="L167" s="89"/>
      <c r="M167" s="90"/>
      <c r="N167" s="90"/>
      <c r="O167" s="90"/>
      <c r="P167" s="91"/>
      <c r="Q167" s="92"/>
      <c r="R167" s="93"/>
      <c r="S167" s="94"/>
      <c r="T167" s="95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BE167" s="83"/>
    </row>
    <row r="168" spans="1:57" ht="14.25" customHeight="1">
      <c r="A168" s="82"/>
      <c r="B168" s="83"/>
      <c r="C168" s="83"/>
      <c r="D168" s="83"/>
      <c r="E168" s="84"/>
      <c r="F168" s="85"/>
      <c r="G168" s="86"/>
      <c r="H168" s="87"/>
      <c r="I168" s="88"/>
      <c r="J168" s="89"/>
      <c r="K168" s="89"/>
      <c r="L168" s="89"/>
      <c r="M168" s="90"/>
      <c r="N168" s="90"/>
      <c r="O168" s="90"/>
      <c r="P168" s="91"/>
      <c r="Q168" s="92"/>
      <c r="R168" s="93"/>
      <c r="S168" s="94"/>
      <c r="T168" s="95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BE168" s="83"/>
    </row>
    <row r="169" spans="1:57" ht="14.25" customHeight="1">
      <c r="A169" s="82"/>
      <c r="B169" s="83"/>
      <c r="C169" s="83"/>
      <c r="D169" s="83"/>
      <c r="E169" s="84"/>
      <c r="F169" s="85"/>
      <c r="G169" s="86"/>
      <c r="H169" s="87"/>
      <c r="I169" s="88"/>
      <c r="J169" s="89"/>
      <c r="K169" s="89"/>
      <c r="L169" s="89"/>
      <c r="M169" s="90"/>
      <c r="N169" s="90"/>
      <c r="O169" s="90"/>
      <c r="P169" s="91"/>
      <c r="Q169" s="92"/>
      <c r="R169" s="93"/>
      <c r="S169" s="94"/>
      <c r="T169" s="95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BE169" s="83"/>
    </row>
    <row r="170" spans="1:57" ht="14.25" customHeight="1">
      <c r="A170" s="82"/>
      <c r="B170" s="83"/>
      <c r="C170" s="83"/>
      <c r="D170" s="83"/>
      <c r="E170" s="84"/>
      <c r="F170" s="85"/>
      <c r="G170" s="86"/>
      <c r="H170" s="87"/>
      <c r="I170" s="88"/>
      <c r="J170" s="89"/>
      <c r="K170" s="89"/>
      <c r="L170" s="89"/>
      <c r="M170" s="90"/>
      <c r="N170" s="90"/>
      <c r="O170" s="90"/>
      <c r="P170" s="91"/>
      <c r="Q170" s="92"/>
      <c r="R170" s="93"/>
      <c r="S170" s="94"/>
      <c r="T170" s="95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BE170" s="83"/>
    </row>
    <row r="171" spans="1:57" ht="14.25" customHeight="1">
      <c r="A171" s="82"/>
      <c r="B171" s="83"/>
      <c r="C171" s="83"/>
      <c r="D171" s="83"/>
      <c r="E171" s="84"/>
      <c r="F171" s="85"/>
      <c r="G171" s="86"/>
      <c r="H171" s="87"/>
      <c r="I171" s="88"/>
      <c r="J171" s="89"/>
      <c r="K171" s="89"/>
      <c r="L171" s="89"/>
      <c r="M171" s="90"/>
      <c r="N171" s="90"/>
      <c r="O171" s="90"/>
      <c r="P171" s="91"/>
      <c r="Q171" s="92"/>
      <c r="R171" s="93"/>
      <c r="S171" s="94"/>
      <c r="T171" s="95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BE171" s="83"/>
    </row>
    <row r="172" spans="1:57" ht="14.25" customHeight="1">
      <c r="A172" s="82"/>
      <c r="B172" s="83"/>
      <c r="C172" s="83"/>
      <c r="D172" s="83"/>
      <c r="E172" s="84"/>
      <c r="F172" s="85"/>
      <c r="G172" s="86"/>
      <c r="H172" s="87"/>
      <c r="I172" s="88"/>
      <c r="J172" s="89"/>
      <c r="K172" s="89"/>
      <c r="L172" s="89"/>
      <c r="M172" s="90"/>
      <c r="N172" s="90"/>
      <c r="O172" s="90"/>
      <c r="P172" s="91"/>
      <c r="Q172" s="92"/>
      <c r="R172" s="93"/>
      <c r="S172" s="94"/>
      <c r="T172" s="95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BE172" s="83"/>
    </row>
    <row r="173" spans="1:57" ht="14.25" customHeight="1">
      <c r="A173" s="82"/>
      <c r="B173" s="83"/>
      <c r="C173" s="83"/>
      <c r="D173" s="83"/>
      <c r="E173" s="84"/>
      <c r="F173" s="85"/>
      <c r="G173" s="86"/>
      <c r="H173" s="87"/>
      <c r="I173" s="88"/>
      <c r="J173" s="89"/>
      <c r="K173" s="89"/>
      <c r="L173" s="89"/>
      <c r="M173" s="90"/>
      <c r="N173" s="90"/>
      <c r="O173" s="90"/>
      <c r="P173" s="91"/>
      <c r="Q173" s="92"/>
      <c r="R173" s="93"/>
      <c r="S173" s="94"/>
      <c r="T173" s="95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BE173" s="83"/>
    </row>
    <row r="174" spans="1:57" ht="14.25" customHeight="1">
      <c r="A174" s="82"/>
      <c r="B174" s="83"/>
      <c r="C174" s="83"/>
      <c r="D174" s="83"/>
      <c r="E174" s="84"/>
      <c r="F174" s="85"/>
      <c r="G174" s="86"/>
      <c r="H174" s="87"/>
      <c r="I174" s="88"/>
      <c r="J174" s="89"/>
      <c r="K174" s="89"/>
      <c r="L174" s="89"/>
      <c r="M174" s="90"/>
      <c r="N174" s="90"/>
      <c r="O174" s="90"/>
      <c r="P174" s="91"/>
      <c r="Q174" s="92"/>
      <c r="R174" s="93"/>
      <c r="S174" s="94"/>
      <c r="T174" s="95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BE174" s="83"/>
    </row>
    <row r="175" spans="1:57" ht="14.25" customHeight="1">
      <c r="A175" s="82"/>
      <c r="B175" s="83"/>
      <c r="C175" s="83"/>
      <c r="D175" s="83"/>
      <c r="E175" s="84"/>
      <c r="F175" s="85"/>
      <c r="G175" s="86"/>
      <c r="H175" s="87"/>
      <c r="I175" s="88"/>
      <c r="J175" s="89"/>
      <c r="K175" s="89"/>
      <c r="L175" s="89"/>
      <c r="M175" s="90"/>
      <c r="N175" s="90"/>
      <c r="O175" s="90"/>
      <c r="P175" s="91"/>
      <c r="Q175" s="92"/>
      <c r="R175" s="93"/>
      <c r="S175" s="94"/>
      <c r="T175" s="95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BE175" s="83"/>
    </row>
    <row r="176" spans="1:57" ht="14.25" customHeight="1">
      <c r="A176" s="82"/>
      <c r="B176" s="83"/>
      <c r="C176" s="83"/>
      <c r="D176" s="83"/>
      <c r="E176" s="84"/>
      <c r="F176" s="85"/>
      <c r="G176" s="86"/>
      <c r="H176" s="87"/>
      <c r="I176" s="88"/>
      <c r="J176" s="89"/>
      <c r="K176" s="89"/>
      <c r="L176" s="89"/>
      <c r="M176" s="90"/>
      <c r="N176" s="90"/>
      <c r="O176" s="90"/>
      <c r="P176" s="91"/>
      <c r="Q176" s="92"/>
      <c r="R176" s="93"/>
      <c r="S176" s="94"/>
      <c r="T176" s="95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BE176" s="83"/>
    </row>
    <row r="177" spans="1:57" ht="14.25" customHeight="1">
      <c r="A177" s="82"/>
      <c r="B177" s="83"/>
      <c r="C177" s="83"/>
      <c r="D177" s="83"/>
      <c r="E177" s="84"/>
      <c r="F177" s="85"/>
      <c r="G177" s="86"/>
      <c r="H177" s="87"/>
      <c r="I177" s="88"/>
      <c r="J177" s="89"/>
      <c r="K177" s="89"/>
      <c r="L177" s="89"/>
      <c r="M177" s="90"/>
      <c r="N177" s="90"/>
      <c r="O177" s="90"/>
      <c r="P177" s="91"/>
      <c r="Q177" s="92"/>
      <c r="R177" s="93"/>
      <c r="S177" s="94"/>
      <c r="T177" s="95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BE177" s="83"/>
    </row>
    <row r="178" spans="1:57" ht="14.25" customHeight="1">
      <c r="A178" s="82"/>
      <c r="B178" s="83"/>
      <c r="C178" s="83"/>
      <c r="D178" s="83"/>
      <c r="E178" s="84"/>
      <c r="F178" s="85"/>
      <c r="G178" s="86"/>
      <c r="H178" s="87"/>
      <c r="I178" s="88"/>
      <c r="J178" s="89"/>
      <c r="K178" s="89"/>
      <c r="L178" s="89"/>
      <c r="M178" s="90"/>
      <c r="N178" s="90"/>
      <c r="O178" s="90"/>
      <c r="P178" s="91"/>
      <c r="Q178" s="92"/>
      <c r="R178" s="93"/>
      <c r="S178" s="94"/>
      <c r="T178" s="95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BE178" s="83"/>
    </row>
    <row r="179" spans="1:57" ht="14.25" customHeight="1">
      <c r="A179" s="82"/>
      <c r="B179" s="83"/>
      <c r="C179" s="83"/>
      <c r="D179" s="83"/>
      <c r="E179" s="84"/>
      <c r="F179" s="85"/>
      <c r="G179" s="86"/>
      <c r="H179" s="87"/>
      <c r="I179" s="88"/>
      <c r="J179" s="89"/>
      <c r="K179" s="89"/>
      <c r="L179" s="89"/>
      <c r="M179" s="90"/>
      <c r="N179" s="90"/>
      <c r="O179" s="90"/>
      <c r="P179" s="91"/>
      <c r="Q179" s="92"/>
      <c r="R179" s="93"/>
      <c r="S179" s="94"/>
      <c r="T179" s="95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BE179" s="83"/>
    </row>
    <row r="180" spans="1:57" ht="14.25" customHeight="1">
      <c r="A180" s="82"/>
      <c r="B180" s="83"/>
      <c r="C180" s="83"/>
      <c r="D180" s="83"/>
      <c r="E180" s="84"/>
      <c r="F180" s="85"/>
      <c r="G180" s="86"/>
      <c r="H180" s="87"/>
      <c r="I180" s="88"/>
      <c r="J180" s="89"/>
      <c r="K180" s="89"/>
      <c r="L180" s="89"/>
      <c r="M180" s="90"/>
      <c r="N180" s="90"/>
      <c r="O180" s="90"/>
      <c r="P180" s="91"/>
      <c r="Q180" s="92"/>
      <c r="R180" s="93"/>
      <c r="S180" s="94"/>
      <c r="T180" s="95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BE180" s="83"/>
    </row>
    <row r="181" spans="1:57" ht="14.25" customHeight="1">
      <c r="A181" s="82"/>
      <c r="B181" s="83"/>
      <c r="C181" s="83"/>
      <c r="D181" s="83"/>
      <c r="E181" s="84"/>
      <c r="F181" s="85"/>
      <c r="G181" s="86"/>
      <c r="H181" s="87"/>
      <c r="I181" s="88"/>
      <c r="J181" s="89"/>
      <c r="K181" s="89"/>
      <c r="L181" s="89"/>
      <c r="M181" s="90"/>
      <c r="N181" s="90"/>
      <c r="O181" s="90"/>
      <c r="P181" s="91"/>
      <c r="Q181" s="92"/>
      <c r="R181" s="93"/>
      <c r="S181" s="94"/>
      <c r="T181" s="95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BE181" s="83"/>
    </row>
    <row r="182" spans="1:57" ht="14.25" customHeight="1">
      <c r="A182" s="82"/>
      <c r="B182" s="83"/>
      <c r="C182" s="83"/>
      <c r="D182" s="83"/>
      <c r="E182" s="84"/>
      <c r="F182" s="85"/>
      <c r="G182" s="86"/>
      <c r="H182" s="87"/>
      <c r="I182" s="88"/>
      <c r="J182" s="89"/>
      <c r="K182" s="89"/>
      <c r="L182" s="89"/>
      <c r="M182" s="90"/>
      <c r="N182" s="90"/>
      <c r="O182" s="90"/>
      <c r="P182" s="91"/>
      <c r="Q182" s="92"/>
      <c r="R182" s="93"/>
      <c r="S182" s="94"/>
      <c r="T182" s="95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BE182" s="83"/>
    </row>
    <row r="183" spans="1:57" ht="14.25" customHeight="1">
      <c r="A183" s="82"/>
      <c r="B183" s="83"/>
      <c r="C183" s="83"/>
      <c r="D183" s="83"/>
      <c r="E183" s="84"/>
      <c r="F183" s="85"/>
      <c r="G183" s="86"/>
      <c r="H183" s="87"/>
      <c r="I183" s="88"/>
      <c r="J183" s="89"/>
      <c r="K183" s="89"/>
      <c r="L183" s="89"/>
      <c r="M183" s="90"/>
      <c r="N183" s="90"/>
      <c r="O183" s="90"/>
      <c r="P183" s="91"/>
      <c r="Q183" s="92"/>
      <c r="R183" s="93"/>
      <c r="S183" s="94"/>
      <c r="T183" s="95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BE183" s="83"/>
    </row>
    <row r="184" spans="1:57" ht="14.25" customHeight="1">
      <c r="A184" s="82"/>
      <c r="B184" s="83"/>
      <c r="C184" s="83"/>
      <c r="D184" s="83"/>
      <c r="E184" s="84"/>
      <c r="F184" s="85"/>
      <c r="G184" s="86"/>
      <c r="H184" s="87"/>
      <c r="I184" s="88"/>
      <c r="J184" s="89"/>
      <c r="K184" s="89"/>
      <c r="L184" s="89"/>
      <c r="M184" s="90"/>
      <c r="N184" s="90"/>
      <c r="O184" s="90"/>
      <c r="P184" s="91"/>
      <c r="Q184" s="92"/>
      <c r="R184" s="93"/>
      <c r="S184" s="94"/>
      <c r="T184" s="95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BE184" s="83"/>
    </row>
    <row r="185" spans="1:57" ht="14.25" customHeight="1">
      <c r="A185" s="82"/>
      <c r="B185" s="83"/>
      <c r="C185" s="83"/>
      <c r="D185" s="83"/>
      <c r="E185" s="84"/>
      <c r="F185" s="85"/>
      <c r="G185" s="86"/>
      <c r="H185" s="87"/>
      <c r="I185" s="88"/>
      <c r="J185" s="89"/>
      <c r="K185" s="89"/>
      <c r="L185" s="89"/>
      <c r="M185" s="90"/>
      <c r="N185" s="90"/>
      <c r="O185" s="90"/>
      <c r="P185" s="91"/>
      <c r="Q185" s="92"/>
      <c r="R185" s="93"/>
      <c r="S185" s="94"/>
      <c r="T185" s="95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BE185" s="83"/>
    </row>
    <row r="186" spans="1:57" ht="14.25" customHeight="1">
      <c r="A186" s="82"/>
      <c r="B186" s="83"/>
      <c r="C186" s="83"/>
      <c r="D186" s="83"/>
      <c r="E186" s="84"/>
      <c r="F186" s="85"/>
      <c r="G186" s="86"/>
      <c r="H186" s="87"/>
      <c r="I186" s="88"/>
      <c r="J186" s="89"/>
      <c r="K186" s="89"/>
      <c r="L186" s="89"/>
      <c r="M186" s="90"/>
      <c r="N186" s="90"/>
      <c r="O186" s="90"/>
      <c r="P186" s="91"/>
      <c r="Q186" s="92"/>
      <c r="R186" s="93"/>
      <c r="S186" s="94"/>
      <c r="T186" s="95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BE186" s="83"/>
    </row>
    <row r="187" spans="1:57" ht="14.25" customHeight="1">
      <c r="A187" s="82"/>
      <c r="B187" s="83"/>
      <c r="C187" s="83"/>
      <c r="D187" s="83"/>
      <c r="E187" s="84"/>
      <c r="F187" s="85"/>
      <c r="G187" s="86"/>
      <c r="H187" s="87"/>
      <c r="I187" s="88"/>
      <c r="J187" s="89"/>
      <c r="K187" s="89"/>
      <c r="L187" s="89"/>
      <c r="M187" s="90"/>
      <c r="N187" s="90"/>
      <c r="O187" s="90"/>
      <c r="P187" s="91"/>
      <c r="Q187" s="92"/>
      <c r="R187" s="93"/>
      <c r="S187" s="94"/>
      <c r="T187" s="95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BE187" s="83"/>
    </row>
    <row r="188" spans="1:57" ht="14.25" customHeight="1">
      <c r="A188" s="82"/>
      <c r="B188" s="83"/>
      <c r="C188" s="83"/>
      <c r="D188" s="83"/>
      <c r="E188" s="84"/>
      <c r="F188" s="85"/>
      <c r="G188" s="86"/>
      <c r="H188" s="87"/>
      <c r="I188" s="88"/>
      <c r="J188" s="89"/>
      <c r="K188" s="89"/>
      <c r="L188" s="89"/>
      <c r="M188" s="90"/>
      <c r="N188" s="90"/>
      <c r="O188" s="90"/>
      <c r="P188" s="91"/>
      <c r="Q188" s="92"/>
      <c r="R188" s="93"/>
      <c r="S188" s="94"/>
      <c r="T188" s="95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BE188" s="83"/>
    </row>
    <row r="189" spans="1:57" ht="14.25" customHeight="1">
      <c r="A189" s="82"/>
      <c r="B189" s="83"/>
      <c r="C189" s="83"/>
      <c r="D189" s="83"/>
      <c r="E189" s="84"/>
      <c r="F189" s="85"/>
      <c r="G189" s="86"/>
      <c r="H189" s="87"/>
      <c r="I189" s="88"/>
      <c r="J189" s="89"/>
      <c r="K189" s="89"/>
      <c r="L189" s="89"/>
      <c r="M189" s="90"/>
      <c r="N189" s="90"/>
      <c r="O189" s="90"/>
      <c r="P189" s="91"/>
      <c r="Q189" s="92"/>
      <c r="R189" s="93"/>
      <c r="S189" s="94"/>
      <c r="T189" s="95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BE189" s="83"/>
    </row>
    <row r="190" spans="1:57" ht="14.25" customHeight="1">
      <c r="A190" s="82"/>
      <c r="B190" s="83"/>
      <c r="C190" s="83"/>
      <c r="D190" s="83"/>
      <c r="E190" s="84"/>
      <c r="F190" s="85"/>
      <c r="G190" s="86"/>
      <c r="H190" s="87"/>
      <c r="I190" s="88"/>
      <c r="J190" s="89"/>
      <c r="K190" s="89"/>
      <c r="L190" s="89"/>
      <c r="M190" s="90"/>
      <c r="N190" s="90"/>
      <c r="O190" s="90"/>
      <c r="P190" s="91"/>
      <c r="Q190" s="92"/>
      <c r="R190" s="93"/>
      <c r="S190" s="94"/>
      <c r="T190" s="95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BE190" s="83"/>
    </row>
    <row r="191" spans="1:57" ht="14.25" customHeight="1">
      <c r="A191" s="82"/>
      <c r="B191" s="83"/>
      <c r="C191" s="83"/>
      <c r="D191" s="83"/>
      <c r="E191" s="84"/>
      <c r="F191" s="85"/>
      <c r="G191" s="86"/>
      <c r="H191" s="87"/>
      <c r="I191" s="88"/>
      <c r="J191" s="89"/>
      <c r="K191" s="89"/>
      <c r="L191" s="89"/>
      <c r="M191" s="90"/>
      <c r="N191" s="90"/>
      <c r="O191" s="90"/>
      <c r="P191" s="91"/>
      <c r="Q191" s="92"/>
      <c r="R191" s="93"/>
      <c r="S191" s="94"/>
      <c r="T191" s="95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BE191" s="83"/>
    </row>
    <row r="192" spans="1:57" ht="14.25" customHeight="1">
      <c r="A192" s="82"/>
      <c r="B192" s="83"/>
      <c r="C192" s="83"/>
      <c r="D192" s="83"/>
      <c r="E192" s="84"/>
      <c r="F192" s="85"/>
      <c r="G192" s="86"/>
      <c r="H192" s="87"/>
      <c r="I192" s="88"/>
      <c r="J192" s="89"/>
      <c r="K192" s="89"/>
      <c r="L192" s="89"/>
      <c r="M192" s="90"/>
      <c r="N192" s="90"/>
      <c r="O192" s="90"/>
      <c r="P192" s="91"/>
      <c r="Q192" s="92"/>
      <c r="R192" s="93"/>
      <c r="S192" s="94"/>
      <c r="T192" s="95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BE192" s="83"/>
    </row>
    <row r="193" spans="1:57" ht="14.25" customHeight="1">
      <c r="A193" s="82"/>
      <c r="B193" s="83"/>
      <c r="C193" s="83"/>
      <c r="D193" s="83"/>
      <c r="E193" s="84"/>
      <c r="F193" s="85"/>
      <c r="G193" s="86"/>
      <c r="H193" s="87"/>
      <c r="I193" s="88"/>
      <c r="J193" s="89"/>
      <c r="K193" s="89"/>
      <c r="L193" s="89"/>
      <c r="M193" s="90"/>
      <c r="N193" s="90"/>
      <c r="O193" s="90"/>
      <c r="P193" s="91"/>
      <c r="Q193" s="92"/>
      <c r="R193" s="93"/>
      <c r="S193" s="94"/>
      <c r="T193" s="95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BE193" s="83"/>
    </row>
    <row r="194" spans="1:57" ht="14.25" customHeight="1">
      <c r="A194" s="82"/>
      <c r="B194" s="83"/>
      <c r="C194" s="83"/>
      <c r="D194" s="83"/>
      <c r="E194" s="84"/>
      <c r="F194" s="85"/>
      <c r="G194" s="86"/>
      <c r="H194" s="87"/>
      <c r="I194" s="88"/>
      <c r="J194" s="89"/>
      <c r="K194" s="89"/>
      <c r="L194" s="89"/>
      <c r="M194" s="90"/>
      <c r="N194" s="90"/>
      <c r="O194" s="90"/>
      <c r="P194" s="91"/>
      <c r="Q194" s="92"/>
      <c r="R194" s="93"/>
      <c r="S194" s="94"/>
      <c r="T194" s="95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BE194" s="83"/>
    </row>
    <row r="195" spans="1:57" ht="14.25" customHeight="1">
      <c r="A195" s="82"/>
      <c r="B195" s="83"/>
      <c r="C195" s="83"/>
      <c r="D195" s="83"/>
      <c r="E195" s="84"/>
      <c r="F195" s="85"/>
      <c r="G195" s="86"/>
      <c r="H195" s="87"/>
      <c r="I195" s="88"/>
      <c r="J195" s="89"/>
      <c r="K195" s="89"/>
      <c r="L195" s="89"/>
      <c r="M195" s="90"/>
      <c r="N195" s="90"/>
      <c r="O195" s="90"/>
      <c r="P195" s="91"/>
      <c r="Q195" s="92"/>
      <c r="R195" s="93"/>
      <c r="S195" s="94"/>
      <c r="T195" s="95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BE195" s="83"/>
    </row>
    <row r="196" spans="1:57" ht="14.25" customHeight="1">
      <c r="A196" s="82"/>
      <c r="B196" s="83"/>
      <c r="C196" s="83"/>
      <c r="D196" s="83"/>
      <c r="E196" s="84"/>
      <c r="F196" s="85"/>
      <c r="G196" s="86"/>
      <c r="H196" s="87"/>
      <c r="I196" s="88"/>
      <c r="J196" s="89"/>
      <c r="K196" s="89"/>
      <c r="L196" s="89"/>
      <c r="M196" s="90"/>
      <c r="N196" s="90"/>
      <c r="O196" s="90"/>
      <c r="P196" s="91"/>
      <c r="Q196" s="92"/>
      <c r="R196" s="93"/>
      <c r="S196" s="94"/>
      <c r="T196" s="95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BE196" s="83"/>
    </row>
    <row r="197" spans="1:57" ht="14.25" customHeight="1">
      <c r="A197" s="82"/>
      <c r="B197" s="83"/>
      <c r="C197" s="83"/>
      <c r="D197" s="83"/>
      <c r="E197" s="84"/>
      <c r="F197" s="85"/>
      <c r="G197" s="86"/>
      <c r="H197" s="87"/>
      <c r="I197" s="88"/>
      <c r="J197" s="89"/>
      <c r="K197" s="89"/>
      <c r="L197" s="89"/>
      <c r="M197" s="90"/>
      <c r="N197" s="90"/>
      <c r="O197" s="90"/>
      <c r="P197" s="91"/>
      <c r="Q197" s="92"/>
      <c r="R197" s="93"/>
      <c r="S197" s="94"/>
      <c r="T197" s="95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BE197" s="83"/>
    </row>
    <row r="198" spans="1:57" ht="14.25" customHeight="1">
      <c r="A198" s="82"/>
      <c r="B198" s="83"/>
      <c r="C198" s="83"/>
      <c r="D198" s="83"/>
      <c r="E198" s="84"/>
      <c r="F198" s="85"/>
      <c r="G198" s="86"/>
      <c r="H198" s="87"/>
      <c r="I198" s="88"/>
      <c r="J198" s="89"/>
      <c r="K198" s="89"/>
      <c r="L198" s="89"/>
      <c r="M198" s="90"/>
      <c r="N198" s="90"/>
      <c r="O198" s="90"/>
      <c r="P198" s="91"/>
      <c r="Q198" s="92"/>
      <c r="R198" s="93"/>
      <c r="S198" s="94"/>
      <c r="T198" s="95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BE198" s="83"/>
    </row>
    <row r="199" spans="1:57" ht="14.25" customHeight="1">
      <c r="A199" s="82"/>
      <c r="B199" s="83"/>
      <c r="C199" s="83"/>
      <c r="D199" s="83"/>
      <c r="E199" s="84"/>
      <c r="F199" s="85"/>
      <c r="G199" s="86"/>
      <c r="H199" s="87"/>
      <c r="I199" s="88"/>
      <c r="J199" s="89"/>
      <c r="K199" s="89"/>
      <c r="L199" s="89"/>
      <c r="M199" s="90"/>
      <c r="N199" s="90"/>
      <c r="O199" s="90"/>
      <c r="P199" s="91"/>
      <c r="Q199" s="92"/>
      <c r="R199" s="93"/>
      <c r="S199" s="94"/>
      <c r="T199" s="95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BE199" s="83"/>
    </row>
    <row r="200" spans="1:57" ht="14.25" customHeight="1">
      <c r="A200" s="82"/>
      <c r="B200" s="83"/>
      <c r="C200" s="83"/>
      <c r="D200" s="83"/>
      <c r="E200" s="84"/>
      <c r="F200" s="85"/>
      <c r="G200" s="86"/>
      <c r="H200" s="87"/>
      <c r="I200" s="88"/>
      <c r="J200" s="89"/>
      <c r="K200" s="89"/>
      <c r="L200" s="89"/>
      <c r="M200" s="90"/>
      <c r="N200" s="90"/>
      <c r="O200" s="90"/>
      <c r="P200" s="91"/>
      <c r="Q200" s="92"/>
      <c r="R200" s="93"/>
      <c r="S200" s="94"/>
      <c r="T200" s="95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BE200" s="83"/>
    </row>
    <row r="201" spans="1:57" ht="14.25" customHeight="1">
      <c r="A201" s="82"/>
      <c r="B201" s="83"/>
      <c r="C201" s="83"/>
      <c r="D201" s="83"/>
      <c r="E201" s="84"/>
      <c r="F201" s="85"/>
      <c r="G201" s="86"/>
      <c r="H201" s="87"/>
      <c r="I201" s="88"/>
      <c r="J201" s="89"/>
      <c r="K201" s="89"/>
      <c r="L201" s="89"/>
      <c r="M201" s="90"/>
      <c r="N201" s="90"/>
      <c r="O201" s="90"/>
      <c r="P201" s="91"/>
      <c r="Q201" s="92"/>
      <c r="R201" s="93"/>
      <c r="S201" s="94"/>
      <c r="T201" s="95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BE201" s="83"/>
    </row>
    <row r="202" spans="1:57" ht="14.25" customHeight="1">
      <c r="A202" s="82"/>
      <c r="B202" s="83"/>
      <c r="C202" s="83"/>
      <c r="D202" s="83"/>
      <c r="E202" s="84"/>
      <c r="F202" s="85"/>
      <c r="G202" s="86"/>
      <c r="H202" s="87"/>
      <c r="I202" s="88"/>
      <c r="J202" s="89"/>
      <c r="K202" s="89"/>
      <c r="L202" s="89"/>
      <c r="M202" s="90"/>
      <c r="N202" s="90"/>
      <c r="O202" s="90"/>
      <c r="P202" s="91"/>
      <c r="Q202" s="92"/>
      <c r="R202" s="93"/>
      <c r="S202" s="94"/>
      <c r="T202" s="95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BE202" s="83"/>
    </row>
    <row r="203" spans="1:57" ht="14.25" customHeight="1">
      <c r="A203" s="82"/>
      <c r="B203" s="83"/>
      <c r="C203" s="83"/>
      <c r="D203" s="83"/>
      <c r="E203" s="84"/>
      <c r="F203" s="85"/>
      <c r="G203" s="86"/>
      <c r="H203" s="87"/>
      <c r="I203" s="88"/>
      <c r="J203" s="89"/>
      <c r="K203" s="89"/>
      <c r="L203" s="89"/>
      <c r="M203" s="90"/>
      <c r="N203" s="90"/>
      <c r="O203" s="90"/>
      <c r="P203" s="91"/>
      <c r="Q203" s="92"/>
      <c r="R203" s="93"/>
      <c r="S203" s="94"/>
      <c r="T203" s="95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BE203" s="83"/>
    </row>
    <row r="204" spans="1:57" ht="14.25" customHeight="1">
      <c r="A204" s="82"/>
      <c r="B204" s="83"/>
      <c r="C204" s="83"/>
      <c r="D204" s="83"/>
      <c r="E204" s="84"/>
      <c r="F204" s="85"/>
      <c r="G204" s="86"/>
      <c r="H204" s="87"/>
      <c r="I204" s="88"/>
      <c r="J204" s="89"/>
      <c r="K204" s="89"/>
      <c r="L204" s="89"/>
      <c r="M204" s="90"/>
      <c r="N204" s="90"/>
      <c r="O204" s="90"/>
      <c r="P204" s="91"/>
      <c r="Q204" s="92"/>
      <c r="R204" s="93"/>
      <c r="S204" s="94"/>
      <c r="T204" s="95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BE204" s="83"/>
    </row>
    <row r="205" spans="1:57" ht="14.25" customHeight="1">
      <c r="A205" s="82"/>
      <c r="B205" s="83"/>
      <c r="C205" s="83"/>
      <c r="D205" s="83"/>
      <c r="E205" s="84"/>
      <c r="F205" s="85"/>
      <c r="G205" s="86"/>
      <c r="H205" s="87"/>
      <c r="I205" s="88"/>
      <c r="J205" s="89"/>
      <c r="K205" s="89"/>
      <c r="L205" s="89"/>
      <c r="M205" s="90"/>
      <c r="N205" s="90"/>
      <c r="O205" s="90"/>
      <c r="P205" s="91"/>
      <c r="Q205" s="92"/>
      <c r="R205" s="93"/>
      <c r="S205" s="94"/>
      <c r="T205" s="95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BE205" s="83"/>
    </row>
    <row r="206" spans="1:57" ht="14.25" customHeight="1">
      <c r="A206" s="82"/>
      <c r="B206" s="83"/>
      <c r="C206" s="83"/>
      <c r="D206" s="83"/>
      <c r="E206" s="84"/>
      <c r="F206" s="85"/>
      <c r="G206" s="86"/>
      <c r="H206" s="87"/>
      <c r="I206" s="88"/>
      <c r="J206" s="89"/>
      <c r="K206" s="89"/>
      <c r="L206" s="89"/>
      <c r="M206" s="90"/>
      <c r="N206" s="90"/>
      <c r="O206" s="90"/>
      <c r="P206" s="91"/>
      <c r="Q206" s="92"/>
      <c r="R206" s="93"/>
      <c r="S206" s="94"/>
      <c r="T206" s="95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BE206" s="83"/>
    </row>
    <row r="207" spans="1:57" ht="14.25" customHeight="1">
      <c r="A207" s="82"/>
      <c r="B207" s="83"/>
      <c r="C207" s="83"/>
      <c r="D207" s="83"/>
      <c r="E207" s="84"/>
      <c r="F207" s="85"/>
      <c r="G207" s="86"/>
      <c r="H207" s="87"/>
      <c r="I207" s="88"/>
      <c r="J207" s="89"/>
      <c r="K207" s="89"/>
      <c r="L207" s="89"/>
      <c r="M207" s="90"/>
      <c r="N207" s="90"/>
      <c r="O207" s="90"/>
      <c r="P207" s="91"/>
      <c r="Q207" s="92"/>
      <c r="R207" s="93"/>
      <c r="S207" s="94"/>
      <c r="T207" s="95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BE207" s="83"/>
    </row>
    <row r="208" spans="1:57" ht="14.25" customHeight="1">
      <c r="A208" s="82"/>
      <c r="B208" s="83"/>
      <c r="C208" s="83"/>
      <c r="D208" s="83"/>
      <c r="E208" s="84"/>
      <c r="F208" s="85"/>
      <c r="G208" s="86"/>
      <c r="H208" s="87"/>
      <c r="I208" s="88"/>
      <c r="J208" s="89"/>
      <c r="K208" s="89"/>
      <c r="L208" s="89"/>
      <c r="M208" s="90"/>
      <c r="N208" s="90"/>
      <c r="O208" s="90"/>
      <c r="P208" s="91"/>
      <c r="Q208" s="92"/>
      <c r="R208" s="93"/>
      <c r="S208" s="94"/>
      <c r="T208" s="95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BE208" s="83"/>
    </row>
    <row r="209" spans="1:57" ht="14.25" customHeight="1">
      <c r="A209" s="82"/>
      <c r="B209" s="83"/>
      <c r="C209" s="83"/>
      <c r="D209" s="83"/>
      <c r="E209" s="84"/>
      <c r="F209" s="85"/>
      <c r="G209" s="86"/>
      <c r="H209" s="87"/>
      <c r="I209" s="88"/>
      <c r="J209" s="89"/>
      <c r="K209" s="89"/>
      <c r="L209" s="89"/>
      <c r="M209" s="90"/>
      <c r="N209" s="90"/>
      <c r="O209" s="90"/>
      <c r="P209" s="91"/>
      <c r="Q209" s="92"/>
      <c r="R209" s="93"/>
      <c r="S209" s="94"/>
      <c r="T209" s="95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BE209" s="83"/>
    </row>
    <row r="210" spans="1:57" ht="14.25" customHeight="1">
      <c r="A210" s="82"/>
      <c r="B210" s="83"/>
      <c r="C210" s="83"/>
      <c r="D210" s="83"/>
      <c r="E210" s="84"/>
      <c r="F210" s="85"/>
      <c r="G210" s="86"/>
      <c r="H210" s="87"/>
      <c r="I210" s="88"/>
      <c r="J210" s="89"/>
      <c r="K210" s="89"/>
      <c r="L210" s="89"/>
      <c r="M210" s="90"/>
      <c r="N210" s="90"/>
      <c r="O210" s="90"/>
      <c r="P210" s="91"/>
      <c r="Q210" s="92"/>
      <c r="R210" s="93"/>
      <c r="S210" s="94"/>
      <c r="T210" s="95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BE210" s="83"/>
    </row>
    <row r="211" spans="1:57" ht="14.25" customHeight="1">
      <c r="A211" s="82"/>
      <c r="B211" s="83"/>
      <c r="C211" s="83"/>
      <c r="D211" s="83"/>
      <c r="E211" s="84"/>
      <c r="F211" s="85"/>
      <c r="G211" s="86"/>
      <c r="H211" s="87"/>
      <c r="I211" s="88"/>
      <c r="J211" s="89"/>
      <c r="K211" s="89"/>
      <c r="L211" s="89"/>
      <c r="M211" s="90"/>
      <c r="N211" s="90"/>
      <c r="O211" s="90"/>
      <c r="P211" s="91"/>
      <c r="Q211" s="92"/>
      <c r="R211" s="93"/>
      <c r="S211" s="94"/>
      <c r="T211" s="95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BE211" s="83"/>
    </row>
    <row r="212" spans="1:57" ht="14.25" customHeight="1">
      <c r="A212" s="82"/>
      <c r="B212" s="83"/>
      <c r="C212" s="83"/>
      <c r="D212" s="83"/>
      <c r="E212" s="84"/>
      <c r="F212" s="85"/>
      <c r="G212" s="86"/>
      <c r="H212" s="87"/>
      <c r="I212" s="88"/>
      <c r="J212" s="89"/>
      <c r="K212" s="89"/>
      <c r="L212" s="89"/>
      <c r="M212" s="90"/>
      <c r="N212" s="90"/>
      <c r="O212" s="90"/>
      <c r="P212" s="91"/>
      <c r="Q212" s="92"/>
      <c r="R212" s="93"/>
      <c r="S212" s="94"/>
      <c r="T212" s="95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BE212" s="83"/>
    </row>
    <row r="213" spans="1:57" ht="14.25" customHeight="1">
      <c r="A213" s="82"/>
      <c r="B213" s="83"/>
      <c r="C213" s="83"/>
      <c r="D213" s="83"/>
      <c r="E213" s="84"/>
      <c r="F213" s="85"/>
      <c r="G213" s="86"/>
      <c r="H213" s="87"/>
      <c r="I213" s="88"/>
      <c r="J213" s="89"/>
      <c r="K213" s="89"/>
      <c r="L213" s="89"/>
      <c r="M213" s="90"/>
      <c r="N213" s="90"/>
      <c r="O213" s="90"/>
      <c r="P213" s="91"/>
      <c r="Q213" s="92"/>
      <c r="R213" s="93"/>
      <c r="S213" s="94"/>
      <c r="T213" s="95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BE213" s="83"/>
    </row>
    <row r="214" spans="1:57" ht="14.25" customHeight="1">
      <c r="A214" s="82"/>
      <c r="B214" s="83"/>
      <c r="C214" s="83"/>
      <c r="D214" s="83"/>
      <c r="E214" s="84"/>
      <c r="F214" s="85"/>
      <c r="G214" s="86"/>
      <c r="H214" s="87"/>
      <c r="I214" s="88"/>
      <c r="J214" s="89"/>
      <c r="K214" s="89"/>
      <c r="L214" s="89"/>
      <c r="M214" s="90"/>
      <c r="N214" s="90"/>
      <c r="O214" s="90"/>
      <c r="P214" s="91"/>
      <c r="Q214" s="92"/>
      <c r="R214" s="93"/>
      <c r="S214" s="94"/>
      <c r="T214" s="95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BE214" s="83"/>
    </row>
    <row r="215" spans="1:57" ht="14.25" customHeight="1">
      <c r="A215" s="82"/>
      <c r="B215" s="83"/>
      <c r="C215" s="83"/>
      <c r="D215" s="83"/>
      <c r="E215" s="84"/>
      <c r="F215" s="85"/>
      <c r="G215" s="86"/>
      <c r="H215" s="87"/>
      <c r="I215" s="88"/>
      <c r="J215" s="89"/>
      <c r="K215" s="89"/>
      <c r="L215" s="89"/>
      <c r="M215" s="90"/>
      <c r="N215" s="90"/>
      <c r="O215" s="90"/>
      <c r="P215" s="91"/>
      <c r="Q215" s="92"/>
      <c r="R215" s="93"/>
      <c r="S215" s="94"/>
      <c r="T215" s="95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BE215" s="83"/>
    </row>
    <row r="216" spans="1:57" ht="14.25" customHeight="1">
      <c r="A216" s="82"/>
      <c r="B216" s="83"/>
      <c r="C216" s="83"/>
      <c r="D216" s="83"/>
      <c r="E216" s="84"/>
      <c r="F216" s="85"/>
      <c r="G216" s="86"/>
      <c r="H216" s="87"/>
      <c r="I216" s="88"/>
      <c r="J216" s="89"/>
      <c r="K216" s="89"/>
      <c r="L216" s="89"/>
      <c r="M216" s="90"/>
      <c r="N216" s="90"/>
      <c r="O216" s="90"/>
      <c r="P216" s="91"/>
      <c r="Q216" s="92"/>
      <c r="R216" s="93"/>
      <c r="S216" s="94"/>
      <c r="T216" s="95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BE216" s="83"/>
    </row>
    <row r="217" spans="1:57" ht="14.25" customHeight="1">
      <c r="A217" s="82"/>
      <c r="B217" s="83"/>
      <c r="C217" s="83"/>
      <c r="D217" s="83"/>
      <c r="E217" s="84"/>
      <c r="F217" s="85"/>
      <c r="G217" s="86"/>
      <c r="H217" s="87"/>
      <c r="I217" s="88"/>
      <c r="J217" s="89"/>
      <c r="K217" s="89"/>
      <c r="L217" s="89"/>
      <c r="M217" s="90"/>
      <c r="N217" s="90"/>
      <c r="O217" s="90"/>
      <c r="P217" s="91"/>
      <c r="Q217" s="92"/>
      <c r="R217" s="93"/>
      <c r="S217" s="94"/>
      <c r="T217" s="95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BE217" s="83"/>
    </row>
    <row r="218" spans="1:57" ht="14.25" customHeight="1">
      <c r="A218" s="82"/>
      <c r="B218" s="83"/>
      <c r="C218" s="83"/>
      <c r="D218" s="83"/>
      <c r="E218" s="84"/>
      <c r="F218" s="85"/>
      <c r="G218" s="86"/>
      <c r="H218" s="87"/>
      <c r="I218" s="88"/>
      <c r="J218" s="89"/>
      <c r="K218" s="89"/>
      <c r="L218" s="89"/>
      <c r="M218" s="90"/>
      <c r="N218" s="90"/>
      <c r="O218" s="90"/>
      <c r="P218" s="91"/>
      <c r="Q218" s="92"/>
      <c r="R218" s="93"/>
      <c r="S218" s="94"/>
      <c r="T218" s="95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BE218" s="83"/>
    </row>
    <row r="219" spans="1:57" ht="14.25" customHeight="1">
      <c r="A219" s="82"/>
      <c r="B219" s="83"/>
      <c r="C219" s="83"/>
      <c r="D219" s="83"/>
      <c r="E219" s="84"/>
      <c r="F219" s="85"/>
      <c r="G219" s="86"/>
      <c r="H219" s="87"/>
      <c r="I219" s="88"/>
      <c r="J219" s="89"/>
      <c r="K219" s="89"/>
      <c r="L219" s="89"/>
      <c r="M219" s="90"/>
      <c r="N219" s="90"/>
      <c r="O219" s="90"/>
      <c r="P219" s="91"/>
      <c r="Q219" s="92"/>
      <c r="R219" s="93"/>
      <c r="S219" s="94"/>
      <c r="T219" s="95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BE219" s="83"/>
    </row>
    <row r="220" spans="1:57" ht="14.25" customHeight="1">
      <c r="A220" s="82"/>
      <c r="B220" s="83"/>
      <c r="C220" s="83"/>
      <c r="D220" s="83"/>
      <c r="E220" s="84"/>
      <c r="F220" s="85"/>
      <c r="G220" s="86"/>
      <c r="H220" s="87"/>
      <c r="I220" s="88"/>
      <c r="J220" s="89"/>
      <c r="K220" s="89"/>
      <c r="L220" s="89"/>
      <c r="M220" s="90"/>
      <c r="N220" s="90"/>
      <c r="O220" s="90"/>
      <c r="P220" s="91"/>
      <c r="Q220" s="92"/>
      <c r="R220" s="93"/>
      <c r="S220" s="94"/>
      <c r="T220" s="95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BE220" s="83"/>
    </row>
    <row r="221" spans="1:57" ht="14.25" customHeight="1">
      <c r="A221" s="82"/>
      <c r="B221" s="83"/>
      <c r="C221" s="83"/>
      <c r="D221" s="83"/>
      <c r="E221" s="84"/>
      <c r="F221" s="85"/>
      <c r="G221" s="86"/>
      <c r="H221" s="87"/>
      <c r="I221" s="88"/>
      <c r="J221" s="89"/>
      <c r="K221" s="89"/>
      <c r="L221" s="89"/>
      <c r="M221" s="90"/>
      <c r="N221" s="90"/>
      <c r="O221" s="90"/>
      <c r="P221" s="91"/>
      <c r="Q221" s="92"/>
      <c r="R221" s="93"/>
      <c r="S221" s="94"/>
      <c r="T221" s="95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BE221" s="83"/>
    </row>
    <row r="222" spans="1:57" ht="14.25" customHeight="1">
      <c r="A222" s="82"/>
      <c r="B222" s="83"/>
      <c r="C222" s="83"/>
      <c r="D222" s="83"/>
      <c r="E222" s="84"/>
      <c r="F222" s="85"/>
      <c r="G222" s="86"/>
      <c r="H222" s="87"/>
      <c r="I222" s="88"/>
      <c r="J222" s="89"/>
      <c r="K222" s="89"/>
      <c r="L222" s="89"/>
      <c r="M222" s="90"/>
      <c r="N222" s="90"/>
      <c r="O222" s="90"/>
      <c r="P222" s="91"/>
      <c r="Q222" s="92"/>
      <c r="R222" s="93"/>
      <c r="S222" s="94"/>
      <c r="T222" s="95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BE222" s="83"/>
    </row>
    <row r="223" spans="1:57" ht="14.25" customHeight="1">
      <c r="A223" s="82"/>
      <c r="B223" s="83"/>
      <c r="C223" s="83"/>
      <c r="D223" s="83"/>
      <c r="E223" s="84"/>
      <c r="F223" s="85"/>
      <c r="G223" s="86"/>
      <c r="H223" s="87"/>
      <c r="I223" s="88"/>
      <c r="J223" s="89"/>
      <c r="K223" s="89"/>
      <c r="L223" s="89"/>
      <c r="M223" s="90"/>
      <c r="N223" s="90"/>
      <c r="O223" s="90"/>
      <c r="P223" s="91"/>
      <c r="Q223" s="92"/>
      <c r="R223" s="93"/>
      <c r="S223" s="94"/>
      <c r="T223" s="95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BE223" s="83"/>
    </row>
    <row r="224" spans="1:57" ht="14.25" customHeight="1">
      <c r="A224" s="82"/>
      <c r="B224" s="83"/>
      <c r="C224" s="83"/>
      <c r="D224" s="83"/>
      <c r="E224" s="84"/>
      <c r="F224" s="85"/>
      <c r="G224" s="86"/>
      <c r="H224" s="87"/>
      <c r="I224" s="88"/>
      <c r="J224" s="89"/>
      <c r="K224" s="89"/>
      <c r="L224" s="89"/>
      <c r="M224" s="90"/>
      <c r="N224" s="90"/>
      <c r="O224" s="90"/>
      <c r="P224" s="91"/>
      <c r="Q224" s="92"/>
      <c r="R224" s="93"/>
      <c r="S224" s="94"/>
      <c r="T224" s="95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BE224" s="83"/>
    </row>
    <row r="225" spans="1:57" ht="14.25" customHeight="1">
      <c r="A225" s="82"/>
      <c r="B225" s="83"/>
      <c r="C225" s="83"/>
      <c r="D225" s="83"/>
      <c r="E225" s="84"/>
      <c r="F225" s="85"/>
      <c r="G225" s="86"/>
      <c r="H225" s="87"/>
      <c r="I225" s="88"/>
      <c r="J225" s="89"/>
      <c r="K225" s="89"/>
      <c r="L225" s="89"/>
      <c r="M225" s="90"/>
      <c r="N225" s="90"/>
      <c r="O225" s="90"/>
      <c r="P225" s="91"/>
      <c r="Q225" s="92"/>
      <c r="R225" s="93"/>
      <c r="S225" s="94"/>
      <c r="T225" s="95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BE225" s="83"/>
    </row>
    <row r="226" spans="1:57" ht="14.25" customHeight="1">
      <c r="A226" s="82"/>
      <c r="B226" s="83"/>
      <c r="C226" s="83"/>
      <c r="D226" s="83"/>
      <c r="E226" s="84"/>
      <c r="F226" s="85"/>
      <c r="G226" s="86"/>
      <c r="H226" s="87"/>
      <c r="I226" s="88"/>
      <c r="J226" s="89"/>
      <c r="K226" s="89"/>
      <c r="L226" s="89"/>
      <c r="M226" s="90"/>
      <c r="N226" s="90"/>
      <c r="O226" s="90"/>
      <c r="P226" s="91"/>
      <c r="Q226" s="92"/>
      <c r="R226" s="93"/>
      <c r="S226" s="94"/>
      <c r="T226" s="95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BE226" s="83"/>
    </row>
    <row r="227" spans="1:57" ht="14.25" customHeight="1">
      <c r="A227" s="82"/>
      <c r="B227" s="83"/>
      <c r="C227" s="83"/>
      <c r="D227" s="83"/>
      <c r="E227" s="84"/>
      <c r="F227" s="85"/>
      <c r="G227" s="86"/>
      <c r="H227" s="87"/>
      <c r="I227" s="88"/>
      <c r="J227" s="89"/>
      <c r="K227" s="89"/>
      <c r="L227" s="89"/>
      <c r="M227" s="90"/>
      <c r="N227" s="90"/>
      <c r="O227" s="90"/>
      <c r="P227" s="91"/>
      <c r="Q227" s="92"/>
      <c r="R227" s="93"/>
      <c r="S227" s="94"/>
      <c r="T227" s="95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BE227" s="83"/>
    </row>
    <row r="228" spans="1:57" ht="14.25" customHeight="1">
      <c r="A228" s="82"/>
      <c r="B228" s="83"/>
      <c r="C228" s="83"/>
      <c r="D228" s="83"/>
      <c r="E228" s="84"/>
      <c r="F228" s="85"/>
      <c r="G228" s="86"/>
      <c r="H228" s="87"/>
      <c r="I228" s="88"/>
      <c r="J228" s="89"/>
      <c r="K228" s="89"/>
      <c r="L228" s="89"/>
      <c r="M228" s="90"/>
      <c r="N228" s="90"/>
      <c r="O228" s="90"/>
      <c r="P228" s="91"/>
      <c r="Q228" s="92"/>
      <c r="R228" s="93"/>
      <c r="S228" s="94"/>
      <c r="T228" s="95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BE228" s="83"/>
    </row>
    <row r="229" spans="1:57" ht="14.25" customHeight="1">
      <c r="A229" s="82"/>
      <c r="B229" s="83"/>
      <c r="C229" s="83"/>
      <c r="D229" s="83"/>
      <c r="E229" s="84"/>
      <c r="F229" s="85"/>
      <c r="G229" s="86"/>
      <c r="H229" s="87"/>
      <c r="I229" s="88"/>
      <c r="J229" s="89"/>
      <c r="K229" s="89"/>
      <c r="L229" s="89"/>
      <c r="M229" s="90"/>
      <c r="N229" s="90"/>
      <c r="O229" s="90"/>
      <c r="P229" s="91"/>
      <c r="Q229" s="92"/>
      <c r="R229" s="93"/>
      <c r="S229" s="94"/>
      <c r="T229" s="95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BE229" s="83"/>
    </row>
    <row r="230" spans="1:57" ht="14.25" customHeight="1">
      <c r="A230" s="82"/>
      <c r="B230" s="83"/>
      <c r="C230" s="83"/>
      <c r="D230" s="83"/>
      <c r="E230" s="84"/>
      <c r="F230" s="85"/>
      <c r="G230" s="86"/>
      <c r="H230" s="87"/>
      <c r="I230" s="88"/>
      <c r="J230" s="89"/>
      <c r="K230" s="89"/>
      <c r="L230" s="89"/>
      <c r="M230" s="90"/>
      <c r="N230" s="90"/>
      <c r="O230" s="90"/>
      <c r="P230" s="91"/>
      <c r="Q230" s="92"/>
      <c r="R230" s="93"/>
      <c r="S230" s="94"/>
      <c r="T230" s="95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BE230" s="83"/>
    </row>
    <row r="231" spans="1:57" ht="14.25" customHeight="1">
      <c r="A231" s="82"/>
      <c r="B231" s="83"/>
      <c r="C231" s="83"/>
      <c r="D231" s="83"/>
      <c r="E231" s="84"/>
      <c r="F231" s="85"/>
      <c r="G231" s="86"/>
      <c r="H231" s="87"/>
      <c r="I231" s="88"/>
      <c r="J231" s="89"/>
      <c r="K231" s="89"/>
      <c r="L231" s="89"/>
      <c r="M231" s="90"/>
      <c r="N231" s="90"/>
      <c r="O231" s="90"/>
      <c r="P231" s="91"/>
      <c r="Q231" s="92"/>
      <c r="R231" s="93"/>
      <c r="S231" s="94"/>
      <c r="T231" s="95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BE231" s="83"/>
    </row>
    <row r="232" spans="1:57" ht="14.25" customHeight="1">
      <c r="A232" s="82"/>
      <c r="B232" s="83"/>
      <c r="C232" s="83"/>
      <c r="D232" s="83"/>
      <c r="E232" s="84"/>
      <c r="F232" s="85"/>
      <c r="G232" s="86"/>
      <c r="H232" s="87"/>
      <c r="I232" s="88"/>
      <c r="J232" s="89"/>
      <c r="K232" s="89"/>
      <c r="L232" s="89"/>
      <c r="M232" s="90"/>
      <c r="N232" s="90"/>
      <c r="O232" s="90"/>
      <c r="P232" s="91"/>
      <c r="Q232" s="92"/>
      <c r="R232" s="93"/>
      <c r="S232" s="94"/>
      <c r="T232" s="95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BE232" s="83"/>
    </row>
    <row r="233" spans="1:57" ht="14.25" customHeight="1">
      <c r="A233" s="82"/>
      <c r="B233" s="83"/>
      <c r="C233" s="83"/>
      <c r="D233" s="83"/>
      <c r="E233" s="84"/>
      <c r="F233" s="85"/>
      <c r="G233" s="86"/>
      <c r="H233" s="87"/>
      <c r="I233" s="88"/>
      <c r="J233" s="89"/>
      <c r="K233" s="89"/>
      <c r="L233" s="89"/>
      <c r="M233" s="90"/>
      <c r="N233" s="90"/>
      <c r="O233" s="90"/>
      <c r="P233" s="91"/>
      <c r="Q233" s="92"/>
      <c r="R233" s="93"/>
      <c r="S233" s="94"/>
      <c r="T233" s="95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BE233" s="83"/>
    </row>
    <row r="234" spans="1:57" ht="14.25" customHeight="1">
      <c r="A234" s="82"/>
      <c r="B234" s="83"/>
      <c r="C234" s="83"/>
      <c r="D234" s="83"/>
      <c r="E234" s="84"/>
      <c r="F234" s="85"/>
      <c r="G234" s="86"/>
      <c r="H234" s="87"/>
      <c r="I234" s="88"/>
      <c r="J234" s="89"/>
      <c r="K234" s="89"/>
      <c r="L234" s="89"/>
      <c r="M234" s="90"/>
      <c r="N234" s="90"/>
      <c r="O234" s="90"/>
      <c r="P234" s="91"/>
      <c r="Q234" s="92"/>
      <c r="R234" s="93"/>
      <c r="S234" s="94"/>
      <c r="T234" s="95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BE234" s="83"/>
    </row>
    <row r="235" spans="1:57" ht="14.25" customHeight="1">
      <c r="A235" s="82"/>
      <c r="B235" s="83"/>
      <c r="C235" s="83"/>
      <c r="D235" s="83"/>
      <c r="E235" s="84"/>
      <c r="F235" s="85"/>
      <c r="G235" s="86"/>
      <c r="H235" s="87"/>
      <c r="I235" s="88"/>
      <c r="J235" s="89"/>
      <c r="K235" s="89"/>
      <c r="L235" s="89"/>
      <c r="M235" s="90"/>
      <c r="N235" s="90"/>
      <c r="O235" s="90"/>
      <c r="P235" s="91"/>
      <c r="Q235" s="92"/>
      <c r="R235" s="93"/>
      <c r="S235" s="94"/>
      <c r="T235" s="95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BE235" s="83"/>
    </row>
    <row r="236" spans="1:57" ht="14.25" customHeight="1">
      <c r="A236" s="82"/>
      <c r="B236" s="83"/>
      <c r="C236" s="83"/>
      <c r="D236" s="83"/>
      <c r="E236" s="84"/>
      <c r="F236" s="85"/>
      <c r="G236" s="86"/>
      <c r="H236" s="87"/>
      <c r="I236" s="88"/>
      <c r="J236" s="89"/>
      <c r="K236" s="89"/>
      <c r="L236" s="89"/>
      <c r="M236" s="90"/>
      <c r="N236" s="90"/>
      <c r="O236" s="90"/>
      <c r="P236" s="91"/>
      <c r="Q236" s="92"/>
      <c r="R236" s="93"/>
      <c r="S236" s="94"/>
      <c r="T236" s="95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BE236" s="83"/>
    </row>
    <row r="237" spans="1:57" ht="14.25" customHeight="1">
      <c r="A237" s="82"/>
      <c r="B237" s="83"/>
      <c r="C237" s="83"/>
      <c r="D237" s="83"/>
      <c r="E237" s="84"/>
      <c r="F237" s="85"/>
      <c r="G237" s="86"/>
      <c r="H237" s="87"/>
      <c r="I237" s="88"/>
      <c r="J237" s="89"/>
      <c r="K237" s="89"/>
      <c r="L237" s="89"/>
      <c r="M237" s="90"/>
      <c r="N237" s="90"/>
      <c r="O237" s="90"/>
      <c r="P237" s="91"/>
      <c r="Q237" s="92"/>
      <c r="R237" s="93"/>
      <c r="S237" s="94"/>
      <c r="T237" s="95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BE237" s="83"/>
    </row>
    <row r="238" spans="1:57" ht="14.25" customHeight="1">
      <c r="A238" s="82"/>
      <c r="B238" s="83"/>
      <c r="C238" s="83"/>
      <c r="D238" s="83"/>
      <c r="E238" s="84"/>
      <c r="F238" s="85"/>
      <c r="G238" s="86"/>
      <c r="H238" s="87"/>
      <c r="I238" s="88"/>
      <c r="J238" s="89"/>
      <c r="K238" s="89"/>
      <c r="L238" s="89"/>
      <c r="M238" s="90"/>
      <c r="N238" s="90"/>
      <c r="O238" s="90"/>
      <c r="P238" s="91"/>
      <c r="Q238" s="92"/>
      <c r="R238" s="93"/>
      <c r="S238" s="94"/>
      <c r="T238" s="95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BE238" s="83"/>
    </row>
    <row r="239" spans="1:57" ht="14.25" customHeight="1">
      <c r="A239" s="82"/>
      <c r="B239" s="83"/>
      <c r="C239" s="83"/>
      <c r="D239" s="83"/>
      <c r="E239" s="84"/>
      <c r="F239" s="85"/>
      <c r="G239" s="86"/>
      <c r="H239" s="87"/>
      <c r="I239" s="88"/>
      <c r="J239" s="89"/>
      <c r="K239" s="89"/>
      <c r="L239" s="89"/>
      <c r="M239" s="90"/>
      <c r="N239" s="90"/>
      <c r="O239" s="90"/>
      <c r="P239" s="91"/>
      <c r="Q239" s="92"/>
      <c r="R239" s="93"/>
      <c r="S239" s="94"/>
      <c r="T239" s="95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BE239" s="83"/>
    </row>
    <row r="240" spans="1:57" ht="14.25" customHeight="1">
      <c r="A240" s="82"/>
      <c r="B240" s="83"/>
      <c r="C240" s="83"/>
      <c r="D240" s="83"/>
      <c r="E240" s="84"/>
      <c r="F240" s="85"/>
      <c r="G240" s="86"/>
      <c r="H240" s="87"/>
      <c r="I240" s="88"/>
      <c r="J240" s="89"/>
      <c r="K240" s="89"/>
      <c r="L240" s="89"/>
      <c r="M240" s="90"/>
      <c r="N240" s="90"/>
      <c r="O240" s="90"/>
      <c r="P240" s="91"/>
      <c r="Q240" s="92"/>
      <c r="R240" s="93"/>
      <c r="S240" s="94"/>
      <c r="T240" s="95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BE240" s="83"/>
    </row>
    <row r="241" spans="1:57" ht="14.25" customHeight="1">
      <c r="A241" s="82"/>
      <c r="B241" s="83"/>
      <c r="C241" s="83"/>
      <c r="D241" s="83"/>
      <c r="E241" s="84"/>
      <c r="F241" s="85"/>
      <c r="G241" s="86"/>
      <c r="H241" s="87"/>
      <c r="I241" s="88"/>
      <c r="J241" s="89"/>
      <c r="K241" s="89"/>
      <c r="L241" s="89"/>
      <c r="M241" s="90"/>
      <c r="N241" s="90"/>
      <c r="O241" s="90"/>
      <c r="P241" s="91"/>
      <c r="Q241" s="92"/>
      <c r="R241" s="93"/>
      <c r="S241" s="94"/>
      <c r="T241" s="95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BE241" s="83"/>
    </row>
    <row r="242" spans="1:57" ht="14.25" customHeight="1">
      <c r="A242" s="82"/>
      <c r="B242" s="83"/>
      <c r="C242" s="83"/>
      <c r="D242" s="83"/>
      <c r="E242" s="84"/>
      <c r="F242" s="85"/>
      <c r="G242" s="86"/>
      <c r="H242" s="87"/>
      <c r="I242" s="88"/>
      <c r="J242" s="89"/>
      <c r="K242" s="89"/>
      <c r="L242" s="89"/>
      <c r="M242" s="90"/>
      <c r="N242" s="90"/>
      <c r="O242" s="90"/>
      <c r="P242" s="91"/>
      <c r="Q242" s="92"/>
      <c r="R242" s="93"/>
      <c r="S242" s="94"/>
      <c r="T242" s="95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BE242" s="83"/>
    </row>
    <row r="243" spans="1:57" ht="14.25" customHeight="1">
      <c r="A243" s="82"/>
      <c r="B243" s="83"/>
      <c r="C243" s="83"/>
      <c r="D243" s="83"/>
      <c r="E243" s="84"/>
      <c r="F243" s="85"/>
      <c r="G243" s="86"/>
      <c r="H243" s="87"/>
      <c r="I243" s="88"/>
      <c r="J243" s="89"/>
      <c r="K243" s="89"/>
      <c r="L243" s="89"/>
      <c r="M243" s="90"/>
      <c r="N243" s="90"/>
      <c r="O243" s="90"/>
      <c r="P243" s="91"/>
      <c r="Q243" s="92"/>
      <c r="R243" s="93"/>
      <c r="S243" s="94"/>
      <c r="T243" s="95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BE243" s="83"/>
    </row>
    <row r="244" spans="1:57" ht="14.25" customHeight="1">
      <c r="A244" s="82"/>
      <c r="B244" s="83"/>
      <c r="C244" s="83"/>
      <c r="D244" s="83"/>
      <c r="E244" s="84"/>
      <c r="F244" s="85"/>
      <c r="G244" s="86"/>
      <c r="H244" s="87"/>
      <c r="I244" s="88"/>
      <c r="J244" s="89"/>
      <c r="K244" s="89"/>
      <c r="L244" s="89"/>
      <c r="M244" s="90"/>
      <c r="N244" s="90"/>
      <c r="O244" s="90"/>
      <c r="P244" s="91"/>
      <c r="Q244" s="92"/>
      <c r="R244" s="93"/>
      <c r="S244" s="94"/>
      <c r="T244" s="95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BE244" s="83"/>
    </row>
    <row r="245" spans="1:57" ht="14.25" customHeight="1">
      <c r="A245" s="82"/>
      <c r="B245" s="83"/>
      <c r="C245" s="83"/>
      <c r="D245" s="83"/>
      <c r="E245" s="84"/>
      <c r="F245" s="85"/>
      <c r="G245" s="86"/>
      <c r="H245" s="87"/>
      <c r="I245" s="88"/>
      <c r="J245" s="89"/>
      <c r="K245" s="89"/>
      <c r="L245" s="89"/>
      <c r="M245" s="90"/>
      <c r="N245" s="90"/>
      <c r="O245" s="90"/>
      <c r="P245" s="91"/>
      <c r="Q245" s="92"/>
      <c r="R245" s="93"/>
      <c r="S245" s="94"/>
      <c r="T245" s="95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BE245" s="83"/>
    </row>
    <row r="246" spans="1:57" ht="14.25" customHeight="1">
      <c r="A246" s="82"/>
      <c r="B246" s="83"/>
      <c r="C246" s="83"/>
      <c r="D246" s="83"/>
      <c r="E246" s="84"/>
      <c r="F246" s="85"/>
      <c r="G246" s="86"/>
      <c r="H246" s="87"/>
      <c r="I246" s="88"/>
      <c r="J246" s="89"/>
      <c r="K246" s="89"/>
      <c r="L246" s="89"/>
      <c r="M246" s="90"/>
      <c r="N246" s="90"/>
      <c r="O246" s="90"/>
      <c r="P246" s="91"/>
      <c r="Q246" s="92"/>
      <c r="R246" s="93"/>
      <c r="S246" s="94"/>
      <c r="T246" s="95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BE246" s="83"/>
    </row>
    <row r="247" spans="1:57" ht="14.25" customHeight="1">
      <c r="A247" s="82"/>
      <c r="B247" s="83"/>
      <c r="C247" s="83"/>
      <c r="D247" s="83"/>
      <c r="E247" s="84"/>
      <c r="F247" s="85"/>
      <c r="G247" s="86"/>
      <c r="H247" s="87"/>
      <c r="I247" s="88"/>
      <c r="J247" s="89"/>
      <c r="K247" s="89"/>
      <c r="L247" s="89"/>
      <c r="M247" s="90"/>
      <c r="N247" s="90"/>
      <c r="O247" s="90"/>
      <c r="P247" s="91"/>
      <c r="Q247" s="92"/>
      <c r="R247" s="93"/>
      <c r="S247" s="94"/>
      <c r="T247" s="95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BE247" s="83"/>
    </row>
    <row r="248" spans="1:57" ht="14.25" customHeight="1">
      <c r="A248" s="82"/>
      <c r="B248" s="83"/>
      <c r="C248" s="83"/>
      <c r="D248" s="83"/>
      <c r="E248" s="84"/>
      <c r="F248" s="85"/>
      <c r="G248" s="86"/>
      <c r="H248" s="87"/>
      <c r="I248" s="88"/>
      <c r="J248" s="89"/>
      <c r="K248" s="89"/>
      <c r="L248" s="89"/>
      <c r="M248" s="90"/>
      <c r="N248" s="90"/>
      <c r="O248" s="90"/>
      <c r="P248" s="91"/>
      <c r="Q248" s="92"/>
      <c r="R248" s="93"/>
      <c r="S248" s="94"/>
      <c r="T248" s="95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BE248" s="83"/>
    </row>
    <row r="249" spans="1:57" ht="14.25" customHeight="1">
      <c r="A249" s="82"/>
      <c r="B249" s="83"/>
      <c r="C249" s="83"/>
      <c r="D249" s="83"/>
      <c r="E249" s="84"/>
      <c r="F249" s="85"/>
      <c r="G249" s="86"/>
      <c r="H249" s="87"/>
      <c r="I249" s="88"/>
      <c r="J249" s="89"/>
      <c r="K249" s="89"/>
      <c r="L249" s="89"/>
      <c r="M249" s="90"/>
      <c r="N249" s="90"/>
      <c r="O249" s="90"/>
      <c r="P249" s="91"/>
      <c r="Q249" s="92"/>
      <c r="R249" s="93"/>
      <c r="S249" s="94"/>
      <c r="T249" s="95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BE249" s="83"/>
    </row>
    <row r="250" spans="1:57" ht="14.25" customHeight="1">
      <c r="A250" s="82"/>
      <c r="B250" s="83"/>
      <c r="C250" s="83"/>
      <c r="D250" s="83"/>
      <c r="E250" s="84"/>
      <c r="F250" s="85"/>
      <c r="G250" s="86"/>
      <c r="H250" s="87"/>
      <c r="I250" s="88"/>
      <c r="J250" s="89"/>
      <c r="K250" s="89"/>
      <c r="L250" s="89"/>
      <c r="M250" s="90"/>
      <c r="N250" s="90"/>
      <c r="O250" s="90"/>
      <c r="P250" s="91"/>
      <c r="Q250" s="92"/>
      <c r="R250" s="93"/>
      <c r="S250" s="94"/>
      <c r="T250" s="95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BE250" s="83"/>
    </row>
    <row r="251" spans="1:57" ht="14.25" customHeight="1">
      <c r="A251" s="82"/>
      <c r="B251" s="83"/>
      <c r="C251" s="83"/>
      <c r="D251" s="83"/>
      <c r="E251" s="84"/>
      <c r="F251" s="85"/>
      <c r="G251" s="86"/>
      <c r="H251" s="87"/>
      <c r="I251" s="88"/>
      <c r="J251" s="89"/>
      <c r="K251" s="89"/>
      <c r="L251" s="89"/>
      <c r="M251" s="90"/>
      <c r="N251" s="90"/>
      <c r="O251" s="90"/>
      <c r="P251" s="91"/>
      <c r="Q251" s="92"/>
      <c r="R251" s="93"/>
      <c r="S251" s="94"/>
      <c r="T251" s="95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BE251" s="83"/>
    </row>
    <row r="252" spans="1:57" ht="14.25" customHeight="1">
      <c r="A252" s="82"/>
      <c r="B252" s="83"/>
      <c r="C252" s="83"/>
      <c r="D252" s="83"/>
      <c r="E252" s="84"/>
      <c r="F252" s="85"/>
      <c r="G252" s="86"/>
      <c r="H252" s="87"/>
      <c r="I252" s="88"/>
      <c r="J252" s="89"/>
      <c r="K252" s="89"/>
      <c r="L252" s="89"/>
      <c r="M252" s="90"/>
      <c r="N252" s="90"/>
      <c r="O252" s="90"/>
      <c r="P252" s="91"/>
      <c r="Q252" s="92"/>
      <c r="R252" s="93"/>
      <c r="S252" s="94"/>
      <c r="T252" s="95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BE252" s="83"/>
    </row>
    <row r="253" spans="1:57" ht="14.25" customHeight="1">
      <c r="A253" s="82"/>
      <c r="B253" s="83"/>
      <c r="C253" s="83"/>
      <c r="D253" s="83"/>
      <c r="E253" s="84"/>
      <c r="F253" s="85"/>
      <c r="G253" s="86"/>
      <c r="H253" s="87"/>
      <c r="I253" s="88"/>
      <c r="J253" s="89"/>
      <c r="K253" s="89"/>
      <c r="L253" s="89"/>
      <c r="M253" s="90"/>
      <c r="N253" s="90"/>
      <c r="O253" s="90"/>
      <c r="P253" s="91"/>
      <c r="Q253" s="92"/>
      <c r="R253" s="93"/>
      <c r="S253" s="94"/>
      <c r="T253" s="95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BE253" s="83"/>
    </row>
    <row r="254" spans="1:57" ht="14.25" customHeight="1">
      <c r="A254" s="82"/>
      <c r="B254" s="83"/>
      <c r="C254" s="83"/>
      <c r="D254" s="83"/>
      <c r="E254" s="84"/>
      <c r="F254" s="85"/>
      <c r="G254" s="86"/>
      <c r="H254" s="87"/>
      <c r="I254" s="88"/>
      <c r="J254" s="89"/>
      <c r="K254" s="89"/>
      <c r="L254" s="89"/>
      <c r="M254" s="90"/>
      <c r="N254" s="90"/>
      <c r="O254" s="90"/>
      <c r="P254" s="91"/>
      <c r="Q254" s="92"/>
      <c r="R254" s="93"/>
      <c r="S254" s="94"/>
      <c r="T254" s="95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BE254" s="83"/>
    </row>
    <row r="255" spans="1:57" ht="14.25" customHeight="1">
      <c r="A255" s="82"/>
      <c r="B255" s="83"/>
      <c r="C255" s="83"/>
      <c r="D255" s="83"/>
      <c r="E255" s="84"/>
      <c r="F255" s="85"/>
      <c r="G255" s="86"/>
      <c r="H255" s="87"/>
      <c r="I255" s="88"/>
      <c r="J255" s="89"/>
      <c r="K255" s="89"/>
      <c r="L255" s="89"/>
      <c r="M255" s="90"/>
      <c r="N255" s="90"/>
      <c r="O255" s="90"/>
      <c r="P255" s="91"/>
      <c r="Q255" s="92"/>
      <c r="R255" s="93"/>
      <c r="S255" s="94"/>
      <c r="T255" s="95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BE255" s="83"/>
    </row>
    <row r="256" spans="1:57" ht="14.25" customHeight="1">
      <c r="A256" s="82"/>
      <c r="B256" s="83"/>
      <c r="C256" s="83"/>
      <c r="D256" s="83"/>
      <c r="E256" s="84"/>
      <c r="F256" s="85"/>
      <c r="G256" s="86"/>
      <c r="H256" s="87"/>
      <c r="I256" s="88"/>
      <c r="J256" s="89"/>
      <c r="K256" s="89"/>
      <c r="L256" s="89"/>
      <c r="M256" s="90"/>
      <c r="N256" s="90"/>
      <c r="O256" s="90"/>
      <c r="P256" s="91"/>
      <c r="Q256" s="92"/>
      <c r="R256" s="93"/>
      <c r="S256" s="94"/>
      <c r="T256" s="95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BE256" s="83"/>
    </row>
    <row r="257" spans="1:57" ht="14.25" customHeight="1">
      <c r="A257" s="82"/>
      <c r="B257" s="83"/>
      <c r="C257" s="83"/>
      <c r="D257" s="83"/>
      <c r="E257" s="84"/>
      <c r="F257" s="85"/>
      <c r="G257" s="86"/>
      <c r="H257" s="87"/>
      <c r="I257" s="88"/>
      <c r="J257" s="89"/>
      <c r="K257" s="89"/>
      <c r="L257" s="89"/>
      <c r="M257" s="90"/>
      <c r="N257" s="90"/>
      <c r="O257" s="90"/>
      <c r="P257" s="91"/>
      <c r="Q257" s="92"/>
      <c r="R257" s="93"/>
      <c r="S257" s="94"/>
      <c r="T257" s="95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BE257" s="83"/>
    </row>
    <row r="258" spans="1:57" ht="14.25" customHeight="1">
      <c r="A258" s="82"/>
      <c r="B258" s="83"/>
      <c r="C258" s="83"/>
      <c r="D258" s="83"/>
      <c r="E258" s="84"/>
      <c r="F258" s="85"/>
      <c r="G258" s="86"/>
      <c r="H258" s="87"/>
      <c r="I258" s="88"/>
      <c r="J258" s="89"/>
      <c r="K258" s="89"/>
      <c r="L258" s="89"/>
      <c r="M258" s="90"/>
      <c r="N258" s="90"/>
      <c r="O258" s="90"/>
      <c r="P258" s="91"/>
      <c r="Q258" s="92"/>
      <c r="R258" s="93"/>
      <c r="S258" s="94"/>
      <c r="T258" s="95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BE258" s="83"/>
    </row>
    <row r="259" spans="1:57" ht="14.25" customHeight="1">
      <c r="A259" s="82"/>
      <c r="B259" s="83"/>
      <c r="C259" s="83"/>
      <c r="D259" s="83"/>
      <c r="E259" s="84"/>
      <c r="F259" s="85"/>
      <c r="G259" s="86"/>
      <c r="H259" s="87"/>
      <c r="I259" s="88"/>
      <c r="J259" s="89"/>
      <c r="K259" s="89"/>
      <c r="L259" s="89"/>
      <c r="M259" s="90"/>
      <c r="N259" s="90"/>
      <c r="O259" s="90"/>
      <c r="P259" s="91"/>
      <c r="Q259" s="92"/>
      <c r="R259" s="93"/>
      <c r="S259" s="94"/>
      <c r="T259" s="95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BE259" s="83"/>
    </row>
    <row r="260" spans="1:57" ht="14.25" customHeight="1">
      <c r="A260" s="82"/>
      <c r="B260" s="83"/>
      <c r="C260" s="83"/>
      <c r="D260" s="83"/>
      <c r="E260" s="84"/>
      <c r="F260" s="85"/>
      <c r="G260" s="86"/>
      <c r="H260" s="87"/>
      <c r="I260" s="88"/>
      <c r="J260" s="89"/>
      <c r="K260" s="89"/>
      <c r="L260" s="89"/>
      <c r="M260" s="90"/>
      <c r="N260" s="90"/>
      <c r="O260" s="90"/>
      <c r="P260" s="91"/>
      <c r="Q260" s="92"/>
      <c r="R260" s="93"/>
      <c r="S260" s="94"/>
      <c r="T260" s="95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BE260" s="83"/>
    </row>
    <row r="261" spans="1:57" ht="14.25" customHeight="1">
      <c r="A261" s="82"/>
      <c r="B261" s="83"/>
      <c r="C261" s="83"/>
      <c r="D261" s="83"/>
      <c r="E261" s="84"/>
      <c r="F261" s="85"/>
      <c r="G261" s="86"/>
      <c r="H261" s="87"/>
      <c r="I261" s="88"/>
      <c r="J261" s="89"/>
      <c r="K261" s="89"/>
      <c r="L261" s="89"/>
      <c r="M261" s="90"/>
      <c r="N261" s="90"/>
      <c r="O261" s="90"/>
      <c r="P261" s="91"/>
      <c r="Q261" s="92"/>
      <c r="R261" s="93"/>
      <c r="S261" s="94"/>
      <c r="T261" s="95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BE261" s="83"/>
    </row>
    <row r="262" spans="1:57" ht="14.25" customHeight="1">
      <c r="A262" s="82"/>
      <c r="B262" s="83"/>
      <c r="C262" s="83"/>
      <c r="D262" s="83"/>
      <c r="E262" s="84"/>
      <c r="F262" s="85"/>
      <c r="G262" s="86"/>
      <c r="H262" s="87"/>
      <c r="I262" s="88"/>
      <c r="J262" s="89"/>
      <c r="K262" s="89"/>
      <c r="L262" s="89"/>
      <c r="M262" s="90"/>
      <c r="N262" s="90"/>
      <c r="O262" s="90"/>
      <c r="P262" s="91"/>
      <c r="Q262" s="92"/>
      <c r="R262" s="93"/>
      <c r="S262" s="94"/>
      <c r="T262" s="95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BE262" s="83"/>
    </row>
    <row r="263" spans="1:57" ht="14.25" customHeight="1">
      <c r="A263" s="82"/>
      <c r="B263" s="83"/>
      <c r="C263" s="83"/>
      <c r="D263" s="83"/>
      <c r="E263" s="84"/>
      <c r="F263" s="85"/>
      <c r="G263" s="86"/>
      <c r="H263" s="87"/>
      <c r="I263" s="88"/>
      <c r="J263" s="89"/>
      <c r="K263" s="89"/>
      <c r="L263" s="89"/>
      <c r="M263" s="90"/>
      <c r="N263" s="90"/>
      <c r="O263" s="90"/>
      <c r="P263" s="91"/>
      <c r="Q263" s="92"/>
      <c r="R263" s="93"/>
      <c r="S263" s="94"/>
      <c r="T263" s="95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BE263" s="83"/>
    </row>
    <row r="264" spans="1:57" ht="14.25" customHeight="1">
      <c r="A264" s="82"/>
      <c r="B264" s="83"/>
      <c r="C264" s="83"/>
      <c r="D264" s="83"/>
      <c r="E264" s="84"/>
      <c r="F264" s="85"/>
      <c r="G264" s="86"/>
      <c r="H264" s="87"/>
      <c r="I264" s="88"/>
      <c r="J264" s="89"/>
      <c r="K264" s="89"/>
      <c r="L264" s="89"/>
      <c r="M264" s="90"/>
      <c r="N264" s="90"/>
      <c r="O264" s="90"/>
      <c r="P264" s="91"/>
      <c r="Q264" s="92"/>
      <c r="R264" s="93"/>
      <c r="S264" s="94"/>
      <c r="T264" s="95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BE264" s="83"/>
    </row>
    <row r="265" spans="1:57" ht="14.25" customHeight="1">
      <c r="A265" s="82"/>
      <c r="B265" s="83"/>
      <c r="C265" s="83"/>
      <c r="D265" s="83"/>
      <c r="E265" s="84"/>
      <c r="F265" s="85"/>
      <c r="G265" s="86"/>
      <c r="H265" s="87"/>
      <c r="I265" s="88"/>
      <c r="J265" s="89"/>
      <c r="K265" s="89"/>
      <c r="L265" s="89"/>
      <c r="M265" s="90"/>
      <c r="N265" s="90"/>
      <c r="O265" s="90"/>
      <c r="P265" s="91"/>
      <c r="Q265" s="92"/>
      <c r="R265" s="93"/>
      <c r="S265" s="94"/>
      <c r="T265" s="95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BE265" s="83"/>
    </row>
    <row r="266" spans="1:57" ht="14.25" customHeight="1">
      <c r="A266" s="82"/>
      <c r="B266" s="83"/>
      <c r="C266" s="83"/>
      <c r="D266" s="83"/>
      <c r="E266" s="84"/>
      <c r="F266" s="85"/>
      <c r="G266" s="86"/>
      <c r="H266" s="87"/>
      <c r="I266" s="88"/>
      <c r="J266" s="89"/>
      <c r="K266" s="89"/>
      <c r="L266" s="89"/>
      <c r="M266" s="90"/>
      <c r="N266" s="90"/>
      <c r="O266" s="90"/>
      <c r="P266" s="91"/>
      <c r="Q266" s="92"/>
      <c r="R266" s="93"/>
      <c r="S266" s="94"/>
      <c r="T266" s="95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BE266" s="83"/>
    </row>
    <row r="267" spans="1:57" ht="14.25" customHeight="1">
      <c r="A267" s="82"/>
      <c r="B267" s="83"/>
      <c r="C267" s="83"/>
      <c r="D267" s="83"/>
      <c r="E267" s="84"/>
      <c r="F267" s="85"/>
      <c r="G267" s="86"/>
      <c r="H267" s="87"/>
      <c r="I267" s="88"/>
      <c r="J267" s="89"/>
      <c r="K267" s="89"/>
      <c r="L267" s="89"/>
      <c r="M267" s="90"/>
      <c r="N267" s="90"/>
      <c r="O267" s="90"/>
      <c r="P267" s="91"/>
      <c r="Q267" s="92"/>
      <c r="R267" s="93"/>
      <c r="S267" s="94"/>
      <c r="T267" s="95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BE267" s="83"/>
    </row>
    <row r="268" spans="1:57" ht="14.25" customHeight="1">
      <c r="A268" s="82"/>
      <c r="B268" s="83"/>
      <c r="C268" s="83"/>
      <c r="D268" s="83"/>
      <c r="E268" s="84"/>
      <c r="F268" s="85"/>
      <c r="G268" s="86"/>
      <c r="H268" s="87"/>
      <c r="I268" s="88"/>
      <c r="J268" s="89"/>
      <c r="K268" s="89"/>
      <c r="L268" s="89"/>
      <c r="M268" s="90"/>
      <c r="N268" s="90"/>
      <c r="O268" s="90"/>
      <c r="P268" s="91"/>
      <c r="Q268" s="92"/>
      <c r="R268" s="93"/>
      <c r="S268" s="94"/>
      <c r="T268" s="95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BE268" s="83"/>
    </row>
    <row r="269" spans="1:57" ht="14.25" customHeight="1">
      <c r="A269" s="82"/>
      <c r="B269" s="83"/>
      <c r="C269" s="83"/>
      <c r="D269" s="83"/>
      <c r="E269" s="84"/>
      <c r="F269" s="85"/>
      <c r="G269" s="86"/>
      <c r="H269" s="87"/>
      <c r="I269" s="88"/>
      <c r="J269" s="89"/>
      <c r="K269" s="89"/>
      <c r="L269" s="89"/>
      <c r="M269" s="90"/>
      <c r="N269" s="90"/>
      <c r="O269" s="90"/>
      <c r="P269" s="91"/>
      <c r="Q269" s="92"/>
      <c r="R269" s="93"/>
      <c r="S269" s="94"/>
      <c r="T269" s="95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BE269" s="83"/>
    </row>
    <row r="270" spans="1:57" ht="14.25" customHeight="1">
      <c r="A270" s="82"/>
      <c r="B270" s="83"/>
      <c r="C270" s="83"/>
      <c r="D270" s="83"/>
      <c r="E270" s="84"/>
      <c r="F270" s="85"/>
      <c r="G270" s="86"/>
      <c r="H270" s="87"/>
      <c r="I270" s="88"/>
      <c r="J270" s="89"/>
      <c r="K270" s="89"/>
      <c r="L270" s="89"/>
      <c r="M270" s="90"/>
      <c r="N270" s="90"/>
      <c r="O270" s="90"/>
      <c r="P270" s="91"/>
      <c r="Q270" s="92"/>
      <c r="R270" s="93"/>
      <c r="S270" s="94"/>
      <c r="T270" s="95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BE270" s="83"/>
    </row>
    <row r="271" spans="1:57" ht="14.25" customHeight="1">
      <c r="A271" s="82"/>
      <c r="B271" s="83"/>
      <c r="C271" s="83"/>
      <c r="D271" s="83"/>
      <c r="E271" s="84"/>
      <c r="F271" s="85"/>
      <c r="G271" s="86"/>
      <c r="H271" s="87"/>
      <c r="I271" s="88"/>
      <c r="J271" s="89"/>
      <c r="K271" s="89"/>
      <c r="L271" s="89"/>
      <c r="M271" s="90"/>
      <c r="N271" s="90"/>
      <c r="O271" s="90"/>
      <c r="P271" s="91"/>
      <c r="Q271" s="92"/>
      <c r="R271" s="93"/>
      <c r="S271" s="94"/>
      <c r="T271" s="95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BE271" s="83"/>
    </row>
    <row r="272" spans="1:57" ht="14.25" customHeight="1">
      <c r="A272" s="82"/>
      <c r="B272" s="83"/>
      <c r="C272" s="83"/>
      <c r="D272" s="83"/>
      <c r="E272" s="84"/>
      <c r="F272" s="85"/>
      <c r="G272" s="86"/>
      <c r="H272" s="87"/>
      <c r="I272" s="88"/>
      <c r="J272" s="89"/>
      <c r="K272" s="89"/>
      <c r="L272" s="89"/>
      <c r="M272" s="90"/>
      <c r="N272" s="90"/>
      <c r="O272" s="90"/>
      <c r="P272" s="91"/>
      <c r="Q272" s="92"/>
      <c r="R272" s="93"/>
      <c r="S272" s="94"/>
      <c r="T272" s="95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BE272" s="83"/>
    </row>
    <row r="273" spans="1:57" ht="14.25" customHeight="1">
      <c r="A273" s="82"/>
      <c r="B273" s="83"/>
      <c r="C273" s="83"/>
      <c r="D273" s="83"/>
      <c r="E273" s="84"/>
      <c r="F273" s="85"/>
      <c r="G273" s="86"/>
      <c r="H273" s="87"/>
      <c r="I273" s="88"/>
      <c r="J273" s="89"/>
      <c r="K273" s="89"/>
      <c r="L273" s="89"/>
      <c r="M273" s="90"/>
      <c r="N273" s="90"/>
      <c r="O273" s="90"/>
      <c r="P273" s="91"/>
      <c r="Q273" s="92"/>
      <c r="R273" s="93"/>
      <c r="S273" s="94"/>
      <c r="T273" s="95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BE273" s="83"/>
    </row>
    <row r="274" spans="1:57" ht="14.25" customHeight="1">
      <c r="A274" s="82"/>
      <c r="B274" s="83"/>
      <c r="C274" s="83"/>
      <c r="D274" s="83"/>
      <c r="E274" s="84"/>
      <c r="F274" s="85"/>
      <c r="G274" s="86"/>
      <c r="H274" s="87"/>
      <c r="I274" s="88"/>
      <c r="J274" s="89"/>
      <c r="K274" s="89"/>
      <c r="L274" s="89"/>
      <c r="M274" s="90"/>
      <c r="N274" s="90"/>
      <c r="O274" s="90"/>
      <c r="P274" s="91"/>
      <c r="Q274" s="92"/>
      <c r="R274" s="93"/>
      <c r="S274" s="94"/>
      <c r="T274" s="95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BE274" s="83"/>
    </row>
    <row r="275" spans="1:57" ht="14.25" customHeight="1">
      <c r="A275" s="82"/>
      <c r="B275" s="83"/>
      <c r="C275" s="83"/>
      <c r="D275" s="83"/>
      <c r="E275" s="84"/>
      <c r="F275" s="85"/>
      <c r="G275" s="86"/>
      <c r="H275" s="87"/>
      <c r="I275" s="88"/>
      <c r="J275" s="89"/>
      <c r="K275" s="89"/>
      <c r="L275" s="89"/>
      <c r="M275" s="90"/>
      <c r="N275" s="90"/>
      <c r="O275" s="90"/>
      <c r="P275" s="91"/>
      <c r="Q275" s="92"/>
      <c r="R275" s="93"/>
      <c r="S275" s="94"/>
      <c r="T275" s="95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BE275" s="83"/>
    </row>
    <row r="276" spans="1:57" ht="14.25" customHeight="1">
      <c r="A276" s="82"/>
      <c r="B276" s="83"/>
      <c r="C276" s="83"/>
      <c r="D276" s="83"/>
      <c r="E276" s="84"/>
      <c r="F276" s="85"/>
      <c r="G276" s="86"/>
      <c r="H276" s="87"/>
      <c r="I276" s="88"/>
      <c r="J276" s="89"/>
      <c r="K276" s="89"/>
      <c r="L276" s="89"/>
      <c r="M276" s="90"/>
      <c r="N276" s="90"/>
      <c r="O276" s="90"/>
      <c r="P276" s="91"/>
      <c r="Q276" s="92"/>
      <c r="R276" s="93"/>
      <c r="S276" s="94"/>
      <c r="T276" s="95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BE276" s="83"/>
    </row>
    <row r="277" spans="1:57" ht="14.25" customHeight="1">
      <c r="A277" s="82"/>
      <c r="B277" s="83"/>
      <c r="C277" s="83"/>
      <c r="D277" s="83"/>
      <c r="E277" s="84"/>
      <c r="F277" s="85"/>
      <c r="G277" s="86"/>
      <c r="H277" s="87"/>
      <c r="I277" s="88"/>
      <c r="J277" s="89"/>
      <c r="K277" s="89"/>
      <c r="L277" s="89"/>
      <c r="M277" s="90"/>
      <c r="N277" s="90"/>
      <c r="O277" s="90"/>
      <c r="P277" s="91"/>
      <c r="Q277" s="92"/>
      <c r="R277" s="93"/>
      <c r="S277" s="94"/>
      <c r="T277" s="95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BE277" s="83"/>
    </row>
    <row r="278" spans="1:57" ht="14.25" customHeight="1">
      <c r="A278" s="82"/>
      <c r="B278" s="83"/>
      <c r="C278" s="83"/>
      <c r="D278" s="83"/>
      <c r="E278" s="84"/>
      <c r="F278" s="85"/>
      <c r="G278" s="86"/>
      <c r="H278" s="87"/>
      <c r="I278" s="88"/>
      <c r="J278" s="89"/>
      <c r="K278" s="89"/>
      <c r="L278" s="89"/>
      <c r="M278" s="90"/>
      <c r="N278" s="90"/>
      <c r="O278" s="90"/>
      <c r="P278" s="91"/>
      <c r="Q278" s="92"/>
      <c r="R278" s="93"/>
      <c r="S278" s="94"/>
      <c r="T278" s="95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BE278" s="83"/>
    </row>
    <row r="279" spans="1:57" ht="14.25" customHeight="1">
      <c r="A279" s="82"/>
      <c r="B279" s="83"/>
      <c r="C279" s="83"/>
      <c r="D279" s="83"/>
      <c r="E279" s="84"/>
      <c r="F279" s="85"/>
      <c r="G279" s="86"/>
      <c r="H279" s="87"/>
      <c r="I279" s="88"/>
      <c r="J279" s="89"/>
      <c r="K279" s="89"/>
      <c r="L279" s="89"/>
      <c r="M279" s="90"/>
      <c r="N279" s="90"/>
      <c r="O279" s="90"/>
      <c r="P279" s="91"/>
      <c r="Q279" s="92"/>
      <c r="R279" s="93"/>
      <c r="S279" s="94"/>
      <c r="T279" s="95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BE279" s="83"/>
    </row>
    <row r="280" spans="1:57" ht="14.25" customHeight="1">
      <c r="A280" s="82"/>
      <c r="B280" s="83"/>
      <c r="C280" s="83"/>
      <c r="D280" s="83"/>
      <c r="E280" s="84"/>
      <c r="F280" s="85"/>
      <c r="G280" s="86"/>
      <c r="H280" s="87"/>
      <c r="I280" s="88"/>
      <c r="J280" s="89"/>
      <c r="K280" s="89"/>
      <c r="L280" s="89"/>
      <c r="M280" s="90"/>
      <c r="N280" s="90"/>
      <c r="O280" s="90"/>
      <c r="P280" s="91"/>
      <c r="Q280" s="92"/>
      <c r="R280" s="93"/>
      <c r="S280" s="94"/>
      <c r="T280" s="95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BE280" s="83"/>
    </row>
    <row r="281" spans="1:57" ht="14.25" customHeight="1">
      <c r="A281" s="82"/>
      <c r="B281" s="83"/>
      <c r="C281" s="83"/>
      <c r="D281" s="83"/>
      <c r="E281" s="84"/>
      <c r="F281" s="85"/>
      <c r="G281" s="86"/>
      <c r="H281" s="87"/>
      <c r="I281" s="88"/>
      <c r="J281" s="89"/>
      <c r="K281" s="89"/>
      <c r="L281" s="89"/>
      <c r="M281" s="90"/>
      <c r="N281" s="90"/>
      <c r="O281" s="90"/>
      <c r="P281" s="91"/>
      <c r="Q281" s="92"/>
      <c r="R281" s="93"/>
      <c r="S281" s="94"/>
      <c r="T281" s="95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BE281" s="83"/>
    </row>
    <row r="282" spans="1:57" ht="14.25" customHeight="1">
      <c r="A282" s="82"/>
      <c r="B282" s="83"/>
      <c r="C282" s="83"/>
      <c r="D282" s="83"/>
      <c r="E282" s="84"/>
      <c r="F282" s="85"/>
      <c r="G282" s="86"/>
      <c r="H282" s="87"/>
      <c r="I282" s="88"/>
      <c r="J282" s="89"/>
      <c r="K282" s="89"/>
      <c r="L282" s="89"/>
      <c r="M282" s="90"/>
      <c r="N282" s="90"/>
      <c r="O282" s="90"/>
      <c r="P282" s="91"/>
      <c r="Q282" s="92"/>
      <c r="R282" s="93"/>
      <c r="S282" s="94"/>
      <c r="T282" s="95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BE282" s="83"/>
    </row>
    <row r="283" spans="1:57" ht="14.25" customHeight="1">
      <c r="A283" s="82"/>
      <c r="B283" s="83"/>
      <c r="C283" s="83"/>
      <c r="D283" s="83"/>
      <c r="E283" s="84"/>
      <c r="F283" s="85"/>
      <c r="G283" s="86"/>
      <c r="H283" s="87"/>
      <c r="I283" s="88"/>
      <c r="J283" s="89"/>
      <c r="K283" s="89"/>
      <c r="L283" s="89"/>
      <c r="M283" s="90"/>
      <c r="N283" s="90"/>
      <c r="O283" s="90"/>
      <c r="P283" s="91"/>
      <c r="Q283" s="92"/>
      <c r="R283" s="93"/>
      <c r="S283" s="94"/>
      <c r="T283" s="95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BE283" s="83"/>
    </row>
    <row r="284" spans="1:57" ht="14.25" customHeight="1">
      <c r="A284" s="82"/>
      <c r="B284" s="83"/>
      <c r="C284" s="83"/>
      <c r="D284" s="83"/>
      <c r="E284" s="84"/>
      <c r="F284" s="85"/>
      <c r="G284" s="86"/>
      <c r="H284" s="87"/>
      <c r="I284" s="88"/>
      <c r="J284" s="89"/>
      <c r="K284" s="89"/>
      <c r="L284" s="89"/>
      <c r="M284" s="90"/>
      <c r="N284" s="90"/>
      <c r="O284" s="90"/>
      <c r="P284" s="91"/>
      <c r="Q284" s="92"/>
      <c r="R284" s="93"/>
      <c r="S284" s="94"/>
      <c r="T284" s="95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BE284" s="83"/>
    </row>
    <row r="285" spans="1:57" ht="14.25" customHeight="1">
      <c r="A285" s="82"/>
      <c r="B285" s="83"/>
      <c r="C285" s="83"/>
      <c r="D285" s="83"/>
      <c r="E285" s="84"/>
      <c r="F285" s="85"/>
      <c r="G285" s="86"/>
      <c r="H285" s="87"/>
      <c r="I285" s="88"/>
      <c r="J285" s="89"/>
      <c r="K285" s="89"/>
      <c r="L285" s="89"/>
      <c r="M285" s="90"/>
      <c r="N285" s="90"/>
      <c r="O285" s="90"/>
      <c r="P285" s="91"/>
      <c r="Q285" s="92"/>
      <c r="R285" s="93"/>
      <c r="S285" s="94"/>
      <c r="T285" s="95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BE285" s="83"/>
    </row>
    <row r="286" spans="1:57" ht="14.25" customHeight="1">
      <c r="A286" s="82"/>
      <c r="B286" s="83"/>
      <c r="C286" s="83"/>
      <c r="D286" s="83"/>
      <c r="E286" s="84"/>
      <c r="F286" s="85"/>
      <c r="G286" s="86"/>
      <c r="H286" s="87"/>
      <c r="I286" s="88"/>
      <c r="J286" s="89"/>
      <c r="K286" s="89"/>
      <c r="L286" s="89"/>
      <c r="M286" s="90"/>
      <c r="N286" s="90"/>
      <c r="O286" s="90"/>
      <c r="P286" s="91"/>
      <c r="Q286" s="92"/>
      <c r="R286" s="93"/>
      <c r="S286" s="94"/>
      <c r="T286" s="95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BE286" s="83"/>
    </row>
    <row r="287" spans="1:57" ht="14.25" customHeight="1">
      <c r="A287" s="82"/>
      <c r="B287" s="83"/>
      <c r="C287" s="83"/>
      <c r="D287" s="83"/>
      <c r="E287" s="84"/>
      <c r="F287" s="85"/>
      <c r="G287" s="86"/>
      <c r="H287" s="87"/>
      <c r="I287" s="88"/>
      <c r="J287" s="89"/>
      <c r="K287" s="89"/>
      <c r="L287" s="89"/>
      <c r="M287" s="90"/>
      <c r="N287" s="90"/>
      <c r="O287" s="90"/>
      <c r="P287" s="91"/>
      <c r="Q287" s="92"/>
      <c r="R287" s="93"/>
      <c r="S287" s="94"/>
      <c r="T287" s="95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BE287" s="83"/>
    </row>
    <row r="288" spans="1:57" ht="14.25" customHeight="1">
      <c r="A288" s="82"/>
      <c r="B288" s="83"/>
      <c r="C288" s="83"/>
      <c r="D288" s="83"/>
      <c r="E288" s="84"/>
      <c r="F288" s="85"/>
      <c r="G288" s="86"/>
      <c r="H288" s="87"/>
      <c r="I288" s="88"/>
      <c r="J288" s="89"/>
      <c r="K288" s="89"/>
      <c r="L288" s="89"/>
      <c r="M288" s="90"/>
      <c r="N288" s="90"/>
      <c r="O288" s="90"/>
      <c r="P288" s="91"/>
      <c r="Q288" s="92"/>
      <c r="R288" s="93"/>
      <c r="S288" s="94"/>
      <c r="T288" s="95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BE288" s="83"/>
    </row>
    <row r="289" spans="1:57" ht="14.25" customHeight="1">
      <c r="A289" s="82"/>
      <c r="B289" s="83"/>
      <c r="C289" s="83"/>
      <c r="D289" s="83"/>
      <c r="E289" s="84"/>
      <c r="F289" s="85"/>
      <c r="G289" s="86"/>
      <c r="H289" s="87"/>
      <c r="I289" s="88"/>
      <c r="J289" s="89"/>
      <c r="K289" s="89"/>
      <c r="L289" s="89"/>
      <c r="M289" s="90"/>
      <c r="N289" s="90"/>
      <c r="O289" s="90"/>
      <c r="P289" s="91"/>
      <c r="Q289" s="92"/>
      <c r="R289" s="93"/>
      <c r="S289" s="94"/>
      <c r="T289" s="95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BE289" s="83"/>
    </row>
    <row r="290" spans="1:57" ht="14.25" customHeight="1">
      <c r="A290" s="82"/>
      <c r="B290" s="83"/>
      <c r="C290" s="83"/>
      <c r="D290" s="83"/>
      <c r="E290" s="84"/>
      <c r="F290" s="85"/>
      <c r="G290" s="86"/>
      <c r="H290" s="87"/>
      <c r="I290" s="88"/>
      <c r="J290" s="89"/>
      <c r="K290" s="89"/>
      <c r="L290" s="89"/>
      <c r="M290" s="90"/>
      <c r="N290" s="90"/>
      <c r="O290" s="90"/>
      <c r="P290" s="91"/>
      <c r="Q290" s="92"/>
      <c r="R290" s="93"/>
      <c r="S290" s="94"/>
      <c r="T290" s="95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BE290" s="83"/>
    </row>
    <row r="291" spans="1:57" ht="14.25" customHeight="1">
      <c r="A291" s="82"/>
      <c r="B291" s="83"/>
      <c r="C291" s="83"/>
      <c r="D291" s="83"/>
      <c r="E291" s="84"/>
      <c r="F291" s="85"/>
      <c r="G291" s="86"/>
      <c r="H291" s="87"/>
      <c r="I291" s="88"/>
      <c r="J291" s="89"/>
      <c r="K291" s="89"/>
      <c r="L291" s="89"/>
      <c r="M291" s="90"/>
      <c r="N291" s="90"/>
      <c r="O291" s="90"/>
      <c r="P291" s="91"/>
      <c r="Q291" s="92"/>
      <c r="R291" s="93"/>
      <c r="S291" s="94"/>
      <c r="T291" s="95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BE291" s="83"/>
    </row>
    <row r="292" spans="1:57" ht="14.25" customHeight="1">
      <c r="A292" s="82"/>
      <c r="B292" s="83"/>
      <c r="C292" s="83"/>
      <c r="D292" s="83"/>
      <c r="E292" s="84"/>
      <c r="F292" s="85"/>
      <c r="G292" s="86"/>
      <c r="H292" s="87"/>
      <c r="I292" s="88"/>
      <c r="J292" s="89"/>
      <c r="K292" s="89"/>
      <c r="L292" s="89"/>
      <c r="M292" s="90"/>
      <c r="N292" s="90"/>
      <c r="O292" s="90"/>
      <c r="P292" s="91"/>
      <c r="Q292" s="92"/>
      <c r="R292" s="93"/>
      <c r="S292" s="94"/>
      <c r="T292" s="95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BE292" s="83"/>
    </row>
    <row r="293" spans="1:57" ht="14.25" customHeight="1">
      <c r="A293" s="82"/>
      <c r="B293" s="83"/>
      <c r="C293" s="83"/>
      <c r="D293" s="83"/>
      <c r="E293" s="84"/>
      <c r="F293" s="85"/>
      <c r="G293" s="86"/>
      <c r="H293" s="87"/>
      <c r="I293" s="88"/>
      <c r="J293" s="89"/>
      <c r="K293" s="89"/>
      <c r="L293" s="89"/>
      <c r="M293" s="90"/>
      <c r="N293" s="90"/>
      <c r="O293" s="90"/>
      <c r="P293" s="91"/>
      <c r="Q293" s="92"/>
      <c r="R293" s="93"/>
      <c r="S293" s="94"/>
      <c r="T293" s="95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BE293" s="83"/>
    </row>
    <row r="294" spans="1:57" ht="14.25" customHeight="1">
      <c r="A294" s="82"/>
      <c r="B294" s="83"/>
      <c r="C294" s="83"/>
      <c r="D294" s="83"/>
      <c r="E294" s="84"/>
      <c r="F294" s="85"/>
      <c r="G294" s="86"/>
      <c r="H294" s="87"/>
      <c r="I294" s="88"/>
      <c r="J294" s="89"/>
      <c r="K294" s="89"/>
      <c r="L294" s="89"/>
      <c r="M294" s="90"/>
      <c r="N294" s="90"/>
      <c r="O294" s="90"/>
      <c r="P294" s="91"/>
      <c r="Q294" s="92"/>
      <c r="R294" s="93"/>
      <c r="S294" s="94"/>
      <c r="T294" s="95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BE294" s="83"/>
    </row>
    <row r="295" spans="1:57" ht="14.25" customHeight="1">
      <c r="A295" s="82"/>
      <c r="B295" s="83"/>
      <c r="C295" s="83"/>
      <c r="D295" s="83"/>
      <c r="E295" s="84"/>
      <c r="F295" s="85"/>
      <c r="G295" s="86"/>
      <c r="H295" s="87"/>
      <c r="I295" s="88"/>
      <c r="J295" s="89"/>
      <c r="K295" s="89"/>
      <c r="L295" s="89"/>
      <c r="M295" s="90"/>
      <c r="N295" s="90"/>
      <c r="O295" s="90"/>
      <c r="P295" s="91"/>
      <c r="Q295" s="92"/>
      <c r="R295" s="93"/>
      <c r="S295" s="94"/>
      <c r="T295" s="95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BE295" s="83"/>
    </row>
    <row r="296" spans="1:57" ht="14.25" customHeight="1">
      <c r="A296" s="82"/>
      <c r="B296" s="83"/>
      <c r="C296" s="83"/>
      <c r="D296" s="83"/>
      <c r="E296" s="84"/>
      <c r="F296" s="85"/>
      <c r="G296" s="86"/>
      <c r="H296" s="87"/>
      <c r="I296" s="88"/>
      <c r="J296" s="89"/>
      <c r="K296" s="89"/>
      <c r="L296" s="89"/>
      <c r="M296" s="90"/>
      <c r="N296" s="90"/>
      <c r="O296" s="90"/>
      <c r="P296" s="91"/>
      <c r="Q296" s="92"/>
      <c r="R296" s="93"/>
      <c r="S296" s="94"/>
      <c r="T296" s="95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BE296" s="83"/>
    </row>
    <row r="297" spans="1:57" ht="14.25" customHeight="1">
      <c r="A297" s="82"/>
      <c r="B297" s="83"/>
      <c r="C297" s="83"/>
      <c r="D297" s="83"/>
      <c r="E297" s="84"/>
      <c r="F297" s="85"/>
      <c r="G297" s="86"/>
      <c r="H297" s="87"/>
      <c r="I297" s="88"/>
      <c r="J297" s="89"/>
      <c r="K297" s="89"/>
      <c r="L297" s="89"/>
      <c r="M297" s="90"/>
      <c r="N297" s="90"/>
      <c r="O297" s="90"/>
      <c r="P297" s="91"/>
      <c r="Q297" s="92"/>
      <c r="R297" s="93"/>
      <c r="S297" s="94"/>
      <c r="T297" s="95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BE297" s="83"/>
    </row>
    <row r="298" spans="1:57" ht="14.25" customHeight="1">
      <c r="A298" s="82"/>
      <c r="B298" s="83"/>
      <c r="C298" s="83"/>
      <c r="D298" s="83"/>
      <c r="E298" s="84"/>
      <c r="F298" s="85"/>
      <c r="G298" s="86"/>
      <c r="H298" s="87"/>
      <c r="I298" s="88"/>
      <c r="J298" s="89"/>
      <c r="K298" s="89"/>
      <c r="L298" s="89"/>
      <c r="M298" s="90"/>
      <c r="N298" s="90"/>
      <c r="O298" s="90"/>
      <c r="P298" s="91"/>
      <c r="Q298" s="92"/>
      <c r="R298" s="93"/>
      <c r="S298" s="94"/>
      <c r="T298" s="95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BE298" s="83"/>
    </row>
    <row r="299" spans="1:57" ht="14.25" customHeight="1">
      <c r="A299" s="82"/>
      <c r="B299" s="83"/>
      <c r="C299" s="83"/>
      <c r="D299" s="83"/>
      <c r="E299" s="84"/>
      <c r="F299" s="85"/>
      <c r="G299" s="86"/>
      <c r="H299" s="87"/>
      <c r="I299" s="88"/>
      <c r="J299" s="89"/>
      <c r="K299" s="89"/>
      <c r="L299" s="89"/>
      <c r="M299" s="90"/>
      <c r="N299" s="90"/>
      <c r="O299" s="90"/>
      <c r="P299" s="91"/>
      <c r="Q299" s="92"/>
      <c r="R299" s="93"/>
      <c r="S299" s="94"/>
      <c r="T299" s="95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BE299" s="83"/>
    </row>
    <row r="300" spans="1:57" ht="14.25" customHeight="1">
      <c r="A300" s="82"/>
      <c r="B300" s="83"/>
      <c r="C300" s="83"/>
      <c r="D300" s="83"/>
      <c r="E300" s="84"/>
      <c r="F300" s="85"/>
      <c r="G300" s="86"/>
      <c r="H300" s="87"/>
      <c r="I300" s="88"/>
      <c r="J300" s="89"/>
      <c r="K300" s="89"/>
      <c r="L300" s="89"/>
      <c r="M300" s="90"/>
      <c r="N300" s="90"/>
      <c r="O300" s="90"/>
      <c r="P300" s="91"/>
      <c r="Q300" s="92"/>
      <c r="R300" s="93"/>
      <c r="S300" s="94"/>
      <c r="T300" s="95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BE300" s="83"/>
    </row>
    <row r="301" spans="1:57" ht="14.25" customHeight="1">
      <c r="A301" s="82"/>
      <c r="B301" s="83"/>
      <c r="C301" s="83"/>
      <c r="D301" s="83"/>
      <c r="E301" s="84"/>
      <c r="F301" s="85"/>
      <c r="G301" s="86"/>
      <c r="H301" s="87"/>
      <c r="I301" s="88"/>
      <c r="J301" s="89"/>
      <c r="K301" s="89"/>
      <c r="L301" s="89"/>
      <c r="M301" s="90"/>
      <c r="N301" s="90"/>
      <c r="O301" s="90"/>
      <c r="P301" s="91"/>
      <c r="Q301" s="92"/>
      <c r="R301" s="93"/>
      <c r="S301" s="94"/>
      <c r="T301" s="95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BE301" s="83"/>
    </row>
    <row r="302" spans="1:57" ht="14.25" customHeight="1">
      <c r="A302" s="82"/>
      <c r="B302" s="83"/>
      <c r="C302" s="83"/>
      <c r="D302" s="83"/>
      <c r="E302" s="84"/>
      <c r="F302" s="85"/>
      <c r="G302" s="86"/>
      <c r="H302" s="87"/>
      <c r="I302" s="88"/>
      <c r="J302" s="89"/>
      <c r="K302" s="89"/>
      <c r="L302" s="89"/>
      <c r="M302" s="90"/>
      <c r="N302" s="90"/>
      <c r="O302" s="90"/>
      <c r="P302" s="91"/>
      <c r="Q302" s="92"/>
      <c r="R302" s="93"/>
      <c r="S302" s="94"/>
      <c r="T302" s="95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BE302" s="83"/>
    </row>
    <row r="303" spans="1:57" ht="14.25" customHeight="1">
      <c r="A303" s="82"/>
      <c r="B303" s="83"/>
      <c r="C303" s="83"/>
      <c r="D303" s="83"/>
      <c r="E303" s="84"/>
      <c r="F303" s="85"/>
      <c r="G303" s="86"/>
      <c r="H303" s="87"/>
      <c r="I303" s="88"/>
      <c r="J303" s="89"/>
      <c r="K303" s="89"/>
      <c r="L303" s="89"/>
      <c r="M303" s="90"/>
      <c r="N303" s="90"/>
      <c r="O303" s="90"/>
      <c r="P303" s="91"/>
      <c r="Q303" s="92"/>
      <c r="R303" s="93"/>
      <c r="S303" s="94"/>
      <c r="T303" s="95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BE303" s="83"/>
    </row>
    <row r="304" spans="1:57" ht="14.25" customHeight="1">
      <c r="A304" s="82"/>
      <c r="B304" s="83"/>
      <c r="C304" s="83"/>
      <c r="D304" s="83"/>
      <c r="E304" s="84"/>
      <c r="F304" s="85"/>
      <c r="G304" s="86"/>
      <c r="H304" s="87"/>
      <c r="I304" s="88"/>
      <c r="J304" s="89"/>
      <c r="K304" s="89"/>
      <c r="L304" s="89"/>
      <c r="M304" s="90"/>
      <c r="N304" s="90"/>
      <c r="O304" s="90"/>
      <c r="P304" s="91"/>
      <c r="Q304" s="92"/>
      <c r="R304" s="93"/>
      <c r="S304" s="94"/>
      <c r="T304" s="95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BE304" s="83"/>
    </row>
    <row r="305" spans="1:57" ht="14.25" customHeight="1">
      <c r="A305" s="82"/>
      <c r="B305" s="83"/>
      <c r="C305" s="83"/>
      <c r="D305" s="83"/>
      <c r="E305" s="84"/>
      <c r="F305" s="85"/>
      <c r="G305" s="86"/>
      <c r="H305" s="87"/>
      <c r="I305" s="88"/>
      <c r="J305" s="89"/>
      <c r="K305" s="89"/>
      <c r="L305" s="89"/>
      <c r="M305" s="90"/>
      <c r="N305" s="90"/>
      <c r="O305" s="90"/>
      <c r="P305" s="91"/>
      <c r="Q305" s="92"/>
      <c r="R305" s="93"/>
      <c r="S305" s="94"/>
      <c r="T305" s="95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BE305" s="83"/>
    </row>
    <row r="306" spans="1:57" ht="14.25" customHeight="1">
      <c r="A306" s="82"/>
      <c r="B306" s="83"/>
      <c r="C306" s="83"/>
      <c r="D306" s="83"/>
      <c r="E306" s="84"/>
      <c r="F306" s="85"/>
      <c r="G306" s="86"/>
      <c r="H306" s="87"/>
      <c r="I306" s="88"/>
      <c r="J306" s="89"/>
      <c r="K306" s="89"/>
      <c r="L306" s="89"/>
      <c r="M306" s="90"/>
      <c r="N306" s="90"/>
      <c r="O306" s="90"/>
      <c r="P306" s="91"/>
      <c r="Q306" s="92"/>
      <c r="R306" s="93"/>
      <c r="S306" s="94"/>
      <c r="T306" s="95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BE306" s="83"/>
    </row>
    <row r="307" spans="1:57" ht="14.25" customHeight="1">
      <c r="A307" s="82"/>
      <c r="B307" s="83"/>
      <c r="C307" s="83"/>
      <c r="D307" s="83"/>
      <c r="E307" s="84"/>
      <c r="F307" s="85"/>
      <c r="G307" s="86"/>
      <c r="H307" s="87"/>
      <c r="I307" s="88"/>
      <c r="J307" s="89"/>
      <c r="K307" s="89"/>
      <c r="L307" s="89"/>
      <c r="M307" s="90"/>
      <c r="N307" s="90"/>
      <c r="O307" s="90"/>
      <c r="P307" s="91"/>
      <c r="Q307" s="92"/>
      <c r="R307" s="93"/>
      <c r="S307" s="94"/>
      <c r="T307" s="95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BE307" s="83"/>
    </row>
    <row r="308" spans="1:57" ht="14.25" customHeight="1">
      <c r="A308" s="82"/>
      <c r="B308" s="83"/>
      <c r="C308" s="83"/>
      <c r="D308" s="83"/>
      <c r="E308" s="84"/>
      <c r="F308" s="85"/>
      <c r="G308" s="86"/>
      <c r="H308" s="87"/>
      <c r="I308" s="88"/>
      <c r="J308" s="89"/>
      <c r="K308" s="89"/>
      <c r="L308" s="89"/>
      <c r="M308" s="90"/>
      <c r="N308" s="90"/>
      <c r="O308" s="90"/>
      <c r="P308" s="91"/>
      <c r="Q308" s="92"/>
      <c r="R308" s="93"/>
      <c r="S308" s="94"/>
      <c r="T308" s="95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BE308" s="83"/>
    </row>
    <row r="309" spans="1:57" ht="14.25" customHeight="1">
      <c r="A309" s="82"/>
      <c r="B309" s="83"/>
      <c r="C309" s="83"/>
      <c r="D309" s="83"/>
      <c r="E309" s="84"/>
      <c r="F309" s="85"/>
      <c r="G309" s="86"/>
      <c r="H309" s="87"/>
      <c r="I309" s="88"/>
      <c r="J309" s="89"/>
      <c r="K309" s="89"/>
      <c r="L309" s="89"/>
      <c r="M309" s="90"/>
      <c r="N309" s="90"/>
      <c r="O309" s="90"/>
      <c r="P309" s="91"/>
      <c r="Q309" s="92"/>
      <c r="R309" s="93"/>
      <c r="S309" s="94"/>
      <c r="T309" s="95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BE309" s="83"/>
    </row>
    <row r="310" spans="1:57" ht="14.25" customHeight="1">
      <c r="A310" s="82"/>
      <c r="B310" s="83"/>
      <c r="C310" s="83"/>
      <c r="D310" s="83"/>
      <c r="E310" s="84"/>
      <c r="F310" s="85"/>
      <c r="G310" s="86"/>
      <c r="H310" s="87"/>
      <c r="I310" s="88"/>
      <c r="J310" s="89"/>
      <c r="K310" s="89"/>
      <c r="L310" s="89"/>
      <c r="M310" s="90"/>
      <c r="N310" s="90"/>
      <c r="O310" s="90"/>
      <c r="P310" s="91"/>
      <c r="Q310" s="92"/>
      <c r="R310" s="93"/>
      <c r="S310" s="94"/>
      <c r="T310" s="95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BE310" s="83"/>
    </row>
    <row r="311" spans="1:57" ht="14.25" customHeight="1">
      <c r="A311" s="82"/>
      <c r="B311" s="83"/>
      <c r="C311" s="83"/>
      <c r="D311" s="83"/>
      <c r="E311" s="84"/>
      <c r="F311" s="85"/>
      <c r="G311" s="86"/>
      <c r="H311" s="87"/>
      <c r="I311" s="88"/>
      <c r="J311" s="89"/>
      <c r="K311" s="89"/>
      <c r="L311" s="89"/>
      <c r="M311" s="90"/>
      <c r="N311" s="90"/>
      <c r="O311" s="90"/>
      <c r="P311" s="91"/>
      <c r="Q311" s="92"/>
      <c r="R311" s="93"/>
      <c r="S311" s="94"/>
      <c r="T311" s="95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BE311" s="83"/>
    </row>
    <row r="312" spans="1:57" ht="14.25" customHeight="1">
      <c r="A312" s="82"/>
      <c r="B312" s="83"/>
      <c r="C312" s="83"/>
      <c r="D312" s="83"/>
      <c r="E312" s="84"/>
      <c r="F312" s="85"/>
      <c r="G312" s="86"/>
      <c r="H312" s="87"/>
      <c r="I312" s="88"/>
      <c r="J312" s="89"/>
      <c r="K312" s="89"/>
      <c r="L312" s="89"/>
      <c r="M312" s="90"/>
      <c r="N312" s="90"/>
      <c r="O312" s="90"/>
      <c r="P312" s="91"/>
      <c r="Q312" s="92"/>
      <c r="R312" s="93"/>
      <c r="S312" s="94"/>
      <c r="T312" s="95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BE312" s="83"/>
    </row>
    <row r="313" spans="1:57" ht="14.25" customHeight="1">
      <c r="A313" s="82"/>
      <c r="B313" s="83"/>
      <c r="C313" s="83"/>
      <c r="D313" s="83"/>
      <c r="E313" s="84"/>
      <c r="F313" s="85"/>
      <c r="G313" s="86"/>
      <c r="H313" s="87"/>
      <c r="I313" s="88"/>
      <c r="J313" s="89"/>
      <c r="K313" s="89"/>
      <c r="L313" s="89"/>
      <c r="M313" s="90"/>
      <c r="N313" s="90"/>
      <c r="O313" s="90"/>
      <c r="P313" s="91"/>
      <c r="Q313" s="92"/>
      <c r="R313" s="93"/>
      <c r="S313" s="94"/>
      <c r="T313" s="95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BE313" s="83"/>
    </row>
    <row r="314" spans="1:57" ht="14.25" customHeight="1">
      <c r="A314" s="82"/>
      <c r="B314" s="83"/>
      <c r="C314" s="83"/>
      <c r="D314" s="83"/>
      <c r="E314" s="84"/>
      <c r="F314" s="85"/>
      <c r="G314" s="86"/>
      <c r="H314" s="87"/>
      <c r="I314" s="88"/>
      <c r="J314" s="89"/>
      <c r="K314" s="89"/>
      <c r="L314" s="89"/>
      <c r="M314" s="90"/>
      <c r="N314" s="90"/>
      <c r="O314" s="90"/>
      <c r="P314" s="91"/>
      <c r="Q314" s="92"/>
      <c r="R314" s="93"/>
      <c r="S314" s="94"/>
      <c r="T314" s="95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BE314" s="83"/>
    </row>
    <row r="315" spans="1:57" ht="14.25" customHeight="1">
      <c r="A315" s="82"/>
      <c r="B315" s="83"/>
      <c r="C315" s="83"/>
      <c r="D315" s="83"/>
      <c r="E315" s="84"/>
      <c r="F315" s="85"/>
      <c r="G315" s="86"/>
      <c r="H315" s="87"/>
      <c r="I315" s="88"/>
      <c r="J315" s="89"/>
      <c r="K315" s="89"/>
      <c r="L315" s="89"/>
      <c r="M315" s="90"/>
      <c r="N315" s="90"/>
      <c r="O315" s="90"/>
      <c r="P315" s="91"/>
      <c r="Q315" s="92"/>
      <c r="R315" s="93"/>
      <c r="S315" s="94"/>
      <c r="T315" s="95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BE315" s="83"/>
    </row>
    <row r="316" spans="1:57" ht="14.25" customHeight="1">
      <c r="A316" s="82"/>
      <c r="B316" s="83"/>
      <c r="C316" s="83"/>
      <c r="D316" s="83"/>
      <c r="E316" s="84"/>
      <c r="F316" s="85"/>
      <c r="G316" s="86"/>
      <c r="H316" s="87"/>
      <c r="I316" s="88"/>
      <c r="J316" s="89"/>
      <c r="K316" s="89"/>
      <c r="L316" s="89"/>
      <c r="M316" s="90"/>
      <c r="N316" s="90"/>
      <c r="O316" s="90"/>
      <c r="P316" s="91"/>
      <c r="Q316" s="92"/>
      <c r="R316" s="93"/>
      <c r="S316" s="94"/>
      <c r="T316" s="95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BE316" s="83"/>
    </row>
    <row r="317" spans="1:57" ht="14.25" customHeight="1">
      <c r="A317" s="82"/>
      <c r="B317" s="83"/>
      <c r="C317" s="83"/>
      <c r="D317" s="83"/>
      <c r="E317" s="84"/>
      <c r="F317" s="85"/>
      <c r="G317" s="86"/>
      <c r="H317" s="87"/>
      <c r="I317" s="88"/>
      <c r="J317" s="89"/>
      <c r="K317" s="89"/>
      <c r="L317" s="89"/>
      <c r="M317" s="90"/>
      <c r="N317" s="90"/>
      <c r="O317" s="90"/>
      <c r="P317" s="91"/>
      <c r="Q317" s="92"/>
      <c r="R317" s="93"/>
      <c r="S317" s="94"/>
      <c r="T317" s="95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BE317" s="83"/>
    </row>
    <row r="318" spans="1:57" ht="14.25" customHeight="1">
      <c r="A318" s="82"/>
      <c r="B318" s="83"/>
      <c r="C318" s="83"/>
      <c r="D318" s="83"/>
      <c r="E318" s="84"/>
      <c r="F318" s="85"/>
      <c r="G318" s="86"/>
      <c r="H318" s="87"/>
      <c r="I318" s="88"/>
      <c r="J318" s="89"/>
      <c r="K318" s="89"/>
      <c r="L318" s="89"/>
      <c r="M318" s="90"/>
      <c r="N318" s="90"/>
      <c r="O318" s="90"/>
      <c r="P318" s="91"/>
      <c r="Q318" s="92"/>
      <c r="R318" s="93"/>
      <c r="S318" s="94"/>
      <c r="T318" s="95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BE318" s="83"/>
    </row>
    <row r="319" spans="1:57" ht="14.25" customHeight="1">
      <c r="A319" s="82"/>
      <c r="B319" s="83"/>
      <c r="C319" s="83"/>
      <c r="D319" s="83"/>
      <c r="E319" s="84"/>
      <c r="F319" s="85"/>
      <c r="G319" s="86"/>
      <c r="H319" s="87"/>
      <c r="I319" s="88"/>
      <c r="J319" s="89"/>
      <c r="K319" s="89"/>
      <c r="L319" s="89"/>
      <c r="M319" s="90"/>
      <c r="N319" s="90"/>
      <c r="O319" s="90"/>
      <c r="P319" s="91"/>
      <c r="Q319" s="92"/>
      <c r="R319" s="93"/>
      <c r="S319" s="94"/>
      <c r="T319" s="95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BE319" s="83"/>
    </row>
    <row r="320" spans="1:57" ht="14.25" customHeight="1">
      <c r="A320" s="82"/>
      <c r="B320" s="83"/>
      <c r="C320" s="83"/>
      <c r="D320" s="83"/>
      <c r="E320" s="84"/>
      <c r="F320" s="85"/>
      <c r="G320" s="86"/>
      <c r="H320" s="87"/>
      <c r="I320" s="88"/>
      <c r="J320" s="89"/>
      <c r="K320" s="89"/>
      <c r="L320" s="89"/>
      <c r="M320" s="90"/>
      <c r="N320" s="90"/>
      <c r="O320" s="90"/>
      <c r="P320" s="91"/>
      <c r="Q320" s="92"/>
      <c r="R320" s="93"/>
      <c r="S320" s="94"/>
      <c r="T320" s="95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BE320" s="83"/>
    </row>
    <row r="321" spans="1:57" ht="14.25" customHeight="1">
      <c r="A321" s="82"/>
      <c r="B321" s="83"/>
      <c r="C321" s="83"/>
      <c r="D321" s="83"/>
      <c r="E321" s="84"/>
      <c r="F321" s="85"/>
      <c r="G321" s="86"/>
      <c r="H321" s="87"/>
      <c r="I321" s="88"/>
      <c r="J321" s="89"/>
      <c r="K321" s="89"/>
      <c r="L321" s="89"/>
      <c r="M321" s="90"/>
      <c r="N321" s="90"/>
      <c r="O321" s="90"/>
      <c r="P321" s="91"/>
      <c r="Q321" s="92"/>
      <c r="R321" s="93"/>
      <c r="S321" s="94"/>
      <c r="T321" s="95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BE321" s="83"/>
    </row>
    <row r="322" spans="1:57" ht="14.25" customHeight="1">
      <c r="A322" s="82"/>
      <c r="B322" s="83"/>
      <c r="C322" s="83"/>
      <c r="D322" s="83"/>
      <c r="E322" s="84"/>
      <c r="F322" s="85"/>
      <c r="G322" s="86"/>
      <c r="H322" s="87"/>
      <c r="I322" s="88"/>
      <c r="J322" s="89"/>
      <c r="K322" s="89"/>
      <c r="L322" s="89"/>
      <c r="M322" s="90"/>
      <c r="N322" s="90"/>
      <c r="O322" s="90"/>
      <c r="P322" s="91"/>
      <c r="Q322" s="92"/>
      <c r="R322" s="93"/>
      <c r="S322" s="94"/>
      <c r="T322" s="95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BE322" s="83"/>
    </row>
    <row r="323" spans="1:57" ht="14.25" customHeight="1">
      <c r="A323" s="82"/>
      <c r="B323" s="83"/>
      <c r="C323" s="83"/>
      <c r="D323" s="83"/>
      <c r="E323" s="84"/>
      <c r="F323" s="85"/>
      <c r="G323" s="86"/>
      <c r="H323" s="87"/>
      <c r="I323" s="88"/>
      <c r="J323" s="89"/>
      <c r="K323" s="89"/>
      <c r="L323" s="89"/>
      <c r="M323" s="90"/>
      <c r="N323" s="90"/>
      <c r="O323" s="90"/>
      <c r="P323" s="91"/>
      <c r="Q323" s="92"/>
      <c r="R323" s="93"/>
      <c r="S323" s="94"/>
      <c r="T323" s="95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BE323" s="83"/>
    </row>
    <row r="324" spans="1:57" ht="14.25" customHeight="1">
      <c r="A324" s="82"/>
      <c r="B324" s="83"/>
      <c r="C324" s="83"/>
      <c r="D324" s="83"/>
      <c r="E324" s="84"/>
      <c r="F324" s="85"/>
      <c r="G324" s="86"/>
      <c r="H324" s="87"/>
      <c r="I324" s="88"/>
      <c r="J324" s="89"/>
      <c r="K324" s="89"/>
      <c r="L324" s="89"/>
      <c r="M324" s="90"/>
      <c r="N324" s="90"/>
      <c r="O324" s="90"/>
      <c r="P324" s="91"/>
      <c r="Q324" s="92"/>
      <c r="R324" s="93"/>
      <c r="S324" s="94"/>
      <c r="T324" s="95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BE324" s="83"/>
    </row>
    <row r="325" spans="1:57" ht="14.25" customHeight="1">
      <c r="A325" s="82"/>
      <c r="B325" s="83"/>
      <c r="C325" s="83"/>
      <c r="D325" s="83"/>
      <c r="E325" s="84"/>
      <c r="F325" s="85"/>
      <c r="G325" s="86"/>
      <c r="H325" s="87"/>
      <c r="I325" s="88"/>
      <c r="J325" s="89"/>
      <c r="K325" s="89"/>
      <c r="L325" s="89"/>
      <c r="M325" s="90"/>
      <c r="N325" s="90"/>
      <c r="O325" s="90"/>
      <c r="P325" s="91"/>
      <c r="Q325" s="92"/>
      <c r="R325" s="93"/>
      <c r="S325" s="94"/>
      <c r="T325" s="95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BE325" s="83"/>
    </row>
    <row r="326" spans="1:57" ht="14.25" customHeight="1">
      <c r="A326" s="82"/>
      <c r="B326" s="83"/>
      <c r="C326" s="83"/>
      <c r="D326" s="83"/>
      <c r="E326" s="84"/>
      <c r="F326" s="85"/>
      <c r="G326" s="86"/>
      <c r="H326" s="87"/>
      <c r="I326" s="88"/>
      <c r="J326" s="89"/>
      <c r="K326" s="89"/>
      <c r="L326" s="89"/>
      <c r="M326" s="90"/>
      <c r="N326" s="90"/>
      <c r="O326" s="90"/>
      <c r="P326" s="91"/>
      <c r="Q326" s="92"/>
      <c r="R326" s="93"/>
      <c r="S326" s="94"/>
      <c r="T326" s="95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BE326" s="83"/>
    </row>
    <row r="327" spans="1:57" ht="14.25" customHeight="1">
      <c r="A327" s="82"/>
      <c r="B327" s="83"/>
      <c r="C327" s="83"/>
      <c r="D327" s="83"/>
      <c r="E327" s="84"/>
      <c r="F327" s="85"/>
      <c r="G327" s="86"/>
      <c r="H327" s="87"/>
      <c r="I327" s="88"/>
      <c r="J327" s="89"/>
      <c r="K327" s="89"/>
      <c r="L327" s="89"/>
      <c r="M327" s="90"/>
      <c r="N327" s="90"/>
      <c r="O327" s="90"/>
      <c r="P327" s="91"/>
      <c r="Q327" s="92"/>
      <c r="R327" s="93"/>
      <c r="S327" s="94"/>
      <c r="T327" s="95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BE327" s="83"/>
    </row>
    <row r="328" spans="1:57" ht="14.25" customHeight="1">
      <c r="A328" s="82"/>
      <c r="B328" s="83"/>
      <c r="C328" s="83"/>
      <c r="D328" s="83"/>
      <c r="E328" s="84"/>
      <c r="F328" s="85"/>
      <c r="G328" s="86"/>
      <c r="H328" s="87"/>
      <c r="I328" s="88"/>
      <c r="J328" s="89"/>
      <c r="K328" s="89"/>
      <c r="L328" s="89"/>
      <c r="M328" s="90"/>
      <c r="N328" s="90"/>
      <c r="O328" s="90"/>
      <c r="P328" s="91"/>
      <c r="Q328" s="92"/>
      <c r="R328" s="93"/>
      <c r="S328" s="94"/>
      <c r="T328" s="95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BE328" s="83"/>
    </row>
    <row r="329" spans="1:57" ht="14.25" customHeight="1">
      <c r="A329" s="82"/>
      <c r="B329" s="83"/>
      <c r="C329" s="83"/>
      <c r="D329" s="83"/>
      <c r="E329" s="84"/>
      <c r="F329" s="85"/>
      <c r="G329" s="86"/>
      <c r="H329" s="87"/>
      <c r="I329" s="88"/>
      <c r="J329" s="89"/>
      <c r="K329" s="89"/>
      <c r="L329" s="89"/>
      <c r="M329" s="90"/>
      <c r="N329" s="90"/>
      <c r="O329" s="90"/>
      <c r="P329" s="91"/>
      <c r="Q329" s="92"/>
      <c r="R329" s="93"/>
      <c r="S329" s="94"/>
      <c r="T329" s="95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BE329" s="83"/>
    </row>
    <row r="330" spans="1:57" ht="14.25" customHeight="1">
      <c r="A330" s="82"/>
      <c r="B330" s="83"/>
      <c r="C330" s="83"/>
      <c r="D330" s="83"/>
      <c r="E330" s="84"/>
      <c r="F330" s="85"/>
      <c r="G330" s="86"/>
      <c r="H330" s="87"/>
      <c r="I330" s="88"/>
      <c r="J330" s="89"/>
      <c r="K330" s="89"/>
      <c r="L330" s="89"/>
      <c r="M330" s="90"/>
      <c r="N330" s="90"/>
      <c r="O330" s="90"/>
      <c r="P330" s="91"/>
      <c r="Q330" s="92"/>
      <c r="R330" s="93"/>
      <c r="S330" s="94"/>
      <c r="T330" s="95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BE330" s="83"/>
    </row>
    <row r="331" spans="1:57" ht="14.25" customHeight="1">
      <c r="A331" s="82"/>
      <c r="B331" s="83"/>
      <c r="C331" s="83"/>
      <c r="D331" s="83"/>
      <c r="E331" s="84"/>
      <c r="F331" s="85"/>
      <c r="G331" s="86"/>
      <c r="H331" s="87"/>
      <c r="I331" s="88"/>
      <c r="J331" s="89"/>
      <c r="K331" s="89"/>
      <c r="L331" s="89"/>
      <c r="M331" s="90"/>
      <c r="N331" s="90"/>
      <c r="O331" s="90"/>
      <c r="P331" s="91"/>
      <c r="Q331" s="92"/>
      <c r="R331" s="93"/>
      <c r="S331" s="94"/>
      <c r="T331" s="95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BE331" s="83"/>
    </row>
    <row r="332" spans="1:57" ht="14.25" customHeight="1">
      <c r="A332" s="82"/>
      <c r="B332" s="83"/>
      <c r="C332" s="83"/>
      <c r="D332" s="83"/>
      <c r="E332" s="84"/>
      <c r="F332" s="85"/>
      <c r="G332" s="86"/>
      <c r="H332" s="87"/>
      <c r="I332" s="88"/>
      <c r="J332" s="89"/>
      <c r="K332" s="89"/>
      <c r="L332" s="89"/>
      <c r="M332" s="90"/>
      <c r="N332" s="90"/>
      <c r="O332" s="90"/>
      <c r="P332" s="91"/>
      <c r="Q332" s="92"/>
      <c r="R332" s="93"/>
      <c r="S332" s="94"/>
      <c r="T332" s="95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BE332" s="83"/>
    </row>
    <row r="333" spans="1:57" ht="14.25" customHeight="1">
      <c r="A333" s="82"/>
      <c r="B333" s="83"/>
      <c r="C333" s="83"/>
      <c r="D333" s="83"/>
      <c r="E333" s="84"/>
      <c r="F333" s="85"/>
      <c r="G333" s="86"/>
      <c r="H333" s="87"/>
      <c r="I333" s="88"/>
      <c r="J333" s="89"/>
      <c r="K333" s="89"/>
      <c r="L333" s="89"/>
      <c r="M333" s="90"/>
      <c r="N333" s="90"/>
      <c r="O333" s="90"/>
      <c r="P333" s="91"/>
      <c r="Q333" s="92"/>
      <c r="R333" s="93"/>
      <c r="S333" s="94"/>
      <c r="T333" s="95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BE333" s="83"/>
    </row>
    <row r="334" spans="1:57" ht="14.25" customHeight="1">
      <c r="A334" s="82"/>
      <c r="B334" s="83"/>
      <c r="C334" s="83"/>
      <c r="D334" s="83"/>
      <c r="E334" s="84"/>
      <c r="F334" s="85"/>
      <c r="G334" s="86"/>
      <c r="H334" s="87"/>
      <c r="I334" s="88"/>
      <c r="J334" s="89"/>
      <c r="K334" s="89"/>
      <c r="L334" s="89"/>
      <c r="M334" s="90"/>
      <c r="N334" s="90"/>
      <c r="O334" s="90"/>
      <c r="P334" s="91"/>
      <c r="Q334" s="92"/>
      <c r="R334" s="93"/>
      <c r="S334" s="94"/>
      <c r="T334" s="95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BE334" s="83"/>
    </row>
    <row r="335" spans="1:57" ht="14.25" customHeight="1">
      <c r="A335" s="82"/>
      <c r="B335" s="83"/>
      <c r="C335" s="83"/>
      <c r="D335" s="83"/>
      <c r="E335" s="84"/>
      <c r="F335" s="85"/>
      <c r="G335" s="86"/>
      <c r="H335" s="87"/>
      <c r="I335" s="88"/>
      <c r="J335" s="89"/>
      <c r="K335" s="89"/>
      <c r="L335" s="89"/>
      <c r="M335" s="90"/>
      <c r="N335" s="90"/>
      <c r="O335" s="90"/>
      <c r="P335" s="91"/>
      <c r="Q335" s="92"/>
      <c r="R335" s="93"/>
      <c r="S335" s="94"/>
      <c r="T335" s="95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BE335" s="83"/>
    </row>
    <row r="336" spans="1:57" ht="14.25" customHeight="1">
      <c r="A336" s="82"/>
      <c r="B336" s="83"/>
      <c r="C336" s="83"/>
      <c r="D336" s="83"/>
      <c r="E336" s="84"/>
      <c r="F336" s="85"/>
      <c r="G336" s="86"/>
      <c r="H336" s="87"/>
      <c r="I336" s="88"/>
      <c r="J336" s="89"/>
      <c r="K336" s="89"/>
      <c r="L336" s="89"/>
      <c r="M336" s="90"/>
      <c r="N336" s="90"/>
      <c r="O336" s="90"/>
      <c r="P336" s="91"/>
      <c r="Q336" s="92"/>
      <c r="R336" s="93"/>
      <c r="S336" s="94"/>
      <c r="T336" s="95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BE336" s="83"/>
    </row>
    <row r="337" spans="1:57" ht="14.25" customHeight="1">
      <c r="A337" s="82"/>
      <c r="B337" s="83"/>
      <c r="C337" s="83"/>
      <c r="D337" s="83"/>
      <c r="E337" s="84"/>
      <c r="F337" s="85"/>
      <c r="G337" s="86"/>
      <c r="H337" s="87"/>
      <c r="I337" s="88"/>
      <c r="J337" s="89"/>
      <c r="K337" s="89"/>
      <c r="L337" s="89"/>
      <c r="M337" s="90"/>
      <c r="N337" s="90"/>
      <c r="O337" s="90"/>
      <c r="P337" s="91"/>
      <c r="Q337" s="92"/>
      <c r="R337" s="93"/>
      <c r="S337" s="94"/>
      <c r="T337" s="95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BE337" s="83"/>
    </row>
    <row r="338" spans="1:57" ht="14.25" customHeight="1">
      <c r="A338" s="82"/>
      <c r="B338" s="83"/>
      <c r="C338" s="83"/>
      <c r="D338" s="83"/>
      <c r="E338" s="84"/>
      <c r="F338" s="85"/>
      <c r="G338" s="86"/>
      <c r="H338" s="87"/>
      <c r="I338" s="88"/>
      <c r="J338" s="89"/>
      <c r="K338" s="89"/>
      <c r="L338" s="89"/>
      <c r="M338" s="90"/>
      <c r="N338" s="90"/>
      <c r="O338" s="90"/>
      <c r="P338" s="91"/>
      <c r="Q338" s="92"/>
      <c r="R338" s="93"/>
      <c r="S338" s="94"/>
      <c r="T338" s="95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BE338" s="83"/>
    </row>
    <row r="339" spans="1:57" ht="14.25" customHeight="1">
      <c r="A339" s="82"/>
      <c r="B339" s="83"/>
      <c r="C339" s="83"/>
      <c r="D339" s="83"/>
      <c r="E339" s="84"/>
      <c r="F339" s="85"/>
      <c r="G339" s="86"/>
      <c r="H339" s="87"/>
      <c r="I339" s="88"/>
      <c r="J339" s="89"/>
      <c r="K339" s="89"/>
      <c r="L339" s="89"/>
      <c r="M339" s="90"/>
      <c r="N339" s="90"/>
      <c r="O339" s="90"/>
      <c r="P339" s="91"/>
      <c r="Q339" s="92"/>
      <c r="R339" s="93"/>
      <c r="S339" s="94"/>
      <c r="T339" s="95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BE339" s="83"/>
    </row>
    <row r="340" spans="1:57" ht="14.25" customHeight="1">
      <c r="A340" s="82"/>
      <c r="B340" s="83"/>
      <c r="C340" s="83"/>
      <c r="D340" s="83"/>
      <c r="E340" s="84"/>
      <c r="F340" s="85"/>
      <c r="G340" s="86"/>
      <c r="H340" s="87"/>
      <c r="I340" s="88"/>
      <c r="J340" s="89"/>
      <c r="K340" s="89"/>
      <c r="L340" s="89"/>
      <c r="M340" s="90"/>
      <c r="N340" s="90"/>
      <c r="O340" s="90"/>
      <c r="P340" s="91"/>
      <c r="Q340" s="92"/>
      <c r="R340" s="93"/>
      <c r="S340" s="94"/>
      <c r="T340" s="95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BE340" s="83"/>
    </row>
    <row r="341" spans="1:57" ht="14.25" customHeight="1">
      <c r="A341" s="82"/>
      <c r="B341" s="83"/>
      <c r="C341" s="83"/>
      <c r="D341" s="83"/>
      <c r="E341" s="84"/>
      <c r="F341" s="85"/>
      <c r="G341" s="86"/>
      <c r="H341" s="87"/>
      <c r="I341" s="88"/>
      <c r="J341" s="89"/>
      <c r="K341" s="89"/>
      <c r="L341" s="89"/>
      <c r="M341" s="90"/>
      <c r="N341" s="90"/>
      <c r="O341" s="90"/>
      <c r="P341" s="91"/>
      <c r="Q341" s="92"/>
      <c r="R341" s="93"/>
      <c r="S341" s="94"/>
      <c r="T341" s="95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BE341" s="83"/>
    </row>
    <row r="342" spans="1:57" ht="14.25" customHeight="1">
      <c r="A342" s="82"/>
      <c r="B342" s="83"/>
      <c r="C342" s="83"/>
      <c r="D342" s="83"/>
      <c r="E342" s="84"/>
      <c r="F342" s="85"/>
      <c r="G342" s="86"/>
      <c r="H342" s="87"/>
      <c r="I342" s="88"/>
      <c r="J342" s="89"/>
      <c r="K342" s="89"/>
      <c r="L342" s="89"/>
      <c r="M342" s="90"/>
      <c r="N342" s="90"/>
      <c r="O342" s="90"/>
      <c r="P342" s="91"/>
      <c r="Q342" s="92"/>
      <c r="R342" s="93"/>
      <c r="S342" s="94"/>
      <c r="T342" s="95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BE342" s="83"/>
    </row>
    <row r="343" spans="1:57" ht="14.25" customHeight="1">
      <c r="A343" s="82"/>
      <c r="B343" s="83"/>
      <c r="C343" s="83"/>
      <c r="D343" s="83"/>
      <c r="E343" s="84"/>
      <c r="F343" s="85"/>
      <c r="G343" s="86"/>
      <c r="H343" s="87"/>
      <c r="I343" s="88"/>
      <c r="J343" s="89"/>
      <c r="K343" s="89"/>
      <c r="L343" s="89"/>
      <c r="M343" s="90"/>
      <c r="N343" s="90"/>
      <c r="O343" s="90"/>
      <c r="P343" s="91"/>
      <c r="Q343" s="92"/>
      <c r="R343" s="93"/>
      <c r="S343" s="94"/>
      <c r="T343" s="95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BE343" s="83"/>
    </row>
    <row r="344" spans="1:57" ht="14.25" customHeight="1">
      <c r="A344" s="82"/>
      <c r="B344" s="83"/>
      <c r="C344" s="83"/>
      <c r="D344" s="83"/>
      <c r="E344" s="84"/>
      <c r="F344" s="85"/>
      <c r="G344" s="86"/>
      <c r="H344" s="87"/>
      <c r="I344" s="88"/>
      <c r="J344" s="89"/>
      <c r="K344" s="89"/>
      <c r="L344" s="89"/>
      <c r="M344" s="90"/>
      <c r="N344" s="90"/>
      <c r="O344" s="90"/>
      <c r="P344" s="91"/>
      <c r="Q344" s="92"/>
      <c r="R344" s="93"/>
      <c r="S344" s="94"/>
      <c r="T344" s="95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BE344" s="83"/>
    </row>
    <row r="345" spans="1:57" ht="14.25" customHeight="1">
      <c r="A345" s="82"/>
      <c r="B345" s="83"/>
      <c r="C345" s="83"/>
      <c r="D345" s="83"/>
      <c r="E345" s="84"/>
      <c r="F345" s="85"/>
      <c r="G345" s="86"/>
      <c r="H345" s="87"/>
      <c r="I345" s="88"/>
      <c r="J345" s="89"/>
      <c r="K345" s="89"/>
      <c r="L345" s="89"/>
      <c r="M345" s="90"/>
      <c r="N345" s="90"/>
      <c r="O345" s="90"/>
      <c r="P345" s="91"/>
      <c r="Q345" s="92"/>
      <c r="R345" s="93"/>
      <c r="S345" s="94"/>
      <c r="T345" s="95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BE345" s="83"/>
    </row>
    <row r="346" spans="1:57" ht="14.25" customHeight="1">
      <c r="A346" s="82"/>
      <c r="B346" s="83"/>
      <c r="C346" s="83"/>
      <c r="D346" s="83"/>
      <c r="E346" s="84"/>
      <c r="F346" s="85"/>
      <c r="G346" s="86"/>
      <c r="H346" s="87"/>
      <c r="I346" s="88"/>
      <c r="J346" s="89"/>
      <c r="K346" s="89"/>
      <c r="L346" s="89"/>
      <c r="M346" s="90"/>
      <c r="N346" s="90"/>
      <c r="O346" s="90"/>
      <c r="P346" s="91"/>
      <c r="Q346" s="92"/>
      <c r="R346" s="93"/>
      <c r="S346" s="94"/>
      <c r="T346" s="95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BE346" s="83"/>
    </row>
    <row r="347" spans="1:57" ht="14.25" customHeight="1">
      <c r="A347" s="82"/>
      <c r="B347" s="83"/>
      <c r="C347" s="83"/>
      <c r="D347" s="83"/>
      <c r="E347" s="84"/>
      <c r="F347" s="85"/>
      <c r="G347" s="86"/>
      <c r="H347" s="87"/>
      <c r="I347" s="88"/>
      <c r="J347" s="89"/>
      <c r="K347" s="89"/>
      <c r="L347" s="89"/>
      <c r="M347" s="90"/>
      <c r="N347" s="90"/>
      <c r="O347" s="90"/>
      <c r="P347" s="91"/>
      <c r="Q347" s="92"/>
      <c r="R347" s="93"/>
      <c r="S347" s="94"/>
      <c r="T347" s="95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BE347" s="83"/>
    </row>
    <row r="348" spans="1:57" ht="14.25" customHeight="1">
      <c r="A348" s="82"/>
      <c r="B348" s="83"/>
      <c r="C348" s="83"/>
      <c r="D348" s="83"/>
      <c r="E348" s="84"/>
      <c r="F348" s="85"/>
      <c r="G348" s="86"/>
      <c r="H348" s="87"/>
      <c r="I348" s="88"/>
      <c r="J348" s="89"/>
      <c r="K348" s="89"/>
      <c r="L348" s="89"/>
      <c r="M348" s="90"/>
      <c r="N348" s="90"/>
      <c r="O348" s="90"/>
      <c r="P348" s="91"/>
      <c r="Q348" s="92"/>
      <c r="R348" s="93"/>
      <c r="S348" s="94"/>
      <c r="T348" s="95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BE348" s="83"/>
    </row>
    <row r="349" spans="1:57" ht="14.25" customHeight="1">
      <c r="A349" s="82"/>
      <c r="B349" s="83"/>
      <c r="C349" s="83"/>
      <c r="D349" s="83"/>
      <c r="E349" s="84"/>
      <c r="F349" s="85"/>
      <c r="G349" s="86"/>
      <c r="H349" s="87"/>
      <c r="I349" s="88"/>
      <c r="J349" s="89"/>
      <c r="K349" s="89"/>
      <c r="L349" s="89"/>
      <c r="M349" s="90"/>
      <c r="N349" s="90"/>
      <c r="O349" s="90"/>
      <c r="P349" s="91"/>
      <c r="Q349" s="92"/>
      <c r="R349" s="93"/>
      <c r="S349" s="94"/>
      <c r="T349" s="95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BE349" s="83"/>
    </row>
    <row r="350" spans="1:57" ht="14.25" customHeight="1">
      <c r="A350" s="82"/>
      <c r="B350" s="83"/>
      <c r="C350" s="83"/>
      <c r="D350" s="83"/>
      <c r="E350" s="84"/>
      <c r="F350" s="85"/>
      <c r="G350" s="86"/>
      <c r="H350" s="87"/>
      <c r="I350" s="88"/>
      <c r="J350" s="89"/>
      <c r="K350" s="89"/>
      <c r="L350" s="89"/>
      <c r="M350" s="90"/>
      <c r="N350" s="90"/>
      <c r="O350" s="90"/>
      <c r="P350" s="91"/>
      <c r="Q350" s="92"/>
      <c r="R350" s="93"/>
      <c r="S350" s="94"/>
      <c r="T350" s="95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BE350" s="83"/>
    </row>
    <row r="351" spans="1:57" ht="14.25" customHeight="1">
      <c r="A351" s="82"/>
      <c r="B351" s="83"/>
      <c r="C351" s="83"/>
      <c r="D351" s="83"/>
      <c r="E351" s="84"/>
      <c r="F351" s="85"/>
      <c r="G351" s="86"/>
      <c r="H351" s="87"/>
      <c r="I351" s="88"/>
      <c r="J351" s="89"/>
      <c r="K351" s="89"/>
      <c r="L351" s="89"/>
      <c r="M351" s="90"/>
      <c r="N351" s="90"/>
      <c r="O351" s="90"/>
      <c r="P351" s="91"/>
      <c r="Q351" s="92"/>
      <c r="R351" s="93"/>
      <c r="S351" s="94"/>
      <c r="T351" s="95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BE351" s="83"/>
    </row>
    <row r="352" spans="1:57" ht="14.25" customHeight="1">
      <c r="A352" s="82"/>
      <c r="B352" s="83"/>
      <c r="C352" s="83"/>
      <c r="D352" s="83"/>
      <c r="E352" s="84"/>
      <c r="F352" s="85"/>
      <c r="G352" s="86"/>
      <c r="H352" s="87"/>
      <c r="I352" s="88"/>
      <c r="J352" s="89"/>
      <c r="K352" s="89"/>
      <c r="L352" s="89"/>
      <c r="M352" s="90"/>
      <c r="N352" s="90"/>
      <c r="O352" s="90"/>
      <c r="P352" s="91"/>
      <c r="Q352" s="92"/>
      <c r="R352" s="93"/>
      <c r="S352" s="94"/>
      <c r="T352" s="95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BE352" s="83"/>
    </row>
    <row r="353" spans="1:57" ht="14.25" customHeight="1">
      <c r="A353" s="82"/>
      <c r="B353" s="83"/>
      <c r="C353" s="83"/>
      <c r="D353" s="83"/>
      <c r="E353" s="84"/>
      <c r="F353" s="85"/>
      <c r="G353" s="86"/>
      <c r="H353" s="87"/>
      <c r="I353" s="88"/>
      <c r="J353" s="89"/>
      <c r="K353" s="89"/>
      <c r="L353" s="89"/>
      <c r="M353" s="90"/>
      <c r="N353" s="90"/>
      <c r="O353" s="90"/>
      <c r="P353" s="91"/>
      <c r="Q353" s="92"/>
      <c r="R353" s="93"/>
      <c r="S353" s="94"/>
      <c r="T353" s="95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BE353" s="83"/>
    </row>
    <row r="354" spans="1:57" ht="14.25" customHeight="1">
      <c r="A354" s="82"/>
      <c r="B354" s="83"/>
      <c r="C354" s="83"/>
      <c r="D354" s="83"/>
      <c r="E354" s="84"/>
      <c r="F354" s="85"/>
      <c r="G354" s="86"/>
      <c r="H354" s="87"/>
      <c r="I354" s="88"/>
      <c r="J354" s="89"/>
      <c r="K354" s="89"/>
      <c r="L354" s="89"/>
      <c r="M354" s="90"/>
      <c r="N354" s="90"/>
      <c r="O354" s="90"/>
      <c r="P354" s="91"/>
      <c r="Q354" s="92"/>
      <c r="R354" s="93"/>
      <c r="S354" s="94"/>
      <c r="T354" s="95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BE354" s="83"/>
    </row>
    <row r="355" spans="1:57" ht="14.25" customHeight="1">
      <c r="A355" s="82"/>
      <c r="B355" s="83"/>
      <c r="C355" s="83"/>
      <c r="D355" s="83"/>
      <c r="E355" s="84"/>
      <c r="F355" s="85"/>
      <c r="G355" s="86"/>
      <c r="H355" s="87"/>
      <c r="I355" s="88"/>
      <c r="J355" s="89"/>
      <c r="K355" s="89"/>
      <c r="L355" s="89"/>
      <c r="M355" s="90"/>
      <c r="N355" s="90"/>
      <c r="O355" s="90"/>
      <c r="P355" s="91"/>
      <c r="Q355" s="92"/>
      <c r="R355" s="93"/>
      <c r="S355" s="94"/>
      <c r="T355" s="95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BE355" s="83"/>
    </row>
    <row r="356" spans="1:57" ht="14.25" customHeight="1">
      <c r="A356" s="82"/>
      <c r="B356" s="83"/>
      <c r="C356" s="83"/>
      <c r="D356" s="83"/>
      <c r="E356" s="84"/>
      <c r="F356" s="85"/>
      <c r="G356" s="86"/>
      <c r="H356" s="87"/>
      <c r="I356" s="88"/>
      <c r="J356" s="89"/>
      <c r="K356" s="89"/>
      <c r="L356" s="89"/>
      <c r="M356" s="90"/>
      <c r="N356" s="90"/>
      <c r="O356" s="90"/>
      <c r="P356" s="91"/>
      <c r="Q356" s="92"/>
      <c r="R356" s="93"/>
      <c r="S356" s="94"/>
      <c r="T356" s="95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BE356" s="83"/>
    </row>
    <row r="357" spans="1:57" ht="14.25" customHeight="1">
      <c r="A357" s="82"/>
      <c r="B357" s="83"/>
      <c r="C357" s="83"/>
      <c r="D357" s="83"/>
      <c r="E357" s="84"/>
      <c r="F357" s="85"/>
      <c r="G357" s="86"/>
      <c r="H357" s="87"/>
      <c r="I357" s="88"/>
      <c r="J357" s="89"/>
      <c r="K357" s="89"/>
      <c r="L357" s="89"/>
      <c r="M357" s="90"/>
      <c r="N357" s="90"/>
      <c r="O357" s="90"/>
      <c r="P357" s="91"/>
      <c r="Q357" s="92"/>
      <c r="R357" s="93"/>
      <c r="S357" s="94"/>
      <c r="T357" s="95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BE357" s="83"/>
    </row>
    <row r="358" spans="1:57" ht="14.25" customHeight="1">
      <c r="A358" s="82"/>
      <c r="B358" s="83"/>
      <c r="C358" s="83"/>
      <c r="D358" s="83"/>
      <c r="E358" s="84"/>
      <c r="F358" s="85"/>
      <c r="G358" s="86"/>
      <c r="H358" s="87"/>
      <c r="I358" s="88"/>
      <c r="J358" s="89"/>
      <c r="K358" s="89"/>
      <c r="L358" s="89"/>
      <c r="M358" s="90"/>
      <c r="N358" s="90"/>
      <c r="O358" s="90"/>
      <c r="P358" s="91"/>
      <c r="Q358" s="92"/>
      <c r="R358" s="93"/>
      <c r="S358" s="94"/>
      <c r="T358" s="95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BE358" s="83"/>
    </row>
    <row r="359" spans="1:57" ht="14.25" customHeight="1">
      <c r="A359" s="82"/>
      <c r="B359" s="83"/>
      <c r="C359" s="83"/>
      <c r="D359" s="83"/>
      <c r="E359" s="84"/>
      <c r="F359" s="85"/>
      <c r="G359" s="86"/>
      <c r="H359" s="87"/>
      <c r="I359" s="88"/>
      <c r="J359" s="89"/>
      <c r="K359" s="89"/>
      <c r="L359" s="89"/>
      <c r="M359" s="90"/>
      <c r="N359" s="90"/>
      <c r="O359" s="90"/>
      <c r="P359" s="91"/>
      <c r="Q359" s="92"/>
      <c r="R359" s="93"/>
      <c r="S359" s="94"/>
      <c r="T359" s="95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BE359" s="83"/>
    </row>
    <row r="360" spans="1:57" ht="14.25" customHeight="1">
      <c r="A360" s="82"/>
      <c r="B360" s="83"/>
      <c r="C360" s="83"/>
      <c r="D360" s="83"/>
      <c r="E360" s="84"/>
      <c r="F360" s="85"/>
      <c r="G360" s="86"/>
      <c r="H360" s="87"/>
      <c r="I360" s="88"/>
      <c r="J360" s="89"/>
      <c r="K360" s="89"/>
      <c r="L360" s="89"/>
      <c r="M360" s="90"/>
      <c r="N360" s="90"/>
      <c r="O360" s="90"/>
      <c r="P360" s="91"/>
      <c r="Q360" s="92"/>
      <c r="R360" s="93"/>
      <c r="S360" s="94"/>
      <c r="T360" s="95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BE360" s="83"/>
    </row>
    <row r="361" spans="1:57" ht="14.25" customHeight="1">
      <c r="A361" s="82"/>
      <c r="B361" s="83"/>
      <c r="C361" s="83"/>
      <c r="D361" s="83"/>
      <c r="E361" s="84"/>
      <c r="F361" s="85"/>
      <c r="G361" s="86"/>
      <c r="H361" s="87"/>
      <c r="I361" s="88"/>
      <c r="J361" s="89"/>
      <c r="K361" s="89"/>
      <c r="L361" s="89"/>
      <c r="M361" s="90"/>
      <c r="N361" s="90"/>
      <c r="O361" s="90"/>
      <c r="P361" s="91"/>
      <c r="Q361" s="92"/>
      <c r="R361" s="93"/>
      <c r="S361" s="94"/>
      <c r="T361" s="95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BE361" s="83"/>
    </row>
    <row r="362" spans="1:57" ht="14.25" customHeight="1">
      <c r="A362" s="82"/>
      <c r="B362" s="83"/>
      <c r="C362" s="83"/>
      <c r="D362" s="83"/>
      <c r="E362" s="84"/>
      <c r="F362" s="85"/>
      <c r="G362" s="86"/>
      <c r="H362" s="87"/>
      <c r="I362" s="88"/>
      <c r="J362" s="89"/>
      <c r="K362" s="89"/>
      <c r="L362" s="89"/>
      <c r="M362" s="90"/>
      <c r="N362" s="90"/>
      <c r="O362" s="90"/>
      <c r="P362" s="91"/>
      <c r="Q362" s="92"/>
      <c r="R362" s="93"/>
      <c r="S362" s="94"/>
      <c r="T362" s="95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BE362" s="83"/>
    </row>
    <row r="363" spans="1:57" ht="14.25" customHeight="1">
      <c r="A363" s="82"/>
      <c r="B363" s="83"/>
      <c r="C363" s="83"/>
      <c r="D363" s="83"/>
      <c r="E363" s="84"/>
      <c r="F363" s="85"/>
      <c r="G363" s="86"/>
      <c r="H363" s="87"/>
      <c r="I363" s="88"/>
      <c r="J363" s="89"/>
      <c r="K363" s="89"/>
      <c r="L363" s="89"/>
      <c r="M363" s="90"/>
      <c r="N363" s="90"/>
      <c r="O363" s="90"/>
      <c r="P363" s="91"/>
      <c r="Q363" s="92"/>
      <c r="R363" s="93"/>
      <c r="S363" s="94"/>
      <c r="T363" s="95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BE363" s="83"/>
    </row>
    <row r="364" spans="1:57" ht="14.25" customHeight="1">
      <c r="A364" s="82"/>
      <c r="B364" s="83"/>
      <c r="C364" s="83"/>
      <c r="D364" s="83"/>
      <c r="E364" s="84"/>
      <c r="F364" s="85"/>
      <c r="G364" s="86"/>
      <c r="H364" s="87"/>
      <c r="I364" s="88"/>
      <c r="J364" s="89"/>
      <c r="K364" s="89"/>
      <c r="L364" s="89"/>
      <c r="M364" s="90"/>
      <c r="N364" s="90"/>
      <c r="O364" s="90"/>
      <c r="P364" s="91"/>
      <c r="Q364" s="92"/>
      <c r="R364" s="93"/>
      <c r="S364" s="94"/>
      <c r="T364" s="95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BE364" s="83"/>
    </row>
    <row r="365" spans="1:57" ht="14.25" customHeight="1">
      <c r="A365" s="82"/>
      <c r="B365" s="83"/>
      <c r="C365" s="83"/>
      <c r="D365" s="83"/>
      <c r="E365" s="84"/>
      <c r="F365" s="85"/>
      <c r="G365" s="86"/>
      <c r="H365" s="87"/>
      <c r="I365" s="88"/>
      <c r="J365" s="89"/>
      <c r="K365" s="89"/>
      <c r="L365" s="89"/>
      <c r="M365" s="90"/>
      <c r="N365" s="90"/>
      <c r="O365" s="90"/>
      <c r="P365" s="91"/>
      <c r="Q365" s="92"/>
      <c r="R365" s="93"/>
      <c r="S365" s="94"/>
      <c r="T365" s="95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BE365" s="83"/>
    </row>
    <row r="366" spans="1:57" ht="14.25" customHeight="1">
      <c r="A366" s="82"/>
      <c r="B366" s="83"/>
      <c r="C366" s="83"/>
      <c r="D366" s="83"/>
      <c r="E366" s="84"/>
      <c r="F366" s="85"/>
      <c r="G366" s="86"/>
      <c r="H366" s="87"/>
      <c r="I366" s="88"/>
      <c r="J366" s="89"/>
      <c r="K366" s="89"/>
      <c r="L366" s="89"/>
      <c r="M366" s="90"/>
      <c r="N366" s="90"/>
      <c r="O366" s="90"/>
      <c r="P366" s="91"/>
      <c r="Q366" s="92"/>
      <c r="R366" s="93"/>
      <c r="S366" s="94"/>
      <c r="T366" s="95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BE366" s="83"/>
    </row>
    <row r="367" spans="1:57" ht="14.25" customHeight="1">
      <c r="A367" s="82"/>
      <c r="B367" s="83"/>
      <c r="C367" s="83"/>
      <c r="D367" s="83"/>
      <c r="E367" s="84"/>
      <c r="F367" s="85"/>
      <c r="G367" s="86"/>
      <c r="H367" s="87"/>
      <c r="I367" s="88"/>
      <c r="J367" s="89"/>
      <c r="K367" s="89"/>
      <c r="L367" s="89"/>
      <c r="M367" s="90"/>
      <c r="N367" s="90"/>
      <c r="O367" s="90"/>
      <c r="P367" s="91"/>
      <c r="Q367" s="92"/>
      <c r="R367" s="93"/>
      <c r="S367" s="94"/>
      <c r="T367" s="95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BE367" s="83"/>
    </row>
    <row r="368" spans="1:57" ht="14.25" customHeight="1">
      <c r="A368" s="82"/>
      <c r="B368" s="83"/>
      <c r="C368" s="83"/>
      <c r="D368" s="83"/>
      <c r="E368" s="84"/>
      <c r="F368" s="85"/>
      <c r="G368" s="86"/>
      <c r="H368" s="87"/>
      <c r="I368" s="88"/>
      <c r="J368" s="89"/>
      <c r="K368" s="89"/>
      <c r="L368" s="89"/>
      <c r="M368" s="90"/>
      <c r="N368" s="90"/>
      <c r="O368" s="90"/>
      <c r="P368" s="91"/>
      <c r="Q368" s="92"/>
      <c r="R368" s="93"/>
      <c r="S368" s="94"/>
      <c r="T368" s="95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BE368" s="83"/>
    </row>
    <row r="369" spans="1:57" ht="14.25" customHeight="1">
      <c r="A369" s="82"/>
      <c r="B369" s="83"/>
      <c r="C369" s="83"/>
      <c r="D369" s="83"/>
      <c r="E369" s="84"/>
      <c r="F369" s="85"/>
      <c r="G369" s="86"/>
      <c r="H369" s="87"/>
      <c r="I369" s="88"/>
      <c r="J369" s="89"/>
      <c r="K369" s="89"/>
      <c r="L369" s="89"/>
      <c r="M369" s="90"/>
      <c r="N369" s="90"/>
      <c r="O369" s="90"/>
      <c r="P369" s="91"/>
      <c r="Q369" s="92"/>
      <c r="R369" s="93"/>
      <c r="S369" s="94"/>
      <c r="T369" s="95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BE369" s="83"/>
    </row>
    <row r="370" spans="1:57" ht="14.25" customHeight="1">
      <c r="A370" s="82"/>
      <c r="B370" s="83"/>
      <c r="C370" s="83"/>
      <c r="D370" s="83"/>
      <c r="E370" s="84"/>
      <c r="F370" s="85"/>
      <c r="G370" s="86"/>
      <c r="H370" s="87"/>
      <c r="I370" s="88"/>
      <c r="J370" s="89"/>
      <c r="K370" s="89"/>
      <c r="L370" s="89"/>
      <c r="M370" s="90"/>
      <c r="N370" s="90"/>
      <c r="O370" s="90"/>
      <c r="P370" s="91"/>
      <c r="Q370" s="92"/>
      <c r="R370" s="93"/>
      <c r="S370" s="94"/>
      <c r="T370" s="95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BE370" s="83"/>
    </row>
    <row r="371" spans="1:57" ht="14.25" customHeight="1">
      <c r="A371" s="82"/>
      <c r="B371" s="83"/>
      <c r="C371" s="83"/>
      <c r="D371" s="83"/>
      <c r="E371" s="84"/>
      <c r="F371" s="85"/>
      <c r="G371" s="86"/>
      <c r="H371" s="87"/>
      <c r="I371" s="88"/>
      <c r="J371" s="89"/>
      <c r="K371" s="89"/>
      <c r="L371" s="89"/>
      <c r="M371" s="90"/>
      <c r="N371" s="90"/>
      <c r="O371" s="90"/>
      <c r="P371" s="91"/>
      <c r="Q371" s="92"/>
      <c r="R371" s="93"/>
      <c r="S371" s="94"/>
      <c r="T371" s="95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BE371" s="83"/>
    </row>
    <row r="372" spans="1:57" ht="14.25" customHeight="1">
      <c r="A372" s="82"/>
      <c r="B372" s="83"/>
      <c r="C372" s="83"/>
      <c r="D372" s="83"/>
      <c r="E372" s="84"/>
      <c r="F372" s="85"/>
      <c r="G372" s="86"/>
      <c r="H372" s="87"/>
      <c r="I372" s="88"/>
      <c r="J372" s="89"/>
      <c r="K372" s="89"/>
      <c r="L372" s="89"/>
      <c r="M372" s="90"/>
      <c r="N372" s="90"/>
      <c r="O372" s="90"/>
      <c r="P372" s="91"/>
      <c r="Q372" s="92"/>
      <c r="R372" s="93"/>
      <c r="S372" s="94"/>
      <c r="T372" s="95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BE372" s="83"/>
    </row>
    <row r="373" spans="1:57" ht="14.25" customHeight="1">
      <c r="A373" s="82"/>
      <c r="B373" s="83"/>
      <c r="C373" s="83"/>
      <c r="D373" s="83"/>
      <c r="E373" s="84"/>
      <c r="F373" s="85"/>
      <c r="G373" s="86"/>
      <c r="H373" s="87"/>
      <c r="I373" s="88"/>
      <c r="J373" s="89"/>
      <c r="K373" s="89"/>
      <c r="L373" s="89"/>
      <c r="M373" s="90"/>
      <c r="N373" s="90"/>
      <c r="O373" s="90"/>
      <c r="P373" s="91"/>
      <c r="Q373" s="92"/>
      <c r="R373" s="93"/>
      <c r="S373" s="94"/>
      <c r="T373" s="95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BE373" s="83"/>
    </row>
    <row r="374" spans="1:57" ht="14.25" customHeight="1">
      <c r="A374" s="82"/>
      <c r="B374" s="83"/>
      <c r="C374" s="83"/>
      <c r="D374" s="83"/>
      <c r="E374" s="84"/>
      <c r="F374" s="85"/>
      <c r="G374" s="86"/>
      <c r="H374" s="87"/>
      <c r="I374" s="88"/>
      <c r="J374" s="89"/>
      <c r="K374" s="89"/>
      <c r="L374" s="89"/>
      <c r="M374" s="90"/>
      <c r="N374" s="90"/>
      <c r="O374" s="90"/>
      <c r="P374" s="91"/>
      <c r="Q374" s="92"/>
      <c r="R374" s="93"/>
      <c r="S374" s="94"/>
      <c r="T374" s="95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BE374" s="83"/>
    </row>
    <row r="375" spans="1:57" ht="14.25" customHeight="1">
      <c r="A375" s="82"/>
      <c r="B375" s="83"/>
      <c r="C375" s="83"/>
      <c r="D375" s="83"/>
      <c r="E375" s="84"/>
      <c r="F375" s="85"/>
      <c r="G375" s="86"/>
      <c r="H375" s="87"/>
      <c r="I375" s="88"/>
      <c r="J375" s="89"/>
      <c r="K375" s="89"/>
      <c r="L375" s="89"/>
      <c r="M375" s="90"/>
      <c r="N375" s="90"/>
      <c r="O375" s="90"/>
      <c r="P375" s="91"/>
      <c r="Q375" s="92"/>
      <c r="R375" s="93"/>
      <c r="S375" s="94"/>
      <c r="T375" s="95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BE375" s="83"/>
    </row>
    <row r="376" spans="1:57" ht="14.25" customHeight="1">
      <c r="A376" s="82"/>
      <c r="B376" s="83"/>
      <c r="C376" s="83"/>
      <c r="D376" s="83"/>
      <c r="E376" s="84"/>
      <c r="F376" s="85"/>
      <c r="G376" s="86"/>
      <c r="H376" s="87"/>
      <c r="I376" s="88"/>
      <c r="J376" s="89"/>
      <c r="K376" s="89"/>
      <c r="L376" s="89"/>
      <c r="M376" s="90"/>
      <c r="N376" s="90"/>
      <c r="O376" s="90"/>
      <c r="P376" s="91"/>
      <c r="Q376" s="92"/>
      <c r="R376" s="93"/>
      <c r="S376" s="94"/>
      <c r="T376" s="95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BE376" s="83"/>
    </row>
    <row r="377" spans="1:57" ht="14.25" customHeight="1">
      <c r="A377" s="82"/>
      <c r="B377" s="83"/>
      <c r="C377" s="83"/>
      <c r="D377" s="83"/>
      <c r="E377" s="84"/>
      <c r="F377" s="85"/>
      <c r="G377" s="86"/>
      <c r="H377" s="87"/>
      <c r="I377" s="88"/>
      <c r="J377" s="89"/>
      <c r="K377" s="89"/>
      <c r="L377" s="89"/>
      <c r="M377" s="90"/>
      <c r="N377" s="90"/>
      <c r="O377" s="90"/>
      <c r="P377" s="91"/>
      <c r="Q377" s="92"/>
      <c r="R377" s="93"/>
      <c r="S377" s="94"/>
      <c r="T377" s="95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BE377" s="83"/>
    </row>
    <row r="378" spans="1:57" ht="14.25" customHeight="1">
      <c r="A378" s="82"/>
      <c r="B378" s="83"/>
      <c r="C378" s="83"/>
      <c r="D378" s="83"/>
      <c r="E378" s="84"/>
      <c r="F378" s="85"/>
      <c r="G378" s="86"/>
      <c r="H378" s="87"/>
      <c r="I378" s="88"/>
      <c r="J378" s="89"/>
      <c r="K378" s="89"/>
      <c r="L378" s="89"/>
      <c r="M378" s="90"/>
      <c r="N378" s="90"/>
      <c r="O378" s="90"/>
      <c r="P378" s="91"/>
      <c r="Q378" s="92"/>
      <c r="R378" s="93"/>
      <c r="S378" s="94"/>
      <c r="T378" s="95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BE378" s="83"/>
    </row>
    <row r="379" spans="1:57" ht="14.25" customHeight="1">
      <c r="A379" s="82"/>
      <c r="B379" s="83"/>
      <c r="C379" s="83"/>
      <c r="D379" s="83"/>
      <c r="E379" s="84"/>
      <c r="F379" s="85"/>
      <c r="G379" s="86"/>
      <c r="H379" s="87"/>
      <c r="I379" s="88"/>
      <c r="J379" s="89"/>
      <c r="K379" s="89"/>
      <c r="L379" s="89"/>
      <c r="M379" s="90"/>
      <c r="N379" s="90"/>
      <c r="O379" s="90"/>
      <c r="P379" s="91"/>
      <c r="Q379" s="92"/>
      <c r="R379" s="93"/>
      <c r="S379" s="94"/>
      <c r="T379" s="95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BE379" s="83"/>
    </row>
    <row r="380" spans="1:57" ht="14.25" customHeight="1">
      <c r="A380" s="82"/>
      <c r="B380" s="83"/>
      <c r="C380" s="83"/>
      <c r="D380" s="83"/>
      <c r="E380" s="84"/>
      <c r="F380" s="85"/>
      <c r="G380" s="86"/>
      <c r="H380" s="87"/>
      <c r="I380" s="88"/>
      <c r="J380" s="89"/>
      <c r="K380" s="89"/>
      <c r="L380" s="89"/>
      <c r="M380" s="90"/>
      <c r="N380" s="90"/>
      <c r="O380" s="90"/>
      <c r="P380" s="91"/>
      <c r="Q380" s="92"/>
      <c r="R380" s="93"/>
      <c r="S380" s="94"/>
      <c r="T380" s="95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BE380" s="83"/>
    </row>
    <row r="381" spans="1:57" ht="14.25" customHeight="1">
      <c r="A381" s="82"/>
      <c r="B381" s="83"/>
      <c r="C381" s="83"/>
      <c r="D381" s="83"/>
      <c r="E381" s="84"/>
      <c r="F381" s="85"/>
      <c r="G381" s="86"/>
      <c r="H381" s="87"/>
      <c r="I381" s="88"/>
      <c r="J381" s="89"/>
      <c r="K381" s="89"/>
      <c r="L381" s="89"/>
      <c r="M381" s="90"/>
      <c r="N381" s="90"/>
      <c r="O381" s="90"/>
      <c r="P381" s="91"/>
      <c r="Q381" s="92"/>
      <c r="R381" s="93"/>
      <c r="S381" s="94"/>
      <c r="T381" s="95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BE381" s="83"/>
    </row>
    <row r="382" spans="1:57" ht="14.25" customHeight="1">
      <c r="A382" s="82"/>
      <c r="B382" s="83"/>
      <c r="C382" s="83"/>
      <c r="D382" s="83"/>
      <c r="E382" s="84"/>
      <c r="F382" s="85"/>
      <c r="G382" s="86"/>
      <c r="H382" s="87"/>
      <c r="I382" s="88"/>
      <c r="J382" s="89"/>
      <c r="K382" s="89"/>
      <c r="L382" s="89"/>
      <c r="M382" s="90"/>
      <c r="N382" s="90"/>
      <c r="O382" s="90"/>
      <c r="P382" s="91"/>
      <c r="Q382" s="92"/>
      <c r="R382" s="93"/>
      <c r="S382" s="94"/>
      <c r="T382" s="95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BE382" s="83"/>
    </row>
    <row r="383" spans="1:57" ht="14.25" customHeight="1">
      <c r="A383" s="82"/>
      <c r="B383" s="83"/>
      <c r="C383" s="83"/>
      <c r="D383" s="83"/>
      <c r="E383" s="84"/>
      <c r="F383" s="85"/>
      <c r="G383" s="86"/>
      <c r="H383" s="87"/>
      <c r="I383" s="88"/>
      <c r="J383" s="89"/>
      <c r="K383" s="89"/>
      <c r="L383" s="89"/>
      <c r="M383" s="90"/>
      <c r="N383" s="90"/>
      <c r="O383" s="90"/>
      <c r="P383" s="91"/>
      <c r="Q383" s="92"/>
      <c r="R383" s="93"/>
      <c r="S383" s="94"/>
      <c r="T383" s="95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BE383" s="83"/>
    </row>
    <row r="384" spans="1:57" ht="14.25" customHeight="1">
      <c r="A384" s="82"/>
      <c r="B384" s="83"/>
      <c r="C384" s="83"/>
      <c r="D384" s="83"/>
      <c r="E384" s="84"/>
      <c r="F384" s="85"/>
      <c r="G384" s="86"/>
      <c r="H384" s="87"/>
      <c r="I384" s="88"/>
      <c r="J384" s="89"/>
      <c r="K384" s="89"/>
      <c r="L384" s="89"/>
      <c r="M384" s="90"/>
      <c r="N384" s="90"/>
      <c r="O384" s="90"/>
      <c r="P384" s="91"/>
      <c r="Q384" s="92"/>
      <c r="R384" s="93"/>
      <c r="S384" s="94"/>
      <c r="T384" s="95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BE384" s="83"/>
    </row>
    <row r="385" spans="1:57" ht="14.25" customHeight="1">
      <c r="A385" s="82"/>
      <c r="B385" s="83"/>
      <c r="C385" s="83"/>
      <c r="D385" s="83"/>
      <c r="E385" s="84"/>
      <c r="F385" s="85"/>
      <c r="G385" s="86"/>
      <c r="H385" s="87"/>
      <c r="I385" s="88"/>
      <c r="J385" s="89"/>
      <c r="K385" s="89"/>
      <c r="L385" s="89"/>
      <c r="M385" s="90"/>
      <c r="N385" s="90"/>
      <c r="O385" s="90"/>
      <c r="P385" s="91"/>
      <c r="Q385" s="92"/>
      <c r="R385" s="93"/>
      <c r="S385" s="94"/>
      <c r="T385" s="95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BE385" s="83"/>
    </row>
    <row r="386" spans="1:57" ht="14.25" customHeight="1">
      <c r="A386" s="82"/>
      <c r="B386" s="83"/>
      <c r="C386" s="83"/>
      <c r="D386" s="83"/>
      <c r="E386" s="84"/>
      <c r="F386" s="85"/>
      <c r="G386" s="86"/>
      <c r="H386" s="87"/>
      <c r="I386" s="88"/>
      <c r="J386" s="89"/>
      <c r="K386" s="89"/>
      <c r="L386" s="89"/>
      <c r="M386" s="90"/>
      <c r="N386" s="90"/>
      <c r="O386" s="90"/>
      <c r="P386" s="91"/>
      <c r="Q386" s="92"/>
      <c r="R386" s="93"/>
      <c r="S386" s="94"/>
      <c r="T386" s="95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BE386" s="83"/>
    </row>
    <row r="387" spans="1:57" ht="14.25" customHeight="1">
      <c r="A387" s="82"/>
      <c r="B387" s="83"/>
      <c r="C387" s="83"/>
      <c r="D387" s="83"/>
      <c r="E387" s="84"/>
      <c r="F387" s="85"/>
      <c r="G387" s="86"/>
      <c r="H387" s="87"/>
      <c r="I387" s="88"/>
      <c r="J387" s="89"/>
      <c r="K387" s="89"/>
      <c r="L387" s="89"/>
      <c r="M387" s="90"/>
      <c r="N387" s="90"/>
      <c r="O387" s="90"/>
      <c r="P387" s="91"/>
      <c r="Q387" s="92"/>
      <c r="R387" s="93"/>
      <c r="S387" s="94"/>
      <c r="T387" s="95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BE387" s="83"/>
    </row>
    <row r="388" spans="1:57" ht="14.25" customHeight="1">
      <c r="A388" s="82"/>
      <c r="B388" s="83"/>
      <c r="C388" s="83"/>
      <c r="D388" s="83"/>
      <c r="E388" s="84"/>
      <c r="F388" s="85"/>
      <c r="G388" s="86"/>
      <c r="H388" s="87"/>
      <c r="I388" s="88"/>
      <c r="J388" s="89"/>
      <c r="K388" s="89"/>
      <c r="L388" s="89"/>
      <c r="M388" s="90"/>
      <c r="N388" s="90"/>
      <c r="O388" s="90"/>
      <c r="P388" s="91"/>
      <c r="Q388" s="92"/>
      <c r="R388" s="93"/>
      <c r="S388" s="94"/>
      <c r="T388" s="95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BE388" s="83"/>
    </row>
    <row r="389" spans="1:57" ht="14.25" customHeight="1">
      <c r="A389" s="82"/>
      <c r="B389" s="83"/>
      <c r="C389" s="83"/>
      <c r="D389" s="83"/>
      <c r="E389" s="84"/>
      <c r="F389" s="85"/>
      <c r="G389" s="86"/>
      <c r="H389" s="87"/>
      <c r="I389" s="88"/>
      <c r="J389" s="89"/>
      <c r="K389" s="89"/>
      <c r="L389" s="89"/>
      <c r="M389" s="90"/>
      <c r="N389" s="90"/>
      <c r="O389" s="90"/>
      <c r="P389" s="91"/>
      <c r="Q389" s="92"/>
      <c r="R389" s="93"/>
      <c r="S389" s="94"/>
      <c r="T389" s="95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BE389" s="83"/>
    </row>
    <row r="390" spans="1:57" ht="14.25" customHeight="1">
      <c r="A390" s="82"/>
      <c r="B390" s="83"/>
      <c r="C390" s="83"/>
      <c r="D390" s="83"/>
      <c r="E390" s="84"/>
      <c r="F390" s="85"/>
      <c r="G390" s="86"/>
      <c r="H390" s="87"/>
      <c r="I390" s="88"/>
      <c r="J390" s="89"/>
      <c r="K390" s="89"/>
      <c r="L390" s="89"/>
      <c r="M390" s="90"/>
      <c r="N390" s="90"/>
      <c r="O390" s="90"/>
      <c r="P390" s="91"/>
      <c r="Q390" s="92"/>
      <c r="R390" s="93"/>
      <c r="S390" s="94"/>
      <c r="T390" s="95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BE390" s="83"/>
    </row>
    <row r="391" spans="1:57" ht="14.25" customHeight="1">
      <c r="A391" s="82"/>
      <c r="B391" s="83"/>
      <c r="C391" s="83"/>
      <c r="D391" s="83"/>
      <c r="E391" s="84"/>
      <c r="F391" s="85"/>
      <c r="G391" s="86"/>
      <c r="H391" s="87"/>
      <c r="I391" s="88"/>
      <c r="J391" s="89"/>
      <c r="K391" s="89"/>
      <c r="L391" s="89"/>
      <c r="M391" s="90"/>
      <c r="N391" s="90"/>
      <c r="O391" s="90"/>
      <c r="P391" s="91"/>
      <c r="Q391" s="92"/>
      <c r="R391" s="93"/>
      <c r="S391" s="94"/>
      <c r="T391" s="95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BE391" s="83"/>
    </row>
    <row r="392" spans="1:57" ht="14.25" customHeight="1">
      <c r="A392" s="82"/>
      <c r="B392" s="83"/>
      <c r="C392" s="83"/>
      <c r="D392" s="83"/>
      <c r="E392" s="84"/>
      <c r="F392" s="85"/>
      <c r="G392" s="86"/>
      <c r="H392" s="87"/>
      <c r="I392" s="88"/>
      <c r="J392" s="89"/>
      <c r="K392" s="89"/>
      <c r="L392" s="89"/>
      <c r="M392" s="90"/>
      <c r="N392" s="90"/>
      <c r="O392" s="90"/>
      <c r="P392" s="91"/>
      <c r="Q392" s="92"/>
      <c r="R392" s="93"/>
      <c r="S392" s="94"/>
      <c r="T392" s="95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BE392" s="83"/>
    </row>
    <row r="393" spans="1:57" ht="14.25" customHeight="1">
      <c r="A393" s="82"/>
      <c r="B393" s="83"/>
      <c r="C393" s="83"/>
      <c r="D393" s="83"/>
      <c r="E393" s="84"/>
      <c r="F393" s="85"/>
      <c r="G393" s="86"/>
      <c r="H393" s="87"/>
      <c r="I393" s="88"/>
      <c r="J393" s="89"/>
      <c r="K393" s="89"/>
      <c r="L393" s="89"/>
      <c r="M393" s="90"/>
      <c r="N393" s="90"/>
      <c r="O393" s="90"/>
      <c r="P393" s="91"/>
      <c r="Q393" s="92"/>
      <c r="R393" s="93"/>
      <c r="S393" s="94"/>
      <c r="T393" s="95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BE393" s="83"/>
    </row>
    <row r="394" spans="1:57" ht="14.25" customHeight="1">
      <c r="A394" s="82"/>
      <c r="B394" s="83"/>
      <c r="C394" s="83"/>
      <c r="D394" s="83"/>
      <c r="E394" s="84"/>
      <c r="F394" s="85"/>
      <c r="G394" s="86"/>
      <c r="H394" s="87"/>
      <c r="I394" s="88"/>
      <c r="J394" s="89"/>
      <c r="K394" s="89"/>
      <c r="L394" s="89"/>
      <c r="M394" s="90"/>
      <c r="N394" s="90"/>
      <c r="O394" s="90"/>
      <c r="P394" s="91"/>
      <c r="Q394" s="92"/>
      <c r="R394" s="93"/>
      <c r="S394" s="94"/>
      <c r="T394" s="95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BE394" s="83"/>
    </row>
    <row r="395" spans="1:57" ht="14.25" customHeight="1">
      <c r="A395" s="82"/>
      <c r="B395" s="83"/>
      <c r="C395" s="83"/>
      <c r="D395" s="83"/>
      <c r="E395" s="84"/>
      <c r="F395" s="85"/>
      <c r="G395" s="86"/>
      <c r="H395" s="87"/>
      <c r="I395" s="88"/>
      <c r="J395" s="89"/>
      <c r="K395" s="89"/>
      <c r="L395" s="89"/>
      <c r="M395" s="90"/>
      <c r="N395" s="90"/>
      <c r="O395" s="90"/>
      <c r="P395" s="91"/>
      <c r="Q395" s="92"/>
      <c r="R395" s="93"/>
      <c r="S395" s="94"/>
      <c r="T395" s="95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BE395" s="83"/>
    </row>
    <row r="396" spans="1:57" ht="14.25" customHeight="1">
      <c r="A396" s="82"/>
      <c r="B396" s="83"/>
      <c r="C396" s="83"/>
      <c r="D396" s="83"/>
      <c r="E396" s="84"/>
      <c r="F396" s="85"/>
      <c r="G396" s="86"/>
      <c r="H396" s="87"/>
      <c r="I396" s="88"/>
      <c r="J396" s="89"/>
      <c r="K396" s="89"/>
      <c r="L396" s="89"/>
      <c r="M396" s="90"/>
      <c r="N396" s="90"/>
      <c r="O396" s="90"/>
      <c r="P396" s="91"/>
      <c r="Q396" s="92"/>
      <c r="R396" s="93"/>
      <c r="S396" s="94"/>
      <c r="T396" s="95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BE396" s="83"/>
    </row>
    <row r="397" spans="1:57" ht="14.25" customHeight="1">
      <c r="A397" s="82"/>
      <c r="B397" s="83"/>
      <c r="C397" s="83"/>
      <c r="D397" s="83"/>
      <c r="E397" s="84"/>
      <c r="F397" s="85"/>
      <c r="G397" s="86"/>
      <c r="H397" s="87"/>
      <c r="I397" s="88"/>
      <c r="J397" s="89"/>
      <c r="K397" s="89"/>
      <c r="L397" s="89"/>
      <c r="M397" s="90"/>
      <c r="N397" s="90"/>
      <c r="O397" s="90"/>
      <c r="P397" s="91"/>
      <c r="Q397" s="92"/>
      <c r="R397" s="93"/>
      <c r="S397" s="94"/>
      <c r="T397" s="95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BE397" s="83"/>
    </row>
    <row r="398" spans="1:57" ht="14.25" customHeight="1">
      <c r="A398" s="82"/>
      <c r="B398" s="83"/>
      <c r="C398" s="83"/>
      <c r="D398" s="83"/>
      <c r="E398" s="84"/>
      <c r="F398" s="85"/>
      <c r="G398" s="86"/>
      <c r="H398" s="87"/>
      <c r="I398" s="88"/>
      <c r="J398" s="89"/>
      <c r="K398" s="89"/>
      <c r="L398" s="89"/>
      <c r="M398" s="90"/>
      <c r="N398" s="90"/>
      <c r="O398" s="90"/>
      <c r="P398" s="91"/>
      <c r="Q398" s="92"/>
      <c r="R398" s="93"/>
      <c r="S398" s="94"/>
      <c r="T398" s="95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BE398" s="83"/>
    </row>
    <row r="399" spans="1:57" ht="14.25" customHeight="1">
      <c r="A399" s="82"/>
      <c r="B399" s="83"/>
      <c r="C399" s="83"/>
      <c r="D399" s="83"/>
      <c r="E399" s="84"/>
      <c r="F399" s="85"/>
      <c r="G399" s="86"/>
      <c r="H399" s="87"/>
      <c r="I399" s="88"/>
      <c r="J399" s="89"/>
      <c r="K399" s="89"/>
      <c r="L399" s="89"/>
      <c r="M399" s="90"/>
      <c r="N399" s="90"/>
      <c r="O399" s="90"/>
      <c r="P399" s="91"/>
      <c r="Q399" s="92"/>
      <c r="R399" s="93"/>
      <c r="S399" s="94"/>
      <c r="T399" s="95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BE399" s="83"/>
    </row>
    <row r="400" spans="1:57" ht="14.25" customHeight="1">
      <c r="A400" s="82"/>
      <c r="B400" s="83"/>
      <c r="C400" s="83"/>
      <c r="D400" s="83"/>
      <c r="E400" s="84"/>
      <c r="F400" s="85"/>
      <c r="G400" s="86"/>
      <c r="H400" s="87"/>
      <c r="I400" s="88"/>
      <c r="J400" s="89"/>
      <c r="K400" s="89"/>
      <c r="L400" s="89"/>
      <c r="M400" s="90"/>
      <c r="N400" s="90"/>
      <c r="O400" s="90"/>
      <c r="P400" s="91"/>
      <c r="Q400" s="92"/>
      <c r="R400" s="93"/>
      <c r="S400" s="94"/>
      <c r="T400" s="95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BE400" s="83"/>
    </row>
    <row r="401" spans="1:57" ht="14.25" customHeight="1">
      <c r="A401" s="82"/>
      <c r="B401" s="83"/>
      <c r="C401" s="83"/>
      <c r="D401" s="83"/>
      <c r="E401" s="84"/>
      <c r="F401" s="85"/>
      <c r="G401" s="86"/>
      <c r="H401" s="87"/>
      <c r="I401" s="88"/>
      <c r="J401" s="89"/>
      <c r="K401" s="89"/>
      <c r="L401" s="89"/>
      <c r="M401" s="90"/>
      <c r="N401" s="90"/>
      <c r="O401" s="90"/>
      <c r="P401" s="91"/>
      <c r="Q401" s="92"/>
      <c r="R401" s="93"/>
      <c r="S401" s="94"/>
      <c r="T401" s="95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BE401" s="83"/>
    </row>
    <row r="402" spans="1:57" ht="14.25" customHeight="1">
      <c r="A402" s="82"/>
      <c r="B402" s="83"/>
      <c r="C402" s="83"/>
      <c r="D402" s="83"/>
      <c r="E402" s="84"/>
      <c r="F402" s="85"/>
      <c r="G402" s="86"/>
      <c r="H402" s="87"/>
      <c r="I402" s="88"/>
      <c r="J402" s="89"/>
      <c r="K402" s="89"/>
      <c r="L402" s="89"/>
      <c r="M402" s="90"/>
      <c r="N402" s="90"/>
      <c r="O402" s="90"/>
      <c r="P402" s="91"/>
      <c r="Q402" s="92"/>
      <c r="R402" s="93"/>
      <c r="S402" s="94"/>
      <c r="T402" s="95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BE402" s="83"/>
    </row>
    <row r="403" spans="1:57" ht="14.25" customHeight="1">
      <c r="A403" s="82"/>
      <c r="B403" s="83"/>
      <c r="C403" s="83"/>
      <c r="D403" s="83"/>
      <c r="E403" s="84"/>
      <c r="F403" s="85"/>
      <c r="G403" s="86"/>
      <c r="H403" s="87"/>
      <c r="I403" s="88"/>
      <c r="J403" s="89"/>
      <c r="K403" s="89"/>
      <c r="L403" s="89"/>
      <c r="M403" s="90"/>
      <c r="N403" s="90"/>
      <c r="O403" s="90"/>
      <c r="P403" s="91"/>
      <c r="Q403" s="92"/>
      <c r="R403" s="93"/>
      <c r="S403" s="94"/>
      <c r="T403" s="95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BE403" s="83"/>
    </row>
    <row r="404" spans="1:57" ht="14.25" customHeight="1">
      <c r="A404" s="82"/>
      <c r="B404" s="83"/>
      <c r="C404" s="83"/>
      <c r="D404" s="83"/>
      <c r="E404" s="84"/>
      <c r="F404" s="85"/>
      <c r="G404" s="86"/>
      <c r="H404" s="87"/>
      <c r="I404" s="88"/>
      <c r="J404" s="89"/>
      <c r="K404" s="89"/>
      <c r="L404" s="89"/>
      <c r="M404" s="90"/>
      <c r="N404" s="90"/>
      <c r="O404" s="90"/>
      <c r="P404" s="91"/>
      <c r="Q404" s="92"/>
      <c r="R404" s="93"/>
      <c r="S404" s="94"/>
      <c r="T404" s="95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BE404" s="83"/>
    </row>
    <row r="405" spans="1:57" ht="14.25" customHeight="1">
      <c r="A405" s="82"/>
      <c r="B405" s="83"/>
      <c r="C405" s="83"/>
      <c r="D405" s="83"/>
      <c r="E405" s="84"/>
      <c r="F405" s="85"/>
      <c r="G405" s="86"/>
      <c r="H405" s="87"/>
      <c r="I405" s="88"/>
      <c r="J405" s="89"/>
      <c r="K405" s="89"/>
      <c r="L405" s="89"/>
      <c r="M405" s="90"/>
      <c r="N405" s="90"/>
      <c r="O405" s="90"/>
      <c r="P405" s="91"/>
      <c r="Q405" s="92"/>
      <c r="R405" s="93"/>
      <c r="S405" s="94"/>
      <c r="T405" s="95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BE405" s="83"/>
    </row>
    <row r="406" spans="1:57" ht="14.25" customHeight="1">
      <c r="A406" s="82"/>
      <c r="B406" s="83"/>
      <c r="C406" s="83"/>
      <c r="D406" s="83"/>
      <c r="E406" s="84"/>
      <c r="F406" s="85"/>
      <c r="G406" s="86"/>
      <c r="H406" s="87"/>
      <c r="I406" s="88"/>
      <c r="J406" s="89"/>
      <c r="K406" s="89"/>
      <c r="L406" s="89"/>
      <c r="M406" s="90"/>
      <c r="N406" s="90"/>
      <c r="O406" s="90"/>
      <c r="P406" s="91"/>
      <c r="Q406" s="92"/>
      <c r="R406" s="93"/>
      <c r="S406" s="94"/>
      <c r="T406" s="95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BE406" s="83"/>
    </row>
    <row r="407" spans="1:57" ht="14.25" customHeight="1">
      <c r="A407" s="82"/>
      <c r="B407" s="83"/>
      <c r="C407" s="83"/>
      <c r="D407" s="83"/>
      <c r="E407" s="84"/>
      <c r="F407" s="85"/>
      <c r="G407" s="86"/>
      <c r="H407" s="87"/>
      <c r="I407" s="88"/>
      <c r="J407" s="89"/>
      <c r="K407" s="89"/>
      <c r="L407" s="89"/>
      <c r="M407" s="90"/>
      <c r="N407" s="90"/>
      <c r="O407" s="90"/>
      <c r="P407" s="91"/>
      <c r="Q407" s="92"/>
      <c r="R407" s="93"/>
      <c r="S407" s="94"/>
      <c r="T407" s="95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BE407" s="83"/>
    </row>
    <row r="408" spans="1:57" ht="14.25" customHeight="1">
      <c r="A408" s="82"/>
      <c r="B408" s="83"/>
      <c r="C408" s="83"/>
      <c r="D408" s="83"/>
      <c r="E408" s="84"/>
      <c r="F408" s="85"/>
      <c r="G408" s="86"/>
      <c r="H408" s="87"/>
      <c r="I408" s="88"/>
      <c r="J408" s="89"/>
      <c r="K408" s="89"/>
      <c r="L408" s="89"/>
      <c r="M408" s="90"/>
      <c r="N408" s="90"/>
      <c r="O408" s="90"/>
      <c r="P408" s="91"/>
      <c r="Q408" s="92"/>
      <c r="R408" s="93"/>
      <c r="S408" s="94"/>
      <c r="T408" s="95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BE408" s="83"/>
    </row>
    <row r="409" spans="1:57" ht="14.25" customHeight="1">
      <c r="A409" s="82"/>
      <c r="B409" s="83"/>
      <c r="C409" s="83"/>
      <c r="D409" s="83"/>
      <c r="E409" s="84"/>
      <c r="F409" s="85"/>
      <c r="G409" s="86"/>
      <c r="H409" s="87"/>
      <c r="I409" s="88"/>
      <c r="J409" s="89"/>
      <c r="K409" s="89"/>
      <c r="L409" s="89"/>
      <c r="M409" s="90"/>
      <c r="N409" s="90"/>
      <c r="O409" s="90"/>
      <c r="P409" s="91"/>
      <c r="Q409" s="92"/>
      <c r="R409" s="93"/>
      <c r="S409" s="94"/>
      <c r="T409" s="95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BE409" s="83"/>
    </row>
    <row r="410" spans="1:57" ht="14.25" customHeight="1">
      <c r="A410" s="82"/>
      <c r="B410" s="83"/>
      <c r="C410" s="83"/>
      <c r="D410" s="83"/>
      <c r="E410" s="84"/>
      <c r="F410" s="85"/>
      <c r="G410" s="86"/>
      <c r="H410" s="87"/>
      <c r="I410" s="88"/>
      <c r="J410" s="89"/>
      <c r="K410" s="89"/>
      <c r="L410" s="89"/>
      <c r="M410" s="90"/>
      <c r="N410" s="90"/>
      <c r="O410" s="90"/>
      <c r="P410" s="91"/>
      <c r="Q410" s="92"/>
      <c r="R410" s="93"/>
      <c r="S410" s="94"/>
      <c r="T410" s="95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BE410" s="83"/>
    </row>
    <row r="411" spans="1:57" ht="14.25" customHeight="1">
      <c r="A411" s="82"/>
      <c r="B411" s="83"/>
      <c r="C411" s="83"/>
      <c r="D411" s="83"/>
      <c r="E411" s="84"/>
      <c r="F411" s="85"/>
      <c r="G411" s="86"/>
      <c r="H411" s="87"/>
      <c r="I411" s="88"/>
      <c r="J411" s="89"/>
      <c r="K411" s="89"/>
      <c r="L411" s="89"/>
      <c r="M411" s="90"/>
      <c r="N411" s="90"/>
      <c r="O411" s="90"/>
      <c r="P411" s="91"/>
      <c r="Q411" s="92"/>
      <c r="R411" s="93"/>
      <c r="S411" s="94"/>
      <c r="T411" s="95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BE411" s="83"/>
    </row>
    <row r="412" spans="1:57" ht="14.25" customHeight="1">
      <c r="A412" s="82"/>
      <c r="B412" s="83"/>
      <c r="C412" s="83"/>
      <c r="D412" s="83"/>
      <c r="E412" s="84"/>
      <c r="F412" s="85"/>
      <c r="G412" s="86"/>
      <c r="H412" s="87"/>
      <c r="I412" s="88"/>
      <c r="J412" s="89"/>
      <c r="K412" s="89"/>
      <c r="L412" s="89"/>
      <c r="M412" s="90"/>
      <c r="N412" s="90"/>
      <c r="O412" s="90"/>
      <c r="P412" s="91"/>
      <c r="Q412" s="92"/>
      <c r="R412" s="93"/>
      <c r="S412" s="94"/>
      <c r="T412" s="95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BE412" s="83"/>
    </row>
    <row r="413" spans="1:57" ht="14.25" customHeight="1">
      <c r="A413" s="82"/>
      <c r="B413" s="83"/>
      <c r="C413" s="83"/>
      <c r="D413" s="83"/>
      <c r="E413" s="84"/>
      <c r="F413" s="85"/>
      <c r="G413" s="86"/>
      <c r="H413" s="87"/>
      <c r="I413" s="88"/>
      <c r="J413" s="89"/>
      <c r="K413" s="89"/>
      <c r="L413" s="89"/>
      <c r="M413" s="90"/>
      <c r="N413" s="90"/>
      <c r="O413" s="90"/>
      <c r="P413" s="91"/>
      <c r="Q413" s="92"/>
      <c r="R413" s="93"/>
      <c r="S413" s="94"/>
      <c r="T413" s="95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BE413" s="83"/>
    </row>
    <row r="414" spans="1:57" ht="14.25" customHeight="1">
      <c r="A414" s="82"/>
      <c r="B414" s="83"/>
      <c r="C414" s="83"/>
      <c r="D414" s="83"/>
      <c r="E414" s="84"/>
      <c r="F414" s="85"/>
      <c r="G414" s="86"/>
      <c r="H414" s="87"/>
      <c r="I414" s="88"/>
      <c r="J414" s="89"/>
      <c r="K414" s="89"/>
      <c r="L414" s="89"/>
      <c r="M414" s="90"/>
      <c r="N414" s="90"/>
      <c r="O414" s="90"/>
      <c r="P414" s="91"/>
      <c r="Q414" s="92"/>
      <c r="R414" s="93"/>
      <c r="S414" s="94"/>
      <c r="T414" s="95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BE414" s="83"/>
    </row>
    <row r="415" spans="1:57" ht="14.25" customHeight="1">
      <c r="A415" s="82"/>
      <c r="B415" s="83"/>
      <c r="C415" s="83"/>
      <c r="D415" s="83"/>
      <c r="E415" s="84"/>
      <c r="F415" s="85"/>
      <c r="G415" s="86"/>
      <c r="H415" s="87"/>
      <c r="I415" s="88"/>
      <c r="J415" s="89"/>
      <c r="K415" s="89"/>
      <c r="L415" s="89"/>
      <c r="M415" s="90"/>
      <c r="N415" s="90"/>
      <c r="O415" s="90"/>
      <c r="P415" s="91"/>
      <c r="Q415" s="92"/>
      <c r="R415" s="93"/>
      <c r="S415" s="94"/>
      <c r="T415" s="95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BE415" s="83"/>
    </row>
    <row r="416" spans="1:57" ht="14.25" customHeight="1">
      <c r="A416" s="82"/>
      <c r="B416" s="83"/>
      <c r="C416" s="83"/>
      <c r="D416" s="83"/>
      <c r="E416" s="84"/>
      <c r="F416" s="85"/>
      <c r="G416" s="86"/>
      <c r="H416" s="87"/>
      <c r="I416" s="88"/>
      <c r="J416" s="89"/>
      <c r="K416" s="89"/>
      <c r="L416" s="89"/>
      <c r="M416" s="90"/>
      <c r="N416" s="90"/>
      <c r="O416" s="90"/>
      <c r="P416" s="91"/>
      <c r="Q416" s="92"/>
      <c r="R416" s="93"/>
      <c r="S416" s="94"/>
      <c r="T416" s="95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BE416" s="83"/>
    </row>
    <row r="417" spans="1:57" ht="14.25" customHeight="1">
      <c r="A417" s="82"/>
      <c r="B417" s="83"/>
      <c r="C417" s="83"/>
      <c r="D417" s="83"/>
      <c r="E417" s="84"/>
      <c r="F417" s="85"/>
      <c r="G417" s="86"/>
      <c r="H417" s="87"/>
      <c r="I417" s="88"/>
      <c r="J417" s="89"/>
      <c r="K417" s="89"/>
      <c r="L417" s="89"/>
      <c r="M417" s="90"/>
      <c r="N417" s="90"/>
      <c r="O417" s="90"/>
      <c r="P417" s="91"/>
      <c r="Q417" s="92"/>
      <c r="R417" s="93"/>
      <c r="S417" s="94"/>
      <c r="T417" s="95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BE417" s="83"/>
    </row>
    <row r="418" spans="1:57" ht="14.25" customHeight="1">
      <c r="A418" s="82"/>
      <c r="B418" s="83"/>
      <c r="C418" s="83"/>
      <c r="D418" s="83"/>
      <c r="E418" s="84"/>
      <c r="F418" s="85"/>
      <c r="G418" s="86"/>
      <c r="H418" s="87"/>
      <c r="I418" s="88"/>
      <c r="J418" s="89"/>
      <c r="K418" s="89"/>
      <c r="L418" s="89"/>
      <c r="M418" s="90"/>
      <c r="N418" s="90"/>
      <c r="O418" s="90"/>
      <c r="P418" s="91"/>
      <c r="Q418" s="92"/>
      <c r="R418" s="93"/>
      <c r="S418" s="94"/>
      <c r="T418" s="95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BE418" s="83"/>
    </row>
    <row r="419" spans="1:57" ht="14.25" customHeight="1">
      <c r="A419" s="82"/>
      <c r="B419" s="83"/>
      <c r="C419" s="83"/>
      <c r="D419" s="83"/>
      <c r="E419" s="84"/>
      <c r="F419" s="85"/>
      <c r="G419" s="86"/>
      <c r="H419" s="87"/>
      <c r="I419" s="88"/>
      <c r="J419" s="89"/>
      <c r="K419" s="89"/>
      <c r="L419" s="89"/>
      <c r="M419" s="90"/>
      <c r="N419" s="90"/>
      <c r="O419" s="90"/>
      <c r="P419" s="91"/>
      <c r="Q419" s="92"/>
      <c r="R419" s="93"/>
      <c r="S419" s="94"/>
      <c r="T419" s="95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BE419" s="83"/>
    </row>
    <row r="420" spans="1:57" ht="14.25" customHeight="1">
      <c r="A420" s="82"/>
      <c r="B420" s="83"/>
      <c r="C420" s="83"/>
      <c r="D420" s="83"/>
      <c r="E420" s="84"/>
      <c r="F420" s="85"/>
      <c r="G420" s="86"/>
      <c r="H420" s="87"/>
      <c r="I420" s="88"/>
      <c r="J420" s="89"/>
      <c r="K420" s="89"/>
      <c r="L420" s="89"/>
      <c r="M420" s="90"/>
      <c r="N420" s="90"/>
      <c r="O420" s="90"/>
      <c r="P420" s="91"/>
      <c r="Q420" s="92"/>
      <c r="R420" s="93"/>
      <c r="S420" s="94"/>
      <c r="T420" s="95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BE420" s="83"/>
    </row>
    <row r="421" spans="1:57" ht="14.25" customHeight="1">
      <c r="A421" s="82"/>
      <c r="B421" s="83"/>
      <c r="C421" s="83"/>
      <c r="D421" s="83"/>
      <c r="E421" s="84"/>
      <c r="F421" s="85"/>
      <c r="G421" s="86"/>
      <c r="H421" s="87"/>
      <c r="I421" s="88"/>
      <c r="J421" s="89"/>
      <c r="K421" s="89"/>
      <c r="L421" s="89"/>
      <c r="M421" s="90"/>
      <c r="N421" s="90"/>
      <c r="O421" s="90"/>
      <c r="P421" s="91"/>
      <c r="Q421" s="92"/>
      <c r="R421" s="93"/>
      <c r="S421" s="94"/>
      <c r="T421" s="95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BE421" s="83"/>
    </row>
    <row r="422" spans="1:57" ht="14.25" customHeight="1">
      <c r="A422" s="82"/>
      <c r="B422" s="83"/>
      <c r="C422" s="83"/>
      <c r="D422" s="83"/>
      <c r="E422" s="84"/>
      <c r="F422" s="85"/>
      <c r="G422" s="86"/>
      <c r="H422" s="87"/>
      <c r="I422" s="88"/>
      <c r="J422" s="89"/>
      <c r="K422" s="89"/>
      <c r="L422" s="89"/>
      <c r="M422" s="90"/>
      <c r="N422" s="90"/>
      <c r="O422" s="90"/>
      <c r="P422" s="91"/>
      <c r="Q422" s="92"/>
      <c r="R422" s="93"/>
      <c r="S422" s="94"/>
      <c r="T422" s="95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BE422" s="83"/>
    </row>
    <row r="423" spans="1:57" ht="14.25" customHeight="1">
      <c r="A423" s="82"/>
      <c r="B423" s="83"/>
      <c r="C423" s="83"/>
      <c r="D423" s="83"/>
      <c r="E423" s="84"/>
      <c r="F423" s="85"/>
      <c r="G423" s="86"/>
      <c r="H423" s="87"/>
      <c r="I423" s="88"/>
      <c r="J423" s="89"/>
      <c r="K423" s="89"/>
      <c r="L423" s="89"/>
      <c r="M423" s="90"/>
      <c r="N423" s="90"/>
      <c r="O423" s="90"/>
      <c r="P423" s="91"/>
      <c r="Q423" s="92"/>
      <c r="R423" s="93"/>
      <c r="S423" s="94"/>
      <c r="T423" s="95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BE423" s="83"/>
    </row>
    <row r="424" spans="1:57" ht="14.25" customHeight="1">
      <c r="A424" s="82"/>
      <c r="B424" s="83"/>
      <c r="C424" s="83"/>
      <c r="D424" s="83"/>
      <c r="E424" s="84"/>
      <c r="F424" s="85"/>
      <c r="G424" s="86"/>
      <c r="H424" s="87"/>
      <c r="I424" s="88"/>
      <c r="J424" s="89"/>
      <c r="K424" s="89"/>
      <c r="L424" s="89"/>
      <c r="M424" s="90"/>
      <c r="N424" s="90"/>
      <c r="O424" s="90"/>
      <c r="P424" s="91"/>
      <c r="Q424" s="92"/>
      <c r="R424" s="93"/>
      <c r="S424" s="94"/>
      <c r="T424" s="95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BE424" s="83"/>
    </row>
    <row r="425" spans="1:57" ht="14.25" customHeight="1">
      <c r="A425" s="82"/>
      <c r="B425" s="83"/>
      <c r="C425" s="83"/>
      <c r="D425" s="83"/>
      <c r="E425" s="84"/>
      <c r="F425" s="85"/>
      <c r="G425" s="86"/>
      <c r="H425" s="87"/>
      <c r="I425" s="88"/>
      <c r="J425" s="89"/>
      <c r="K425" s="89"/>
      <c r="L425" s="89"/>
      <c r="M425" s="90"/>
      <c r="N425" s="90"/>
      <c r="O425" s="90"/>
      <c r="P425" s="91"/>
      <c r="Q425" s="92"/>
      <c r="R425" s="93"/>
      <c r="S425" s="94"/>
      <c r="T425" s="95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BE425" s="83"/>
    </row>
    <row r="426" spans="1:57" ht="14.25" customHeight="1">
      <c r="A426" s="82"/>
      <c r="B426" s="83"/>
      <c r="C426" s="83"/>
      <c r="D426" s="83"/>
      <c r="E426" s="84"/>
      <c r="F426" s="85"/>
      <c r="G426" s="86"/>
      <c r="H426" s="87"/>
      <c r="I426" s="88"/>
      <c r="J426" s="89"/>
      <c r="K426" s="89"/>
      <c r="L426" s="89"/>
      <c r="M426" s="90"/>
      <c r="N426" s="90"/>
      <c r="O426" s="90"/>
      <c r="P426" s="91"/>
      <c r="Q426" s="92"/>
      <c r="R426" s="93"/>
      <c r="S426" s="94"/>
      <c r="T426" s="95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BE426" s="83"/>
    </row>
    <row r="427" spans="1:57" ht="14.25" customHeight="1">
      <c r="A427" s="82"/>
      <c r="B427" s="83"/>
      <c r="C427" s="83"/>
      <c r="D427" s="83"/>
      <c r="E427" s="84"/>
      <c r="F427" s="85"/>
      <c r="G427" s="86"/>
      <c r="H427" s="87"/>
      <c r="I427" s="88"/>
      <c r="J427" s="89"/>
      <c r="K427" s="89"/>
      <c r="L427" s="89"/>
      <c r="M427" s="90"/>
      <c r="N427" s="90"/>
      <c r="O427" s="90"/>
      <c r="P427" s="91"/>
      <c r="Q427" s="92"/>
      <c r="R427" s="93"/>
      <c r="S427" s="94"/>
      <c r="T427" s="95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BE427" s="83"/>
    </row>
    <row r="428" spans="1:57" ht="14.25" customHeight="1">
      <c r="A428" s="82"/>
      <c r="B428" s="83"/>
      <c r="C428" s="83"/>
      <c r="D428" s="83"/>
      <c r="E428" s="84"/>
      <c r="F428" s="85"/>
      <c r="G428" s="86"/>
      <c r="H428" s="87"/>
      <c r="I428" s="88"/>
      <c r="J428" s="89"/>
      <c r="K428" s="89"/>
      <c r="L428" s="89"/>
      <c r="M428" s="90"/>
      <c r="N428" s="90"/>
      <c r="O428" s="90"/>
      <c r="P428" s="91"/>
      <c r="Q428" s="92"/>
      <c r="R428" s="93"/>
      <c r="S428" s="94"/>
      <c r="T428" s="95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BE428" s="83"/>
    </row>
    <row r="429" spans="1:57" ht="14.25" customHeight="1">
      <c r="A429" s="82"/>
      <c r="B429" s="83"/>
      <c r="C429" s="83"/>
      <c r="D429" s="83"/>
      <c r="E429" s="84"/>
      <c r="F429" s="85"/>
      <c r="G429" s="86"/>
      <c r="H429" s="87"/>
      <c r="I429" s="88"/>
      <c r="J429" s="89"/>
      <c r="K429" s="89"/>
      <c r="L429" s="89"/>
      <c r="M429" s="90"/>
      <c r="N429" s="90"/>
      <c r="O429" s="90"/>
      <c r="P429" s="91"/>
      <c r="Q429" s="92"/>
      <c r="R429" s="93"/>
      <c r="S429" s="94"/>
      <c r="T429" s="95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BE429" s="83"/>
    </row>
    <row r="430" spans="1:57" ht="14.25" customHeight="1">
      <c r="A430" s="82"/>
      <c r="B430" s="83"/>
      <c r="C430" s="83"/>
      <c r="D430" s="83"/>
      <c r="E430" s="84"/>
      <c r="F430" s="85"/>
      <c r="G430" s="86"/>
      <c r="H430" s="87"/>
      <c r="I430" s="88"/>
      <c r="J430" s="89"/>
      <c r="K430" s="89"/>
      <c r="L430" s="89"/>
      <c r="M430" s="90"/>
      <c r="N430" s="90"/>
      <c r="O430" s="90"/>
      <c r="P430" s="91"/>
      <c r="Q430" s="92"/>
      <c r="R430" s="93"/>
      <c r="S430" s="94"/>
      <c r="T430" s="95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BE430" s="83"/>
    </row>
    <row r="431" spans="1:57" ht="14.25" customHeight="1">
      <c r="A431" s="82"/>
      <c r="B431" s="83"/>
      <c r="C431" s="83"/>
      <c r="D431" s="83"/>
      <c r="E431" s="84"/>
      <c r="F431" s="85"/>
      <c r="G431" s="86"/>
      <c r="H431" s="87"/>
      <c r="I431" s="88"/>
      <c r="J431" s="89"/>
      <c r="K431" s="89"/>
      <c r="L431" s="89"/>
      <c r="M431" s="90"/>
      <c r="N431" s="90"/>
      <c r="O431" s="90"/>
      <c r="P431" s="91"/>
      <c r="Q431" s="92"/>
      <c r="R431" s="93"/>
      <c r="S431" s="94"/>
      <c r="T431" s="95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BE431" s="83"/>
    </row>
    <row r="432" spans="1:57" ht="14.25" customHeight="1">
      <c r="A432" s="82"/>
      <c r="B432" s="83"/>
      <c r="C432" s="83"/>
      <c r="D432" s="83"/>
      <c r="E432" s="84"/>
      <c r="F432" s="85"/>
      <c r="G432" s="86"/>
      <c r="H432" s="87"/>
      <c r="I432" s="88"/>
      <c r="J432" s="89"/>
      <c r="K432" s="89"/>
      <c r="L432" s="89"/>
      <c r="M432" s="90"/>
      <c r="N432" s="90"/>
      <c r="O432" s="90"/>
      <c r="P432" s="91"/>
      <c r="Q432" s="92"/>
      <c r="R432" s="93"/>
      <c r="S432" s="94"/>
      <c r="T432" s="95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BE432" s="83"/>
    </row>
    <row r="433" spans="1:57" ht="14.25" customHeight="1">
      <c r="A433" s="82"/>
      <c r="B433" s="83"/>
      <c r="C433" s="83"/>
      <c r="D433" s="83"/>
      <c r="E433" s="84"/>
      <c r="F433" s="85"/>
      <c r="G433" s="86"/>
      <c r="H433" s="87"/>
      <c r="I433" s="88"/>
      <c r="J433" s="89"/>
      <c r="K433" s="89"/>
      <c r="L433" s="89"/>
      <c r="M433" s="90"/>
      <c r="N433" s="90"/>
      <c r="O433" s="90"/>
      <c r="P433" s="91"/>
      <c r="Q433" s="92"/>
      <c r="R433" s="93"/>
      <c r="S433" s="94"/>
      <c r="T433" s="95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BE433" s="83"/>
    </row>
    <row r="434" spans="1:57" ht="14.25" customHeight="1">
      <c r="A434" s="82"/>
      <c r="B434" s="83"/>
      <c r="C434" s="83"/>
      <c r="D434" s="83"/>
      <c r="E434" s="84"/>
      <c r="F434" s="85"/>
      <c r="G434" s="86"/>
      <c r="H434" s="87"/>
      <c r="I434" s="88"/>
      <c r="J434" s="89"/>
      <c r="K434" s="89"/>
      <c r="L434" s="89"/>
      <c r="M434" s="90"/>
      <c r="N434" s="90"/>
      <c r="O434" s="90"/>
      <c r="P434" s="91"/>
      <c r="Q434" s="92"/>
      <c r="R434" s="93"/>
      <c r="S434" s="94"/>
      <c r="T434" s="95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BE434" s="83"/>
    </row>
    <row r="435" spans="1:57" ht="14.25" customHeight="1">
      <c r="A435" s="82"/>
      <c r="B435" s="83"/>
      <c r="C435" s="83"/>
      <c r="D435" s="83"/>
      <c r="E435" s="84"/>
      <c r="F435" s="85"/>
      <c r="G435" s="86"/>
      <c r="H435" s="87"/>
      <c r="I435" s="88"/>
      <c r="J435" s="89"/>
      <c r="K435" s="89"/>
      <c r="L435" s="89"/>
      <c r="M435" s="90"/>
      <c r="N435" s="90"/>
      <c r="O435" s="90"/>
      <c r="P435" s="91"/>
      <c r="Q435" s="92"/>
      <c r="R435" s="93"/>
      <c r="S435" s="94"/>
      <c r="T435" s="95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BE435" s="83"/>
    </row>
    <row r="436" spans="1:57" ht="14.25" customHeight="1">
      <c r="A436" s="82"/>
      <c r="B436" s="83"/>
      <c r="C436" s="83"/>
      <c r="D436" s="83"/>
      <c r="E436" s="84"/>
      <c r="F436" s="85"/>
      <c r="G436" s="86"/>
      <c r="H436" s="87"/>
      <c r="I436" s="88"/>
      <c r="J436" s="89"/>
      <c r="K436" s="89"/>
      <c r="L436" s="89"/>
      <c r="M436" s="90"/>
      <c r="N436" s="90"/>
      <c r="O436" s="90"/>
      <c r="P436" s="91"/>
      <c r="Q436" s="92"/>
      <c r="R436" s="93"/>
      <c r="S436" s="94"/>
      <c r="T436" s="95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BE436" s="83"/>
    </row>
    <row r="437" spans="1:57" ht="14.25" customHeight="1">
      <c r="A437" s="82"/>
      <c r="B437" s="83"/>
      <c r="C437" s="83"/>
      <c r="D437" s="83"/>
      <c r="E437" s="84"/>
      <c r="F437" s="85"/>
      <c r="G437" s="86"/>
      <c r="H437" s="87"/>
      <c r="I437" s="88"/>
      <c r="J437" s="89"/>
      <c r="K437" s="89"/>
      <c r="L437" s="89"/>
      <c r="M437" s="90"/>
      <c r="N437" s="90"/>
      <c r="O437" s="90"/>
      <c r="P437" s="91"/>
      <c r="Q437" s="92"/>
      <c r="R437" s="93"/>
      <c r="S437" s="94"/>
      <c r="T437" s="95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BE437" s="83"/>
    </row>
    <row r="438" spans="1:57" ht="14.25" customHeight="1">
      <c r="A438" s="82"/>
      <c r="B438" s="83"/>
      <c r="C438" s="83"/>
      <c r="D438" s="83"/>
      <c r="E438" s="84"/>
      <c r="F438" s="85"/>
      <c r="G438" s="86"/>
      <c r="H438" s="87"/>
      <c r="I438" s="88"/>
      <c r="J438" s="89"/>
      <c r="K438" s="89"/>
      <c r="L438" s="89"/>
      <c r="M438" s="90"/>
      <c r="N438" s="90"/>
      <c r="O438" s="90"/>
      <c r="P438" s="91"/>
      <c r="Q438" s="92"/>
      <c r="R438" s="93"/>
      <c r="S438" s="94"/>
      <c r="T438" s="95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BE438" s="83"/>
    </row>
    <row r="439" spans="1:57" ht="14.25" customHeight="1">
      <c r="A439" s="82"/>
      <c r="B439" s="83"/>
      <c r="C439" s="83"/>
      <c r="D439" s="83"/>
      <c r="E439" s="84"/>
      <c r="F439" s="85"/>
      <c r="G439" s="86"/>
      <c r="H439" s="87"/>
      <c r="I439" s="88"/>
      <c r="J439" s="89"/>
      <c r="K439" s="89"/>
      <c r="L439" s="89"/>
      <c r="M439" s="90"/>
      <c r="N439" s="90"/>
      <c r="O439" s="90"/>
      <c r="P439" s="91"/>
      <c r="Q439" s="92"/>
      <c r="R439" s="93"/>
      <c r="S439" s="94"/>
      <c r="T439" s="95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BE439" s="83"/>
    </row>
    <row r="440" spans="1:57" ht="14.25" customHeight="1">
      <c r="A440" s="82"/>
      <c r="B440" s="83"/>
      <c r="C440" s="83"/>
      <c r="D440" s="83"/>
      <c r="E440" s="84"/>
      <c r="F440" s="85"/>
      <c r="G440" s="86"/>
      <c r="H440" s="87"/>
      <c r="I440" s="88"/>
      <c r="J440" s="89"/>
      <c r="K440" s="89"/>
      <c r="L440" s="89"/>
      <c r="M440" s="90"/>
      <c r="N440" s="90"/>
      <c r="O440" s="90"/>
      <c r="P440" s="91"/>
      <c r="Q440" s="92"/>
      <c r="R440" s="93"/>
      <c r="S440" s="94"/>
      <c r="T440" s="95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BE440" s="83"/>
    </row>
    <row r="441" spans="1:57" ht="14.25" customHeight="1">
      <c r="A441" s="82"/>
      <c r="B441" s="83"/>
      <c r="C441" s="83"/>
      <c r="D441" s="83"/>
      <c r="E441" s="84"/>
      <c r="F441" s="85"/>
      <c r="G441" s="86"/>
      <c r="H441" s="87"/>
      <c r="I441" s="88"/>
      <c r="J441" s="89"/>
      <c r="K441" s="89"/>
      <c r="L441" s="89"/>
      <c r="M441" s="90"/>
      <c r="N441" s="90"/>
      <c r="O441" s="90"/>
      <c r="P441" s="91"/>
      <c r="Q441" s="92"/>
      <c r="R441" s="93"/>
      <c r="S441" s="94"/>
      <c r="T441" s="95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BE441" s="83"/>
    </row>
    <row r="442" spans="1:57" ht="14.25" customHeight="1">
      <c r="A442" s="82"/>
      <c r="B442" s="83"/>
      <c r="C442" s="83"/>
      <c r="D442" s="83"/>
      <c r="E442" s="84"/>
      <c r="F442" s="85"/>
      <c r="G442" s="86"/>
      <c r="H442" s="87"/>
      <c r="I442" s="88"/>
      <c r="J442" s="89"/>
      <c r="K442" s="89"/>
      <c r="L442" s="89"/>
      <c r="M442" s="90"/>
      <c r="N442" s="90"/>
      <c r="O442" s="90"/>
      <c r="P442" s="91"/>
      <c r="Q442" s="92"/>
      <c r="R442" s="93"/>
      <c r="S442" s="94"/>
      <c r="T442" s="95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BE442" s="83"/>
    </row>
    <row r="443" spans="1:57" ht="14.25" customHeight="1">
      <c r="A443" s="82"/>
      <c r="B443" s="83"/>
      <c r="C443" s="83"/>
      <c r="D443" s="83"/>
      <c r="E443" s="84"/>
      <c r="F443" s="85"/>
      <c r="G443" s="86"/>
      <c r="H443" s="87"/>
      <c r="I443" s="88"/>
      <c r="J443" s="89"/>
      <c r="K443" s="89"/>
      <c r="L443" s="89"/>
      <c r="M443" s="90"/>
      <c r="N443" s="90"/>
      <c r="O443" s="90"/>
      <c r="P443" s="91"/>
      <c r="Q443" s="92"/>
      <c r="R443" s="93"/>
      <c r="S443" s="94"/>
      <c r="T443" s="95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BE443" s="83"/>
    </row>
    <row r="444" spans="1:57" ht="14.25" customHeight="1">
      <c r="A444" s="82"/>
      <c r="B444" s="83"/>
      <c r="C444" s="83"/>
      <c r="D444" s="83"/>
      <c r="E444" s="84"/>
      <c r="F444" s="85"/>
      <c r="G444" s="86"/>
      <c r="H444" s="87"/>
      <c r="I444" s="88"/>
      <c r="J444" s="89"/>
      <c r="K444" s="89"/>
      <c r="L444" s="89"/>
      <c r="M444" s="90"/>
      <c r="N444" s="90"/>
      <c r="O444" s="90"/>
      <c r="P444" s="91"/>
      <c r="Q444" s="92"/>
      <c r="R444" s="93"/>
      <c r="S444" s="94"/>
      <c r="T444" s="95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BE444" s="83"/>
    </row>
    <row r="445" spans="1:57" ht="14.25" customHeight="1">
      <c r="A445" s="82"/>
      <c r="B445" s="83"/>
      <c r="C445" s="83"/>
      <c r="D445" s="83"/>
      <c r="E445" s="84"/>
      <c r="F445" s="85"/>
      <c r="G445" s="86"/>
      <c r="H445" s="87"/>
      <c r="I445" s="88"/>
      <c r="J445" s="89"/>
      <c r="K445" s="89"/>
      <c r="L445" s="89"/>
      <c r="M445" s="90"/>
      <c r="N445" s="90"/>
      <c r="O445" s="90"/>
      <c r="P445" s="91"/>
      <c r="Q445" s="92"/>
      <c r="R445" s="93"/>
      <c r="S445" s="94"/>
      <c r="T445" s="95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BE445" s="83"/>
    </row>
    <row r="446" spans="1:57" ht="14.25" customHeight="1">
      <c r="A446" s="82"/>
      <c r="B446" s="83"/>
      <c r="C446" s="83"/>
      <c r="D446" s="83"/>
      <c r="E446" s="84"/>
      <c r="F446" s="85"/>
      <c r="G446" s="86"/>
      <c r="H446" s="87"/>
      <c r="I446" s="88"/>
      <c r="J446" s="89"/>
      <c r="K446" s="89"/>
      <c r="L446" s="89"/>
      <c r="M446" s="90"/>
      <c r="N446" s="90"/>
      <c r="O446" s="90"/>
      <c r="P446" s="91"/>
      <c r="Q446" s="92"/>
      <c r="R446" s="93"/>
      <c r="S446" s="94"/>
      <c r="T446" s="95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BE446" s="83"/>
    </row>
    <row r="447" spans="1:57" ht="14.25" customHeight="1">
      <c r="A447" s="82"/>
      <c r="B447" s="83"/>
      <c r="C447" s="83"/>
      <c r="D447" s="83"/>
      <c r="E447" s="84"/>
      <c r="F447" s="85"/>
      <c r="G447" s="86"/>
      <c r="H447" s="87"/>
      <c r="I447" s="88"/>
      <c r="J447" s="89"/>
      <c r="K447" s="89"/>
      <c r="L447" s="89"/>
      <c r="M447" s="90"/>
      <c r="N447" s="90"/>
      <c r="O447" s="90"/>
      <c r="P447" s="91"/>
      <c r="Q447" s="92"/>
      <c r="R447" s="93"/>
      <c r="S447" s="94"/>
      <c r="T447" s="95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BE447" s="83"/>
    </row>
    <row r="448" spans="1:57" ht="14.25" customHeight="1">
      <c r="A448" s="82"/>
      <c r="B448" s="83"/>
      <c r="C448" s="83"/>
      <c r="D448" s="83"/>
      <c r="E448" s="84"/>
      <c r="F448" s="85"/>
      <c r="G448" s="86"/>
      <c r="H448" s="87"/>
      <c r="I448" s="88"/>
      <c r="J448" s="89"/>
      <c r="K448" s="89"/>
      <c r="L448" s="89"/>
      <c r="M448" s="90"/>
      <c r="N448" s="90"/>
      <c r="O448" s="90"/>
      <c r="P448" s="91"/>
      <c r="Q448" s="92"/>
      <c r="R448" s="93"/>
      <c r="S448" s="94"/>
      <c r="T448" s="95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BE448" s="83"/>
    </row>
    <row r="449" spans="1:57" ht="14.25" customHeight="1">
      <c r="A449" s="82"/>
      <c r="B449" s="83"/>
      <c r="C449" s="83"/>
      <c r="D449" s="83"/>
      <c r="E449" s="84"/>
      <c r="F449" s="85"/>
      <c r="G449" s="86"/>
      <c r="H449" s="87"/>
      <c r="I449" s="88"/>
      <c r="J449" s="89"/>
      <c r="K449" s="89"/>
      <c r="L449" s="89"/>
      <c r="M449" s="90"/>
      <c r="N449" s="90"/>
      <c r="O449" s="90"/>
      <c r="P449" s="91"/>
      <c r="Q449" s="92"/>
      <c r="R449" s="93"/>
      <c r="S449" s="94"/>
      <c r="T449" s="95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BE449" s="83"/>
    </row>
    <row r="450" spans="1:57" ht="14.25" customHeight="1">
      <c r="A450" s="82"/>
      <c r="B450" s="83"/>
      <c r="C450" s="83"/>
      <c r="D450" s="83"/>
      <c r="E450" s="84"/>
      <c r="F450" s="85"/>
      <c r="G450" s="86"/>
      <c r="H450" s="87"/>
      <c r="I450" s="88"/>
      <c r="J450" s="89"/>
      <c r="K450" s="89"/>
      <c r="L450" s="89"/>
      <c r="M450" s="90"/>
      <c r="N450" s="90"/>
      <c r="O450" s="90"/>
      <c r="P450" s="91"/>
      <c r="Q450" s="92"/>
      <c r="R450" s="93"/>
      <c r="S450" s="94"/>
      <c r="T450" s="95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BE450" s="83"/>
    </row>
    <row r="451" spans="1:57" ht="14.25" customHeight="1">
      <c r="A451" s="82"/>
      <c r="B451" s="83"/>
      <c r="C451" s="83"/>
      <c r="D451" s="83"/>
      <c r="E451" s="84"/>
      <c r="F451" s="85"/>
      <c r="G451" s="86"/>
      <c r="H451" s="87"/>
      <c r="I451" s="88"/>
      <c r="J451" s="89"/>
      <c r="K451" s="89"/>
      <c r="L451" s="89"/>
      <c r="M451" s="90"/>
      <c r="N451" s="90"/>
      <c r="O451" s="90"/>
      <c r="P451" s="91"/>
      <c r="Q451" s="92"/>
      <c r="R451" s="93"/>
      <c r="S451" s="94"/>
      <c r="T451" s="95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BE451" s="83"/>
    </row>
    <row r="452" spans="1:57" ht="14.25" customHeight="1">
      <c r="A452" s="82"/>
      <c r="B452" s="83"/>
      <c r="C452" s="83"/>
      <c r="D452" s="83"/>
      <c r="E452" s="84"/>
      <c r="F452" s="85"/>
      <c r="G452" s="86"/>
      <c r="H452" s="87"/>
      <c r="I452" s="88"/>
      <c r="J452" s="89"/>
      <c r="K452" s="89"/>
      <c r="L452" s="89"/>
      <c r="M452" s="90"/>
      <c r="N452" s="90"/>
      <c r="O452" s="90"/>
      <c r="P452" s="91"/>
      <c r="Q452" s="92"/>
      <c r="R452" s="93"/>
      <c r="S452" s="94"/>
      <c r="T452" s="95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BE452" s="83"/>
    </row>
    <row r="453" spans="1:57" ht="14.25" customHeight="1">
      <c r="A453" s="82"/>
      <c r="B453" s="83"/>
      <c r="C453" s="83"/>
      <c r="D453" s="83"/>
      <c r="E453" s="84"/>
      <c r="F453" s="85"/>
      <c r="G453" s="86"/>
      <c r="H453" s="87"/>
      <c r="I453" s="88"/>
      <c r="J453" s="89"/>
      <c r="K453" s="89"/>
      <c r="L453" s="89"/>
      <c r="M453" s="90"/>
      <c r="N453" s="90"/>
      <c r="O453" s="90"/>
      <c r="P453" s="91"/>
      <c r="Q453" s="92"/>
      <c r="R453" s="93"/>
      <c r="S453" s="94"/>
      <c r="T453" s="95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BE453" s="83"/>
    </row>
    <row r="454" spans="1:57" ht="14.25" customHeight="1">
      <c r="A454" s="82"/>
      <c r="B454" s="83"/>
      <c r="C454" s="83"/>
      <c r="D454" s="83"/>
      <c r="E454" s="84"/>
      <c r="F454" s="85"/>
      <c r="G454" s="86"/>
      <c r="H454" s="87"/>
      <c r="I454" s="88"/>
      <c r="J454" s="89"/>
      <c r="K454" s="89"/>
      <c r="L454" s="89"/>
      <c r="M454" s="90"/>
      <c r="N454" s="90"/>
      <c r="O454" s="90"/>
      <c r="P454" s="91"/>
      <c r="Q454" s="92"/>
      <c r="R454" s="93"/>
      <c r="S454" s="94"/>
      <c r="T454" s="95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BE454" s="83"/>
    </row>
    <row r="455" spans="1:57" ht="14.25" customHeight="1">
      <c r="A455" s="82"/>
      <c r="B455" s="83"/>
      <c r="C455" s="83"/>
      <c r="D455" s="83"/>
      <c r="E455" s="84"/>
      <c r="F455" s="85"/>
      <c r="G455" s="86"/>
      <c r="H455" s="87"/>
      <c r="I455" s="88"/>
      <c r="J455" s="89"/>
      <c r="K455" s="89"/>
      <c r="L455" s="89"/>
      <c r="M455" s="90"/>
      <c r="N455" s="90"/>
      <c r="O455" s="90"/>
      <c r="P455" s="91"/>
      <c r="Q455" s="92"/>
      <c r="R455" s="93"/>
      <c r="S455" s="94"/>
      <c r="T455" s="95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BE455" s="83"/>
    </row>
    <row r="456" spans="1:57" ht="14.25" customHeight="1">
      <c r="A456" s="82"/>
      <c r="B456" s="83"/>
      <c r="C456" s="83"/>
      <c r="D456" s="83"/>
      <c r="E456" s="84"/>
      <c r="F456" s="85"/>
      <c r="G456" s="86"/>
      <c r="H456" s="87"/>
      <c r="I456" s="88"/>
      <c r="J456" s="89"/>
      <c r="K456" s="89"/>
      <c r="L456" s="89"/>
      <c r="M456" s="90"/>
      <c r="N456" s="90"/>
      <c r="O456" s="90"/>
      <c r="P456" s="91"/>
      <c r="Q456" s="92"/>
      <c r="R456" s="93"/>
      <c r="S456" s="94"/>
      <c r="T456" s="95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BE456" s="83"/>
    </row>
    <row r="457" spans="1:57" ht="14.25" customHeight="1">
      <c r="A457" s="82"/>
      <c r="B457" s="83"/>
      <c r="C457" s="83"/>
      <c r="D457" s="83"/>
      <c r="E457" s="84"/>
      <c r="F457" s="85"/>
      <c r="G457" s="86"/>
      <c r="H457" s="87"/>
      <c r="I457" s="88"/>
      <c r="J457" s="89"/>
      <c r="K457" s="89"/>
      <c r="L457" s="89"/>
      <c r="M457" s="90"/>
      <c r="N457" s="90"/>
      <c r="O457" s="90"/>
      <c r="P457" s="91"/>
      <c r="Q457" s="92"/>
      <c r="R457" s="93"/>
      <c r="S457" s="94"/>
      <c r="T457" s="95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BE457" s="83"/>
    </row>
    <row r="458" spans="1:57" ht="14.25" customHeight="1">
      <c r="A458" s="82"/>
      <c r="B458" s="83"/>
      <c r="C458" s="83"/>
      <c r="D458" s="83"/>
      <c r="E458" s="84"/>
      <c r="F458" s="85"/>
      <c r="G458" s="86"/>
      <c r="H458" s="87"/>
      <c r="I458" s="88"/>
      <c r="J458" s="89"/>
      <c r="K458" s="89"/>
      <c r="L458" s="89"/>
      <c r="M458" s="90"/>
      <c r="N458" s="90"/>
      <c r="O458" s="90"/>
      <c r="P458" s="91"/>
      <c r="Q458" s="92"/>
      <c r="R458" s="93"/>
      <c r="S458" s="94"/>
      <c r="T458" s="95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BE458" s="83"/>
    </row>
    <row r="459" spans="1:57" ht="14.25" customHeight="1">
      <c r="A459" s="82"/>
      <c r="B459" s="83"/>
      <c r="C459" s="83"/>
      <c r="D459" s="83"/>
      <c r="E459" s="84"/>
      <c r="F459" s="85"/>
      <c r="G459" s="86"/>
      <c r="H459" s="87"/>
      <c r="I459" s="88"/>
      <c r="J459" s="89"/>
      <c r="K459" s="89"/>
      <c r="L459" s="89"/>
      <c r="M459" s="90"/>
      <c r="N459" s="90"/>
      <c r="O459" s="90"/>
      <c r="P459" s="91"/>
      <c r="Q459" s="92"/>
      <c r="R459" s="93"/>
      <c r="S459" s="94"/>
      <c r="T459" s="95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BE459" s="83"/>
    </row>
    <row r="460" spans="1:57" ht="14.25" customHeight="1">
      <c r="A460" s="82"/>
      <c r="B460" s="83"/>
      <c r="C460" s="83"/>
      <c r="D460" s="83"/>
      <c r="E460" s="84"/>
      <c r="F460" s="85"/>
      <c r="G460" s="86"/>
      <c r="H460" s="87"/>
      <c r="I460" s="88"/>
      <c r="J460" s="89"/>
      <c r="K460" s="89"/>
      <c r="L460" s="89"/>
      <c r="M460" s="90"/>
      <c r="N460" s="90"/>
      <c r="O460" s="90"/>
      <c r="P460" s="91"/>
      <c r="Q460" s="92"/>
      <c r="R460" s="93"/>
      <c r="S460" s="94"/>
      <c r="T460" s="95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BE460" s="83"/>
    </row>
    <row r="461" spans="1:57" ht="14.25" customHeight="1">
      <c r="A461" s="82"/>
      <c r="B461" s="83"/>
      <c r="C461" s="83"/>
      <c r="D461" s="83"/>
      <c r="E461" s="84"/>
      <c r="F461" s="85"/>
      <c r="G461" s="86"/>
      <c r="H461" s="87"/>
      <c r="I461" s="88"/>
      <c r="J461" s="89"/>
      <c r="K461" s="89"/>
      <c r="L461" s="89"/>
      <c r="M461" s="90"/>
      <c r="N461" s="90"/>
      <c r="O461" s="90"/>
      <c r="P461" s="91"/>
      <c r="Q461" s="92"/>
      <c r="R461" s="93"/>
      <c r="S461" s="94"/>
      <c r="T461" s="95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BE461" s="83"/>
    </row>
    <row r="462" spans="1:57" ht="14.25" customHeight="1">
      <c r="A462" s="82"/>
      <c r="B462" s="83"/>
      <c r="C462" s="83"/>
      <c r="D462" s="83"/>
      <c r="E462" s="84"/>
      <c r="F462" s="85"/>
      <c r="G462" s="86"/>
      <c r="H462" s="87"/>
      <c r="I462" s="88"/>
      <c r="J462" s="89"/>
      <c r="K462" s="89"/>
      <c r="L462" s="89"/>
      <c r="M462" s="90"/>
      <c r="N462" s="90"/>
      <c r="O462" s="90"/>
      <c r="P462" s="91"/>
      <c r="Q462" s="92"/>
      <c r="R462" s="93"/>
      <c r="S462" s="94"/>
      <c r="T462" s="95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BE462" s="83"/>
    </row>
    <row r="463" spans="1:57" ht="14.25" customHeight="1">
      <c r="A463" s="82"/>
      <c r="B463" s="83"/>
      <c r="C463" s="83"/>
      <c r="D463" s="83"/>
      <c r="E463" s="84"/>
      <c r="F463" s="85"/>
      <c r="G463" s="86"/>
      <c r="H463" s="87"/>
      <c r="I463" s="88"/>
      <c r="J463" s="89"/>
      <c r="K463" s="89"/>
      <c r="L463" s="89"/>
      <c r="M463" s="90"/>
      <c r="N463" s="90"/>
      <c r="O463" s="90"/>
      <c r="P463" s="91"/>
      <c r="Q463" s="92"/>
      <c r="R463" s="93"/>
      <c r="S463" s="94"/>
      <c r="T463" s="95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BE463" s="83"/>
    </row>
    <row r="464" spans="1:57" ht="14.25" customHeight="1">
      <c r="A464" s="82"/>
      <c r="B464" s="83"/>
      <c r="C464" s="83"/>
      <c r="D464" s="83"/>
      <c r="E464" s="84"/>
      <c r="F464" s="85"/>
      <c r="G464" s="86"/>
      <c r="H464" s="87"/>
      <c r="I464" s="88"/>
      <c r="J464" s="89"/>
      <c r="K464" s="89"/>
      <c r="L464" s="89"/>
      <c r="M464" s="90"/>
      <c r="N464" s="90"/>
      <c r="O464" s="90"/>
      <c r="P464" s="91"/>
      <c r="Q464" s="92"/>
      <c r="R464" s="93"/>
      <c r="S464" s="94"/>
      <c r="T464" s="95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BE464" s="83"/>
    </row>
    <row r="465" spans="1:57" ht="14.25" customHeight="1">
      <c r="A465" s="82"/>
      <c r="B465" s="83"/>
      <c r="C465" s="83"/>
      <c r="D465" s="83"/>
      <c r="E465" s="84"/>
      <c r="F465" s="85"/>
      <c r="G465" s="86"/>
      <c r="H465" s="87"/>
      <c r="I465" s="88"/>
      <c r="J465" s="89"/>
      <c r="K465" s="89"/>
      <c r="L465" s="89"/>
      <c r="M465" s="90"/>
      <c r="N465" s="90"/>
      <c r="O465" s="90"/>
      <c r="P465" s="91"/>
      <c r="Q465" s="92"/>
      <c r="R465" s="93"/>
      <c r="S465" s="94"/>
      <c r="T465" s="95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BE465" s="83"/>
    </row>
    <row r="466" spans="1:57" ht="14.25" customHeight="1">
      <c r="A466" s="82"/>
      <c r="B466" s="83"/>
      <c r="C466" s="83"/>
      <c r="D466" s="83"/>
      <c r="E466" s="84"/>
      <c r="F466" s="85"/>
      <c r="G466" s="86"/>
      <c r="H466" s="87"/>
      <c r="I466" s="88"/>
      <c r="J466" s="89"/>
      <c r="K466" s="89"/>
      <c r="L466" s="89"/>
      <c r="M466" s="90"/>
      <c r="N466" s="90"/>
      <c r="O466" s="90"/>
      <c r="P466" s="91"/>
      <c r="Q466" s="92"/>
      <c r="R466" s="93"/>
      <c r="S466" s="94"/>
      <c r="T466" s="95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BE466" s="83"/>
    </row>
    <row r="467" spans="1:57" ht="14.25" customHeight="1">
      <c r="A467" s="82"/>
      <c r="B467" s="83"/>
      <c r="C467" s="83"/>
      <c r="D467" s="83"/>
      <c r="E467" s="84"/>
      <c r="F467" s="85"/>
      <c r="G467" s="86"/>
      <c r="H467" s="87"/>
      <c r="I467" s="88"/>
      <c r="J467" s="89"/>
      <c r="K467" s="89"/>
      <c r="L467" s="89"/>
      <c r="M467" s="90"/>
      <c r="N467" s="90"/>
      <c r="O467" s="90"/>
      <c r="P467" s="91"/>
      <c r="Q467" s="92"/>
      <c r="R467" s="93"/>
      <c r="S467" s="94"/>
      <c r="T467" s="95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BE467" s="83"/>
    </row>
    <row r="468" spans="1:57" ht="14.25" customHeight="1">
      <c r="A468" s="82"/>
      <c r="B468" s="83"/>
      <c r="C468" s="83"/>
      <c r="D468" s="83"/>
      <c r="E468" s="84"/>
      <c r="F468" s="85"/>
      <c r="G468" s="86"/>
      <c r="H468" s="87"/>
      <c r="I468" s="88"/>
      <c r="J468" s="89"/>
      <c r="K468" s="89"/>
      <c r="L468" s="89"/>
      <c r="M468" s="90"/>
      <c r="N468" s="90"/>
      <c r="O468" s="90"/>
      <c r="P468" s="91"/>
      <c r="Q468" s="92"/>
      <c r="R468" s="93"/>
      <c r="S468" s="94"/>
      <c r="T468" s="95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BE468" s="83"/>
    </row>
    <row r="469" spans="1:57" ht="14.25" customHeight="1">
      <c r="A469" s="82"/>
      <c r="B469" s="83"/>
      <c r="C469" s="83"/>
      <c r="D469" s="83"/>
      <c r="E469" s="84"/>
      <c r="F469" s="85"/>
      <c r="G469" s="86"/>
      <c r="H469" s="87"/>
      <c r="I469" s="88"/>
      <c r="J469" s="89"/>
      <c r="K469" s="89"/>
      <c r="L469" s="89"/>
      <c r="M469" s="90"/>
      <c r="N469" s="90"/>
      <c r="O469" s="90"/>
      <c r="P469" s="91"/>
      <c r="Q469" s="92"/>
      <c r="R469" s="93"/>
      <c r="S469" s="94"/>
      <c r="T469" s="95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BE469" s="83"/>
    </row>
    <row r="470" spans="1:57" ht="14.25" customHeight="1">
      <c r="A470" s="82"/>
      <c r="B470" s="83"/>
      <c r="C470" s="83"/>
      <c r="D470" s="83"/>
      <c r="E470" s="84"/>
      <c r="F470" s="85"/>
      <c r="G470" s="86"/>
      <c r="H470" s="87"/>
      <c r="I470" s="88"/>
      <c r="J470" s="89"/>
      <c r="K470" s="89"/>
      <c r="L470" s="89"/>
      <c r="M470" s="90"/>
      <c r="N470" s="90"/>
      <c r="O470" s="90"/>
      <c r="P470" s="91"/>
      <c r="Q470" s="92"/>
      <c r="R470" s="93"/>
      <c r="S470" s="94"/>
      <c r="T470" s="95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BE470" s="83"/>
    </row>
    <row r="471" spans="1:57" ht="14.25" customHeight="1">
      <c r="A471" s="82"/>
      <c r="B471" s="83"/>
      <c r="C471" s="83"/>
      <c r="D471" s="83"/>
      <c r="E471" s="84"/>
      <c r="F471" s="85"/>
      <c r="G471" s="86"/>
      <c r="H471" s="87"/>
      <c r="I471" s="88"/>
      <c r="J471" s="89"/>
      <c r="K471" s="89"/>
      <c r="L471" s="89"/>
      <c r="M471" s="90"/>
      <c r="N471" s="90"/>
      <c r="O471" s="90"/>
      <c r="P471" s="91"/>
      <c r="Q471" s="92"/>
      <c r="R471" s="93"/>
      <c r="S471" s="94"/>
      <c r="T471" s="95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BE471" s="83"/>
    </row>
    <row r="472" spans="1:57" ht="14.25" customHeight="1">
      <c r="A472" s="82"/>
      <c r="B472" s="83"/>
      <c r="C472" s="83"/>
      <c r="D472" s="83"/>
      <c r="E472" s="84"/>
      <c r="F472" s="85"/>
      <c r="G472" s="86"/>
      <c r="H472" s="87"/>
      <c r="I472" s="88"/>
      <c r="J472" s="89"/>
      <c r="K472" s="89"/>
      <c r="L472" s="89"/>
      <c r="M472" s="90"/>
      <c r="N472" s="90"/>
      <c r="O472" s="90"/>
      <c r="P472" s="91"/>
      <c r="Q472" s="92"/>
      <c r="R472" s="93"/>
      <c r="S472" s="94"/>
      <c r="T472" s="95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BE472" s="83"/>
    </row>
    <row r="473" spans="1:57" ht="14.25" customHeight="1">
      <c r="A473" s="82"/>
      <c r="B473" s="83"/>
      <c r="C473" s="83"/>
      <c r="D473" s="83"/>
      <c r="E473" s="84"/>
      <c r="F473" s="85"/>
      <c r="G473" s="86"/>
      <c r="H473" s="87"/>
      <c r="I473" s="88"/>
      <c r="J473" s="89"/>
      <c r="K473" s="89"/>
      <c r="L473" s="89"/>
      <c r="M473" s="90"/>
      <c r="N473" s="90"/>
      <c r="O473" s="90"/>
      <c r="P473" s="91"/>
      <c r="Q473" s="92"/>
      <c r="R473" s="93"/>
      <c r="S473" s="94"/>
      <c r="T473" s="95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BE473" s="83"/>
    </row>
    <row r="474" spans="1:57" ht="14.25" customHeight="1">
      <c r="A474" s="82"/>
      <c r="B474" s="83"/>
      <c r="C474" s="83"/>
      <c r="D474" s="83"/>
      <c r="E474" s="84"/>
      <c r="F474" s="85"/>
      <c r="G474" s="86"/>
      <c r="H474" s="87"/>
      <c r="I474" s="88"/>
      <c r="J474" s="89"/>
      <c r="K474" s="89"/>
      <c r="L474" s="89"/>
      <c r="M474" s="90"/>
      <c r="N474" s="90"/>
      <c r="O474" s="90"/>
      <c r="P474" s="91"/>
      <c r="Q474" s="92"/>
      <c r="R474" s="93"/>
      <c r="S474" s="94"/>
      <c r="T474" s="95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BE474" s="83"/>
    </row>
    <row r="475" spans="1:57" ht="14.25" customHeight="1">
      <c r="A475" s="82"/>
      <c r="B475" s="83"/>
      <c r="C475" s="83"/>
      <c r="D475" s="83"/>
      <c r="E475" s="84"/>
      <c r="F475" s="85"/>
      <c r="G475" s="86"/>
      <c r="H475" s="87"/>
      <c r="I475" s="88"/>
      <c r="J475" s="89"/>
      <c r="K475" s="89"/>
      <c r="L475" s="89"/>
      <c r="M475" s="90"/>
      <c r="N475" s="90"/>
      <c r="O475" s="90"/>
      <c r="P475" s="91"/>
      <c r="Q475" s="92"/>
      <c r="R475" s="93"/>
      <c r="S475" s="94"/>
      <c r="T475" s="95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BE475" s="83"/>
    </row>
    <row r="476" spans="1:57" ht="14.25" customHeight="1">
      <c r="A476" s="82"/>
      <c r="B476" s="83"/>
      <c r="C476" s="83"/>
      <c r="D476" s="83"/>
      <c r="E476" s="84"/>
      <c r="F476" s="85"/>
      <c r="G476" s="86"/>
      <c r="H476" s="87"/>
      <c r="I476" s="88"/>
      <c r="J476" s="89"/>
      <c r="K476" s="89"/>
      <c r="L476" s="89"/>
      <c r="M476" s="90"/>
      <c r="N476" s="90"/>
      <c r="O476" s="90"/>
      <c r="P476" s="91"/>
      <c r="Q476" s="92"/>
      <c r="R476" s="93"/>
      <c r="S476" s="94"/>
      <c r="T476" s="95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BE476" s="83"/>
    </row>
    <row r="477" spans="1:57" ht="14.25" customHeight="1">
      <c r="A477" s="82"/>
      <c r="B477" s="83"/>
      <c r="C477" s="83"/>
      <c r="D477" s="83"/>
      <c r="E477" s="84"/>
      <c r="F477" s="85"/>
      <c r="G477" s="86"/>
      <c r="H477" s="87"/>
      <c r="I477" s="88"/>
      <c r="J477" s="89"/>
      <c r="K477" s="89"/>
      <c r="L477" s="89"/>
      <c r="M477" s="90"/>
      <c r="N477" s="90"/>
      <c r="O477" s="90"/>
      <c r="P477" s="91"/>
      <c r="Q477" s="92"/>
      <c r="R477" s="93"/>
      <c r="S477" s="94"/>
      <c r="T477" s="95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BE477" s="83"/>
    </row>
    <row r="478" spans="1:57" ht="14.25" customHeight="1">
      <c r="A478" s="82"/>
      <c r="B478" s="83"/>
      <c r="C478" s="83"/>
      <c r="D478" s="83"/>
      <c r="E478" s="84"/>
      <c r="F478" s="85"/>
      <c r="G478" s="86"/>
      <c r="H478" s="87"/>
      <c r="I478" s="88"/>
      <c r="J478" s="89"/>
      <c r="K478" s="89"/>
      <c r="L478" s="89"/>
      <c r="M478" s="90"/>
      <c r="N478" s="90"/>
      <c r="O478" s="90"/>
      <c r="P478" s="91"/>
      <c r="Q478" s="92"/>
      <c r="R478" s="93"/>
      <c r="S478" s="94"/>
      <c r="T478" s="95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BE478" s="83"/>
    </row>
    <row r="479" spans="1:57" ht="14.25" customHeight="1">
      <c r="A479" s="82"/>
      <c r="B479" s="83"/>
      <c r="C479" s="83"/>
      <c r="D479" s="83"/>
      <c r="E479" s="84"/>
      <c r="F479" s="85"/>
      <c r="G479" s="86"/>
      <c r="H479" s="87"/>
      <c r="I479" s="88"/>
      <c r="J479" s="89"/>
      <c r="K479" s="89"/>
      <c r="L479" s="89"/>
      <c r="M479" s="90"/>
      <c r="N479" s="90"/>
      <c r="O479" s="90"/>
      <c r="P479" s="91"/>
      <c r="Q479" s="92"/>
      <c r="R479" s="93"/>
      <c r="S479" s="94"/>
      <c r="T479" s="95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BE479" s="83"/>
    </row>
    <row r="480" spans="1:57" ht="14.25" customHeight="1">
      <c r="A480" s="82"/>
      <c r="B480" s="83"/>
      <c r="C480" s="83"/>
      <c r="D480" s="83"/>
      <c r="E480" s="84"/>
      <c r="F480" s="85"/>
      <c r="G480" s="86"/>
      <c r="H480" s="87"/>
      <c r="I480" s="88"/>
      <c r="J480" s="89"/>
      <c r="K480" s="89"/>
      <c r="L480" s="89"/>
      <c r="M480" s="90"/>
      <c r="N480" s="90"/>
      <c r="O480" s="90"/>
      <c r="P480" s="91"/>
      <c r="Q480" s="92"/>
      <c r="R480" s="93"/>
      <c r="S480" s="94"/>
      <c r="T480" s="95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BE480" s="83"/>
    </row>
    <row r="481" spans="1:57" ht="14.25" customHeight="1">
      <c r="A481" s="82"/>
      <c r="B481" s="83"/>
      <c r="C481" s="83"/>
      <c r="D481" s="83"/>
      <c r="E481" s="84"/>
      <c r="F481" s="85"/>
      <c r="G481" s="86"/>
      <c r="H481" s="87"/>
      <c r="I481" s="88"/>
      <c r="J481" s="89"/>
      <c r="K481" s="89"/>
      <c r="L481" s="89"/>
      <c r="M481" s="90"/>
      <c r="N481" s="90"/>
      <c r="O481" s="90"/>
      <c r="P481" s="91"/>
      <c r="Q481" s="92"/>
      <c r="R481" s="93"/>
      <c r="S481" s="94"/>
      <c r="T481" s="95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BE481" s="83"/>
    </row>
    <row r="482" spans="1:57" ht="14.25" customHeight="1">
      <c r="A482" s="82"/>
      <c r="B482" s="83"/>
      <c r="C482" s="83"/>
      <c r="D482" s="83"/>
      <c r="E482" s="84"/>
      <c r="F482" s="85"/>
      <c r="G482" s="86"/>
      <c r="H482" s="87"/>
      <c r="I482" s="88"/>
      <c r="J482" s="89"/>
      <c r="K482" s="89"/>
      <c r="L482" s="89"/>
      <c r="M482" s="90"/>
      <c r="N482" s="90"/>
      <c r="O482" s="90"/>
      <c r="P482" s="91"/>
      <c r="Q482" s="92"/>
      <c r="R482" s="93"/>
      <c r="S482" s="94"/>
      <c r="T482" s="95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BE482" s="83"/>
    </row>
    <row r="483" spans="1:57" ht="14.25" customHeight="1">
      <c r="A483" s="82"/>
      <c r="B483" s="83"/>
      <c r="C483" s="83"/>
      <c r="D483" s="83"/>
      <c r="E483" s="84"/>
      <c r="F483" s="85"/>
      <c r="G483" s="86"/>
      <c r="H483" s="87"/>
      <c r="I483" s="88"/>
      <c r="J483" s="89"/>
      <c r="K483" s="89"/>
      <c r="L483" s="89"/>
      <c r="M483" s="90"/>
      <c r="N483" s="90"/>
      <c r="O483" s="90"/>
      <c r="P483" s="91"/>
      <c r="Q483" s="92"/>
      <c r="R483" s="93"/>
      <c r="S483" s="94"/>
      <c r="T483" s="95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BE483" s="83"/>
    </row>
    <row r="484" spans="1:57" ht="14.25" customHeight="1">
      <c r="A484" s="82"/>
      <c r="B484" s="83"/>
      <c r="C484" s="83"/>
      <c r="D484" s="83"/>
      <c r="E484" s="84"/>
      <c r="F484" s="85"/>
      <c r="G484" s="86"/>
      <c r="H484" s="87"/>
      <c r="I484" s="88"/>
      <c r="J484" s="89"/>
      <c r="K484" s="89"/>
      <c r="L484" s="89"/>
      <c r="M484" s="90"/>
      <c r="N484" s="90"/>
      <c r="O484" s="90"/>
      <c r="P484" s="91"/>
      <c r="Q484" s="92"/>
      <c r="R484" s="93"/>
      <c r="S484" s="94"/>
      <c r="T484" s="95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BE484" s="83"/>
    </row>
    <row r="485" spans="1:57" ht="14.25" customHeight="1">
      <c r="A485" s="82"/>
      <c r="B485" s="83"/>
      <c r="C485" s="83"/>
      <c r="D485" s="83"/>
      <c r="E485" s="84"/>
      <c r="F485" s="85"/>
      <c r="G485" s="86"/>
      <c r="H485" s="87"/>
      <c r="I485" s="88"/>
      <c r="J485" s="89"/>
      <c r="K485" s="89"/>
      <c r="L485" s="89"/>
      <c r="M485" s="90"/>
      <c r="N485" s="90"/>
      <c r="O485" s="90"/>
      <c r="P485" s="91"/>
      <c r="Q485" s="92"/>
      <c r="R485" s="93"/>
      <c r="S485" s="94"/>
      <c r="T485" s="95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BE485" s="83"/>
    </row>
    <row r="486" spans="1:57" ht="14.25" customHeight="1">
      <c r="A486" s="82"/>
      <c r="B486" s="83"/>
      <c r="C486" s="83"/>
      <c r="D486" s="83"/>
      <c r="E486" s="84"/>
      <c r="F486" s="85"/>
      <c r="G486" s="86"/>
      <c r="H486" s="87"/>
      <c r="I486" s="88"/>
      <c r="J486" s="89"/>
      <c r="K486" s="89"/>
      <c r="L486" s="89"/>
      <c r="M486" s="90"/>
      <c r="N486" s="90"/>
      <c r="O486" s="90"/>
      <c r="P486" s="91"/>
      <c r="Q486" s="92"/>
      <c r="R486" s="93"/>
      <c r="S486" s="94"/>
      <c r="T486" s="95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BE486" s="83"/>
    </row>
    <row r="487" spans="1:57" ht="14.25" customHeight="1">
      <c r="A487" s="82"/>
      <c r="B487" s="83"/>
      <c r="C487" s="83"/>
      <c r="D487" s="83"/>
      <c r="E487" s="84"/>
      <c r="F487" s="85"/>
      <c r="G487" s="86"/>
      <c r="H487" s="87"/>
      <c r="I487" s="88"/>
      <c r="J487" s="89"/>
      <c r="K487" s="89"/>
      <c r="L487" s="89"/>
      <c r="M487" s="90"/>
      <c r="N487" s="90"/>
      <c r="O487" s="90"/>
      <c r="P487" s="91"/>
      <c r="Q487" s="92"/>
      <c r="R487" s="93"/>
      <c r="S487" s="94"/>
      <c r="T487" s="95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BE487" s="83"/>
    </row>
    <row r="488" spans="1:57" ht="14.25" customHeight="1">
      <c r="A488" s="82"/>
      <c r="B488" s="83"/>
      <c r="C488" s="83"/>
      <c r="D488" s="83"/>
      <c r="E488" s="84"/>
      <c r="F488" s="85"/>
      <c r="G488" s="86"/>
      <c r="H488" s="87"/>
      <c r="I488" s="88"/>
      <c r="J488" s="89"/>
      <c r="K488" s="89"/>
      <c r="L488" s="89"/>
      <c r="M488" s="90"/>
      <c r="N488" s="90"/>
      <c r="O488" s="90"/>
      <c r="P488" s="91"/>
      <c r="Q488" s="92"/>
      <c r="R488" s="93"/>
      <c r="S488" s="94"/>
      <c r="T488" s="95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BE488" s="83"/>
    </row>
    <row r="489" spans="1:57" ht="14.25" customHeight="1">
      <c r="A489" s="82"/>
      <c r="B489" s="83"/>
      <c r="C489" s="83"/>
      <c r="D489" s="83"/>
      <c r="E489" s="84"/>
      <c r="F489" s="85"/>
      <c r="G489" s="86"/>
      <c r="H489" s="87"/>
      <c r="I489" s="88"/>
      <c r="J489" s="89"/>
      <c r="K489" s="89"/>
      <c r="L489" s="89"/>
      <c r="M489" s="90"/>
      <c r="N489" s="90"/>
      <c r="O489" s="90"/>
      <c r="P489" s="91"/>
      <c r="Q489" s="92"/>
      <c r="R489" s="93"/>
      <c r="S489" s="94"/>
      <c r="T489" s="95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BE489" s="83"/>
    </row>
    <row r="490" spans="1:57" ht="14.25" customHeight="1">
      <c r="A490" s="82"/>
      <c r="B490" s="83"/>
      <c r="C490" s="83"/>
      <c r="D490" s="83"/>
      <c r="E490" s="84"/>
      <c r="F490" s="85"/>
      <c r="G490" s="86"/>
      <c r="H490" s="87"/>
      <c r="I490" s="88"/>
      <c r="J490" s="89"/>
      <c r="K490" s="89"/>
      <c r="L490" s="89"/>
      <c r="M490" s="90"/>
      <c r="N490" s="90"/>
      <c r="O490" s="90"/>
      <c r="P490" s="91"/>
      <c r="Q490" s="92"/>
      <c r="R490" s="93"/>
      <c r="S490" s="94"/>
      <c r="T490" s="95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BE490" s="83"/>
    </row>
    <row r="491" spans="1:57" ht="14.25" customHeight="1">
      <c r="A491" s="82"/>
      <c r="B491" s="83"/>
      <c r="C491" s="83"/>
      <c r="D491" s="83"/>
      <c r="E491" s="84"/>
      <c r="F491" s="85"/>
      <c r="G491" s="86"/>
      <c r="H491" s="87"/>
      <c r="I491" s="88"/>
      <c r="J491" s="89"/>
      <c r="K491" s="89"/>
      <c r="L491" s="89"/>
      <c r="M491" s="90"/>
      <c r="N491" s="90"/>
      <c r="O491" s="90"/>
      <c r="P491" s="91"/>
      <c r="Q491" s="92"/>
      <c r="R491" s="93"/>
      <c r="S491" s="94"/>
      <c r="T491" s="95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BE491" s="83"/>
    </row>
    <row r="492" spans="1:57" ht="14.25" customHeight="1">
      <c r="A492" s="82"/>
      <c r="B492" s="83"/>
      <c r="C492" s="83"/>
      <c r="D492" s="83"/>
      <c r="E492" s="84"/>
      <c r="F492" s="85"/>
      <c r="G492" s="86"/>
      <c r="H492" s="87"/>
      <c r="I492" s="88"/>
      <c r="J492" s="89"/>
      <c r="K492" s="89"/>
      <c r="L492" s="89"/>
      <c r="M492" s="90"/>
      <c r="N492" s="90"/>
      <c r="O492" s="90"/>
      <c r="P492" s="91"/>
      <c r="Q492" s="92"/>
      <c r="R492" s="93"/>
      <c r="S492" s="94"/>
      <c r="T492" s="95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BE492" s="83"/>
    </row>
    <row r="493" spans="1:57" ht="14.25" customHeight="1">
      <c r="A493" s="82"/>
      <c r="B493" s="83"/>
      <c r="C493" s="83"/>
      <c r="D493" s="83"/>
      <c r="E493" s="84"/>
      <c r="F493" s="85"/>
      <c r="G493" s="86"/>
      <c r="H493" s="87"/>
      <c r="I493" s="88"/>
      <c r="J493" s="89"/>
      <c r="K493" s="89"/>
      <c r="L493" s="89"/>
      <c r="M493" s="90"/>
      <c r="N493" s="90"/>
      <c r="O493" s="90"/>
      <c r="P493" s="91"/>
      <c r="Q493" s="92"/>
      <c r="R493" s="93"/>
      <c r="S493" s="94"/>
      <c r="T493" s="95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BE493" s="83"/>
    </row>
    <row r="494" spans="1:57" ht="14.25" customHeight="1">
      <c r="A494" s="82"/>
      <c r="B494" s="83"/>
      <c r="C494" s="83"/>
      <c r="D494" s="83"/>
      <c r="E494" s="84"/>
      <c r="F494" s="85"/>
      <c r="G494" s="86"/>
      <c r="H494" s="87"/>
      <c r="I494" s="88"/>
      <c r="J494" s="89"/>
      <c r="K494" s="89"/>
      <c r="L494" s="89"/>
      <c r="M494" s="90"/>
      <c r="N494" s="90"/>
      <c r="O494" s="90"/>
      <c r="P494" s="91"/>
      <c r="Q494" s="92"/>
      <c r="R494" s="93"/>
      <c r="S494" s="94"/>
      <c r="T494" s="95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BE494" s="83"/>
    </row>
    <row r="495" spans="1:57" ht="14.25" customHeight="1">
      <c r="A495" s="82"/>
      <c r="B495" s="83"/>
      <c r="C495" s="83"/>
      <c r="D495" s="83"/>
      <c r="E495" s="84"/>
      <c r="F495" s="85"/>
      <c r="G495" s="86"/>
      <c r="H495" s="87"/>
      <c r="I495" s="88"/>
      <c r="J495" s="89"/>
      <c r="K495" s="89"/>
      <c r="L495" s="89"/>
      <c r="M495" s="90"/>
      <c r="N495" s="90"/>
      <c r="O495" s="90"/>
      <c r="P495" s="91"/>
      <c r="Q495" s="92"/>
      <c r="R495" s="93"/>
      <c r="S495" s="94"/>
      <c r="T495" s="95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BE495" s="83"/>
    </row>
    <row r="496" spans="1:57" ht="14.25" customHeight="1">
      <c r="A496" s="82"/>
      <c r="B496" s="83"/>
      <c r="C496" s="83"/>
      <c r="D496" s="83"/>
      <c r="E496" s="84"/>
      <c r="F496" s="85"/>
      <c r="G496" s="86"/>
      <c r="H496" s="87"/>
      <c r="I496" s="88"/>
      <c r="J496" s="89"/>
      <c r="K496" s="89"/>
      <c r="L496" s="89"/>
      <c r="M496" s="90"/>
      <c r="N496" s="90"/>
      <c r="O496" s="90"/>
      <c r="P496" s="91"/>
      <c r="Q496" s="92"/>
      <c r="R496" s="93"/>
      <c r="S496" s="94"/>
      <c r="T496" s="95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BE496" s="83"/>
    </row>
    <row r="497" spans="1:57" ht="14.25" customHeight="1">
      <c r="A497" s="82"/>
      <c r="B497" s="83"/>
      <c r="C497" s="83"/>
      <c r="D497" s="83"/>
      <c r="E497" s="84"/>
      <c r="F497" s="85"/>
      <c r="G497" s="86"/>
      <c r="H497" s="87"/>
      <c r="I497" s="88"/>
      <c r="J497" s="89"/>
      <c r="K497" s="89"/>
      <c r="L497" s="89"/>
      <c r="M497" s="90"/>
      <c r="N497" s="90"/>
      <c r="O497" s="90"/>
      <c r="P497" s="91"/>
      <c r="Q497" s="92"/>
      <c r="R497" s="93"/>
      <c r="S497" s="94"/>
      <c r="T497" s="95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BE497" s="83"/>
    </row>
    <row r="498" spans="1:57" ht="14.25" customHeight="1">
      <c r="A498" s="82"/>
      <c r="B498" s="83"/>
      <c r="C498" s="83"/>
      <c r="D498" s="83"/>
      <c r="E498" s="84"/>
      <c r="F498" s="85"/>
      <c r="G498" s="86"/>
      <c r="H498" s="87"/>
      <c r="I498" s="88"/>
      <c r="J498" s="89"/>
      <c r="K498" s="89"/>
      <c r="L498" s="89"/>
      <c r="M498" s="90"/>
      <c r="N498" s="90"/>
      <c r="O498" s="90"/>
      <c r="P498" s="91"/>
      <c r="Q498" s="92"/>
      <c r="R498" s="93"/>
      <c r="S498" s="94"/>
      <c r="T498" s="95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BE498" s="83"/>
    </row>
    <row r="499" spans="1:57" ht="14.25" customHeight="1">
      <c r="A499" s="82"/>
      <c r="B499" s="83"/>
      <c r="C499" s="83"/>
      <c r="D499" s="83"/>
      <c r="E499" s="84"/>
      <c r="F499" s="85"/>
      <c r="G499" s="86"/>
      <c r="H499" s="87"/>
      <c r="I499" s="88"/>
      <c r="J499" s="89"/>
      <c r="K499" s="89"/>
      <c r="L499" s="89"/>
      <c r="M499" s="90"/>
      <c r="N499" s="90"/>
      <c r="O499" s="90"/>
      <c r="P499" s="91"/>
      <c r="Q499" s="92"/>
      <c r="R499" s="93"/>
      <c r="S499" s="94"/>
      <c r="T499" s="95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BE499" s="83"/>
    </row>
    <row r="500" spans="1:57" ht="14.25" customHeight="1">
      <c r="A500" s="82"/>
      <c r="B500" s="83"/>
      <c r="C500" s="83"/>
      <c r="D500" s="83"/>
      <c r="E500" s="84"/>
      <c r="F500" s="85"/>
      <c r="G500" s="86"/>
      <c r="H500" s="87"/>
      <c r="I500" s="88"/>
      <c r="J500" s="89"/>
      <c r="K500" s="89"/>
      <c r="L500" s="89"/>
      <c r="M500" s="90"/>
      <c r="N500" s="90"/>
      <c r="O500" s="90"/>
      <c r="P500" s="91"/>
      <c r="Q500" s="92"/>
      <c r="R500" s="93"/>
      <c r="S500" s="94"/>
      <c r="T500" s="95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BE500" s="83"/>
    </row>
    <row r="501" spans="1:57" ht="14.25" customHeight="1">
      <c r="A501" s="82"/>
      <c r="B501" s="83"/>
      <c r="C501" s="83"/>
      <c r="D501" s="83"/>
      <c r="E501" s="84"/>
      <c r="F501" s="85"/>
      <c r="G501" s="86"/>
      <c r="H501" s="87"/>
      <c r="I501" s="88"/>
      <c r="J501" s="89"/>
      <c r="K501" s="89"/>
      <c r="L501" s="89"/>
      <c r="M501" s="90"/>
      <c r="N501" s="90"/>
      <c r="O501" s="90"/>
      <c r="P501" s="91"/>
      <c r="Q501" s="92"/>
      <c r="R501" s="93"/>
      <c r="S501" s="94"/>
      <c r="T501" s="95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BE501" s="83"/>
    </row>
    <row r="502" spans="1:57" ht="14.25" customHeight="1">
      <c r="A502" s="82"/>
      <c r="B502" s="83"/>
      <c r="C502" s="83"/>
      <c r="D502" s="83"/>
      <c r="E502" s="84"/>
      <c r="F502" s="85"/>
      <c r="G502" s="86"/>
      <c r="H502" s="87"/>
      <c r="I502" s="88"/>
      <c r="J502" s="89"/>
      <c r="K502" s="89"/>
      <c r="L502" s="89"/>
      <c r="M502" s="90"/>
      <c r="N502" s="90"/>
      <c r="O502" s="90"/>
      <c r="P502" s="91"/>
      <c r="Q502" s="92"/>
      <c r="R502" s="93"/>
      <c r="S502" s="94"/>
      <c r="T502" s="95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BE502" s="83"/>
    </row>
    <row r="503" spans="1:57" ht="14.25" customHeight="1">
      <c r="A503" s="82"/>
      <c r="B503" s="83"/>
      <c r="C503" s="83"/>
      <c r="D503" s="83"/>
      <c r="E503" s="84"/>
      <c r="F503" s="85"/>
      <c r="G503" s="86"/>
      <c r="H503" s="87"/>
      <c r="I503" s="88"/>
      <c r="J503" s="89"/>
      <c r="K503" s="89"/>
      <c r="L503" s="89"/>
      <c r="M503" s="90"/>
      <c r="N503" s="90"/>
      <c r="O503" s="90"/>
      <c r="P503" s="91"/>
      <c r="Q503" s="92"/>
      <c r="R503" s="93"/>
      <c r="S503" s="94"/>
      <c r="T503" s="95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BE503" s="83"/>
    </row>
    <row r="504" spans="1:57" ht="14.25" customHeight="1">
      <c r="A504" s="82"/>
      <c r="B504" s="83"/>
      <c r="C504" s="83"/>
      <c r="D504" s="83"/>
      <c r="E504" s="84"/>
      <c r="F504" s="85"/>
      <c r="G504" s="86"/>
      <c r="H504" s="87"/>
      <c r="I504" s="88"/>
      <c r="J504" s="89"/>
      <c r="K504" s="89"/>
      <c r="L504" s="89"/>
      <c r="M504" s="90"/>
      <c r="N504" s="90"/>
      <c r="O504" s="90"/>
      <c r="P504" s="91"/>
      <c r="Q504" s="92"/>
      <c r="R504" s="93"/>
      <c r="S504" s="94"/>
      <c r="T504" s="95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BE504" s="83"/>
    </row>
    <row r="505" spans="1:57" ht="14.25" customHeight="1">
      <c r="A505" s="82"/>
      <c r="B505" s="83"/>
      <c r="C505" s="83"/>
      <c r="D505" s="83"/>
      <c r="E505" s="84"/>
      <c r="F505" s="85"/>
      <c r="G505" s="86"/>
      <c r="H505" s="87"/>
      <c r="I505" s="88"/>
      <c r="J505" s="89"/>
      <c r="K505" s="89"/>
      <c r="L505" s="89"/>
      <c r="M505" s="90"/>
      <c r="N505" s="90"/>
      <c r="O505" s="90"/>
      <c r="P505" s="91"/>
      <c r="Q505" s="92"/>
      <c r="R505" s="93"/>
      <c r="S505" s="94"/>
      <c r="T505" s="95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BE505" s="83"/>
    </row>
    <row r="506" spans="1:57" ht="14.25" customHeight="1">
      <c r="A506" s="82"/>
      <c r="B506" s="83"/>
      <c r="C506" s="83"/>
      <c r="D506" s="83"/>
      <c r="E506" s="84"/>
      <c r="F506" s="85"/>
      <c r="G506" s="86"/>
      <c r="H506" s="87"/>
      <c r="I506" s="88"/>
      <c r="J506" s="89"/>
      <c r="K506" s="89"/>
      <c r="L506" s="89"/>
      <c r="M506" s="90"/>
      <c r="N506" s="90"/>
      <c r="O506" s="90"/>
      <c r="P506" s="91"/>
      <c r="Q506" s="92"/>
      <c r="R506" s="93"/>
      <c r="S506" s="94"/>
      <c r="T506" s="95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BE506" s="83"/>
    </row>
    <row r="507" spans="1:57" ht="14.25" customHeight="1">
      <c r="A507" s="82"/>
      <c r="B507" s="83"/>
      <c r="C507" s="83"/>
      <c r="D507" s="83"/>
      <c r="E507" s="84"/>
      <c r="F507" s="85"/>
      <c r="G507" s="86"/>
      <c r="H507" s="87"/>
      <c r="I507" s="88"/>
      <c r="J507" s="89"/>
      <c r="K507" s="89"/>
      <c r="L507" s="89"/>
      <c r="M507" s="90"/>
      <c r="N507" s="90"/>
      <c r="O507" s="90"/>
      <c r="P507" s="91"/>
      <c r="Q507" s="92"/>
      <c r="R507" s="93"/>
      <c r="S507" s="94"/>
      <c r="T507" s="95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BE507" s="83"/>
    </row>
    <row r="508" spans="1:57" ht="14.25" customHeight="1">
      <c r="A508" s="82"/>
      <c r="B508" s="83"/>
      <c r="C508" s="83"/>
      <c r="D508" s="83"/>
      <c r="E508" s="84"/>
      <c r="F508" s="85"/>
      <c r="G508" s="86"/>
      <c r="H508" s="87"/>
      <c r="I508" s="88"/>
      <c r="J508" s="89"/>
      <c r="K508" s="89"/>
      <c r="L508" s="89"/>
      <c r="M508" s="90"/>
      <c r="N508" s="90"/>
      <c r="O508" s="90"/>
      <c r="P508" s="91"/>
      <c r="Q508" s="92"/>
      <c r="R508" s="93"/>
      <c r="S508" s="94"/>
      <c r="T508" s="95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BE508" s="83"/>
    </row>
    <row r="509" spans="1:57" ht="14.25" customHeight="1">
      <c r="A509" s="82"/>
      <c r="B509" s="83"/>
      <c r="C509" s="83"/>
      <c r="D509" s="83"/>
      <c r="E509" s="84"/>
      <c r="F509" s="85"/>
      <c r="G509" s="86"/>
      <c r="H509" s="87"/>
      <c r="I509" s="88"/>
      <c r="J509" s="89"/>
      <c r="K509" s="89"/>
      <c r="L509" s="89"/>
      <c r="M509" s="90"/>
      <c r="N509" s="90"/>
      <c r="O509" s="90"/>
      <c r="P509" s="91"/>
      <c r="Q509" s="92"/>
      <c r="R509" s="93"/>
      <c r="S509" s="94"/>
      <c r="T509" s="95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BE509" s="83"/>
    </row>
    <row r="510" spans="1:57" ht="14.25" customHeight="1">
      <c r="A510" s="82"/>
      <c r="B510" s="83"/>
      <c r="C510" s="83"/>
      <c r="D510" s="83"/>
      <c r="E510" s="84"/>
      <c r="F510" s="85"/>
      <c r="G510" s="86"/>
      <c r="H510" s="87"/>
      <c r="I510" s="88"/>
      <c r="J510" s="89"/>
      <c r="K510" s="89"/>
      <c r="L510" s="89"/>
      <c r="M510" s="90"/>
      <c r="N510" s="90"/>
      <c r="O510" s="90"/>
      <c r="P510" s="91"/>
      <c r="Q510" s="92"/>
      <c r="R510" s="93"/>
      <c r="S510" s="94"/>
      <c r="T510" s="95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BE510" s="83"/>
    </row>
    <row r="511" spans="1:57" ht="14.25" customHeight="1">
      <c r="A511" s="82"/>
      <c r="B511" s="83"/>
      <c r="C511" s="83"/>
      <c r="D511" s="83"/>
      <c r="E511" s="84"/>
      <c r="F511" s="85"/>
      <c r="G511" s="86"/>
      <c r="H511" s="87"/>
      <c r="I511" s="88"/>
      <c r="J511" s="89"/>
      <c r="K511" s="89"/>
      <c r="L511" s="89"/>
      <c r="M511" s="90"/>
      <c r="N511" s="90"/>
      <c r="O511" s="90"/>
      <c r="P511" s="91"/>
      <c r="Q511" s="92"/>
      <c r="R511" s="93"/>
      <c r="S511" s="94"/>
      <c r="T511" s="95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BE511" s="83"/>
    </row>
    <row r="512" spans="1:57" ht="14.25" customHeight="1">
      <c r="A512" s="82"/>
      <c r="B512" s="83"/>
      <c r="C512" s="83"/>
      <c r="D512" s="83"/>
      <c r="E512" s="84"/>
      <c r="F512" s="85"/>
      <c r="G512" s="86"/>
      <c r="H512" s="87"/>
      <c r="I512" s="88"/>
      <c r="J512" s="89"/>
      <c r="K512" s="89"/>
      <c r="L512" s="89"/>
      <c r="M512" s="90"/>
      <c r="N512" s="90"/>
      <c r="O512" s="90"/>
      <c r="P512" s="91"/>
      <c r="Q512" s="92"/>
      <c r="R512" s="93"/>
      <c r="S512" s="94"/>
      <c r="T512" s="95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BE512" s="83"/>
    </row>
    <row r="513" spans="1:57" ht="14.25" customHeight="1">
      <c r="A513" s="82"/>
      <c r="B513" s="83"/>
      <c r="C513" s="83"/>
      <c r="D513" s="83"/>
      <c r="E513" s="84"/>
      <c r="F513" s="85"/>
      <c r="G513" s="86"/>
      <c r="H513" s="87"/>
      <c r="I513" s="88"/>
      <c r="J513" s="89"/>
      <c r="K513" s="89"/>
      <c r="L513" s="89"/>
      <c r="M513" s="90"/>
      <c r="N513" s="90"/>
      <c r="O513" s="90"/>
      <c r="P513" s="91"/>
      <c r="Q513" s="92"/>
      <c r="R513" s="93"/>
      <c r="S513" s="94"/>
      <c r="T513" s="95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BE513" s="83"/>
    </row>
    <row r="514" spans="1:57" ht="14.25" customHeight="1">
      <c r="A514" s="82"/>
      <c r="B514" s="83"/>
      <c r="C514" s="83"/>
      <c r="D514" s="83"/>
      <c r="E514" s="84"/>
      <c r="F514" s="85"/>
      <c r="G514" s="86"/>
      <c r="H514" s="87"/>
      <c r="I514" s="88"/>
      <c r="J514" s="89"/>
      <c r="K514" s="89"/>
      <c r="L514" s="89"/>
      <c r="M514" s="90"/>
      <c r="N514" s="90"/>
      <c r="O514" s="90"/>
      <c r="P514" s="91"/>
      <c r="Q514" s="92"/>
      <c r="R514" s="93"/>
      <c r="S514" s="94"/>
      <c r="T514" s="95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BE514" s="83"/>
    </row>
    <row r="515" spans="1:57" ht="14.25" customHeight="1">
      <c r="A515" s="82"/>
      <c r="B515" s="83"/>
      <c r="C515" s="83"/>
      <c r="D515" s="83"/>
      <c r="E515" s="84"/>
      <c r="F515" s="85"/>
      <c r="G515" s="86"/>
      <c r="H515" s="87"/>
      <c r="I515" s="88"/>
      <c r="J515" s="89"/>
      <c r="K515" s="89"/>
      <c r="L515" s="89"/>
      <c r="M515" s="90"/>
      <c r="N515" s="90"/>
      <c r="O515" s="90"/>
      <c r="P515" s="91"/>
      <c r="Q515" s="92"/>
      <c r="R515" s="93"/>
      <c r="S515" s="94"/>
      <c r="T515" s="95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BE515" s="83"/>
    </row>
    <row r="516" spans="1:57" ht="14.25" customHeight="1">
      <c r="A516" s="82"/>
      <c r="B516" s="83"/>
      <c r="C516" s="83"/>
      <c r="D516" s="83"/>
      <c r="E516" s="84"/>
      <c r="F516" s="85"/>
      <c r="G516" s="86"/>
      <c r="H516" s="87"/>
      <c r="I516" s="88"/>
      <c r="J516" s="89"/>
      <c r="K516" s="89"/>
      <c r="L516" s="89"/>
      <c r="M516" s="90"/>
      <c r="N516" s="90"/>
      <c r="O516" s="90"/>
      <c r="P516" s="91"/>
      <c r="Q516" s="92"/>
      <c r="R516" s="93"/>
      <c r="S516" s="94"/>
      <c r="T516" s="95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BE516" s="83"/>
    </row>
    <row r="517" spans="1:57" ht="14.25" customHeight="1">
      <c r="A517" s="82"/>
      <c r="B517" s="83"/>
      <c r="C517" s="83"/>
      <c r="D517" s="83"/>
      <c r="E517" s="84"/>
      <c r="F517" s="85"/>
      <c r="G517" s="86"/>
      <c r="H517" s="87"/>
      <c r="I517" s="88"/>
      <c r="J517" s="89"/>
      <c r="K517" s="89"/>
      <c r="L517" s="89"/>
      <c r="M517" s="90"/>
      <c r="N517" s="90"/>
      <c r="O517" s="90"/>
      <c r="P517" s="91"/>
      <c r="Q517" s="92"/>
      <c r="R517" s="93"/>
      <c r="S517" s="94"/>
      <c r="T517" s="95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BE517" s="83"/>
    </row>
    <row r="518" spans="1:57" ht="14.25" customHeight="1">
      <c r="A518" s="82"/>
      <c r="B518" s="83"/>
      <c r="C518" s="83"/>
      <c r="D518" s="83"/>
      <c r="E518" s="84"/>
      <c r="F518" s="85"/>
      <c r="G518" s="86"/>
      <c r="H518" s="87"/>
      <c r="I518" s="88"/>
      <c r="J518" s="89"/>
      <c r="K518" s="89"/>
      <c r="L518" s="89"/>
      <c r="M518" s="90"/>
      <c r="N518" s="90"/>
      <c r="O518" s="90"/>
      <c r="P518" s="91"/>
      <c r="Q518" s="92"/>
      <c r="R518" s="93"/>
      <c r="S518" s="94"/>
      <c r="T518" s="95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BE518" s="83"/>
    </row>
    <row r="519" spans="1:57" ht="14.25" customHeight="1">
      <c r="A519" s="82"/>
      <c r="B519" s="83"/>
      <c r="C519" s="83"/>
      <c r="D519" s="83"/>
      <c r="E519" s="84"/>
      <c r="F519" s="85"/>
      <c r="G519" s="86"/>
      <c r="H519" s="87"/>
      <c r="I519" s="88"/>
      <c r="J519" s="89"/>
      <c r="K519" s="89"/>
      <c r="L519" s="89"/>
      <c r="M519" s="90"/>
      <c r="N519" s="90"/>
      <c r="O519" s="90"/>
      <c r="P519" s="91"/>
      <c r="Q519" s="92"/>
      <c r="R519" s="93"/>
      <c r="S519" s="94"/>
      <c r="T519" s="95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BE519" s="83"/>
    </row>
    <row r="520" spans="1:57" ht="14.25" customHeight="1">
      <c r="A520" s="82"/>
      <c r="B520" s="83"/>
      <c r="C520" s="83"/>
      <c r="D520" s="83"/>
      <c r="E520" s="84"/>
      <c r="F520" s="85"/>
      <c r="G520" s="86"/>
      <c r="H520" s="87"/>
      <c r="I520" s="88"/>
      <c r="J520" s="89"/>
      <c r="K520" s="89"/>
      <c r="L520" s="89"/>
      <c r="M520" s="90"/>
      <c r="N520" s="90"/>
      <c r="O520" s="90"/>
      <c r="P520" s="91"/>
      <c r="Q520" s="92"/>
      <c r="R520" s="93"/>
      <c r="S520" s="94"/>
      <c r="T520" s="95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BE520" s="83"/>
    </row>
    <row r="521" spans="1:57" ht="14.25" customHeight="1">
      <c r="A521" s="82"/>
      <c r="B521" s="83"/>
      <c r="C521" s="83"/>
      <c r="D521" s="83"/>
      <c r="E521" s="84"/>
      <c r="F521" s="85"/>
      <c r="G521" s="86"/>
      <c r="H521" s="87"/>
      <c r="I521" s="88"/>
      <c r="J521" s="89"/>
      <c r="K521" s="89"/>
      <c r="L521" s="89"/>
      <c r="M521" s="90"/>
      <c r="N521" s="90"/>
      <c r="O521" s="90"/>
      <c r="P521" s="91"/>
      <c r="Q521" s="92"/>
      <c r="R521" s="93"/>
      <c r="S521" s="94"/>
      <c r="T521" s="95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BE521" s="83"/>
    </row>
    <row r="522" spans="1:57" ht="14.25" customHeight="1">
      <c r="A522" s="82"/>
      <c r="B522" s="83"/>
      <c r="C522" s="83"/>
      <c r="D522" s="83"/>
      <c r="E522" s="84"/>
      <c r="F522" s="85"/>
      <c r="G522" s="86"/>
      <c r="H522" s="87"/>
      <c r="I522" s="88"/>
      <c r="J522" s="89"/>
      <c r="K522" s="89"/>
      <c r="L522" s="89"/>
      <c r="M522" s="90"/>
      <c r="N522" s="90"/>
      <c r="O522" s="90"/>
      <c r="P522" s="91"/>
      <c r="Q522" s="92"/>
      <c r="R522" s="93"/>
      <c r="S522" s="94"/>
      <c r="T522" s="95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BE522" s="83"/>
    </row>
    <row r="523" spans="1:57" ht="14.25" customHeight="1">
      <c r="A523" s="82"/>
      <c r="B523" s="83"/>
      <c r="C523" s="83"/>
      <c r="D523" s="83"/>
      <c r="E523" s="84"/>
      <c r="F523" s="85"/>
      <c r="G523" s="86"/>
      <c r="H523" s="87"/>
      <c r="I523" s="88"/>
      <c r="J523" s="89"/>
      <c r="K523" s="89"/>
      <c r="L523" s="89"/>
      <c r="M523" s="90"/>
      <c r="N523" s="90"/>
      <c r="O523" s="90"/>
      <c r="P523" s="91"/>
      <c r="Q523" s="92"/>
      <c r="R523" s="93"/>
      <c r="S523" s="94"/>
      <c r="T523" s="95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BE523" s="83"/>
    </row>
    <row r="524" spans="1:57" ht="14.25" customHeight="1">
      <c r="A524" s="82"/>
      <c r="B524" s="83"/>
      <c r="C524" s="83"/>
      <c r="D524" s="83"/>
      <c r="E524" s="84"/>
      <c r="F524" s="85"/>
      <c r="G524" s="86"/>
      <c r="H524" s="87"/>
      <c r="I524" s="88"/>
      <c r="J524" s="89"/>
      <c r="K524" s="89"/>
      <c r="L524" s="89"/>
      <c r="M524" s="90"/>
      <c r="N524" s="90"/>
      <c r="O524" s="90"/>
      <c r="P524" s="91"/>
      <c r="Q524" s="92"/>
      <c r="R524" s="93"/>
      <c r="S524" s="94"/>
      <c r="T524" s="95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BE524" s="83"/>
    </row>
    <row r="525" spans="1:57" ht="14.25" customHeight="1">
      <c r="A525" s="82"/>
      <c r="B525" s="83"/>
      <c r="C525" s="83"/>
      <c r="D525" s="83"/>
      <c r="E525" s="84"/>
      <c r="F525" s="85"/>
      <c r="G525" s="86"/>
      <c r="H525" s="87"/>
      <c r="I525" s="88"/>
      <c r="J525" s="89"/>
      <c r="K525" s="89"/>
      <c r="L525" s="89"/>
      <c r="M525" s="90"/>
      <c r="N525" s="90"/>
      <c r="O525" s="90"/>
      <c r="P525" s="91"/>
      <c r="Q525" s="92"/>
      <c r="R525" s="93"/>
      <c r="S525" s="94"/>
      <c r="T525" s="95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BE525" s="83"/>
    </row>
    <row r="526" spans="1:57" ht="14.25" customHeight="1">
      <c r="A526" s="82"/>
      <c r="B526" s="83"/>
      <c r="C526" s="83"/>
      <c r="D526" s="83"/>
      <c r="E526" s="84"/>
      <c r="F526" s="85"/>
      <c r="G526" s="86"/>
      <c r="H526" s="87"/>
      <c r="I526" s="88"/>
      <c r="J526" s="89"/>
      <c r="K526" s="89"/>
      <c r="L526" s="89"/>
      <c r="M526" s="90"/>
      <c r="N526" s="90"/>
      <c r="O526" s="90"/>
      <c r="P526" s="91"/>
      <c r="Q526" s="92"/>
      <c r="R526" s="93"/>
      <c r="S526" s="94"/>
      <c r="T526" s="95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BE526" s="83"/>
    </row>
    <row r="527" spans="1:57" ht="14.25" customHeight="1">
      <c r="A527" s="82"/>
      <c r="B527" s="83"/>
      <c r="C527" s="83"/>
      <c r="D527" s="83"/>
      <c r="E527" s="84"/>
      <c r="F527" s="85"/>
      <c r="G527" s="86"/>
      <c r="H527" s="87"/>
      <c r="I527" s="88"/>
      <c r="J527" s="89"/>
      <c r="K527" s="89"/>
      <c r="L527" s="89"/>
      <c r="M527" s="90"/>
      <c r="N527" s="90"/>
      <c r="O527" s="90"/>
      <c r="P527" s="91"/>
      <c r="Q527" s="92"/>
      <c r="R527" s="93"/>
      <c r="S527" s="94"/>
      <c r="T527" s="95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BE527" s="83"/>
    </row>
    <row r="528" spans="1:57" ht="14.25" customHeight="1">
      <c r="A528" s="82"/>
      <c r="B528" s="83"/>
      <c r="C528" s="83"/>
      <c r="D528" s="83"/>
      <c r="E528" s="84"/>
      <c r="F528" s="85"/>
      <c r="G528" s="86"/>
      <c r="H528" s="87"/>
      <c r="I528" s="88"/>
      <c r="J528" s="89"/>
      <c r="K528" s="89"/>
      <c r="L528" s="89"/>
      <c r="M528" s="90"/>
      <c r="N528" s="90"/>
      <c r="O528" s="90"/>
      <c r="P528" s="91"/>
      <c r="Q528" s="92"/>
      <c r="R528" s="93"/>
      <c r="S528" s="94"/>
      <c r="T528" s="95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BE528" s="83"/>
    </row>
    <row r="529" spans="1:57" ht="14.25" customHeight="1">
      <c r="A529" s="82"/>
      <c r="B529" s="83"/>
      <c r="C529" s="83"/>
      <c r="D529" s="83"/>
      <c r="E529" s="84"/>
      <c r="F529" s="85"/>
      <c r="G529" s="86"/>
      <c r="H529" s="87"/>
      <c r="I529" s="88"/>
      <c r="J529" s="89"/>
      <c r="K529" s="89"/>
      <c r="L529" s="89"/>
      <c r="M529" s="90"/>
      <c r="N529" s="90"/>
      <c r="O529" s="90"/>
      <c r="P529" s="91"/>
      <c r="Q529" s="92"/>
      <c r="R529" s="93"/>
      <c r="S529" s="94"/>
      <c r="T529" s="95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BE529" s="83"/>
    </row>
    <row r="530" spans="1:57" ht="14.25" customHeight="1">
      <c r="A530" s="82"/>
      <c r="B530" s="83"/>
      <c r="C530" s="83"/>
      <c r="D530" s="83"/>
      <c r="E530" s="84"/>
      <c r="F530" s="85"/>
      <c r="G530" s="86"/>
      <c r="H530" s="87"/>
      <c r="I530" s="88"/>
      <c r="J530" s="89"/>
      <c r="K530" s="89"/>
      <c r="L530" s="89"/>
      <c r="M530" s="90"/>
      <c r="N530" s="90"/>
      <c r="O530" s="90"/>
      <c r="P530" s="91"/>
      <c r="Q530" s="92"/>
      <c r="R530" s="93"/>
      <c r="S530" s="94"/>
      <c r="T530" s="95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BE530" s="83"/>
    </row>
    <row r="531" spans="1:57" ht="14.25" customHeight="1">
      <c r="A531" s="82"/>
      <c r="B531" s="83"/>
      <c r="C531" s="83"/>
      <c r="D531" s="83"/>
      <c r="E531" s="84"/>
      <c r="F531" s="85"/>
      <c r="G531" s="86"/>
      <c r="H531" s="87"/>
      <c r="I531" s="88"/>
      <c r="J531" s="89"/>
      <c r="K531" s="89"/>
      <c r="L531" s="89"/>
      <c r="M531" s="90"/>
      <c r="N531" s="90"/>
      <c r="O531" s="90"/>
      <c r="P531" s="91"/>
      <c r="Q531" s="92"/>
      <c r="R531" s="93"/>
      <c r="S531" s="94"/>
      <c r="T531" s="95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BE531" s="83"/>
    </row>
    <row r="532" spans="1:57" ht="14.25" customHeight="1">
      <c r="A532" s="82"/>
      <c r="B532" s="83"/>
      <c r="C532" s="83"/>
      <c r="D532" s="83"/>
      <c r="E532" s="84"/>
      <c r="F532" s="85"/>
      <c r="G532" s="86"/>
      <c r="H532" s="87"/>
      <c r="I532" s="88"/>
      <c r="J532" s="89"/>
      <c r="K532" s="89"/>
      <c r="L532" s="89"/>
      <c r="M532" s="90"/>
      <c r="N532" s="90"/>
      <c r="O532" s="90"/>
      <c r="P532" s="91"/>
      <c r="Q532" s="92"/>
      <c r="R532" s="93"/>
      <c r="S532" s="94"/>
      <c r="T532" s="95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BE532" s="83"/>
    </row>
    <row r="533" spans="1:57" ht="14.25" customHeight="1">
      <c r="A533" s="82"/>
      <c r="B533" s="83"/>
      <c r="C533" s="83"/>
      <c r="D533" s="83"/>
      <c r="E533" s="84"/>
      <c r="F533" s="85"/>
      <c r="G533" s="86"/>
      <c r="H533" s="87"/>
      <c r="I533" s="88"/>
      <c r="J533" s="89"/>
      <c r="K533" s="89"/>
      <c r="L533" s="89"/>
      <c r="M533" s="90"/>
      <c r="N533" s="90"/>
      <c r="O533" s="90"/>
      <c r="P533" s="91"/>
      <c r="Q533" s="92"/>
      <c r="R533" s="93"/>
      <c r="S533" s="94"/>
      <c r="T533" s="95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BE533" s="83"/>
    </row>
    <row r="534" spans="1:57" ht="14.25" customHeight="1">
      <c r="A534" s="82"/>
      <c r="B534" s="83"/>
      <c r="C534" s="83"/>
      <c r="D534" s="83"/>
      <c r="E534" s="84"/>
      <c r="F534" s="85"/>
      <c r="G534" s="86"/>
      <c r="H534" s="87"/>
      <c r="I534" s="88"/>
      <c r="J534" s="89"/>
      <c r="K534" s="89"/>
      <c r="L534" s="89"/>
      <c r="M534" s="90"/>
      <c r="N534" s="90"/>
      <c r="O534" s="90"/>
      <c r="P534" s="91"/>
      <c r="Q534" s="92"/>
      <c r="R534" s="93"/>
      <c r="S534" s="94"/>
      <c r="T534" s="95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BE534" s="83"/>
    </row>
    <row r="535" spans="1:57" ht="14.25" customHeight="1">
      <c r="A535" s="82"/>
      <c r="B535" s="83"/>
      <c r="C535" s="83"/>
      <c r="D535" s="83"/>
      <c r="E535" s="84"/>
      <c r="F535" s="85"/>
      <c r="G535" s="86"/>
      <c r="H535" s="87"/>
      <c r="I535" s="88"/>
      <c r="J535" s="89"/>
      <c r="K535" s="89"/>
      <c r="L535" s="89"/>
      <c r="M535" s="90"/>
      <c r="N535" s="90"/>
      <c r="O535" s="90"/>
      <c r="P535" s="91"/>
      <c r="Q535" s="92"/>
      <c r="R535" s="93"/>
      <c r="S535" s="94"/>
      <c r="T535" s="95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BE535" s="83"/>
    </row>
    <row r="536" spans="1:57" ht="14.25" customHeight="1">
      <c r="A536" s="82"/>
      <c r="B536" s="83"/>
      <c r="C536" s="83"/>
      <c r="D536" s="83"/>
      <c r="E536" s="84"/>
      <c r="F536" s="85"/>
      <c r="G536" s="86"/>
      <c r="H536" s="87"/>
      <c r="I536" s="88"/>
      <c r="J536" s="89"/>
      <c r="K536" s="89"/>
      <c r="L536" s="89"/>
      <c r="M536" s="90"/>
      <c r="N536" s="90"/>
      <c r="O536" s="90"/>
      <c r="P536" s="91"/>
      <c r="Q536" s="92"/>
      <c r="R536" s="93"/>
      <c r="S536" s="94"/>
      <c r="T536" s="95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BE536" s="83"/>
    </row>
    <row r="537" spans="1:57" ht="14.25" customHeight="1">
      <c r="A537" s="82"/>
      <c r="B537" s="83"/>
      <c r="C537" s="83"/>
      <c r="D537" s="83"/>
      <c r="E537" s="84"/>
      <c r="F537" s="85"/>
      <c r="G537" s="86"/>
      <c r="H537" s="87"/>
      <c r="I537" s="88"/>
      <c r="J537" s="89"/>
      <c r="K537" s="89"/>
      <c r="L537" s="89"/>
      <c r="M537" s="90"/>
      <c r="N537" s="90"/>
      <c r="O537" s="90"/>
      <c r="P537" s="91"/>
      <c r="Q537" s="92"/>
      <c r="R537" s="93"/>
      <c r="S537" s="94"/>
      <c r="T537" s="95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BE537" s="83"/>
    </row>
    <row r="538" spans="1:57" ht="14.25" customHeight="1">
      <c r="A538" s="82"/>
      <c r="B538" s="83"/>
      <c r="C538" s="83"/>
      <c r="D538" s="83"/>
      <c r="E538" s="84"/>
      <c r="F538" s="85"/>
      <c r="G538" s="86"/>
      <c r="H538" s="87"/>
      <c r="I538" s="88"/>
      <c r="J538" s="89"/>
      <c r="K538" s="89"/>
      <c r="L538" s="89"/>
      <c r="M538" s="90"/>
      <c r="N538" s="90"/>
      <c r="O538" s="90"/>
      <c r="P538" s="91"/>
      <c r="Q538" s="92"/>
      <c r="R538" s="93"/>
      <c r="S538" s="94"/>
      <c r="T538" s="95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BE538" s="83"/>
    </row>
    <row r="539" spans="1:57" ht="14.25" customHeight="1">
      <c r="A539" s="82"/>
      <c r="B539" s="83"/>
      <c r="C539" s="83"/>
      <c r="D539" s="83"/>
      <c r="E539" s="84"/>
      <c r="F539" s="85"/>
      <c r="G539" s="86"/>
      <c r="H539" s="87"/>
      <c r="I539" s="88"/>
      <c r="J539" s="89"/>
      <c r="K539" s="89"/>
      <c r="L539" s="89"/>
      <c r="M539" s="90"/>
      <c r="N539" s="90"/>
      <c r="O539" s="90"/>
      <c r="P539" s="91"/>
      <c r="Q539" s="92"/>
      <c r="R539" s="93"/>
      <c r="S539" s="94"/>
      <c r="T539" s="95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BE539" s="83"/>
    </row>
    <row r="540" spans="1:57" ht="14.25" customHeight="1">
      <c r="A540" s="82"/>
      <c r="B540" s="83"/>
      <c r="C540" s="83"/>
      <c r="D540" s="83"/>
      <c r="E540" s="84"/>
      <c r="F540" s="85"/>
      <c r="G540" s="86"/>
      <c r="H540" s="87"/>
      <c r="I540" s="88"/>
      <c r="J540" s="89"/>
      <c r="K540" s="89"/>
      <c r="L540" s="89"/>
      <c r="M540" s="90"/>
      <c r="N540" s="90"/>
      <c r="O540" s="90"/>
      <c r="P540" s="91"/>
      <c r="Q540" s="92"/>
      <c r="R540" s="93"/>
      <c r="S540" s="94"/>
      <c r="T540" s="95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BE540" s="83"/>
    </row>
    <row r="541" spans="1:57" ht="14.25" customHeight="1">
      <c r="A541" s="82"/>
      <c r="B541" s="83"/>
      <c r="C541" s="83"/>
      <c r="D541" s="83"/>
      <c r="E541" s="84"/>
      <c r="F541" s="85"/>
      <c r="G541" s="86"/>
      <c r="H541" s="87"/>
      <c r="I541" s="88"/>
      <c r="J541" s="89"/>
      <c r="K541" s="89"/>
      <c r="L541" s="89"/>
      <c r="M541" s="90"/>
      <c r="N541" s="90"/>
      <c r="O541" s="90"/>
      <c r="P541" s="91"/>
      <c r="Q541" s="92"/>
      <c r="R541" s="93"/>
      <c r="S541" s="94"/>
      <c r="T541" s="95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BE541" s="83"/>
    </row>
    <row r="542" spans="1:57" ht="14.25" customHeight="1">
      <c r="A542" s="82"/>
      <c r="B542" s="83"/>
      <c r="C542" s="83"/>
      <c r="D542" s="83"/>
      <c r="E542" s="84"/>
      <c r="F542" s="85"/>
      <c r="G542" s="86"/>
      <c r="H542" s="87"/>
      <c r="I542" s="88"/>
      <c r="J542" s="89"/>
      <c r="K542" s="89"/>
      <c r="L542" s="89"/>
      <c r="M542" s="90"/>
      <c r="N542" s="90"/>
      <c r="O542" s="90"/>
      <c r="P542" s="91"/>
      <c r="Q542" s="92"/>
      <c r="R542" s="93"/>
      <c r="S542" s="94"/>
      <c r="T542" s="95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BE542" s="83"/>
    </row>
    <row r="543" spans="1:57" ht="14.25" customHeight="1">
      <c r="A543" s="82"/>
      <c r="B543" s="83"/>
      <c r="C543" s="83"/>
      <c r="D543" s="83"/>
      <c r="E543" s="84"/>
      <c r="F543" s="85"/>
      <c r="G543" s="86"/>
      <c r="H543" s="87"/>
      <c r="I543" s="88"/>
      <c r="J543" s="89"/>
      <c r="K543" s="89"/>
      <c r="L543" s="89"/>
      <c r="M543" s="90"/>
      <c r="N543" s="90"/>
      <c r="O543" s="90"/>
      <c r="P543" s="91"/>
      <c r="Q543" s="92"/>
      <c r="R543" s="93"/>
      <c r="S543" s="94"/>
      <c r="T543" s="95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BE543" s="83"/>
    </row>
    <row r="544" spans="1:57" ht="14.25" customHeight="1">
      <c r="A544" s="82"/>
      <c r="B544" s="83"/>
      <c r="C544" s="83"/>
      <c r="D544" s="83"/>
      <c r="E544" s="84"/>
      <c r="F544" s="85"/>
      <c r="G544" s="86"/>
      <c r="H544" s="87"/>
      <c r="I544" s="88"/>
      <c r="J544" s="89"/>
      <c r="K544" s="89"/>
      <c r="L544" s="89"/>
      <c r="M544" s="90"/>
      <c r="N544" s="90"/>
      <c r="O544" s="90"/>
      <c r="P544" s="91"/>
      <c r="Q544" s="92"/>
      <c r="R544" s="93"/>
      <c r="S544" s="94"/>
      <c r="T544" s="95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BE544" s="83"/>
    </row>
    <row r="545" spans="1:57" ht="14.25" customHeight="1">
      <c r="A545" s="82"/>
      <c r="B545" s="83"/>
      <c r="C545" s="83"/>
      <c r="D545" s="83"/>
      <c r="E545" s="84"/>
      <c r="F545" s="85"/>
      <c r="G545" s="86"/>
      <c r="H545" s="87"/>
      <c r="I545" s="88"/>
      <c r="J545" s="89"/>
      <c r="K545" s="89"/>
      <c r="L545" s="89"/>
      <c r="M545" s="90"/>
      <c r="N545" s="90"/>
      <c r="O545" s="90"/>
      <c r="P545" s="91"/>
      <c r="Q545" s="92"/>
      <c r="R545" s="93"/>
      <c r="S545" s="94"/>
      <c r="T545" s="95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BE545" s="83"/>
    </row>
    <row r="546" spans="1:57" ht="14.25" customHeight="1">
      <c r="A546" s="82"/>
      <c r="B546" s="83"/>
      <c r="C546" s="83"/>
      <c r="D546" s="83"/>
      <c r="E546" s="84"/>
      <c r="F546" s="85"/>
      <c r="G546" s="86"/>
      <c r="H546" s="87"/>
      <c r="I546" s="88"/>
      <c r="J546" s="89"/>
      <c r="K546" s="89"/>
      <c r="L546" s="89"/>
      <c r="M546" s="90"/>
      <c r="N546" s="90"/>
      <c r="O546" s="90"/>
      <c r="P546" s="91"/>
      <c r="Q546" s="92"/>
      <c r="R546" s="93"/>
      <c r="S546" s="94"/>
      <c r="T546" s="95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BE546" s="83"/>
    </row>
    <row r="547" spans="1:57" ht="14.25" customHeight="1">
      <c r="A547" s="82"/>
      <c r="B547" s="83"/>
      <c r="C547" s="83"/>
      <c r="D547" s="83"/>
      <c r="E547" s="84"/>
      <c r="F547" s="85"/>
      <c r="G547" s="86"/>
      <c r="H547" s="87"/>
      <c r="I547" s="88"/>
      <c r="J547" s="89"/>
      <c r="K547" s="89"/>
      <c r="L547" s="89"/>
      <c r="M547" s="90"/>
      <c r="N547" s="90"/>
      <c r="O547" s="90"/>
      <c r="P547" s="91"/>
      <c r="Q547" s="92"/>
      <c r="R547" s="93"/>
      <c r="S547" s="94"/>
      <c r="T547" s="95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BE547" s="83"/>
    </row>
    <row r="548" spans="1:57" ht="14.25" customHeight="1">
      <c r="A548" s="82"/>
      <c r="B548" s="83"/>
      <c r="C548" s="83"/>
      <c r="D548" s="83"/>
      <c r="E548" s="84"/>
      <c r="F548" s="85"/>
      <c r="G548" s="86"/>
      <c r="H548" s="87"/>
      <c r="I548" s="88"/>
      <c r="J548" s="89"/>
      <c r="K548" s="89"/>
      <c r="L548" s="89"/>
      <c r="M548" s="90"/>
      <c r="N548" s="90"/>
      <c r="O548" s="90"/>
      <c r="P548" s="91"/>
      <c r="Q548" s="92"/>
      <c r="R548" s="93"/>
      <c r="S548" s="94"/>
      <c r="T548" s="95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BE548" s="83"/>
    </row>
    <row r="549" spans="1:57" ht="14.25" customHeight="1">
      <c r="A549" s="82"/>
      <c r="B549" s="83"/>
      <c r="C549" s="83"/>
      <c r="D549" s="83"/>
      <c r="E549" s="84"/>
      <c r="F549" s="85"/>
      <c r="G549" s="86"/>
      <c r="H549" s="87"/>
      <c r="I549" s="88"/>
      <c r="J549" s="89"/>
      <c r="K549" s="89"/>
      <c r="L549" s="89"/>
      <c r="M549" s="90"/>
      <c r="N549" s="90"/>
      <c r="O549" s="90"/>
      <c r="P549" s="91"/>
      <c r="Q549" s="92"/>
      <c r="R549" s="93"/>
      <c r="S549" s="94"/>
      <c r="T549" s="95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BE549" s="83"/>
    </row>
    <row r="550" spans="1:57" ht="14.25" customHeight="1">
      <c r="A550" s="82"/>
      <c r="B550" s="83"/>
      <c r="C550" s="83"/>
      <c r="D550" s="83"/>
      <c r="E550" s="84"/>
      <c r="F550" s="85"/>
      <c r="G550" s="86"/>
      <c r="H550" s="87"/>
      <c r="I550" s="88"/>
      <c r="J550" s="89"/>
      <c r="K550" s="89"/>
      <c r="L550" s="89"/>
      <c r="M550" s="90"/>
      <c r="N550" s="90"/>
      <c r="O550" s="90"/>
      <c r="P550" s="91"/>
      <c r="Q550" s="92"/>
      <c r="R550" s="93"/>
      <c r="S550" s="94"/>
      <c r="T550" s="95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BE550" s="83"/>
    </row>
    <row r="551" spans="1:57" ht="14.25" customHeight="1">
      <c r="A551" s="82"/>
      <c r="B551" s="83"/>
      <c r="C551" s="83"/>
      <c r="D551" s="83"/>
      <c r="E551" s="84"/>
      <c r="F551" s="85"/>
      <c r="G551" s="86"/>
      <c r="H551" s="87"/>
      <c r="I551" s="88"/>
      <c r="J551" s="89"/>
      <c r="K551" s="89"/>
      <c r="L551" s="89"/>
      <c r="M551" s="90"/>
      <c r="N551" s="90"/>
      <c r="O551" s="90"/>
      <c r="P551" s="91"/>
      <c r="Q551" s="92"/>
      <c r="R551" s="93"/>
      <c r="S551" s="94"/>
      <c r="T551" s="95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BE551" s="83"/>
    </row>
    <row r="552" spans="1:57" ht="14.25" customHeight="1">
      <c r="A552" s="82"/>
      <c r="B552" s="83"/>
      <c r="C552" s="83"/>
      <c r="D552" s="83"/>
      <c r="E552" s="84"/>
      <c r="F552" s="85"/>
      <c r="G552" s="86"/>
      <c r="H552" s="87"/>
      <c r="I552" s="88"/>
      <c r="J552" s="89"/>
      <c r="K552" s="89"/>
      <c r="L552" s="89"/>
      <c r="M552" s="90"/>
      <c r="N552" s="90"/>
      <c r="O552" s="90"/>
      <c r="P552" s="91"/>
      <c r="Q552" s="92"/>
      <c r="R552" s="93"/>
      <c r="S552" s="94"/>
      <c r="T552" s="95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BE552" s="83"/>
    </row>
    <row r="553" spans="1:57" ht="14.25" customHeight="1">
      <c r="A553" s="82"/>
      <c r="B553" s="83"/>
      <c r="C553" s="83"/>
      <c r="D553" s="83"/>
      <c r="E553" s="84"/>
      <c r="F553" s="85"/>
      <c r="G553" s="86"/>
      <c r="H553" s="87"/>
      <c r="I553" s="88"/>
      <c r="J553" s="89"/>
      <c r="K553" s="89"/>
      <c r="L553" s="89"/>
      <c r="M553" s="90"/>
      <c r="N553" s="90"/>
      <c r="O553" s="90"/>
      <c r="P553" s="91"/>
      <c r="Q553" s="92"/>
      <c r="R553" s="93"/>
      <c r="S553" s="94"/>
      <c r="T553" s="95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BE553" s="83"/>
    </row>
    <row r="554" spans="1:57" ht="14.25" customHeight="1">
      <c r="A554" s="82"/>
      <c r="B554" s="83"/>
      <c r="C554" s="83"/>
      <c r="D554" s="83"/>
      <c r="E554" s="84"/>
      <c r="F554" s="85"/>
      <c r="G554" s="86"/>
      <c r="H554" s="87"/>
      <c r="I554" s="88"/>
      <c r="J554" s="89"/>
      <c r="K554" s="89"/>
      <c r="L554" s="89"/>
      <c r="M554" s="90"/>
      <c r="N554" s="90"/>
      <c r="O554" s="90"/>
      <c r="P554" s="91"/>
      <c r="Q554" s="92"/>
      <c r="R554" s="93"/>
      <c r="S554" s="94"/>
      <c r="T554" s="95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BE554" s="83"/>
    </row>
    <row r="555" spans="1:57" ht="14.25" customHeight="1">
      <c r="A555" s="82"/>
      <c r="B555" s="83"/>
      <c r="C555" s="83"/>
      <c r="D555" s="83"/>
      <c r="E555" s="84"/>
      <c r="F555" s="85"/>
      <c r="G555" s="86"/>
      <c r="H555" s="87"/>
      <c r="I555" s="88"/>
      <c r="J555" s="89"/>
      <c r="K555" s="89"/>
      <c r="L555" s="89"/>
      <c r="M555" s="90"/>
      <c r="N555" s="90"/>
      <c r="O555" s="90"/>
      <c r="P555" s="91"/>
      <c r="Q555" s="92"/>
      <c r="R555" s="93"/>
      <c r="S555" s="94"/>
      <c r="T555" s="95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BE555" s="83"/>
    </row>
    <row r="556" spans="1:57" ht="14.25" customHeight="1">
      <c r="A556" s="82"/>
      <c r="B556" s="83"/>
      <c r="C556" s="83"/>
      <c r="D556" s="83"/>
      <c r="E556" s="84"/>
      <c r="F556" s="85"/>
      <c r="G556" s="86"/>
      <c r="H556" s="87"/>
      <c r="I556" s="88"/>
      <c r="J556" s="89"/>
      <c r="K556" s="89"/>
      <c r="L556" s="89"/>
      <c r="M556" s="90"/>
      <c r="N556" s="90"/>
      <c r="O556" s="90"/>
      <c r="P556" s="91"/>
      <c r="Q556" s="92"/>
      <c r="R556" s="93"/>
      <c r="S556" s="94"/>
      <c r="T556" s="95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BE556" s="83"/>
    </row>
    <row r="557" spans="1:57" ht="14.25" customHeight="1">
      <c r="A557" s="82"/>
      <c r="B557" s="83"/>
      <c r="C557" s="83"/>
      <c r="D557" s="83"/>
      <c r="E557" s="84"/>
      <c r="F557" s="85"/>
      <c r="G557" s="86"/>
      <c r="H557" s="87"/>
      <c r="I557" s="88"/>
      <c r="J557" s="89"/>
      <c r="K557" s="89"/>
      <c r="L557" s="89"/>
      <c r="M557" s="90"/>
      <c r="N557" s="90"/>
      <c r="O557" s="90"/>
      <c r="P557" s="91"/>
      <c r="Q557" s="92"/>
      <c r="R557" s="93"/>
      <c r="S557" s="94"/>
      <c r="T557" s="95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BE557" s="83"/>
    </row>
    <row r="558" spans="1:57" ht="14.25" customHeight="1">
      <c r="A558" s="82"/>
      <c r="B558" s="83"/>
      <c r="C558" s="83"/>
      <c r="D558" s="83"/>
      <c r="E558" s="84"/>
      <c r="F558" s="85"/>
      <c r="G558" s="86"/>
      <c r="H558" s="87"/>
      <c r="I558" s="88"/>
      <c r="J558" s="89"/>
      <c r="K558" s="89"/>
      <c r="L558" s="89"/>
      <c r="M558" s="90"/>
      <c r="N558" s="90"/>
      <c r="O558" s="90"/>
      <c r="P558" s="91"/>
      <c r="Q558" s="92"/>
      <c r="R558" s="93"/>
      <c r="S558" s="94"/>
      <c r="T558" s="95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BE558" s="83"/>
    </row>
    <row r="559" spans="1:57" ht="14.25" customHeight="1">
      <c r="A559" s="82"/>
      <c r="B559" s="83"/>
      <c r="C559" s="83"/>
      <c r="D559" s="83"/>
      <c r="E559" s="84"/>
      <c r="F559" s="85"/>
      <c r="G559" s="86"/>
      <c r="H559" s="87"/>
      <c r="I559" s="88"/>
      <c r="J559" s="89"/>
      <c r="K559" s="89"/>
      <c r="L559" s="89"/>
      <c r="M559" s="90"/>
      <c r="N559" s="90"/>
      <c r="O559" s="90"/>
      <c r="P559" s="91"/>
      <c r="Q559" s="92"/>
      <c r="R559" s="93"/>
      <c r="S559" s="94"/>
      <c r="T559" s="95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BE559" s="83"/>
    </row>
    <row r="560" spans="1:57" ht="14.25" customHeight="1">
      <c r="A560" s="82"/>
      <c r="B560" s="83"/>
      <c r="C560" s="83"/>
      <c r="D560" s="83"/>
      <c r="E560" s="84"/>
      <c r="F560" s="85"/>
      <c r="G560" s="86"/>
      <c r="H560" s="87"/>
      <c r="I560" s="88"/>
      <c r="J560" s="89"/>
      <c r="K560" s="89"/>
      <c r="L560" s="89"/>
      <c r="M560" s="90"/>
      <c r="N560" s="90"/>
      <c r="O560" s="90"/>
      <c r="P560" s="91"/>
      <c r="Q560" s="92"/>
      <c r="R560" s="93"/>
      <c r="S560" s="94"/>
      <c r="T560" s="95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BE560" s="83"/>
    </row>
    <row r="561" spans="1:57" ht="14.25" customHeight="1">
      <c r="A561" s="82"/>
      <c r="B561" s="83"/>
      <c r="C561" s="83"/>
      <c r="D561" s="83"/>
      <c r="E561" s="84"/>
      <c r="F561" s="85"/>
      <c r="G561" s="86"/>
      <c r="H561" s="87"/>
      <c r="I561" s="88"/>
      <c r="J561" s="89"/>
      <c r="K561" s="89"/>
      <c r="L561" s="89"/>
      <c r="M561" s="90"/>
      <c r="N561" s="90"/>
      <c r="O561" s="90"/>
      <c r="P561" s="91"/>
      <c r="Q561" s="92"/>
      <c r="R561" s="93"/>
      <c r="S561" s="94"/>
      <c r="T561" s="95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BE561" s="83"/>
    </row>
    <row r="562" spans="1:57" ht="14.25" customHeight="1">
      <c r="A562" s="82"/>
      <c r="B562" s="83"/>
      <c r="C562" s="83"/>
      <c r="D562" s="83"/>
      <c r="E562" s="84"/>
      <c r="F562" s="85"/>
      <c r="G562" s="86"/>
      <c r="H562" s="87"/>
      <c r="I562" s="88"/>
      <c r="J562" s="89"/>
      <c r="K562" s="89"/>
      <c r="L562" s="89"/>
      <c r="M562" s="90"/>
      <c r="N562" s="90"/>
      <c r="O562" s="90"/>
      <c r="P562" s="91"/>
      <c r="Q562" s="92"/>
      <c r="R562" s="93"/>
      <c r="S562" s="94"/>
      <c r="T562" s="95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BE562" s="83"/>
    </row>
    <row r="563" spans="1:57" ht="14.25" customHeight="1">
      <c r="A563" s="82"/>
      <c r="B563" s="83"/>
      <c r="C563" s="83"/>
      <c r="D563" s="83"/>
      <c r="E563" s="84"/>
      <c r="F563" s="85"/>
      <c r="G563" s="86"/>
      <c r="H563" s="87"/>
      <c r="I563" s="88"/>
      <c r="J563" s="89"/>
      <c r="K563" s="89"/>
      <c r="L563" s="89"/>
      <c r="M563" s="90"/>
      <c r="N563" s="90"/>
      <c r="O563" s="90"/>
      <c r="P563" s="91"/>
      <c r="Q563" s="92"/>
      <c r="R563" s="93"/>
      <c r="S563" s="94"/>
      <c r="T563" s="95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BE563" s="83"/>
    </row>
    <row r="564" spans="1:57" ht="14.25" customHeight="1">
      <c r="A564" s="82"/>
      <c r="B564" s="83"/>
      <c r="C564" s="83"/>
      <c r="D564" s="83"/>
      <c r="E564" s="84"/>
      <c r="F564" s="85"/>
      <c r="G564" s="86"/>
      <c r="H564" s="87"/>
      <c r="I564" s="88"/>
      <c r="J564" s="89"/>
      <c r="K564" s="89"/>
      <c r="L564" s="89"/>
      <c r="M564" s="90"/>
      <c r="N564" s="90"/>
      <c r="O564" s="90"/>
      <c r="P564" s="91"/>
      <c r="Q564" s="92"/>
      <c r="R564" s="93"/>
      <c r="S564" s="94"/>
      <c r="T564" s="95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BE564" s="83"/>
    </row>
    <row r="565" spans="1:57" ht="14.25" customHeight="1">
      <c r="A565" s="82"/>
      <c r="B565" s="83"/>
      <c r="C565" s="83"/>
      <c r="D565" s="83"/>
      <c r="E565" s="84"/>
      <c r="F565" s="85"/>
      <c r="G565" s="86"/>
      <c r="H565" s="87"/>
      <c r="I565" s="88"/>
      <c r="J565" s="89"/>
      <c r="K565" s="89"/>
      <c r="L565" s="89"/>
      <c r="M565" s="90"/>
      <c r="N565" s="90"/>
      <c r="O565" s="90"/>
      <c r="P565" s="91"/>
      <c r="Q565" s="92"/>
      <c r="R565" s="93"/>
      <c r="S565" s="94"/>
      <c r="T565" s="95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BE565" s="83"/>
    </row>
    <row r="566" spans="1:57" ht="14.25" customHeight="1">
      <c r="A566" s="82"/>
      <c r="B566" s="83"/>
      <c r="C566" s="83"/>
      <c r="D566" s="83"/>
      <c r="E566" s="84"/>
      <c r="F566" s="85"/>
      <c r="G566" s="86"/>
      <c r="H566" s="87"/>
      <c r="I566" s="88"/>
      <c r="J566" s="89"/>
      <c r="K566" s="89"/>
      <c r="L566" s="89"/>
      <c r="M566" s="90"/>
      <c r="N566" s="90"/>
      <c r="O566" s="90"/>
      <c r="P566" s="91"/>
      <c r="Q566" s="92"/>
      <c r="R566" s="93"/>
      <c r="S566" s="94"/>
      <c r="T566" s="95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BE566" s="83"/>
    </row>
    <row r="567" spans="1:57" ht="14.25" customHeight="1">
      <c r="A567" s="82"/>
      <c r="B567" s="83"/>
      <c r="C567" s="83"/>
      <c r="D567" s="83"/>
      <c r="E567" s="84"/>
      <c r="F567" s="85"/>
      <c r="G567" s="86"/>
      <c r="H567" s="87"/>
      <c r="I567" s="88"/>
      <c r="J567" s="89"/>
      <c r="K567" s="89"/>
      <c r="L567" s="89"/>
      <c r="M567" s="90"/>
      <c r="N567" s="90"/>
      <c r="O567" s="90"/>
      <c r="P567" s="91"/>
      <c r="Q567" s="92"/>
      <c r="R567" s="93"/>
      <c r="S567" s="94"/>
      <c r="T567" s="95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BE567" s="83"/>
    </row>
    <row r="568" spans="1:57" ht="14.25" customHeight="1">
      <c r="A568" s="82"/>
      <c r="B568" s="83"/>
      <c r="C568" s="83"/>
      <c r="D568" s="83"/>
      <c r="E568" s="84"/>
      <c r="F568" s="85"/>
      <c r="G568" s="86"/>
      <c r="H568" s="87"/>
      <c r="I568" s="88"/>
      <c r="J568" s="89"/>
      <c r="K568" s="89"/>
      <c r="L568" s="89"/>
      <c r="M568" s="90"/>
      <c r="N568" s="90"/>
      <c r="O568" s="90"/>
      <c r="P568" s="91"/>
      <c r="Q568" s="92"/>
      <c r="R568" s="93"/>
      <c r="S568" s="94"/>
      <c r="T568" s="95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BE568" s="83"/>
    </row>
    <row r="569" spans="1:57" ht="14.25" customHeight="1">
      <c r="A569" s="82"/>
      <c r="B569" s="83"/>
      <c r="C569" s="83"/>
      <c r="D569" s="83"/>
      <c r="E569" s="84"/>
      <c r="F569" s="85"/>
      <c r="G569" s="86"/>
      <c r="H569" s="87"/>
      <c r="I569" s="88"/>
      <c r="J569" s="89"/>
      <c r="K569" s="89"/>
      <c r="L569" s="89"/>
      <c r="M569" s="90"/>
      <c r="N569" s="90"/>
      <c r="O569" s="90"/>
      <c r="P569" s="91"/>
      <c r="Q569" s="92"/>
      <c r="R569" s="93"/>
      <c r="S569" s="94"/>
      <c r="T569" s="95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BE569" s="83"/>
    </row>
    <row r="570" spans="1:57" ht="14.25" customHeight="1">
      <c r="A570" s="82"/>
      <c r="B570" s="83"/>
      <c r="C570" s="83"/>
      <c r="D570" s="83"/>
      <c r="E570" s="84"/>
      <c r="F570" s="85"/>
      <c r="G570" s="86"/>
      <c r="H570" s="87"/>
      <c r="I570" s="88"/>
      <c r="J570" s="89"/>
      <c r="K570" s="89"/>
      <c r="L570" s="89"/>
      <c r="M570" s="90"/>
      <c r="N570" s="90"/>
      <c r="O570" s="90"/>
      <c r="P570" s="91"/>
      <c r="Q570" s="92"/>
      <c r="R570" s="93"/>
      <c r="S570" s="94"/>
      <c r="T570" s="95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BE570" s="83"/>
    </row>
    <row r="571" spans="1:57" ht="14.25" customHeight="1">
      <c r="A571" s="82"/>
      <c r="B571" s="83"/>
      <c r="C571" s="83"/>
      <c r="D571" s="83"/>
      <c r="E571" s="84"/>
      <c r="F571" s="85"/>
      <c r="G571" s="86"/>
      <c r="H571" s="87"/>
      <c r="I571" s="88"/>
      <c r="J571" s="89"/>
      <c r="K571" s="89"/>
      <c r="L571" s="89"/>
      <c r="M571" s="90"/>
      <c r="N571" s="90"/>
      <c r="O571" s="90"/>
      <c r="P571" s="91"/>
      <c r="Q571" s="92"/>
      <c r="R571" s="93"/>
      <c r="S571" s="94"/>
      <c r="T571" s="95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BE571" s="83"/>
    </row>
    <row r="572" spans="1:57" ht="14.25" customHeight="1">
      <c r="A572" s="82"/>
      <c r="B572" s="83"/>
      <c r="C572" s="83"/>
      <c r="D572" s="83"/>
      <c r="E572" s="84"/>
      <c r="F572" s="85"/>
      <c r="G572" s="86"/>
      <c r="H572" s="87"/>
      <c r="I572" s="88"/>
      <c r="J572" s="89"/>
      <c r="K572" s="89"/>
      <c r="L572" s="89"/>
      <c r="M572" s="90"/>
      <c r="N572" s="90"/>
      <c r="O572" s="90"/>
      <c r="P572" s="91"/>
      <c r="Q572" s="92"/>
      <c r="R572" s="93"/>
      <c r="S572" s="94"/>
      <c r="T572" s="95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BE572" s="83"/>
    </row>
    <row r="573" spans="1:57" ht="14.25" customHeight="1">
      <c r="A573" s="82"/>
      <c r="B573" s="83"/>
      <c r="C573" s="83"/>
      <c r="D573" s="83"/>
      <c r="E573" s="84"/>
      <c r="F573" s="85"/>
      <c r="G573" s="86"/>
      <c r="H573" s="87"/>
      <c r="I573" s="88"/>
      <c r="J573" s="89"/>
      <c r="K573" s="89"/>
      <c r="L573" s="89"/>
      <c r="M573" s="90"/>
      <c r="N573" s="90"/>
      <c r="O573" s="90"/>
      <c r="P573" s="91"/>
      <c r="Q573" s="92"/>
      <c r="R573" s="93"/>
      <c r="S573" s="94"/>
      <c r="T573" s="95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BE573" s="83"/>
    </row>
    <row r="574" spans="1:57" ht="14.25" customHeight="1">
      <c r="A574" s="82"/>
      <c r="B574" s="83"/>
      <c r="C574" s="83"/>
      <c r="D574" s="83"/>
      <c r="E574" s="84"/>
      <c r="F574" s="85"/>
      <c r="G574" s="86"/>
      <c r="H574" s="87"/>
      <c r="I574" s="88"/>
      <c r="J574" s="89"/>
      <c r="K574" s="89"/>
      <c r="L574" s="89"/>
      <c r="M574" s="90"/>
      <c r="N574" s="90"/>
      <c r="O574" s="90"/>
      <c r="P574" s="91"/>
      <c r="Q574" s="92"/>
      <c r="R574" s="93"/>
      <c r="S574" s="94"/>
      <c r="T574" s="95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BE574" s="83"/>
    </row>
    <row r="575" spans="1:57" ht="14.25" customHeight="1">
      <c r="A575" s="82"/>
      <c r="B575" s="83"/>
      <c r="C575" s="83"/>
      <c r="D575" s="83"/>
      <c r="E575" s="84"/>
      <c r="F575" s="85"/>
      <c r="G575" s="86"/>
      <c r="H575" s="87"/>
      <c r="I575" s="88"/>
      <c r="J575" s="89"/>
      <c r="K575" s="89"/>
      <c r="L575" s="89"/>
      <c r="M575" s="90"/>
      <c r="N575" s="90"/>
      <c r="O575" s="90"/>
      <c r="P575" s="91"/>
      <c r="Q575" s="92"/>
      <c r="R575" s="93"/>
      <c r="S575" s="94"/>
      <c r="T575" s="95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BE575" s="83"/>
    </row>
    <row r="576" spans="1:57" ht="14.25" customHeight="1">
      <c r="A576" s="82"/>
      <c r="B576" s="83"/>
      <c r="C576" s="83"/>
      <c r="D576" s="83"/>
      <c r="E576" s="84"/>
      <c r="F576" s="85"/>
      <c r="G576" s="86"/>
      <c r="H576" s="87"/>
      <c r="I576" s="88"/>
      <c r="J576" s="89"/>
      <c r="K576" s="89"/>
      <c r="L576" s="89"/>
      <c r="M576" s="90"/>
      <c r="N576" s="90"/>
      <c r="O576" s="90"/>
      <c r="P576" s="91"/>
      <c r="Q576" s="92"/>
      <c r="R576" s="93"/>
      <c r="S576" s="94"/>
      <c r="T576" s="95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BE576" s="83"/>
    </row>
    <row r="577" spans="1:57" ht="14.25" customHeight="1">
      <c r="A577" s="82"/>
      <c r="B577" s="83"/>
      <c r="C577" s="83"/>
      <c r="D577" s="83"/>
      <c r="E577" s="84"/>
      <c r="F577" s="85"/>
      <c r="G577" s="86"/>
      <c r="H577" s="87"/>
      <c r="I577" s="88"/>
      <c r="J577" s="89"/>
      <c r="K577" s="89"/>
      <c r="L577" s="89"/>
      <c r="M577" s="90"/>
      <c r="N577" s="90"/>
      <c r="O577" s="90"/>
      <c r="P577" s="91"/>
      <c r="Q577" s="92"/>
      <c r="R577" s="93"/>
      <c r="S577" s="94"/>
      <c r="T577" s="95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BE577" s="83"/>
    </row>
    <row r="578" spans="1:57" ht="14.25" customHeight="1">
      <c r="A578" s="82"/>
      <c r="B578" s="83"/>
      <c r="C578" s="83"/>
      <c r="D578" s="83"/>
      <c r="E578" s="84"/>
      <c r="F578" s="85"/>
      <c r="G578" s="86"/>
      <c r="H578" s="87"/>
      <c r="I578" s="88"/>
      <c r="J578" s="89"/>
      <c r="K578" s="89"/>
      <c r="L578" s="89"/>
      <c r="M578" s="90"/>
      <c r="N578" s="90"/>
      <c r="O578" s="90"/>
      <c r="P578" s="91"/>
      <c r="Q578" s="92"/>
      <c r="R578" s="93"/>
      <c r="S578" s="94"/>
      <c r="T578" s="95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BE578" s="83"/>
    </row>
    <row r="579" spans="1:57" ht="14.25" customHeight="1">
      <c r="A579" s="82"/>
      <c r="B579" s="83"/>
      <c r="C579" s="83"/>
      <c r="D579" s="83"/>
      <c r="E579" s="84"/>
      <c r="F579" s="85"/>
      <c r="G579" s="86"/>
      <c r="H579" s="87"/>
      <c r="I579" s="88"/>
      <c r="J579" s="89"/>
      <c r="K579" s="89"/>
      <c r="L579" s="89"/>
      <c r="M579" s="90"/>
      <c r="N579" s="90"/>
      <c r="O579" s="90"/>
      <c r="P579" s="91"/>
      <c r="Q579" s="92"/>
      <c r="R579" s="93"/>
      <c r="S579" s="94"/>
      <c r="T579" s="95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BE579" s="83"/>
    </row>
    <row r="580" spans="1:57" ht="14.25" customHeight="1">
      <c r="A580" s="82"/>
      <c r="B580" s="83"/>
      <c r="C580" s="83"/>
      <c r="D580" s="83"/>
      <c r="E580" s="84"/>
      <c r="F580" s="85"/>
      <c r="G580" s="86"/>
      <c r="H580" s="87"/>
      <c r="I580" s="88"/>
      <c r="J580" s="89"/>
      <c r="K580" s="89"/>
      <c r="L580" s="89"/>
      <c r="M580" s="90"/>
      <c r="N580" s="90"/>
      <c r="O580" s="90"/>
      <c r="P580" s="91"/>
      <c r="Q580" s="92"/>
      <c r="R580" s="93"/>
      <c r="S580" s="94"/>
      <c r="T580" s="95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BE580" s="83"/>
    </row>
    <row r="581" spans="1:57" ht="14.25" customHeight="1">
      <c r="A581" s="82"/>
      <c r="B581" s="83"/>
      <c r="C581" s="83"/>
      <c r="D581" s="83"/>
      <c r="E581" s="84"/>
      <c r="F581" s="85"/>
      <c r="G581" s="86"/>
      <c r="H581" s="87"/>
      <c r="I581" s="88"/>
      <c r="J581" s="89"/>
      <c r="K581" s="89"/>
      <c r="L581" s="89"/>
      <c r="M581" s="90"/>
      <c r="N581" s="90"/>
      <c r="O581" s="90"/>
      <c r="P581" s="91"/>
      <c r="Q581" s="92"/>
      <c r="R581" s="93"/>
      <c r="S581" s="94"/>
      <c r="T581" s="95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BE581" s="83"/>
    </row>
    <row r="582" spans="1:57" ht="14.25" customHeight="1">
      <c r="A582" s="82"/>
      <c r="B582" s="83"/>
      <c r="C582" s="83"/>
      <c r="D582" s="83"/>
      <c r="E582" s="84"/>
      <c r="F582" s="85"/>
      <c r="G582" s="86"/>
      <c r="H582" s="87"/>
      <c r="I582" s="88"/>
      <c r="J582" s="89"/>
      <c r="K582" s="89"/>
      <c r="L582" s="89"/>
      <c r="M582" s="90"/>
      <c r="N582" s="90"/>
      <c r="O582" s="90"/>
      <c r="P582" s="91"/>
      <c r="Q582" s="92"/>
      <c r="R582" s="93"/>
      <c r="S582" s="94"/>
      <c r="T582" s="95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BE582" s="83"/>
    </row>
    <row r="583" spans="1:57" ht="14.25" customHeight="1">
      <c r="A583" s="82"/>
      <c r="B583" s="83"/>
      <c r="C583" s="83"/>
      <c r="D583" s="83"/>
      <c r="E583" s="84"/>
      <c r="F583" s="85"/>
      <c r="G583" s="86"/>
      <c r="H583" s="87"/>
      <c r="I583" s="88"/>
      <c r="J583" s="89"/>
      <c r="K583" s="89"/>
      <c r="L583" s="89"/>
      <c r="M583" s="90"/>
      <c r="N583" s="90"/>
      <c r="O583" s="90"/>
      <c r="P583" s="91"/>
      <c r="Q583" s="92"/>
      <c r="R583" s="93"/>
      <c r="S583" s="94"/>
      <c r="T583" s="95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BE583" s="83"/>
    </row>
    <row r="584" spans="1:57" ht="14.25" customHeight="1">
      <c r="A584" s="82"/>
      <c r="B584" s="83"/>
      <c r="C584" s="83"/>
      <c r="D584" s="83"/>
      <c r="E584" s="84"/>
      <c r="F584" s="85"/>
      <c r="G584" s="86"/>
      <c r="H584" s="87"/>
      <c r="I584" s="88"/>
      <c r="J584" s="89"/>
      <c r="K584" s="89"/>
      <c r="L584" s="89"/>
      <c r="M584" s="90"/>
      <c r="N584" s="90"/>
      <c r="O584" s="90"/>
      <c r="P584" s="91"/>
      <c r="Q584" s="92"/>
      <c r="R584" s="93"/>
      <c r="S584" s="94"/>
      <c r="T584" s="95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BE584" s="83"/>
    </row>
    <row r="585" spans="1:57" ht="14.25" customHeight="1">
      <c r="A585" s="82"/>
      <c r="B585" s="83"/>
      <c r="C585" s="83"/>
      <c r="D585" s="83"/>
      <c r="E585" s="84"/>
      <c r="F585" s="85"/>
      <c r="G585" s="86"/>
      <c r="H585" s="87"/>
      <c r="I585" s="88"/>
      <c r="J585" s="89"/>
      <c r="K585" s="89"/>
      <c r="L585" s="89"/>
      <c r="M585" s="90"/>
      <c r="N585" s="90"/>
      <c r="O585" s="90"/>
      <c r="P585" s="91"/>
      <c r="Q585" s="92"/>
      <c r="R585" s="93"/>
      <c r="S585" s="94"/>
      <c r="T585" s="95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BE585" s="83"/>
    </row>
    <row r="586" spans="1:57" ht="14.25" customHeight="1">
      <c r="A586" s="82"/>
      <c r="B586" s="83"/>
      <c r="C586" s="83"/>
      <c r="D586" s="83"/>
      <c r="E586" s="84"/>
      <c r="F586" s="85"/>
      <c r="G586" s="86"/>
      <c r="H586" s="87"/>
      <c r="I586" s="88"/>
      <c r="J586" s="89"/>
      <c r="K586" s="89"/>
      <c r="L586" s="89"/>
      <c r="M586" s="90"/>
      <c r="N586" s="90"/>
      <c r="O586" s="90"/>
      <c r="P586" s="91"/>
      <c r="Q586" s="92"/>
      <c r="R586" s="93"/>
      <c r="S586" s="94"/>
      <c r="T586" s="95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BE586" s="83"/>
    </row>
    <row r="587" spans="1:57" ht="14.25" customHeight="1">
      <c r="A587" s="82"/>
      <c r="B587" s="83"/>
      <c r="C587" s="83"/>
      <c r="D587" s="83"/>
      <c r="E587" s="84"/>
      <c r="F587" s="85"/>
      <c r="G587" s="86"/>
      <c r="H587" s="87"/>
      <c r="I587" s="88"/>
      <c r="J587" s="89"/>
      <c r="K587" s="89"/>
      <c r="L587" s="89"/>
      <c r="M587" s="90"/>
      <c r="N587" s="90"/>
      <c r="O587" s="90"/>
      <c r="P587" s="91"/>
      <c r="Q587" s="92"/>
      <c r="R587" s="93"/>
      <c r="S587" s="94"/>
      <c r="T587" s="95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BE587" s="83"/>
    </row>
    <row r="588" spans="1:57" ht="14.25" customHeight="1">
      <c r="A588" s="82"/>
      <c r="B588" s="83"/>
      <c r="C588" s="83"/>
      <c r="D588" s="83"/>
      <c r="E588" s="84"/>
      <c r="F588" s="85"/>
      <c r="G588" s="86"/>
      <c r="H588" s="87"/>
      <c r="I588" s="88"/>
      <c r="J588" s="89"/>
      <c r="K588" s="89"/>
      <c r="L588" s="89"/>
      <c r="M588" s="90"/>
      <c r="N588" s="90"/>
      <c r="O588" s="90"/>
      <c r="P588" s="91"/>
      <c r="Q588" s="92"/>
      <c r="R588" s="93"/>
      <c r="S588" s="94"/>
      <c r="T588" s="95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BE588" s="83"/>
    </row>
    <row r="589" spans="1:57" ht="14.25" customHeight="1">
      <c r="A589" s="82"/>
      <c r="B589" s="83"/>
      <c r="C589" s="83"/>
      <c r="D589" s="83"/>
      <c r="E589" s="84"/>
      <c r="F589" s="85"/>
      <c r="G589" s="86"/>
      <c r="H589" s="87"/>
      <c r="I589" s="88"/>
      <c r="J589" s="89"/>
      <c r="K589" s="89"/>
      <c r="L589" s="89"/>
      <c r="M589" s="90"/>
      <c r="N589" s="90"/>
      <c r="O589" s="90"/>
      <c r="P589" s="91"/>
      <c r="Q589" s="92"/>
      <c r="R589" s="93"/>
      <c r="S589" s="94"/>
      <c r="T589" s="95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BE589" s="83"/>
    </row>
    <row r="590" spans="1:57" ht="14.25" customHeight="1">
      <c r="A590" s="82"/>
      <c r="B590" s="83"/>
      <c r="C590" s="83"/>
      <c r="D590" s="83"/>
      <c r="E590" s="84"/>
      <c r="F590" s="85"/>
      <c r="G590" s="86"/>
      <c r="H590" s="87"/>
      <c r="I590" s="88"/>
      <c r="J590" s="89"/>
      <c r="K590" s="89"/>
      <c r="L590" s="89"/>
      <c r="M590" s="90"/>
      <c r="N590" s="90"/>
      <c r="O590" s="90"/>
      <c r="P590" s="91"/>
      <c r="Q590" s="92"/>
      <c r="R590" s="93"/>
      <c r="S590" s="94"/>
      <c r="T590" s="95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BE590" s="83"/>
    </row>
    <row r="591" spans="1:57" ht="14.25" customHeight="1">
      <c r="A591" s="82"/>
      <c r="B591" s="83"/>
      <c r="C591" s="83"/>
      <c r="D591" s="83"/>
      <c r="E591" s="84"/>
      <c r="F591" s="85"/>
      <c r="G591" s="86"/>
      <c r="H591" s="87"/>
      <c r="I591" s="88"/>
      <c r="J591" s="89"/>
      <c r="K591" s="89"/>
      <c r="L591" s="89"/>
      <c r="M591" s="90"/>
      <c r="N591" s="90"/>
      <c r="O591" s="90"/>
      <c r="P591" s="91"/>
      <c r="Q591" s="92"/>
      <c r="R591" s="93"/>
      <c r="S591" s="94"/>
      <c r="T591" s="95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BE591" s="83"/>
    </row>
    <row r="592" spans="1:57" ht="14.25" customHeight="1">
      <c r="A592" s="82"/>
      <c r="B592" s="83"/>
      <c r="C592" s="83"/>
      <c r="D592" s="83"/>
      <c r="E592" s="84"/>
      <c r="F592" s="85"/>
      <c r="G592" s="86"/>
      <c r="H592" s="87"/>
      <c r="I592" s="88"/>
      <c r="J592" s="89"/>
      <c r="K592" s="89"/>
      <c r="L592" s="89"/>
      <c r="M592" s="90"/>
      <c r="N592" s="90"/>
      <c r="O592" s="90"/>
      <c r="P592" s="91"/>
      <c r="Q592" s="92"/>
      <c r="R592" s="93"/>
      <c r="S592" s="94"/>
      <c r="T592" s="95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BE592" s="83"/>
    </row>
    <row r="593" spans="1:57" ht="14.25" customHeight="1">
      <c r="A593" s="82"/>
      <c r="B593" s="83"/>
      <c r="C593" s="83"/>
      <c r="D593" s="83"/>
      <c r="E593" s="84"/>
      <c r="F593" s="85"/>
      <c r="G593" s="86"/>
      <c r="H593" s="87"/>
      <c r="I593" s="88"/>
      <c r="J593" s="89"/>
      <c r="K593" s="89"/>
      <c r="L593" s="89"/>
      <c r="M593" s="90"/>
      <c r="N593" s="90"/>
      <c r="O593" s="90"/>
      <c r="P593" s="91"/>
      <c r="Q593" s="92"/>
      <c r="R593" s="93"/>
      <c r="S593" s="94"/>
      <c r="T593" s="95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BE593" s="83"/>
    </row>
    <row r="594" spans="1:57" ht="14.25" customHeight="1">
      <c r="A594" s="82"/>
      <c r="B594" s="83"/>
      <c r="C594" s="83"/>
      <c r="D594" s="83"/>
      <c r="E594" s="84"/>
      <c r="F594" s="85"/>
      <c r="G594" s="86"/>
      <c r="H594" s="87"/>
      <c r="I594" s="88"/>
      <c r="J594" s="89"/>
      <c r="K594" s="89"/>
      <c r="L594" s="89"/>
      <c r="M594" s="90"/>
      <c r="N594" s="90"/>
      <c r="O594" s="90"/>
      <c r="P594" s="91"/>
      <c r="Q594" s="92"/>
      <c r="R594" s="93"/>
      <c r="S594" s="94"/>
      <c r="T594" s="95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BE594" s="83"/>
    </row>
    <row r="595" spans="1:57" ht="14.25" customHeight="1">
      <c r="A595" s="82"/>
      <c r="B595" s="83"/>
      <c r="C595" s="83"/>
      <c r="D595" s="83"/>
      <c r="E595" s="84"/>
      <c r="F595" s="85"/>
      <c r="G595" s="86"/>
      <c r="H595" s="87"/>
      <c r="I595" s="88"/>
      <c r="J595" s="89"/>
      <c r="K595" s="89"/>
      <c r="L595" s="89"/>
      <c r="M595" s="90"/>
      <c r="N595" s="90"/>
      <c r="O595" s="90"/>
      <c r="P595" s="91"/>
      <c r="Q595" s="92"/>
      <c r="R595" s="93"/>
      <c r="S595" s="94"/>
      <c r="T595" s="95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BE595" s="83"/>
    </row>
    <row r="596" spans="1:57" ht="14.25" customHeight="1">
      <c r="A596" s="82"/>
      <c r="B596" s="83"/>
      <c r="C596" s="83"/>
      <c r="D596" s="83"/>
      <c r="E596" s="84"/>
      <c r="F596" s="85"/>
      <c r="G596" s="86"/>
      <c r="H596" s="87"/>
      <c r="I596" s="88"/>
      <c r="J596" s="89"/>
      <c r="K596" s="89"/>
      <c r="L596" s="89"/>
      <c r="M596" s="90"/>
      <c r="N596" s="90"/>
      <c r="O596" s="90"/>
      <c r="P596" s="91"/>
      <c r="Q596" s="92"/>
      <c r="R596" s="93"/>
      <c r="S596" s="94"/>
      <c r="T596" s="95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BE596" s="83"/>
    </row>
    <row r="597" spans="1:57" ht="14.25" customHeight="1">
      <c r="A597" s="82"/>
      <c r="B597" s="83"/>
      <c r="C597" s="83"/>
      <c r="D597" s="83"/>
      <c r="E597" s="84"/>
      <c r="F597" s="85"/>
      <c r="G597" s="86"/>
      <c r="H597" s="87"/>
      <c r="I597" s="88"/>
      <c r="J597" s="89"/>
      <c r="K597" s="89"/>
      <c r="L597" s="89"/>
      <c r="M597" s="90"/>
      <c r="N597" s="90"/>
      <c r="O597" s="90"/>
      <c r="P597" s="91"/>
      <c r="Q597" s="92"/>
      <c r="R597" s="93"/>
      <c r="S597" s="94"/>
      <c r="T597" s="95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BE597" s="83"/>
    </row>
    <row r="598" spans="1:57" ht="14.25" customHeight="1">
      <c r="A598" s="82"/>
      <c r="B598" s="83"/>
      <c r="C598" s="83"/>
      <c r="D598" s="83"/>
      <c r="E598" s="84"/>
      <c r="F598" s="85"/>
      <c r="G598" s="86"/>
      <c r="H598" s="87"/>
      <c r="I598" s="88"/>
      <c r="J598" s="89"/>
      <c r="K598" s="89"/>
      <c r="L598" s="89"/>
      <c r="M598" s="90"/>
      <c r="N598" s="90"/>
      <c r="O598" s="90"/>
      <c r="P598" s="91"/>
      <c r="Q598" s="92"/>
      <c r="R598" s="93"/>
      <c r="S598" s="94"/>
      <c r="T598" s="95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BE598" s="83"/>
    </row>
    <row r="599" spans="1:57" ht="14.25" customHeight="1">
      <c r="A599" s="82"/>
      <c r="B599" s="83"/>
      <c r="C599" s="83"/>
      <c r="D599" s="83"/>
      <c r="E599" s="84"/>
      <c r="F599" s="85"/>
      <c r="G599" s="86"/>
      <c r="H599" s="87"/>
      <c r="I599" s="88"/>
      <c r="J599" s="89"/>
      <c r="K599" s="89"/>
      <c r="L599" s="89"/>
      <c r="M599" s="90"/>
      <c r="N599" s="90"/>
      <c r="O599" s="90"/>
      <c r="P599" s="91"/>
      <c r="Q599" s="92"/>
      <c r="R599" s="93"/>
      <c r="S599" s="94"/>
      <c r="T599" s="95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BE599" s="83"/>
    </row>
    <row r="600" spans="1:57" ht="14.25" customHeight="1">
      <c r="A600" s="82"/>
      <c r="B600" s="83"/>
      <c r="C600" s="83"/>
      <c r="D600" s="83"/>
      <c r="E600" s="84"/>
      <c r="F600" s="85"/>
      <c r="G600" s="86"/>
      <c r="H600" s="87"/>
      <c r="I600" s="88"/>
      <c r="J600" s="89"/>
      <c r="K600" s="89"/>
      <c r="L600" s="89"/>
      <c r="M600" s="90"/>
      <c r="N600" s="90"/>
      <c r="O600" s="90"/>
      <c r="P600" s="91"/>
      <c r="Q600" s="92"/>
      <c r="R600" s="93"/>
      <c r="S600" s="94"/>
      <c r="T600" s="95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BE600" s="83"/>
    </row>
    <row r="601" spans="1:57" ht="14.25" customHeight="1">
      <c r="A601" s="82"/>
      <c r="B601" s="83"/>
      <c r="C601" s="83"/>
      <c r="D601" s="83"/>
      <c r="E601" s="84"/>
      <c r="F601" s="85"/>
      <c r="G601" s="86"/>
      <c r="H601" s="87"/>
      <c r="I601" s="88"/>
      <c r="J601" s="89"/>
      <c r="K601" s="89"/>
      <c r="L601" s="89"/>
      <c r="M601" s="90"/>
      <c r="N601" s="90"/>
      <c r="O601" s="90"/>
      <c r="P601" s="91"/>
      <c r="Q601" s="92"/>
      <c r="R601" s="93"/>
      <c r="S601" s="94"/>
      <c r="T601" s="95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BE601" s="83"/>
    </row>
    <row r="602" spans="1:57" ht="14.25" customHeight="1">
      <c r="A602" s="82"/>
      <c r="B602" s="83"/>
      <c r="C602" s="83"/>
      <c r="D602" s="83"/>
      <c r="E602" s="84"/>
      <c r="F602" s="85"/>
      <c r="G602" s="86"/>
      <c r="H602" s="87"/>
      <c r="I602" s="88"/>
      <c r="J602" s="89"/>
      <c r="K602" s="89"/>
      <c r="L602" s="89"/>
      <c r="M602" s="90"/>
      <c r="N602" s="90"/>
      <c r="O602" s="90"/>
      <c r="P602" s="91"/>
      <c r="Q602" s="92"/>
      <c r="R602" s="93"/>
      <c r="S602" s="94"/>
      <c r="T602" s="95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BE602" s="83"/>
    </row>
    <row r="603" spans="1:57" ht="14.25" customHeight="1">
      <c r="A603" s="82"/>
      <c r="B603" s="83"/>
      <c r="C603" s="83"/>
      <c r="D603" s="83"/>
      <c r="E603" s="84"/>
      <c r="F603" s="85"/>
      <c r="G603" s="86"/>
      <c r="H603" s="87"/>
      <c r="I603" s="88"/>
      <c r="J603" s="89"/>
      <c r="K603" s="89"/>
      <c r="L603" s="89"/>
      <c r="M603" s="90"/>
      <c r="N603" s="90"/>
      <c r="O603" s="90"/>
      <c r="P603" s="91"/>
      <c r="Q603" s="92"/>
      <c r="R603" s="93"/>
      <c r="S603" s="94"/>
      <c r="T603" s="95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BE603" s="83"/>
    </row>
    <row r="604" spans="1:57" ht="14.25" customHeight="1">
      <c r="A604" s="82"/>
      <c r="B604" s="83"/>
      <c r="C604" s="83"/>
      <c r="D604" s="83"/>
      <c r="E604" s="84"/>
      <c r="F604" s="85"/>
      <c r="G604" s="86"/>
      <c r="H604" s="87"/>
      <c r="I604" s="88"/>
      <c r="J604" s="89"/>
      <c r="K604" s="89"/>
      <c r="L604" s="89"/>
      <c r="M604" s="90"/>
      <c r="N604" s="90"/>
      <c r="O604" s="90"/>
      <c r="P604" s="91"/>
      <c r="Q604" s="92"/>
      <c r="R604" s="93"/>
      <c r="S604" s="94"/>
      <c r="T604" s="95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BE604" s="83"/>
    </row>
    <row r="605" spans="1:57" ht="14.25" customHeight="1">
      <c r="A605" s="82"/>
      <c r="B605" s="83"/>
      <c r="C605" s="83"/>
      <c r="D605" s="83"/>
      <c r="E605" s="84"/>
      <c r="F605" s="85"/>
      <c r="G605" s="86"/>
      <c r="H605" s="87"/>
      <c r="I605" s="88"/>
      <c r="J605" s="89"/>
      <c r="K605" s="89"/>
      <c r="L605" s="89"/>
      <c r="M605" s="90"/>
      <c r="N605" s="90"/>
      <c r="O605" s="90"/>
      <c r="P605" s="91"/>
      <c r="Q605" s="92"/>
      <c r="R605" s="93"/>
      <c r="S605" s="94"/>
      <c r="T605" s="95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BE605" s="83"/>
    </row>
    <row r="606" spans="1:57" ht="14.25" customHeight="1">
      <c r="A606" s="82"/>
      <c r="B606" s="83"/>
      <c r="C606" s="83"/>
      <c r="D606" s="83"/>
      <c r="E606" s="84"/>
      <c r="F606" s="85"/>
      <c r="G606" s="86"/>
      <c r="H606" s="87"/>
      <c r="I606" s="88"/>
      <c r="J606" s="89"/>
      <c r="K606" s="89"/>
      <c r="L606" s="89"/>
      <c r="M606" s="90"/>
      <c r="N606" s="90"/>
      <c r="O606" s="90"/>
      <c r="P606" s="91"/>
      <c r="Q606" s="92"/>
      <c r="R606" s="93"/>
      <c r="S606" s="94"/>
      <c r="T606" s="95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BE606" s="83"/>
    </row>
    <row r="607" spans="1:57" ht="14.25" customHeight="1">
      <c r="A607" s="82"/>
      <c r="B607" s="83"/>
      <c r="C607" s="83"/>
      <c r="D607" s="83"/>
      <c r="E607" s="84"/>
      <c r="F607" s="85"/>
      <c r="G607" s="86"/>
      <c r="H607" s="87"/>
      <c r="I607" s="88"/>
      <c r="J607" s="89"/>
      <c r="K607" s="89"/>
      <c r="L607" s="89"/>
      <c r="M607" s="90"/>
      <c r="N607" s="90"/>
      <c r="O607" s="90"/>
      <c r="P607" s="91"/>
      <c r="Q607" s="92"/>
      <c r="R607" s="93"/>
      <c r="S607" s="94"/>
      <c r="T607" s="95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BE607" s="83"/>
    </row>
    <row r="608" spans="1:57" ht="14.25" customHeight="1">
      <c r="A608" s="82"/>
      <c r="B608" s="83"/>
      <c r="C608" s="83"/>
      <c r="D608" s="83"/>
      <c r="E608" s="84"/>
      <c r="F608" s="85"/>
      <c r="G608" s="86"/>
      <c r="H608" s="87"/>
      <c r="I608" s="88"/>
      <c r="J608" s="89"/>
      <c r="K608" s="89"/>
      <c r="L608" s="89"/>
      <c r="M608" s="90"/>
      <c r="N608" s="90"/>
      <c r="O608" s="90"/>
      <c r="P608" s="91"/>
      <c r="Q608" s="92"/>
      <c r="R608" s="93"/>
      <c r="S608" s="94"/>
      <c r="T608" s="95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BE608" s="83"/>
    </row>
    <row r="609" spans="1:57" ht="14.25" customHeight="1">
      <c r="A609" s="82"/>
      <c r="B609" s="83"/>
      <c r="C609" s="83"/>
      <c r="D609" s="83"/>
      <c r="E609" s="84"/>
      <c r="F609" s="85"/>
      <c r="G609" s="86"/>
      <c r="H609" s="87"/>
      <c r="I609" s="88"/>
      <c r="J609" s="89"/>
      <c r="K609" s="89"/>
      <c r="L609" s="89"/>
      <c r="M609" s="90"/>
      <c r="N609" s="90"/>
      <c r="O609" s="90"/>
      <c r="P609" s="91"/>
      <c r="Q609" s="92"/>
      <c r="R609" s="93"/>
      <c r="S609" s="94"/>
      <c r="T609" s="95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BE609" s="83"/>
    </row>
    <row r="610" spans="1:57" ht="14.25" customHeight="1">
      <c r="A610" s="82"/>
      <c r="B610" s="83"/>
      <c r="C610" s="83"/>
      <c r="D610" s="83"/>
      <c r="E610" s="84"/>
      <c r="F610" s="85"/>
      <c r="G610" s="86"/>
      <c r="H610" s="87"/>
      <c r="I610" s="88"/>
      <c r="J610" s="89"/>
      <c r="K610" s="89"/>
      <c r="L610" s="89"/>
      <c r="M610" s="90"/>
      <c r="N610" s="90"/>
      <c r="O610" s="90"/>
      <c r="P610" s="91"/>
      <c r="Q610" s="92"/>
      <c r="R610" s="93"/>
      <c r="S610" s="94"/>
      <c r="T610" s="95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BE610" s="83"/>
    </row>
    <row r="611" spans="1:57" ht="14.25" customHeight="1">
      <c r="A611" s="82"/>
      <c r="B611" s="83"/>
      <c r="C611" s="83"/>
      <c r="D611" s="83"/>
      <c r="E611" s="84"/>
      <c r="F611" s="85"/>
      <c r="G611" s="86"/>
      <c r="H611" s="87"/>
      <c r="I611" s="88"/>
      <c r="J611" s="89"/>
      <c r="K611" s="89"/>
      <c r="L611" s="89"/>
      <c r="M611" s="90"/>
      <c r="N611" s="90"/>
      <c r="O611" s="90"/>
      <c r="P611" s="91"/>
      <c r="Q611" s="92"/>
      <c r="R611" s="93"/>
      <c r="S611" s="94"/>
      <c r="T611" s="95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BE611" s="83"/>
    </row>
    <row r="612" spans="1:57" ht="14.25" customHeight="1">
      <c r="A612" s="82"/>
      <c r="B612" s="83"/>
      <c r="C612" s="83"/>
      <c r="D612" s="83"/>
      <c r="E612" s="84"/>
      <c r="F612" s="85"/>
      <c r="G612" s="86"/>
      <c r="H612" s="87"/>
      <c r="I612" s="88"/>
      <c r="J612" s="89"/>
      <c r="K612" s="89"/>
      <c r="L612" s="89"/>
      <c r="M612" s="90"/>
      <c r="N612" s="90"/>
      <c r="O612" s="90"/>
      <c r="P612" s="91"/>
      <c r="Q612" s="92"/>
      <c r="R612" s="93"/>
      <c r="S612" s="94"/>
      <c r="T612" s="95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BE612" s="83"/>
    </row>
    <row r="613" spans="1:57" ht="14.25" customHeight="1">
      <c r="A613" s="82"/>
      <c r="B613" s="83"/>
      <c r="C613" s="83"/>
      <c r="D613" s="83"/>
      <c r="E613" s="84"/>
      <c r="F613" s="85"/>
      <c r="G613" s="86"/>
      <c r="H613" s="87"/>
      <c r="I613" s="88"/>
      <c r="J613" s="89"/>
      <c r="K613" s="89"/>
      <c r="L613" s="89"/>
      <c r="M613" s="90"/>
      <c r="N613" s="90"/>
      <c r="O613" s="90"/>
      <c r="P613" s="91"/>
      <c r="Q613" s="92"/>
      <c r="R613" s="93"/>
      <c r="S613" s="94"/>
      <c r="T613" s="95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BE613" s="83"/>
    </row>
    <row r="614" spans="1:57" ht="14.25" customHeight="1">
      <c r="A614" s="82"/>
      <c r="B614" s="83"/>
      <c r="C614" s="83"/>
      <c r="D614" s="83"/>
      <c r="E614" s="84"/>
      <c r="F614" s="85"/>
      <c r="G614" s="86"/>
      <c r="H614" s="87"/>
      <c r="I614" s="88"/>
      <c r="J614" s="89"/>
      <c r="K614" s="89"/>
      <c r="L614" s="89"/>
      <c r="M614" s="90"/>
      <c r="N614" s="90"/>
      <c r="O614" s="90"/>
      <c r="P614" s="91"/>
      <c r="Q614" s="92"/>
      <c r="R614" s="93"/>
      <c r="S614" s="94"/>
      <c r="T614" s="95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BE614" s="83"/>
    </row>
    <row r="615" spans="1:57" ht="14.25" customHeight="1">
      <c r="A615" s="82"/>
      <c r="B615" s="83"/>
      <c r="C615" s="83"/>
      <c r="D615" s="83"/>
      <c r="E615" s="84"/>
      <c r="F615" s="85"/>
      <c r="G615" s="86"/>
      <c r="H615" s="87"/>
      <c r="I615" s="88"/>
      <c r="J615" s="89"/>
      <c r="K615" s="89"/>
      <c r="L615" s="89"/>
      <c r="M615" s="90"/>
      <c r="N615" s="90"/>
      <c r="O615" s="90"/>
      <c r="P615" s="91"/>
      <c r="Q615" s="92"/>
      <c r="R615" s="93"/>
      <c r="S615" s="94"/>
      <c r="T615" s="95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BE615" s="83"/>
    </row>
    <row r="616" spans="1:57" ht="14.25" customHeight="1">
      <c r="A616" s="82"/>
      <c r="B616" s="83"/>
      <c r="C616" s="83"/>
      <c r="D616" s="83"/>
      <c r="E616" s="84"/>
      <c r="F616" s="85"/>
      <c r="G616" s="86"/>
      <c r="H616" s="87"/>
      <c r="I616" s="88"/>
      <c r="J616" s="89"/>
      <c r="K616" s="89"/>
      <c r="L616" s="89"/>
      <c r="M616" s="90"/>
      <c r="N616" s="90"/>
      <c r="O616" s="90"/>
      <c r="P616" s="91"/>
      <c r="Q616" s="92"/>
      <c r="R616" s="93"/>
      <c r="S616" s="94"/>
      <c r="T616" s="95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BE616" s="83"/>
    </row>
    <row r="617" spans="1:57" ht="14.25" customHeight="1">
      <c r="A617" s="82"/>
      <c r="B617" s="83"/>
      <c r="C617" s="83"/>
      <c r="D617" s="83"/>
      <c r="E617" s="84"/>
      <c r="F617" s="85"/>
      <c r="G617" s="86"/>
      <c r="H617" s="87"/>
      <c r="I617" s="88"/>
      <c r="J617" s="89"/>
      <c r="K617" s="89"/>
      <c r="L617" s="89"/>
      <c r="M617" s="90"/>
      <c r="N617" s="90"/>
      <c r="O617" s="90"/>
      <c r="P617" s="91"/>
      <c r="Q617" s="92"/>
      <c r="R617" s="93"/>
      <c r="S617" s="94"/>
      <c r="T617" s="95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BE617" s="83"/>
    </row>
    <row r="618" spans="1:57" ht="14.25" customHeight="1">
      <c r="A618" s="82"/>
      <c r="B618" s="83"/>
      <c r="C618" s="83"/>
      <c r="D618" s="83"/>
      <c r="E618" s="84"/>
      <c r="F618" s="85"/>
      <c r="G618" s="86"/>
      <c r="H618" s="87"/>
      <c r="I618" s="88"/>
      <c r="J618" s="89"/>
      <c r="K618" s="89"/>
      <c r="L618" s="89"/>
      <c r="M618" s="90"/>
      <c r="N618" s="90"/>
      <c r="O618" s="90"/>
      <c r="P618" s="91"/>
      <c r="Q618" s="92"/>
      <c r="R618" s="93"/>
      <c r="S618" s="94"/>
      <c r="T618" s="95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BE618" s="83"/>
    </row>
    <row r="619" spans="1:57" ht="14.25" customHeight="1">
      <c r="A619" s="82"/>
      <c r="B619" s="83"/>
      <c r="C619" s="83"/>
      <c r="D619" s="83"/>
      <c r="E619" s="84"/>
      <c r="F619" s="85"/>
      <c r="G619" s="86"/>
      <c r="H619" s="87"/>
      <c r="I619" s="88"/>
      <c r="J619" s="89"/>
      <c r="K619" s="89"/>
      <c r="L619" s="89"/>
      <c r="M619" s="90"/>
      <c r="N619" s="90"/>
      <c r="O619" s="90"/>
      <c r="P619" s="91"/>
      <c r="Q619" s="92"/>
      <c r="R619" s="93"/>
      <c r="S619" s="94"/>
      <c r="T619" s="95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BE619" s="83"/>
    </row>
    <row r="620" spans="1:57" ht="14.25" customHeight="1">
      <c r="A620" s="82"/>
      <c r="B620" s="83"/>
      <c r="C620" s="83"/>
      <c r="D620" s="83"/>
      <c r="E620" s="84"/>
      <c r="F620" s="85"/>
      <c r="G620" s="86"/>
      <c r="H620" s="87"/>
      <c r="I620" s="88"/>
      <c r="J620" s="89"/>
      <c r="K620" s="89"/>
      <c r="L620" s="89"/>
      <c r="M620" s="90"/>
      <c r="N620" s="90"/>
      <c r="O620" s="90"/>
      <c r="P620" s="91"/>
      <c r="Q620" s="92"/>
      <c r="R620" s="93"/>
      <c r="S620" s="94"/>
      <c r="T620" s="95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BE620" s="83"/>
    </row>
    <row r="621" spans="1:57" ht="14.25" customHeight="1">
      <c r="A621" s="82"/>
      <c r="B621" s="83"/>
      <c r="C621" s="83"/>
      <c r="D621" s="83"/>
      <c r="E621" s="84"/>
      <c r="F621" s="85"/>
      <c r="G621" s="86"/>
      <c r="H621" s="87"/>
      <c r="I621" s="88"/>
      <c r="J621" s="89"/>
      <c r="K621" s="89"/>
      <c r="L621" s="89"/>
      <c r="M621" s="90"/>
      <c r="N621" s="90"/>
      <c r="O621" s="90"/>
      <c r="P621" s="91"/>
      <c r="Q621" s="92"/>
      <c r="R621" s="93"/>
      <c r="S621" s="94"/>
      <c r="T621" s="95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BE621" s="83"/>
    </row>
    <row r="622" spans="1:57" ht="14.25" customHeight="1">
      <c r="A622" s="82"/>
      <c r="B622" s="83"/>
      <c r="C622" s="83"/>
      <c r="D622" s="83"/>
      <c r="E622" s="84"/>
      <c r="F622" s="85"/>
      <c r="G622" s="86"/>
      <c r="H622" s="87"/>
      <c r="I622" s="88"/>
      <c r="J622" s="89"/>
      <c r="K622" s="89"/>
      <c r="L622" s="89"/>
      <c r="M622" s="90"/>
      <c r="N622" s="90"/>
      <c r="O622" s="90"/>
      <c r="P622" s="91"/>
      <c r="Q622" s="92"/>
      <c r="R622" s="93"/>
      <c r="S622" s="94"/>
      <c r="T622" s="95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BE622" s="83"/>
    </row>
    <row r="623" spans="1:57" ht="14.25" customHeight="1">
      <c r="A623" s="82"/>
      <c r="B623" s="83"/>
      <c r="C623" s="83"/>
      <c r="D623" s="83"/>
      <c r="E623" s="84"/>
      <c r="F623" s="85"/>
      <c r="G623" s="86"/>
      <c r="H623" s="87"/>
      <c r="I623" s="88"/>
      <c r="J623" s="89"/>
      <c r="K623" s="89"/>
      <c r="L623" s="89"/>
      <c r="M623" s="90"/>
      <c r="N623" s="90"/>
      <c r="O623" s="90"/>
      <c r="P623" s="91"/>
      <c r="Q623" s="92"/>
      <c r="R623" s="93"/>
      <c r="S623" s="94"/>
      <c r="T623" s="95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BE623" s="83"/>
    </row>
    <row r="624" spans="1:57" ht="14.25" customHeight="1">
      <c r="A624" s="82"/>
      <c r="B624" s="83"/>
      <c r="C624" s="83"/>
      <c r="D624" s="83"/>
      <c r="E624" s="84"/>
      <c r="F624" s="85"/>
      <c r="G624" s="86"/>
      <c r="H624" s="87"/>
      <c r="I624" s="88"/>
      <c r="J624" s="89"/>
      <c r="K624" s="89"/>
      <c r="L624" s="89"/>
      <c r="M624" s="90"/>
      <c r="N624" s="90"/>
      <c r="O624" s="90"/>
      <c r="P624" s="91"/>
      <c r="Q624" s="92"/>
      <c r="R624" s="93"/>
      <c r="S624" s="94"/>
      <c r="T624" s="95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BE624" s="83"/>
    </row>
    <row r="625" spans="1:57" ht="14.25" customHeight="1">
      <c r="A625" s="82"/>
      <c r="B625" s="83"/>
      <c r="C625" s="83"/>
      <c r="D625" s="83"/>
      <c r="E625" s="84"/>
      <c r="F625" s="85"/>
      <c r="G625" s="86"/>
      <c r="H625" s="87"/>
      <c r="I625" s="88"/>
      <c r="J625" s="89"/>
      <c r="K625" s="89"/>
      <c r="L625" s="89"/>
      <c r="M625" s="90"/>
      <c r="N625" s="90"/>
      <c r="O625" s="90"/>
      <c r="P625" s="91"/>
      <c r="Q625" s="92"/>
      <c r="R625" s="93"/>
      <c r="S625" s="94"/>
      <c r="T625" s="95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BE625" s="83"/>
    </row>
    <row r="626" spans="1:57" ht="14.25" customHeight="1">
      <c r="A626" s="82"/>
      <c r="B626" s="83"/>
      <c r="C626" s="83"/>
      <c r="D626" s="83"/>
      <c r="E626" s="84"/>
      <c r="F626" s="85"/>
      <c r="G626" s="86"/>
      <c r="H626" s="87"/>
      <c r="I626" s="88"/>
      <c r="J626" s="89"/>
      <c r="K626" s="89"/>
      <c r="L626" s="89"/>
      <c r="M626" s="90"/>
      <c r="N626" s="90"/>
      <c r="O626" s="90"/>
      <c r="P626" s="91"/>
      <c r="Q626" s="92"/>
      <c r="R626" s="93"/>
      <c r="S626" s="94"/>
      <c r="T626" s="95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BE626" s="83"/>
    </row>
    <row r="627" spans="1:57" ht="14.25" customHeight="1">
      <c r="A627" s="82"/>
      <c r="B627" s="83"/>
      <c r="C627" s="83"/>
      <c r="D627" s="83"/>
      <c r="E627" s="84"/>
      <c r="F627" s="85"/>
      <c r="G627" s="86"/>
      <c r="H627" s="87"/>
      <c r="I627" s="88"/>
      <c r="J627" s="89"/>
      <c r="K627" s="89"/>
      <c r="L627" s="89"/>
      <c r="M627" s="90"/>
      <c r="N627" s="90"/>
      <c r="O627" s="90"/>
      <c r="P627" s="91"/>
      <c r="Q627" s="92"/>
      <c r="R627" s="93"/>
      <c r="S627" s="94"/>
      <c r="T627" s="95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BE627" s="83"/>
    </row>
    <row r="628" spans="1:57" ht="14.25" customHeight="1">
      <c r="A628" s="82"/>
      <c r="B628" s="83"/>
      <c r="C628" s="83"/>
      <c r="D628" s="83"/>
      <c r="E628" s="84"/>
      <c r="F628" s="85"/>
      <c r="G628" s="86"/>
      <c r="H628" s="87"/>
      <c r="I628" s="88"/>
      <c r="J628" s="89"/>
      <c r="K628" s="89"/>
      <c r="L628" s="89"/>
      <c r="M628" s="90"/>
      <c r="N628" s="90"/>
      <c r="O628" s="90"/>
      <c r="P628" s="91"/>
      <c r="Q628" s="92"/>
      <c r="R628" s="93"/>
      <c r="S628" s="94"/>
      <c r="T628" s="95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BE628" s="83"/>
    </row>
    <row r="629" spans="1:57" ht="14.25" customHeight="1">
      <c r="A629" s="82"/>
      <c r="B629" s="83"/>
      <c r="C629" s="83"/>
      <c r="D629" s="83"/>
      <c r="E629" s="84"/>
      <c r="F629" s="85"/>
      <c r="G629" s="86"/>
      <c r="H629" s="87"/>
      <c r="I629" s="88"/>
      <c r="J629" s="89"/>
      <c r="K629" s="89"/>
      <c r="L629" s="89"/>
      <c r="M629" s="90"/>
      <c r="N629" s="90"/>
      <c r="O629" s="90"/>
      <c r="P629" s="91"/>
      <c r="Q629" s="92"/>
      <c r="R629" s="93"/>
      <c r="S629" s="94"/>
      <c r="T629" s="95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BE629" s="83"/>
    </row>
    <row r="630" spans="1:57" ht="14.25" customHeight="1">
      <c r="A630" s="82"/>
      <c r="B630" s="83"/>
      <c r="C630" s="83"/>
      <c r="D630" s="83"/>
      <c r="E630" s="84"/>
      <c r="F630" s="85"/>
      <c r="G630" s="86"/>
      <c r="H630" s="87"/>
      <c r="I630" s="88"/>
      <c r="J630" s="89"/>
      <c r="K630" s="89"/>
      <c r="L630" s="89"/>
      <c r="M630" s="90"/>
      <c r="N630" s="90"/>
      <c r="O630" s="90"/>
      <c r="P630" s="91"/>
      <c r="Q630" s="92"/>
      <c r="R630" s="93"/>
      <c r="S630" s="94"/>
      <c r="T630" s="95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BE630" s="83"/>
    </row>
    <row r="631" spans="1:57" ht="14.25" customHeight="1">
      <c r="A631" s="82"/>
      <c r="B631" s="83"/>
      <c r="C631" s="83"/>
      <c r="D631" s="83"/>
      <c r="E631" s="84"/>
      <c r="F631" s="85"/>
      <c r="G631" s="86"/>
      <c r="H631" s="87"/>
      <c r="I631" s="88"/>
      <c r="J631" s="89"/>
      <c r="K631" s="89"/>
      <c r="L631" s="89"/>
      <c r="M631" s="90"/>
      <c r="N631" s="90"/>
      <c r="O631" s="90"/>
      <c r="P631" s="91"/>
      <c r="Q631" s="92"/>
      <c r="R631" s="93"/>
      <c r="S631" s="94"/>
      <c r="T631" s="95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BE631" s="83"/>
    </row>
    <row r="632" spans="1:57" ht="14.25" customHeight="1">
      <c r="A632" s="82"/>
      <c r="B632" s="83"/>
      <c r="C632" s="83"/>
      <c r="D632" s="83"/>
      <c r="E632" s="84"/>
      <c r="F632" s="85"/>
      <c r="G632" s="86"/>
      <c r="H632" s="87"/>
      <c r="I632" s="88"/>
      <c r="J632" s="89"/>
      <c r="K632" s="89"/>
      <c r="L632" s="89"/>
      <c r="M632" s="90"/>
      <c r="N632" s="90"/>
      <c r="O632" s="90"/>
      <c r="P632" s="91"/>
      <c r="Q632" s="92"/>
      <c r="R632" s="93"/>
      <c r="S632" s="94"/>
      <c r="T632" s="95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BE632" s="83"/>
    </row>
    <row r="633" spans="1:57" ht="14.25" customHeight="1">
      <c r="A633" s="82"/>
      <c r="B633" s="83"/>
      <c r="C633" s="83"/>
      <c r="D633" s="83"/>
      <c r="E633" s="84"/>
      <c r="F633" s="85"/>
      <c r="G633" s="86"/>
      <c r="H633" s="87"/>
      <c r="I633" s="88"/>
      <c r="J633" s="89"/>
      <c r="K633" s="89"/>
      <c r="L633" s="89"/>
      <c r="M633" s="90"/>
      <c r="N633" s="90"/>
      <c r="O633" s="90"/>
      <c r="P633" s="91"/>
      <c r="Q633" s="92"/>
      <c r="R633" s="93"/>
      <c r="S633" s="94"/>
      <c r="T633" s="95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BE633" s="83"/>
    </row>
    <row r="634" spans="1:57" ht="14.25" customHeight="1">
      <c r="A634" s="82"/>
      <c r="B634" s="83"/>
      <c r="C634" s="83"/>
      <c r="D634" s="83"/>
      <c r="E634" s="84"/>
      <c r="F634" s="85"/>
      <c r="G634" s="86"/>
      <c r="H634" s="87"/>
      <c r="I634" s="88"/>
      <c r="J634" s="89"/>
      <c r="K634" s="89"/>
      <c r="L634" s="89"/>
      <c r="M634" s="90"/>
      <c r="N634" s="90"/>
      <c r="O634" s="90"/>
      <c r="P634" s="91"/>
      <c r="Q634" s="92"/>
      <c r="R634" s="93"/>
      <c r="S634" s="94"/>
      <c r="T634" s="95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BE634" s="83"/>
    </row>
    <row r="635" spans="1:57" ht="14.25" customHeight="1">
      <c r="A635" s="82"/>
      <c r="B635" s="83"/>
      <c r="C635" s="83"/>
      <c r="D635" s="83"/>
      <c r="E635" s="84"/>
      <c r="F635" s="85"/>
      <c r="G635" s="86"/>
      <c r="H635" s="87"/>
      <c r="I635" s="88"/>
      <c r="J635" s="89"/>
      <c r="K635" s="89"/>
      <c r="L635" s="89"/>
      <c r="M635" s="90"/>
      <c r="N635" s="90"/>
      <c r="O635" s="90"/>
      <c r="P635" s="91"/>
      <c r="Q635" s="92"/>
      <c r="R635" s="93"/>
      <c r="S635" s="94"/>
      <c r="T635" s="95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BE635" s="83"/>
    </row>
    <row r="636" spans="1:57" ht="14.25" customHeight="1">
      <c r="A636" s="82"/>
      <c r="B636" s="83"/>
      <c r="C636" s="83"/>
      <c r="D636" s="83"/>
      <c r="E636" s="84"/>
      <c r="F636" s="85"/>
      <c r="G636" s="86"/>
      <c r="H636" s="87"/>
      <c r="I636" s="88"/>
      <c r="J636" s="89"/>
      <c r="K636" s="89"/>
      <c r="L636" s="89"/>
      <c r="M636" s="90"/>
      <c r="N636" s="90"/>
      <c r="O636" s="90"/>
      <c r="P636" s="91"/>
      <c r="Q636" s="92"/>
      <c r="R636" s="93"/>
      <c r="S636" s="94"/>
      <c r="T636" s="95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BE636" s="83"/>
    </row>
    <row r="637" spans="1:57" ht="14.25" customHeight="1">
      <c r="A637" s="82"/>
      <c r="B637" s="83"/>
      <c r="C637" s="83"/>
      <c r="D637" s="83"/>
      <c r="E637" s="84"/>
      <c r="F637" s="85"/>
      <c r="G637" s="86"/>
      <c r="H637" s="87"/>
      <c r="I637" s="88"/>
      <c r="J637" s="89"/>
      <c r="K637" s="89"/>
      <c r="L637" s="89"/>
      <c r="M637" s="90"/>
      <c r="N637" s="90"/>
      <c r="O637" s="90"/>
      <c r="P637" s="91"/>
      <c r="Q637" s="92"/>
      <c r="R637" s="93"/>
      <c r="S637" s="94"/>
      <c r="T637" s="95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BE637" s="83"/>
    </row>
    <row r="638" spans="1:57" ht="14.25" customHeight="1">
      <c r="A638" s="82"/>
      <c r="B638" s="83"/>
      <c r="C638" s="83"/>
      <c r="D638" s="83"/>
      <c r="E638" s="84"/>
      <c r="F638" s="85"/>
      <c r="G638" s="86"/>
      <c r="H638" s="87"/>
      <c r="I638" s="88"/>
      <c r="J638" s="89"/>
      <c r="K638" s="89"/>
      <c r="L638" s="89"/>
      <c r="M638" s="90"/>
      <c r="N638" s="90"/>
      <c r="O638" s="90"/>
      <c r="P638" s="91"/>
      <c r="Q638" s="92"/>
      <c r="R638" s="93"/>
      <c r="S638" s="94"/>
      <c r="T638" s="95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BE638" s="83"/>
    </row>
    <row r="639" spans="1:57" ht="14.25" customHeight="1">
      <c r="A639" s="82"/>
      <c r="B639" s="83"/>
      <c r="C639" s="83"/>
      <c r="D639" s="83"/>
      <c r="E639" s="84"/>
      <c r="F639" s="85"/>
      <c r="G639" s="86"/>
      <c r="H639" s="87"/>
      <c r="I639" s="88"/>
      <c r="J639" s="89"/>
      <c r="K639" s="89"/>
      <c r="L639" s="89"/>
      <c r="M639" s="90"/>
      <c r="N639" s="90"/>
      <c r="O639" s="90"/>
      <c r="P639" s="91"/>
      <c r="Q639" s="92"/>
      <c r="R639" s="93"/>
      <c r="S639" s="94"/>
      <c r="T639" s="95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BE639" s="83"/>
    </row>
    <row r="640" spans="1:57" ht="14.25" customHeight="1">
      <c r="A640" s="82"/>
      <c r="B640" s="83"/>
      <c r="C640" s="83"/>
      <c r="D640" s="83"/>
      <c r="E640" s="84"/>
      <c r="F640" s="85"/>
      <c r="G640" s="86"/>
      <c r="H640" s="87"/>
      <c r="I640" s="88"/>
      <c r="J640" s="89"/>
      <c r="K640" s="89"/>
      <c r="L640" s="89"/>
      <c r="M640" s="90"/>
      <c r="N640" s="90"/>
      <c r="O640" s="90"/>
      <c r="P640" s="91"/>
      <c r="Q640" s="92"/>
      <c r="R640" s="93"/>
      <c r="S640" s="94"/>
      <c r="T640" s="95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BE640" s="83"/>
    </row>
    <row r="641" spans="1:57" ht="14.25" customHeight="1">
      <c r="A641" s="82"/>
      <c r="B641" s="83"/>
      <c r="C641" s="83"/>
      <c r="D641" s="83"/>
      <c r="E641" s="84"/>
      <c r="F641" s="85"/>
      <c r="G641" s="86"/>
      <c r="H641" s="87"/>
      <c r="I641" s="88"/>
      <c r="J641" s="89"/>
      <c r="K641" s="89"/>
      <c r="L641" s="89"/>
      <c r="M641" s="90"/>
      <c r="N641" s="90"/>
      <c r="O641" s="90"/>
      <c r="P641" s="91"/>
      <c r="Q641" s="92"/>
      <c r="R641" s="93"/>
      <c r="S641" s="94"/>
      <c r="T641" s="95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BE641" s="83"/>
    </row>
    <row r="642" spans="1:57" ht="14.25" customHeight="1">
      <c r="A642" s="82"/>
      <c r="B642" s="83"/>
      <c r="C642" s="83"/>
      <c r="D642" s="83"/>
      <c r="E642" s="84"/>
      <c r="F642" s="85"/>
      <c r="G642" s="86"/>
      <c r="H642" s="87"/>
      <c r="I642" s="88"/>
      <c r="J642" s="89"/>
      <c r="K642" s="89"/>
      <c r="L642" s="89"/>
      <c r="M642" s="90"/>
      <c r="N642" s="90"/>
      <c r="O642" s="90"/>
      <c r="P642" s="91"/>
      <c r="Q642" s="92"/>
      <c r="R642" s="93"/>
      <c r="S642" s="94"/>
      <c r="T642" s="95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BE642" s="83"/>
    </row>
    <row r="643" spans="1:57" ht="14.25" customHeight="1">
      <c r="A643" s="82"/>
      <c r="B643" s="83"/>
      <c r="C643" s="83"/>
      <c r="D643" s="83"/>
      <c r="E643" s="84"/>
      <c r="F643" s="85"/>
      <c r="G643" s="86"/>
      <c r="H643" s="87"/>
      <c r="I643" s="88"/>
      <c r="J643" s="89"/>
      <c r="K643" s="89"/>
      <c r="L643" s="89"/>
      <c r="M643" s="90"/>
      <c r="N643" s="90"/>
      <c r="O643" s="90"/>
      <c r="P643" s="91"/>
      <c r="Q643" s="92"/>
      <c r="R643" s="93"/>
      <c r="S643" s="94"/>
      <c r="T643" s="95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BE643" s="83"/>
    </row>
    <row r="644" spans="1:57" ht="14.25" customHeight="1">
      <c r="A644" s="82"/>
      <c r="B644" s="83"/>
      <c r="C644" s="83"/>
      <c r="D644" s="83"/>
      <c r="E644" s="84"/>
      <c r="F644" s="85"/>
      <c r="G644" s="86"/>
      <c r="H644" s="87"/>
      <c r="I644" s="88"/>
      <c r="J644" s="89"/>
      <c r="K644" s="89"/>
      <c r="L644" s="89"/>
      <c r="M644" s="90"/>
      <c r="N644" s="90"/>
      <c r="O644" s="90"/>
      <c r="P644" s="91"/>
      <c r="Q644" s="92"/>
      <c r="R644" s="93"/>
      <c r="S644" s="94"/>
      <c r="T644" s="95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BE644" s="83"/>
    </row>
    <row r="645" spans="1:57" ht="14.25" customHeight="1">
      <c r="A645" s="82"/>
      <c r="B645" s="83"/>
      <c r="C645" s="83"/>
      <c r="D645" s="83"/>
      <c r="E645" s="84"/>
      <c r="F645" s="85"/>
      <c r="G645" s="86"/>
      <c r="H645" s="87"/>
      <c r="I645" s="88"/>
      <c r="J645" s="89"/>
      <c r="K645" s="89"/>
      <c r="L645" s="89"/>
      <c r="M645" s="90"/>
      <c r="N645" s="90"/>
      <c r="O645" s="90"/>
      <c r="P645" s="91"/>
      <c r="Q645" s="92"/>
      <c r="R645" s="93"/>
      <c r="S645" s="94"/>
      <c r="T645" s="95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BE645" s="83"/>
    </row>
    <row r="646" spans="1:57" ht="14.25" customHeight="1">
      <c r="A646" s="82"/>
      <c r="B646" s="83"/>
      <c r="C646" s="83"/>
      <c r="D646" s="83"/>
      <c r="E646" s="84"/>
      <c r="F646" s="85"/>
      <c r="G646" s="86"/>
      <c r="H646" s="87"/>
      <c r="I646" s="88"/>
      <c r="J646" s="89"/>
      <c r="K646" s="89"/>
      <c r="L646" s="89"/>
      <c r="M646" s="90"/>
      <c r="N646" s="90"/>
      <c r="O646" s="90"/>
      <c r="P646" s="91"/>
      <c r="Q646" s="92"/>
      <c r="R646" s="93"/>
      <c r="S646" s="94"/>
      <c r="T646" s="95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BE646" s="83"/>
    </row>
    <row r="647" spans="1:57" ht="14.25" customHeight="1">
      <c r="A647" s="82"/>
      <c r="B647" s="83"/>
      <c r="C647" s="83"/>
      <c r="D647" s="83"/>
      <c r="E647" s="84"/>
      <c r="F647" s="85"/>
      <c r="G647" s="86"/>
      <c r="H647" s="87"/>
      <c r="I647" s="88"/>
      <c r="J647" s="89"/>
      <c r="K647" s="89"/>
      <c r="L647" s="89"/>
      <c r="M647" s="90"/>
      <c r="N647" s="90"/>
      <c r="O647" s="90"/>
      <c r="P647" s="91"/>
      <c r="Q647" s="92"/>
      <c r="R647" s="93"/>
      <c r="S647" s="94"/>
      <c r="T647" s="95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BE647" s="83"/>
    </row>
    <row r="648" spans="1:57" ht="14.25" customHeight="1">
      <c r="A648" s="82"/>
      <c r="B648" s="83"/>
      <c r="C648" s="83"/>
      <c r="D648" s="83"/>
      <c r="E648" s="84"/>
      <c r="F648" s="85"/>
      <c r="G648" s="86"/>
      <c r="H648" s="87"/>
      <c r="I648" s="88"/>
      <c r="J648" s="89"/>
      <c r="K648" s="89"/>
      <c r="L648" s="89"/>
      <c r="M648" s="90"/>
      <c r="N648" s="90"/>
      <c r="O648" s="90"/>
      <c r="P648" s="91"/>
      <c r="Q648" s="92"/>
      <c r="R648" s="93"/>
      <c r="S648" s="94"/>
      <c r="T648" s="95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BE648" s="83"/>
    </row>
    <row r="649" spans="1:57" ht="14.25" customHeight="1">
      <c r="A649" s="82"/>
      <c r="B649" s="83"/>
      <c r="C649" s="83"/>
      <c r="D649" s="83"/>
      <c r="E649" s="84"/>
      <c r="F649" s="85"/>
      <c r="G649" s="86"/>
      <c r="H649" s="87"/>
      <c r="I649" s="88"/>
      <c r="J649" s="89"/>
      <c r="K649" s="89"/>
      <c r="L649" s="89"/>
      <c r="M649" s="90"/>
      <c r="N649" s="90"/>
      <c r="O649" s="90"/>
      <c r="P649" s="91"/>
      <c r="Q649" s="92"/>
      <c r="R649" s="93"/>
      <c r="S649" s="94"/>
      <c r="T649" s="95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BE649" s="83"/>
    </row>
    <row r="650" spans="1:57" ht="14.25" customHeight="1">
      <c r="A650" s="82"/>
      <c r="B650" s="83"/>
      <c r="C650" s="83"/>
      <c r="D650" s="83"/>
      <c r="E650" s="84"/>
      <c r="F650" s="85"/>
      <c r="G650" s="86"/>
      <c r="H650" s="87"/>
      <c r="I650" s="88"/>
      <c r="J650" s="89"/>
      <c r="K650" s="89"/>
      <c r="L650" s="89"/>
      <c r="M650" s="90"/>
      <c r="N650" s="90"/>
      <c r="O650" s="90"/>
      <c r="P650" s="91"/>
      <c r="Q650" s="92"/>
      <c r="R650" s="93"/>
      <c r="S650" s="94"/>
      <c r="T650" s="95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BE650" s="83"/>
    </row>
    <row r="651" spans="1:57" ht="14.25" customHeight="1">
      <c r="A651" s="82"/>
      <c r="B651" s="83"/>
      <c r="C651" s="83"/>
      <c r="D651" s="83"/>
      <c r="E651" s="84"/>
      <c r="F651" s="85"/>
      <c r="G651" s="86"/>
      <c r="H651" s="87"/>
      <c r="I651" s="88"/>
      <c r="J651" s="89"/>
      <c r="K651" s="89"/>
      <c r="L651" s="89"/>
      <c r="M651" s="90"/>
      <c r="N651" s="90"/>
      <c r="O651" s="90"/>
      <c r="P651" s="91"/>
      <c r="Q651" s="92"/>
      <c r="R651" s="93"/>
      <c r="S651" s="94"/>
      <c r="T651" s="95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BE651" s="83"/>
    </row>
    <row r="652" spans="1:57" ht="14.25" customHeight="1">
      <c r="A652" s="82"/>
      <c r="B652" s="83"/>
      <c r="C652" s="83"/>
      <c r="D652" s="83"/>
      <c r="E652" s="84"/>
      <c r="F652" s="85"/>
      <c r="G652" s="86"/>
      <c r="H652" s="87"/>
      <c r="I652" s="88"/>
      <c r="J652" s="89"/>
      <c r="K652" s="89"/>
      <c r="L652" s="89"/>
      <c r="M652" s="90"/>
      <c r="N652" s="90"/>
      <c r="O652" s="90"/>
      <c r="P652" s="91"/>
      <c r="Q652" s="92"/>
      <c r="R652" s="93"/>
      <c r="S652" s="94"/>
      <c r="T652" s="95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BE652" s="83"/>
    </row>
    <row r="653" spans="1:57" ht="14.25" customHeight="1">
      <c r="A653" s="82"/>
      <c r="B653" s="83"/>
      <c r="C653" s="83"/>
      <c r="D653" s="83"/>
      <c r="E653" s="84"/>
      <c r="F653" s="85"/>
      <c r="G653" s="86"/>
      <c r="H653" s="87"/>
      <c r="I653" s="88"/>
      <c r="J653" s="89"/>
      <c r="K653" s="89"/>
      <c r="L653" s="89"/>
      <c r="M653" s="90"/>
      <c r="N653" s="90"/>
      <c r="O653" s="90"/>
      <c r="P653" s="91"/>
      <c r="Q653" s="92"/>
      <c r="R653" s="93"/>
      <c r="S653" s="94"/>
      <c r="T653" s="95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BE653" s="83"/>
    </row>
    <row r="654" spans="1:57" ht="14.25" customHeight="1">
      <c r="A654" s="82"/>
      <c r="B654" s="83"/>
      <c r="C654" s="83"/>
      <c r="D654" s="83"/>
      <c r="E654" s="84"/>
      <c r="F654" s="85"/>
      <c r="G654" s="86"/>
      <c r="H654" s="87"/>
      <c r="I654" s="88"/>
      <c r="J654" s="89"/>
      <c r="K654" s="89"/>
      <c r="L654" s="89"/>
      <c r="M654" s="90"/>
      <c r="N654" s="90"/>
      <c r="O654" s="90"/>
      <c r="P654" s="91"/>
      <c r="Q654" s="92"/>
      <c r="R654" s="93"/>
      <c r="S654" s="94"/>
      <c r="T654" s="95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BE654" s="83"/>
    </row>
    <row r="655" spans="1:57" ht="14.25" customHeight="1">
      <c r="A655" s="82"/>
      <c r="B655" s="83"/>
      <c r="C655" s="83"/>
      <c r="D655" s="83"/>
      <c r="E655" s="84"/>
      <c r="F655" s="85"/>
      <c r="G655" s="86"/>
      <c r="H655" s="87"/>
      <c r="I655" s="88"/>
      <c r="J655" s="89"/>
      <c r="K655" s="89"/>
      <c r="L655" s="89"/>
      <c r="M655" s="90"/>
      <c r="N655" s="90"/>
      <c r="O655" s="90"/>
      <c r="P655" s="91"/>
      <c r="Q655" s="92"/>
      <c r="R655" s="93"/>
      <c r="S655" s="94"/>
      <c r="T655" s="95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BE655" s="83"/>
    </row>
    <row r="656" spans="1:57" ht="14.25" customHeight="1">
      <c r="A656" s="82"/>
      <c r="B656" s="83"/>
      <c r="C656" s="83"/>
      <c r="D656" s="83"/>
      <c r="E656" s="84"/>
      <c r="F656" s="85"/>
      <c r="G656" s="86"/>
      <c r="H656" s="87"/>
      <c r="I656" s="88"/>
      <c r="J656" s="89"/>
      <c r="K656" s="89"/>
      <c r="L656" s="89"/>
      <c r="M656" s="90"/>
      <c r="N656" s="90"/>
      <c r="O656" s="90"/>
      <c r="P656" s="91"/>
      <c r="Q656" s="92"/>
      <c r="R656" s="93"/>
      <c r="S656" s="94"/>
      <c r="T656" s="95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BE656" s="83"/>
    </row>
    <row r="657" spans="1:57" ht="14.25" customHeight="1">
      <c r="A657" s="82"/>
      <c r="B657" s="83"/>
      <c r="C657" s="83"/>
      <c r="D657" s="83"/>
      <c r="E657" s="84"/>
      <c r="F657" s="85"/>
      <c r="G657" s="86"/>
      <c r="H657" s="87"/>
      <c r="I657" s="88"/>
      <c r="J657" s="89"/>
      <c r="K657" s="89"/>
      <c r="L657" s="89"/>
      <c r="M657" s="90"/>
      <c r="N657" s="90"/>
      <c r="O657" s="90"/>
      <c r="P657" s="91"/>
      <c r="Q657" s="92"/>
      <c r="R657" s="93"/>
      <c r="S657" s="94"/>
      <c r="T657" s="95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BE657" s="83"/>
    </row>
    <row r="658" spans="1:57" ht="14.25" customHeight="1">
      <c r="A658" s="82"/>
      <c r="B658" s="83"/>
      <c r="C658" s="83"/>
      <c r="D658" s="83"/>
      <c r="E658" s="84"/>
      <c r="F658" s="85"/>
      <c r="G658" s="86"/>
      <c r="H658" s="87"/>
      <c r="I658" s="88"/>
      <c r="J658" s="89"/>
      <c r="K658" s="89"/>
      <c r="L658" s="89"/>
      <c r="M658" s="90"/>
      <c r="N658" s="90"/>
      <c r="O658" s="90"/>
      <c r="P658" s="91"/>
      <c r="Q658" s="92"/>
      <c r="R658" s="93"/>
      <c r="S658" s="94"/>
      <c r="T658" s="95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BE658" s="83"/>
    </row>
    <row r="659" spans="1:57" ht="14.25" customHeight="1">
      <c r="A659" s="82"/>
      <c r="B659" s="83"/>
      <c r="C659" s="83"/>
      <c r="D659" s="83"/>
      <c r="E659" s="84"/>
      <c r="F659" s="85"/>
      <c r="G659" s="86"/>
      <c r="H659" s="87"/>
      <c r="I659" s="88"/>
      <c r="J659" s="89"/>
      <c r="K659" s="89"/>
      <c r="L659" s="89"/>
      <c r="M659" s="90"/>
      <c r="N659" s="90"/>
      <c r="O659" s="90"/>
      <c r="P659" s="91"/>
      <c r="Q659" s="92"/>
      <c r="R659" s="93"/>
      <c r="S659" s="94"/>
      <c r="T659" s="95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BE659" s="83"/>
    </row>
    <row r="660" spans="1:57" ht="14.25" customHeight="1">
      <c r="A660" s="82"/>
      <c r="B660" s="83"/>
      <c r="C660" s="83"/>
      <c r="D660" s="83"/>
      <c r="E660" s="84"/>
      <c r="F660" s="85"/>
      <c r="G660" s="86"/>
      <c r="H660" s="87"/>
      <c r="I660" s="88"/>
      <c r="J660" s="89"/>
      <c r="K660" s="89"/>
      <c r="L660" s="89"/>
      <c r="M660" s="90"/>
      <c r="N660" s="90"/>
      <c r="O660" s="90"/>
      <c r="P660" s="91"/>
      <c r="Q660" s="92"/>
      <c r="R660" s="93"/>
      <c r="S660" s="94"/>
      <c r="T660" s="95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BE660" s="83"/>
    </row>
    <row r="661" spans="1:57" ht="14.25" customHeight="1">
      <c r="A661" s="82"/>
      <c r="B661" s="83"/>
      <c r="C661" s="83"/>
      <c r="D661" s="83"/>
      <c r="E661" s="84"/>
      <c r="F661" s="85"/>
      <c r="G661" s="86"/>
      <c r="H661" s="87"/>
      <c r="I661" s="88"/>
      <c r="J661" s="89"/>
      <c r="K661" s="89"/>
      <c r="L661" s="89"/>
      <c r="M661" s="90"/>
      <c r="N661" s="90"/>
      <c r="O661" s="90"/>
      <c r="P661" s="91"/>
      <c r="Q661" s="92"/>
      <c r="R661" s="93"/>
      <c r="S661" s="94"/>
      <c r="T661" s="95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BE661" s="83"/>
    </row>
    <row r="662" spans="1:57" ht="14.25" customHeight="1">
      <c r="A662" s="82"/>
      <c r="B662" s="83"/>
      <c r="C662" s="83"/>
      <c r="D662" s="83"/>
      <c r="E662" s="84"/>
      <c r="F662" s="85"/>
      <c r="G662" s="86"/>
      <c r="H662" s="87"/>
      <c r="I662" s="88"/>
      <c r="J662" s="89"/>
      <c r="K662" s="89"/>
      <c r="L662" s="89"/>
      <c r="M662" s="90"/>
      <c r="N662" s="90"/>
      <c r="O662" s="90"/>
      <c r="P662" s="91"/>
      <c r="Q662" s="92"/>
      <c r="R662" s="93"/>
      <c r="S662" s="94"/>
      <c r="T662" s="95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BE662" s="83"/>
    </row>
    <row r="663" spans="1:57" ht="14.25" customHeight="1">
      <c r="A663" s="82"/>
      <c r="B663" s="83"/>
      <c r="C663" s="83"/>
      <c r="D663" s="83"/>
      <c r="E663" s="84"/>
      <c r="F663" s="85"/>
      <c r="G663" s="86"/>
      <c r="H663" s="87"/>
      <c r="I663" s="88"/>
      <c r="J663" s="89"/>
      <c r="K663" s="89"/>
      <c r="L663" s="89"/>
      <c r="M663" s="90"/>
      <c r="N663" s="90"/>
      <c r="O663" s="90"/>
      <c r="P663" s="91"/>
      <c r="Q663" s="92"/>
      <c r="R663" s="93"/>
      <c r="S663" s="94"/>
      <c r="T663" s="95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BE663" s="83"/>
    </row>
    <row r="664" spans="1:57" ht="14.25" customHeight="1">
      <c r="A664" s="82"/>
      <c r="B664" s="83"/>
      <c r="C664" s="83"/>
      <c r="D664" s="83"/>
      <c r="E664" s="84"/>
      <c r="F664" s="85"/>
      <c r="G664" s="86"/>
      <c r="H664" s="87"/>
      <c r="I664" s="88"/>
      <c r="J664" s="89"/>
      <c r="K664" s="89"/>
      <c r="L664" s="89"/>
      <c r="M664" s="90"/>
      <c r="N664" s="90"/>
      <c r="O664" s="90"/>
      <c r="P664" s="91"/>
      <c r="Q664" s="92"/>
      <c r="R664" s="93"/>
      <c r="S664" s="94"/>
      <c r="T664" s="95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BE664" s="83"/>
    </row>
    <row r="665" spans="1:57" ht="14.25" customHeight="1">
      <c r="A665" s="82"/>
      <c r="B665" s="83"/>
      <c r="C665" s="83"/>
      <c r="D665" s="83"/>
      <c r="E665" s="84"/>
      <c r="F665" s="85"/>
      <c r="G665" s="86"/>
      <c r="H665" s="87"/>
      <c r="I665" s="88"/>
      <c r="J665" s="89"/>
      <c r="K665" s="89"/>
      <c r="L665" s="89"/>
      <c r="M665" s="90"/>
      <c r="N665" s="90"/>
      <c r="O665" s="90"/>
      <c r="P665" s="91"/>
      <c r="Q665" s="92"/>
      <c r="R665" s="93"/>
      <c r="S665" s="94"/>
      <c r="T665" s="95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BE665" s="83"/>
    </row>
    <row r="666" spans="1:57" ht="14.25" customHeight="1">
      <c r="A666" s="82"/>
      <c r="B666" s="83"/>
      <c r="C666" s="83"/>
      <c r="D666" s="83"/>
      <c r="E666" s="84"/>
      <c r="F666" s="85"/>
      <c r="G666" s="86"/>
      <c r="H666" s="87"/>
      <c r="I666" s="88"/>
      <c r="J666" s="89"/>
      <c r="K666" s="89"/>
      <c r="L666" s="89"/>
      <c r="M666" s="90"/>
      <c r="N666" s="90"/>
      <c r="O666" s="90"/>
      <c r="P666" s="91"/>
      <c r="Q666" s="92"/>
      <c r="R666" s="93"/>
      <c r="S666" s="94"/>
      <c r="T666" s="95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BE666" s="83"/>
    </row>
    <row r="667" spans="1:57" ht="14.25" customHeight="1">
      <c r="A667" s="82"/>
      <c r="B667" s="83"/>
      <c r="C667" s="83"/>
      <c r="D667" s="83"/>
      <c r="E667" s="84"/>
      <c r="F667" s="85"/>
      <c r="G667" s="86"/>
      <c r="H667" s="87"/>
      <c r="I667" s="88"/>
      <c r="J667" s="89"/>
      <c r="K667" s="89"/>
      <c r="L667" s="89"/>
      <c r="M667" s="90"/>
      <c r="N667" s="90"/>
      <c r="O667" s="90"/>
      <c r="P667" s="91"/>
      <c r="Q667" s="92"/>
      <c r="R667" s="93"/>
      <c r="S667" s="94"/>
      <c r="T667" s="95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BE667" s="83"/>
    </row>
    <row r="668" spans="1:57" ht="14.25" customHeight="1">
      <c r="A668" s="82"/>
      <c r="B668" s="83"/>
      <c r="C668" s="83"/>
      <c r="D668" s="83"/>
      <c r="E668" s="84"/>
      <c r="F668" s="85"/>
      <c r="G668" s="86"/>
      <c r="H668" s="87"/>
      <c r="I668" s="88"/>
      <c r="J668" s="89"/>
      <c r="K668" s="89"/>
      <c r="L668" s="89"/>
      <c r="M668" s="90"/>
      <c r="N668" s="90"/>
      <c r="O668" s="90"/>
      <c r="P668" s="91"/>
      <c r="Q668" s="92"/>
      <c r="R668" s="93"/>
      <c r="S668" s="94"/>
      <c r="T668" s="95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BE668" s="83"/>
    </row>
    <row r="669" spans="1:57" ht="14.25" customHeight="1">
      <c r="A669" s="82"/>
      <c r="B669" s="83"/>
      <c r="C669" s="83"/>
      <c r="D669" s="83"/>
      <c r="E669" s="84"/>
      <c r="F669" s="85"/>
      <c r="G669" s="86"/>
      <c r="H669" s="87"/>
      <c r="I669" s="88"/>
      <c r="J669" s="89"/>
      <c r="K669" s="89"/>
      <c r="L669" s="89"/>
      <c r="M669" s="90"/>
      <c r="N669" s="90"/>
      <c r="O669" s="90"/>
      <c r="P669" s="91"/>
      <c r="Q669" s="92"/>
      <c r="R669" s="93"/>
      <c r="S669" s="94"/>
      <c r="T669" s="95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BE669" s="83"/>
    </row>
    <row r="670" spans="1:57" ht="14.25" customHeight="1">
      <c r="A670" s="82"/>
      <c r="B670" s="83"/>
      <c r="C670" s="83"/>
      <c r="D670" s="83"/>
      <c r="E670" s="84"/>
      <c r="F670" s="85"/>
      <c r="G670" s="86"/>
      <c r="H670" s="87"/>
      <c r="I670" s="88"/>
      <c r="J670" s="89"/>
      <c r="K670" s="89"/>
      <c r="L670" s="89"/>
      <c r="M670" s="90"/>
      <c r="N670" s="90"/>
      <c r="O670" s="90"/>
      <c r="P670" s="91"/>
      <c r="Q670" s="92"/>
      <c r="R670" s="93"/>
      <c r="S670" s="94"/>
      <c r="T670" s="95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BE670" s="83"/>
    </row>
    <row r="671" spans="1:57" ht="14.25" customHeight="1">
      <c r="A671" s="82"/>
      <c r="B671" s="83"/>
      <c r="C671" s="83"/>
      <c r="D671" s="83"/>
      <c r="E671" s="84"/>
      <c r="F671" s="85"/>
      <c r="G671" s="86"/>
      <c r="H671" s="87"/>
      <c r="I671" s="88"/>
      <c r="J671" s="89"/>
      <c r="K671" s="89"/>
      <c r="L671" s="89"/>
      <c r="M671" s="90"/>
      <c r="N671" s="90"/>
      <c r="O671" s="90"/>
      <c r="P671" s="91"/>
      <c r="Q671" s="92"/>
      <c r="R671" s="93"/>
      <c r="S671" s="94"/>
      <c r="T671" s="95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BE671" s="83"/>
    </row>
    <row r="672" spans="1:57" ht="14.25" customHeight="1">
      <c r="A672" s="82"/>
      <c r="B672" s="83"/>
      <c r="C672" s="83"/>
      <c r="D672" s="83"/>
      <c r="E672" s="84"/>
      <c r="F672" s="85"/>
      <c r="G672" s="86"/>
      <c r="H672" s="87"/>
      <c r="I672" s="88"/>
      <c r="J672" s="89"/>
      <c r="K672" s="89"/>
      <c r="L672" s="89"/>
      <c r="M672" s="90"/>
      <c r="N672" s="90"/>
      <c r="O672" s="90"/>
      <c r="P672" s="91"/>
      <c r="Q672" s="92"/>
      <c r="R672" s="93"/>
      <c r="S672" s="94"/>
      <c r="T672" s="95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BE672" s="83"/>
    </row>
    <row r="673" spans="1:57" ht="14.25" customHeight="1">
      <c r="A673" s="82"/>
      <c r="B673" s="83"/>
      <c r="C673" s="83"/>
      <c r="D673" s="83"/>
      <c r="E673" s="84"/>
      <c r="F673" s="85"/>
      <c r="G673" s="86"/>
      <c r="H673" s="87"/>
      <c r="I673" s="88"/>
      <c r="J673" s="89"/>
      <c r="K673" s="89"/>
      <c r="L673" s="89"/>
      <c r="M673" s="90"/>
      <c r="N673" s="90"/>
      <c r="O673" s="90"/>
      <c r="P673" s="91"/>
      <c r="Q673" s="92"/>
      <c r="R673" s="93"/>
      <c r="S673" s="94"/>
      <c r="T673" s="95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BE673" s="83"/>
    </row>
    <row r="674" spans="1:57" ht="14.25" customHeight="1">
      <c r="A674" s="82"/>
      <c r="B674" s="83"/>
      <c r="C674" s="83"/>
      <c r="D674" s="83"/>
      <c r="E674" s="84"/>
      <c r="F674" s="85"/>
      <c r="G674" s="86"/>
      <c r="H674" s="87"/>
      <c r="I674" s="88"/>
      <c r="J674" s="89"/>
      <c r="K674" s="89"/>
      <c r="L674" s="89"/>
      <c r="M674" s="90"/>
      <c r="N674" s="90"/>
      <c r="O674" s="90"/>
      <c r="P674" s="91"/>
      <c r="Q674" s="92"/>
      <c r="R674" s="93"/>
      <c r="S674" s="94"/>
      <c r="T674" s="95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BE674" s="83"/>
    </row>
    <row r="675" spans="1:57" ht="14.25" customHeight="1">
      <c r="A675" s="82"/>
      <c r="B675" s="83"/>
      <c r="C675" s="83"/>
      <c r="D675" s="83"/>
      <c r="E675" s="84"/>
      <c r="F675" s="85"/>
      <c r="G675" s="86"/>
      <c r="H675" s="87"/>
      <c r="I675" s="88"/>
      <c r="J675" s="89"/>
      <c r="K675" s="89"/>
      <c r="L675" s="89"/>
      <c r="M675" s="90"/>
      <c r="N675" s="90"/>
      <c r="O675" s="90"/>
      <c r="P675" s="91"/>
      <c r="Q675" s="92"/>
      <c r="R675" s="93"/>
      <c r="S675" s="94"/>
      <c r="T675" s="95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BE675" s="83"/>
    </row>
    <row r="676" spans="1:57" ht="14.25" customHeight="1">
      <c r="A676" s="82"/>
      <c r="B676" s="83"/>
      <c r="C676" s="83"/>
      <c r="D676" s="83"/>
      <c r="E676" s="84"/>
      <c r="F676" s="85"/>
      <c r="G676" s="86"/>
      <c r="H676" s="87"/>
      <c r="I676" s="88"/>
      <c r="J676" s="89"/>
      <c r="K676" s="89"/>
      <c r="L676" s="89"/>
      <c r="M676" s="90"/>
      <c r="N676" s="90"/>
      <c r="O676" s="90"/>
      <c r="P676" s="91"/>
      <c r="Q676" s="92"/>
      <c r="R676" s="93"/>
      <c r="S676" s="94"/>
      <c r="T676" s="95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BE676" s="83"/>
    </row>
    <row r="677" spans="1:57" ht="14.25" customHeight="1">
      <c r="A677" s="82"/>
      <c r="B677" s="83"/>
      <c r="C677" s="83"/>
      <c r="D677" s="83"/>
      <c r="E677" s="84"/>
      <c r="F677" s="85"/>
      <c r="G677" s="86"/>
      <c r="H677" s="87"/>
      <c r="I677" s="88"/>
      <c r="J677" s="89"/>
      <c r="K677" s="89"/>
      <c r="L677" s="89"/>
      <c r="M677" s="90"/>
      <c r="N677" s="90"/>
      <c r="O677" s="90"/>
      <c r="P677" s="91"/>
      <c r="Q677" s="92"/>
      <c r="R677" s="93"/>
      <c r="S677" s="94"/>
      <c r="T677" s="95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BE677" s="83"/>
    </row>
    <row r="678" spans="1:57" ht="14.25" customHeight="1">
      <c r="A678" s="82"/>
      <c r="B678" s="83"/>
      <c r="C678" s="83"/>
      <c r="D678" s="83"/>
      <c r="E678" s="84"/>
      <c r="F678" s="85"/>
      <c r="G678" s="86"/>
      <c r="H678" s="87"/>
      <c r="I678" s="88"/>
      <c r="J678" s="89"/>
      <c r="K678" s="89"/>
      <c r="L678" s="89"/>
      <c r="M678" s="90"/>
      <c r="N678" s="90"/>
      <c r="O678" s="90"/>
      <c r="P678" s="91"/>
      <c r="Q678" s="92"/>
      <c r="R678" s="93"/>
      <c r="S678" s="94"/>
      <c r="T678" s="95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BE678" s="83"/>
    </row>
    <row r="679" spans="1:57" ht="14.25" customHeight="1">
      <c r="A679" s="82"/>
      <c r="B679" s="83"/>
      <c r="C679" s="83"/>
      <c r="D679" s="83"/>
      <c r="E679" s="84"/>
      <c r="F679" s="85"/>
      <c r="G679" s="86"/>
      <c r="H679" s="87"/>
      <c r="I679" s="88"/>
      <c r="J679" s="89"/>
      <c r="K679" s="89"/>
      <c r="L679" s="89"/>
      <c r="M679" s="90"/>
      <c r="N679" s="90"/>
      <c r="O679" s="90"/>
      <c r="P679" s="91"/>
      <c r="Q679" s="92"/>
      <c r="R679" s="93"/>
      <c r="S679" s="94"/>
      <c r="T679" s="95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BE679" s="83"/>
    </row>
    <row r="680" spans="1:57" ht="14.25" customHeight="1">
      <c r="A680" s="82"/>
      <c r="B680" s="83"/>
      <c r="C680" s="83"/>
      <c r="D680" s="83"/>
      <c r="E680" s="84"/>
      <c r="F680" s="85"/>
      <c r="G680" s="86"/>
      <c r="H680" s="87"/>
      <c r="I680" s="88"/>
      <c r="J680" s="89"/>
      <c r="K680" s="89"/>
      <c r="L680" s="89"/>
      <c r="M680" s="90"/>
      <c r="N680" s="90"/>
      <c r="O680" s="90"/>
      <c r="P680" s="91"/>
      <c r="Q680" s="92"/>
      <c r="R680" s="93"/>
      <c r="S680" s="94"/>
      <c r="T680" s="95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BE680" s="83"/>
    </row>
    <row r="681" spans="1:57" ht="14.25" customHeight="1">
      <c r="A681" s="82"/>
      <c r="B681" s="83"/>
      <c r="C681" s="83"/>
      <c r="D681" s="83"/>
      <c r="E681" s="84"/>
      <c r="F681" s="85"/>
      <c r="G681" s="86"/>
      <c r="H681" s="87"/>
      <c r="I681" s="88"/>
      <c r="J681" s="89"/>
      <c r="K681" s="89"/>
      <c r="L681" s="89"/>
      <c r="M681" s="90"/>
      <c r="N681" s="90"/>
      <c r="O681" s="90"/>
      <c r="P681" s="91"/>
      <c r="Q681" s="92"/>
      <c r="R681" s="93"/>
      <c r="S681" s="94"/>
      <c r="T681" s="95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BE681" s="83"/>
    </row>
    <row r="682" spans="1:57" ht="14.25" customHeight="1">
      <c r="A682" s="82"/>
      <c r="B682" s="83"/>
      <c r="C682" s="83"/>
      <c r="D682" s="83"/>
      <c r="E682" s="84"/>
      <c r="F682" s="85"/>
      <c r="G682" s="86"/>
      <c r="H682" s="87"/>
      <c r="I682" s="88"/>
      <c r="J682" s="89"/>
      <c r="K682" s="89"/>
      <c r="L682" s="89"/>
      <c r="M682" s="90"/>
      <c r="N682" s="90"/>
      <c r="O682" s="90"/>
      <c r="P682" s="91"/>
      <c r="Q682" s="92"/>
      <c r="R682" s="93"/>
      <c r="S682" s="94"/>
      <c r="T682" s="95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BE682" s="83"/>
    </row>
    <row r="683" spans="1:57" ht="14.25" customHeight="1">
      <c r="A683" s="82"/>
      <c r="B683" s="83"/>
      <c r="C683" s="83"/>
      <c r="D683" s="83"/>
      <c r="E683" s="84"/>
      <c r="F683" s="85"/>
      <c r="G683" s="86"/>
      <c r="H683" s="87"/>
      <c r="I683" s="88"/>
      <c r="J683" s="89"/>
      <c r="K683" s="89"/>
      <c r="L683" s="89"/>
      <c r="M683" s="90"/>
      <c r="N683" s="90"/>
      <c r="O683" s="90"/>
      <c r="P683" s="91"/>
      <c r="Q683" s="92"/>
      <c r="R683" s="93"/>
      <c r="S683" s="94"/>
      <c r="T683" s="95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BE683" s="83"/>
    </row>
    <row r="684" spans="1:57" ht="14.25" customHeight="1">
      <c r="A684" s="82"/>
      <c r="B684" s="83"/>
      <c r="C684" s="83"/>
      <c r="D684" s="83"/>
      <c r="E684" s="84"/>
      <c r="F684" s="85"/>
      <c r="G684" s="86"/>
      <c r="H684" s="87"/>
      <c r="I684" s="88"/>
      <c r="J684" s="89"/>
      <c r="K684" s="89"/>
      <c r="L684" s="89"/>
      <c r="M684" s="90"/>
      <c r="N684" s="90"/>
      <c r="O684" s="90"/>
      <c r="P684" s="91"/>
      <c r="Q684" s="92"/>
      <c r="R684" s="93"/>
      <c r="S684" s="94"/>
      <c r="T684" s="95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BE684" s="83"/>
    </row>
    <row r="685" spans="1:57" ht="14.25" customHeight="1">
      <c r="A685" s="82"/>
      <c r="B685" s="83"/>
      <c r="C685" s="83"/>
      <c r="D685" s="83"/>
      <c r="E685" s="84"/>
      <c r="F685" s="85"/>
      <c r="G685" s="86"/>
      <c r="H685" s="87"/>
      <c r="I685" s="88"/>
      <c r="J685" s="89"/>
      <c r="K685" s="89"/>
      <c r="L685" s="89"/>
      <c r="M685" s="90"/>
      <c r="N685" s="90"/>
      <c r="O685" s="90"/>
      <c r="P685" s="91"/>
      <c r="Q685" s="92"/>
      <c r="R685" s="93"/>
      <c r="S685" s="94"/>
      <c r="T685" s="95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BE685" s="83"/>
    </row>
    <row r="686" spans="1:57" ht="14.25" customHeight="1">
      <c r="A686" s="82"/>
      <c r="B686" s="83"/>
      <c r="C686" s="83"/>
      <c r="D686" s="83"/>
      <c r="E686" s="84"/>
      <c r="F686" s="85"/>
      <c r="G686" s="86"/>
      <c r="H686" s="87"/>
      <c r="I686" s="88"/>
      <c r="J686" s="89"/>
      <c r="K686" s="89"/>
      <c r="L686" s="89"/>
      <c r="M686" s="90"/>
      <c r="N686" s="90"/>
      <c r="O686" s="90"/>
      <c r="P686" s="91"/>
      <c r="Q686" s="92"/>
      <c r="R686" s="93"/>
      <c r="S686" s="94"/>
      <c r="T686" s="95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BE686" s="83"/>
    </row>
    <row r="687" spans="1:57" ht="14.25" customHeight="1">
      <c r="A687" s="82"/>
      <c r="B687" s="83"/>
      <c r="C687" s="83"/>
      <c r="D687" s="83"/>
      <c r="E687" s="84"/>
      <c r="F687" s="85"/>
      <c r="G687" s="86"/>
      <c r="H687" s="87"/>
      <c r="I687" s="88"/>
      <c r="J687" s="89"/>
      <c r="K687" s="89"/>
      <c r="L687" s="89"/>
      <c r="M687" s="90"/>
      <c r="N687" s="90"/>
      <c r="O687" s="90"/>
      <c r="P687" s="91"/>
      <c r="Q687" s="92"/>
      <c r="R687" s="93"/>
      <c r="S687" s="94"/>
      <c r="T687" s="95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BE687" s="83"/>
    </row>
    <row r="688" spans="1:57" ht="14.25" customHeight="1">
      <c r="A688" s="82"/>
      <c r="B688" s="83"/>
      <c r="C688" s="83"/>
      <c r="D688" s="83"/>
      <c r="E688" s="84"/>
      <c r="F688" s="85"/>
      <c r="G688" s="86"/>
      <c r="H688" s="87"/>
      <c r="I688" s="88"/>
      <c r="J688" s="89"/>
      <c r="K688" s="89"/>
      <c r="L688" s="89"/>
      <c r="M688" s="90"/>
      <c r="N688" s="90"/>
      <c r="O688" s="90"/>
      <c r="P688" s="91"/>
      <c r="Q688" s="92"/>
      <c r="R688" s="93"/>
      <c r="S688" s="94"/>
      <c r="T688" s="95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BE688" s="83"/>
    </row>
    <row r="689" spans="1:57" ht="14.25" customHeight="1">
      <c r="A689" s="82"/>
      <c r="B689" s="83"/>
      <c r="C689" s="83"/>
      <c r="D689" s="83"/>
      <c r="E689" s="84"/>
      <c r="F689" s="85"/>
      <c r="G689" s="86"/>
      <c r="H689" s="87"/>
      <c r="I689" s="88"/>
      <c r="J689" s="89"/>
      <c r="K689" s="89"/>
      <c r="L689" s="89"/>
      <c r="M689" s="90"/>
      <c r="N689" s="90"/>
      <c r="O689" s="90"/>
      <c r="P689" s="91"/>
      <c r="Q689" s="92"/>
      <c r="R689" s="93"/>
      <c r="S689" s="94"/>
      <c r="T689" s="95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BE689" s="83"/>
    </row>
    <row r="690" spans="1:57" ht="14.25" customHeight="1">
      <c r="A690" s="82"/>
      <c r="B690" s="83"/>
      <c r="C690" s="83"/>
      <c r="D690" s="83"/>
      <c r="E690" s="84"/>
      <c r="F690" s="85"/>
      <c r="G690" s="86"/>
      <c r="H690" s="87"/>
      <c r="I690" s="88"/>
      <c r="J690" s="89"/>
      <c r="K690" s="89"/>
      <c r="L690" s="89"/>
      <c r="M690" s="90"/>
      <c r="N690" s="90"/>
      <c r="O690" s="90"/>
      <c r="P690" s="91"/>
      <c r="Q690" s="92"/>
      <c r="R690" s="93"/>
      <c r="S690" s="94"/>
      <c r="T690" s="95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BE690" s="83"/>
    </row>
    <row r="691" spans="1:57" ht="14.25" customHeight="1">
      <c r="A691" s="82"/>
      <c r="B691" s="83"/>
      <c r="C691" s="83"/>
      <c r="D691" s="83"/>
      <c r="E691" s="84"/>
      <c r="F691" s="85"/>
      <c r="G691" s="86"/>
      <c r="H691" s="87"/>
      <c r="I691" s="88"/>
      <c r="J691" s="89"/>
      <c r="K691" s="89"/>
      <c r="L691" s="89"/>
      <c r="M691" s="90"/>
      <c r="N691" s="90"/>
      <c r="O691" s="90"/>
      <c r="P691" s="91"/>
      <c r="Q691" s="92"/>
      <c r="R691" s="93"/>
      <c r="S691" s="94"/>
      <c r="T691" s="95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BE691" s="83"/>
    </row>
    <row r="692" spans="1:57" ht="14.25" customHeight="1">
      <c r="A692" s="82"/>
      <c r="B692" s="83"/>
      <c r="C692" s="83"/>
      <c r="D692" s="83"/>
      <c r="E692" s="84"/>
      <c r="F692" s="85"/>
      <c r="G692" s="86"/>
      <c r="H692" s="87"/>
      <c r="I692" s="88"/>
      <c r="J692" s="89"/>
      <c r="K692" s="89"/>
      <c r="L692" s="89"/>
      <c r="M692" s="90"/>
      <c r="N692" s="90"/>
      <c r="O692" s="90"/>
      <c r="P692" s="91"/>
      <c r="Q692" s="92"/>
      <c r="R692" s="93"/>
      <c r="S692" s="94"/>
      <c r="T692" s="95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BE692" s="83"/>
    </row>
    <row r="693" spans="1:57" ht="14.25" customHeight="1">
      <c r="A693" s="82"/>
      <c r="B693" s="83"/>
      <c r="C693" s="83"/>
      <c r="D693" s="83"/>
      <c r="E693" s="84"/>
      <c r="F693" s="85"/>
      <c r="G693" s="86"/>
      <c r="H693" s="87"/>
      <c r="I693" s="88"/>
      <c r="J693" s="89"/>
      <c r="K693" s="89"/>
      <c r="L693" s="89"/>
      <c r="M693" s="90"/>
      <c r="N693" s="90"/>
      <c r="O693" s="90"/>
      <c r="P693" s="91"/>
      <c r="Q693" s="92"/>
      <c r="R693" s="93"/>
      <c r="S693" s="94"/>
      <c r="T693" s="95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BE693" s="83"/>
    </row>
    <row r="694" spans="1:57" ht="14.25" customHeight="1">
      <c r="A694" s="82"/>
      <c r="B694" s="83"/>
      <c r="C694" s="83"/>
      <c r="D694" s="83"/>
      <c r="E694" s="84"/>
      <c r="F694" s="85"/>
      <c r="G694" s="86"/>
      <c r="H694" s="87"/>
      <c r="I694" s="88"/>
      <c r="J694" s="89"/>
      <c r="K694" s="89"/>
      <c r="L694" s="89"/>
      <c r="M694" s="90"/>
      <c r="N694" s="90"/>
      <c r="O694" s="90"/>
      <c r="P694" s="91"/>
      <c r="Q694" s="92"/>
      <c r="R694" s="93"/>
      <c r="S694" s="94"/>
      <c r="T694" s="95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BE694" s="83"/>
    </row>
    <row r="695" spans="1:57" ht="14.25" customHeight="1">
      <c r="A695" s="82"/>
      <c r="B695" s="83"/>
      <c r="C695" s="83"/>
      <c r="D695" s="83"/>
      <c r="E695" s="84"/>
      <c r="F695" s="85"/>
      <c r="G695" s="86"/>
      <c r="H695" s="87"/>
      <c r="I695" s="88"/>
      <c r="J695" s="89"/>
      <c r="K695" s="89"/>
      <c r="L695" s="89"/>
      <c r="M695" s="90"/>
      <c r="N695" s="90"/>
      <c r="O695" s="90"/>
      <c r="P695" s="91"/>
      <c r="Q695" s="92"/>
      <c r="R695" s="93"/>
      <c r="S695" s="94"/>
      <c r="T695" s="95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BE695" s="83"/>
    </row>
    <row r="696" spans="1:57" ht="14.25" customHeight="1">
      <c r="A696" s="82"/>
      <c r="B696" s="83"/>
      <c r="C696" s="83"/>
      <c r="D696" s="83"/>
      <c r="E696" s="84"/>
      <c r="F696" s="85"/>
      <c r="G696" s="86"/>
      <c r="H696" s="87"/>
      <c r="I696" s="88"/>
      <c r="J696" s="89"/>
      <c r="K696" s="89"/>
      <c r="L696" s="89"/>
      <c r="M696" s="90"/>
      <c r="N696" s="90"/>
      <c r="O696" s="90"/>
      <c r="P696" s="91"/>
      <c r="Q696" s="92"/>
      <c r="R696" s="93"/>
      <c r="S696" s="94"/>
      <c r="T696" s="95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BE696" s="83"/>
    </row>
    <row r="697" spans="1:57" ht="14.25" customHeight="1">
      <c r="A697" s="82"/>
      <c r="B697" s="83"/>
      <c r="C697" s="83"/>
      <c r="D697" s="83"/>
      <c r="E697" s="84"/>
      <c r="F697" s="85"/>
      <c r="G697" s="86"/>
      <c r="H697" s="87"/>
      <c r="I697" s="88"/>
      <c r="J697" s="89"/>
      <c r="K697" s="89"/>
      <c r="L697" s="89"/>
      <c r="M697" s="90"/>
      <c r="N697" s="90"/>
      <c r="O697" s="90"/>
      <c r="P697" s="91"/>
      <c r="Q697" s="92"/>
      <c r="R697" s="93"/>
      <c r="S697" s="94"/>
      <c r="T697" s="95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BE697" s="83"/>
    </row>
    <row r="698" spans="1:57" ht="14.25" customHeight="1">
      <c r="A698" s="82"/>
      <c r="B698" s="83"/>
      <c r="C698" s="83"/>
      <c r="D698" s="83"/>
      <c r="E698" s="84"/>
      <c r="F698" s="85"/>
      <c r="G698" s="86"/>
      <c r="H698" s="87"/>
      <c r="I698" s="88"/>
      <c r="J698" s="89"/>
      <c r="K698" s="89"/>
      <c r="L698" s="89"/>
      <c r="M698" s="90"/>
      <c r="N698" s="90"/>
      <c r="O698" s="90"/>
      <c r="P698" s="91"/>
      <c r="Q698" s="92"/>
      <c r="R698" s="93"/>
      <c r="S698" s="94"/>
      <c r="T698" s="95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BE698" s="83"/>
    </row>
    <row r="699" spans="1:57" ht="14.25" customHeight="1">
      <c r="A699" s="82"/>
      <c r="B699" s="83"/>
      <c r="C699" s="83"/>
      <c r="D699" s="83"/>
      <c r="E699" s="84"/>
      <c r="F699" s="85"/>
      <c r="G699" s="86"/>
      <c r="H699" s="87"/>
      <c r="I699" s="88"/>
      <c r="J699" s="89"/>
      <c r="K699" s="89"/>
      <c r="L699" s="89"/>
      <c r="M699" s="90"/>
      <c r="N699" s="90"/>
      <c r="O699" s="90"/>
      <c r="P699" s="91"/>
      <c r="Q699" s="92"/>
      <c r="R699" s="93"/>
      <c r="S699" s="94"/>
      <c r="T699" s="95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BE699" s="83"/>
    </row>
    <row r="700" spans="1:57" ht="14.25" customHeight="1">
      <c r="A700" s="82"/>
      <c r="B700" s="83"/>
      <c r="C700" s="83"/>
      <c r="D700" s="83"/>
      <c r="E700" s="84"/>
      <c r="F700" s="85"/>
      <c r="G700" s="86"/>
      <c r="H700" s="87"/>
      <c r="I700" s="88"/>
      <c r="J700" s="89"/>
      <c r="K700" s="89"/>
      <c r="L700" s="89"/>
      <c r="M700" s="90"/>
      <c r="N700" s="90"/>
      <c r="O700" s="90"/>
      <c r="P700" s="91"/>
      <c r="Q700" s="92"/>
      <c r="R700" s="93"/>
      <c r="S700" s="94"/>
      <c r="T700" s="95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BE700" s="83"/>
    </row>
    <row r="701" spans="1:57" ht="14.25" customHeight="1">
      <c r="A701" s="82"/>
      <c r="B701" s="83"/>
      <c r="C701" s="83"/>
      <c r="D701" s="83"/>
      <c r="E701" s="84"/>
      <c r="F701" s="85"/>
      <c r="G701" s="86"/>
      <c r="H701" s="87"/>
      <c r="I701" s="88"/>
      <c r="J701" s="89"/>
      <c r="K701" s="89"/>
      <c r="L701" s="89"/>
      <c r="M701" s="90"/>
      <c r="N701" s="90"/>
      <c r="O701" s="90"/>
      <c r="P701" s="91"/>
      <c r="Q701" s="92"/>
      <c r="R701" s="93"/>
      <c r="S701" s="94"/>
      <c r="T701" s="95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BE701" s="83"/>
    </row>
    <row r="702" spans="1:57" ht="14.25" customHeight="1">
      <c r="A702" s="82"/>
      <c r="B702" s="83"/>
      <c r="C702" s="83"/>
      <c r="D702" s="83"/>
      <c r="E702" s="84"/>
      <c r="F702" s="85"/>
      <c r="G702" s="86"/>
      <c r="H702" s="87"/>
      <c r="I702" s="88"/>
      <c r="J702" s="89"/>
      <c r="K702" s="89"/>
      <c r="L702" s="89"/>
      <c r="M702" s="90"/>
      <c r="N702" s="90"/>
      <c r="O702" s="90"/>
      <c r="P702" s="91"/>
      <c r="Q702" s="92"/>
      <c r="R702" s="93"/>
      <c r="S702" s="94"/>
      <c r="T702" s="95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BE702" s="83"/>
    </row>
    <row r="703" spans="1:57" ht="14.25" customHeight="1">
      <c r="A703" s="82"/>
      <c r="B703" s="83"/>
      <c r="C703" s="83"/>
      <c r="D703" s="83"/>
      <c r="E703" s="84"/>
      <c r="F703" s="85"/>
      <c r="G703" s="86"/>
      <c r="H703" s="87"/>
      <c r="I703" s="88"/>
      <c r="J703" s="89"/>
      <c r="K703" s="89"/>
      <c r="L703" s="89"/>
      <c r="M703" s="90"/>
      <c r="N703" s="90"/>
      <c r="O703" s="90"/>
      <c r="P703" s="91"/>
      <c r="Q703" s="92"/>
      <c r="R703" s="93"/>
      <c r="S703" s="94"/>
      <c r="T703" s="95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BE703" s="83"/>
    </row>
    <row r="704" spans="1:57" ht="14.25" customHeight="1">
      <c r="A704" s="82"/>
      <c r="B704" s="83"/>
      <c r="C704" s="83"/>
      <c r="D704" s="83"/>
      <c r="E704" s="84"/>
      <c r="F704" s="85"/>
      <c r="G704" s="86"/>
      <c r="H704" s="87"/>
      <c r="I704" s="88"/>
      <c r="J704" s="89"/>
      <c r="K704" s="89"/>
      <c r="L704" s="89"/>
      <c r="M704" s="90"/>
      <c r="N704" s="90"/>
      <c r="O704" s="90"/>
      <c r="P704" s="91"/>
      <c r="Q704" s="92"/>
      <c r="R704" s="93"/>
      <c r="S704" s="94"/>
      <c r="T704" s="95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BE704" s="83"/>
    </row>
    <row r="705" spans="1:57" ht="14.25" customHeight="1">
      <c r="A705" s="82"/>
      <c r="B705" s="83"/>
      <c r="C705" s="83"/>
      <c r="D705" s="83"/>
      <c r="E705" s="84"/>
      <c r="F705" s="85"/>
      <c r="G705" s="86"/>
      <c r="H705" s="87"/>
      <c r="I705" s="88"/>
      <c r="J705" s="89"/>
      <c r="K705" s="89"/>
      <c r="L705" s="89"/>
      <c r="M705" s="90"/>
      <c r="N705" s="90"/>
      <c r="O705" s="90"/>
      <c r="P705" s="91"/>
      <c r="Q705" s="92"/>
      <c r="R705" s="93"/>
      <c r="S705" s="94"/>
      <c r="T705" s="95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BE705" s="83"/>
    </row>
    <row r="706" spans="1:57" ht="14.25" customHeight="1">
      <c r="A706" s="82"/>
      <c r="B706" s="83"/>
      <c r="C706" s="83"/>
      <c r="D706" s="83"/>
      <c r="E706" s="84"/>
      <c r="F706" s="85"/>
      <c r="G706" s="86"/>
      <c r="H706" s="87"/>
      <c r="I706" s="88"/>
      <c r="J706" s="89"/>
      <c r="K706" s="89"/>
      <c r="L706" s="89"/>
      <c r="M706" s="90"/>
      <c r="N706" s="90"/>
      <c r="O706" s="90"/>
      <c r="P706" s="91"/>
      <c r="Q706" s="92"/>
      <c r="R706" s="93"/>
      <c r="S706" s="94"/>
      <c r="T706" s="95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BE706" s="83"/>
    </row>
    <row r="707" spans="1:57" ht="14.25" customHeight="1">
      <c r="A707" s="82"/>
      <c r="B707" s="83"/>
      <c r="C707" s="83"/>
      <c r="D707" s="83"/>
      <c r="E707" s="84"/>
      <c r="F707" s="85"/>
      <c r="G707" s="86"/>
      <c r="H707" s="87"/>
      <c r="I707" s="88"/>
      <c r="J707" s="89"/>
      <c r="K707" s="89"/>
      <c r="L707" s="89"/>
      <c r="M707" s="90"/>
      <c r="N707" s="90"/>
      <c r="O707" s="90"/>
      <c r="P707" s="91"/>
      <c r="Q707" s="92"/>
      <c r="R707" s="93"/>
      <c r="S707" s="94"/>
      <c r="T707" s="95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BE707" s="83"/>
    </row>
    <row r="708" spans="1:57" ht="14.25" customHeight="1">
      <c r="A708" s="82"/>
      <c r="B708" s="83"/>
      <c r="C708" s="83"/>
      <c r="D708" s="83"/>
      <c r="E708" s="84"/>
      <c r="F708" s="85"/>
      <c r="G708" s="86"/>
      <c r="H708" s="87"/>
      <c r="I708" s="88"/>
      <c r="J708" s="89"/>
      <c r="K708" s="89"/>
      <c r="L708" s="89"/>
      <c r="M708" s="90"/>
      <c r="N708" s="90"/>
      <c r="O708" s="90"/>
      <c r="P708" s="91"/>
      <c r="Q708" s="92"/>
      <c r="R708" s="93"/>
      <c r="S708" s="94"/>
      <c r="T708" s="95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BE708" s="83"/>
    </row>
    <row r="709" spans="1:57" ht="14.25" customHeight="1">
      <c r="A709" s="82"/>
      <c r="B709" s="83"/>
      <c r="C709" s="83"/>
      <c r="D709" s="83"/>
      <c r="E709" s="84"/>
      <c r="F709" s="85"/>
      <c r="G709" s="86"/>
      <c r="H709" s="87"/>
      <c r="I709" s="88"/>
      <c r="J709" s="89"/>
      <c r="K709" s="89"/>
      <c r="L709" s="89"/>
      <c r="M709" s="90"/>
      <c r="N709" s="90"/>
      <c r="O709" s="90"/>
      <c r="P709" s="91"/>
      <c r="Q709" s="92"/>
      <c r="R709" s="93"/>
      <c r="S709" s="94"/>
      <c r="T709" s="95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BE709" s="83"/>
    </row>
    <row r="710" spans="1:57" ht="14.25" customHeight="1">
      <c r="A710" s="82"/>
      <c r="B710" s="83"/>
      <c r="C710" s="83"/>
      <c r="D710" s="83"/>
      <c r="E710" s="84"/>
      <c r="F710" s="85"/>
      <c r="G710" s="86"/>
      <c r="H710" s="87"/>
      <c r="I710" s="88"/>
      <c r="J710" s="89"/>
      <c r="K710" s="89"/>
      <c r="L710" s="89"/>
      <c r="M710" s="90"/>
      <c r="N710" s="90"/>
      <c r="O710" s="90"/>
      <c r="P710" s="91"/>
      <c r="Q710" s="92"/>
      <c r="R710" s="93"/>
      <c r="S710" s="94"/>
      <c r="T710" s="95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BE710" s="83"/>
    </row>
    <row r="711" spans="1:57" ht="14.25" customHeight="1">
      <c r="A711" s="82"/>
      <c r="B711" s="83"/>
      <c r="C711" s="83"/>
      <c r="D711" s="83"/>
      <c r="E711" s="84"/>
      <c r="F711" s="85"/>
      <c r="G711" s="86"/>
      <c r="H711" s="87"/>
      <c r="I711" s="88"/>
      <c r="J711" s="89"/>
      <c r="K711" s="89"/>
      <c r="L711" s="89"/>
      <c r="M711" s="90"/>
      <c r="N711" s="90"/>
      <c r="O711" s="90"/>
      <c r="P711" s="91"/>
      <c r="Q711" s="92"/>
      <c r="R711" s="93"/>
      <c r="S711" s="94"/>
      <c r="T711" s="95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BE711" s="83"/>
    </row>
    <row r="712" spans="1:57" ht="14.25" customHeight="1">
      <c r="A712" s="82"/>
      <c r="B712" s="83"/>
      <c r="C712" s="83"/>
      <c r="D712" s="83"/>
      <c r="E712" s="84"/>
      <c r="F712" s="85"/>
      <c r="G712" s="86"/>
      <c r="H712" s="87"/>
      <c r="I712" s="88"/>
      <c r="J712" s="89"/>
      <c r="K712" s="89"/>
      <c r="L712" s="89"/>
      <c r="M712" s="90"/>
      <c r="N712" s="90"/>
      <c r="O712" s="90"/>
      <c r="P712" s="91"/>
      <c r="Q712" s="92"/>
      <c r="R712" s="93"/>
      <c r="S712" s="94"/>
      <c r="T712" s="95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BE712" s="83"/>
    </row>
    <row r="713" spans="1:57" ht="14.25" customHeight="1">
      <c r="A713" s="82"/>
      <c r="B713" s="83"/>
      <c r="C713" s="83"/>
      <c r="D713" s="83"/>
      <c r="E713" s="84"/>
      <c r="F713" s="85"/>
      <c r="G713" s="86"/>
      <c r="H713" s="87"/>
      <c r="I713" s="88"/>
      <c r="J713" s="89"/>
      <c r="K713" s="89"/>
      <c r="L713" s="89"/>
      <c r="M713" s="90"/>
      <c r="N713" s="90"/>
      <c r="O713" s="90"/>
      <c r="P713" s="91"/>
      <c r="Q713" s="92"/>
      <c r="R713" s="93"/>
      <c r="S713" s="94"/>
      <c r="T713" s="95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BE713" s="83"/>
    </row>
    <row r="714" spans="1:57" ht="14.25" customHeight="1">
      <c r="A714" s="82"/>
      <c r="B714" s="83"/>
      <c r="C714" s="83"/>
      <c r="D714" s="83"/>
      <c r="E714" s="84"/>
      <c r="F714" s="85"/>
      <c r="G714" s="86"/>
      <c r="H714" s="87"/>
      <c r="I714" s="88"/>
      <c r="J714" s="89"/>
      <c r="K714" s="89"/>
      <c r="L714" s="89"/>
      <c r="M714" s="90"/>
      <c r="N714" s="90"/>
      <c r="O714" s="90"/>
      <c r="P714" s="91"/>
      <c r="Q714" s="92"/>
      <c r="R714" s="93"/>
      <c r="S714" s="94"/>
      <c r="T714" s="95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BE714" s="83"/>
    </row>
    <row r="715" spans="1:57" ht="14.25" customHeight="1">
      <c r="A715" s="82"/>
      <c r="B715" s="83"/>
      <c r="C715" s="83"/>
      <c r="D715" s="83"/>
      <c r="E715" s="84"/>
      <c r="F715" s="85"/>
      <c r="G715" s="86"/>
      <c r="H715" s="87"/>
      <c r="I715" s="88"/>
      <c r="J715" s="89"/>
      <c r="K715" s="89"/>
      <c r="L715" s="89"/>
      <c r="M715" s="90"/>
      <c r="N715" s="90"/>
      <c r="O715" s="90"/>
      <c r="P715" s="91"/>
      <c r="Q715" s="92"/>
      <c r="R715" s="93"/>
      <c r="S715" s="94"/>
      <c r="T715" s="95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BE715" s="83"/>
    </row>
    <row r="716" spans="1:57" ht="14.25" customHeight="1">
      <c r="A716" s="82"/>
      <c r="B716" s="83"/>
      <c r="C716" s="83"/>
      <c r="D716" s="83"/>
      <c r="E716" s="84"/>
      <c r="F716" s="85"/>
      <c r="G716" s="86"/>
      <c r="H716" s="87"/>
      <c r="I716" s="88"/>
      <c r="J716" s="89"/>
      <c r="K716" s="89"/>
      <c r="L716" s="89"/>
      <c r="M716" s="90"/>
      <c r="N716" s="90"/>
      <c r="O716" s="90"/>
      <c r="P716" s="91"/>
      <c r="Q716" s="92"/>
      <c r="R716" s="93"/>
      <c r="S716" s="94"/>
      <c r="T716" s="95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BE716" s="83"/>
    </row>
    <row r="717" spans="1:57" ht="14.25" customHeight="1">
      <c r="A717" s="82"/>
      <c r="B717" s="83"/>
      <c r="C717" s="83"/>
      <c r="D717" s="83"/>
      <c r="E717" s="84"/>
      <c r="F717" s="85"/>
      <c r="G717" s="86"/>
      <c r="H717" s="87"/>
      <c r="I717" s="88"/>
      <c r="J717" s="89"/>
      <c r="K717" s="89"/>
      <c r="L717" s="89"/>
      <c r="M717" s="90"/>
      <c r="N717" s="90"/>
      <c r="O717" s="90"/>
      <c r="P717" s="91"/>
      <c r="Q717" s="92"/>
      <c r="R717" s="93"/>
      <c r="S717" s="94"/>
      <c r="T717" s="95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BE717" s="83"/>
    </row>
    <row r="718" spans="1:57" ht="14.25" customHeight="1">
      <c r="A718" s="82"/>
      <c r="B718" s="83"/>
      <c r="C718" s="83"/>
      <c r="D718" s="83"/>
      <c r="E718" s="84"/>
      <c r="F718" s="85"/>
      <c r="G718" s="86"/>
      <c r="H718" s="87"/>
      <c r="I718" s="88"/>
      <c r="J718" s="89"/>
      <c r="K718" s="89"/>
      <c r="L718" s="89"/>
      <c r="M718" s="90"/>
      <c r="N718" s="90"/>
      <c r="O718" s="90"/>
      <c r="P718" s="91"/>
      <c r="Q718" s="92"/>
      <c r="R718" s="93"/>
      <c r="S718" s="94"/>
      <c r="T718" s="95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BE718" s="83"/>
    </row>
    <row r="719" spans="1:57" ht="14.25" customHeight="1">
      <c r="A719" s="82"/>
      <c r="B719" s="83"/>
      <c r="C719" s="83"/>
      <c r="D719" s="83"/>
      <c r="E719" s="84"/>
      <c r="F719" s="85"/>
      <c r="G719" s="86"/>
      <c r="H719" s="87"/>
      <c r="I719" s="88"/>
      <c r="J719" s="89"/>
      <c r="K719" s="89"/>
      <c r="L719" s="89"/>
      <c r="M719" s="90"/>
      <c r="N719" s="90"/>
      <c r="O719" s="90"/>
      <c r="P719" s="91"/>
      <c r="Q719" s="92"/>
      <c r="R719" s="93"/>
      <c r="S719" s="94"/>
      <c r="T719" s="95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BE719" s="83"/>
    </row>
    <row r="720" spans="1:57" ht="14.25" customHeight="1">
      <c r="A720" s="82"/>
      <c r="B720" s="83"/>
      <c r="C720" s="83"/>
      <c r="D720" s="83"/>
      <c r="E720" s="84"/>
      <c r="F720" s="85"/>
      <c r="G720" s="86"/>
      <c r="H720" s="87"/>
      <c r="I720" s="88"/>
      <c r="J720" s="89"/>
      <c r="K720" s="89"/>
      <c r="L720" s="89"/>
      <c r="M720" s="90"/>
      <c r="N720" s="90"/>
      <c r="O720" s="90"/>
      <c r="P720" s="91"/>
      <c r="Q720" s="92"/>
      <c r="R720" s="93"/>
      <c r="S720" s="94"/>
      <c r="T720" s="95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BE720" s="83"/>
    </row>
    <row r="721" spans="1:57" ht="14.25" customHeight="1">
      <c r="A721" s="82"/>
      <c r="B721" s="83"/>
      <c r="C721" s="83"/>
      <c r="D721" s="83"/>
      <c r="E721" s="84"/>
      <c r="F721" s="85"/>
      <c r="G721" s="86"/>
      <c r="H721" s="87"/>
      <c r="I721" s="88"/>
      <c r="J721" s="89"/>
      <c r="K721" s="89"/>
      <c r="L721" s="89"/>
      <c r="M721" s="90"/>
      <c r="N721" s="90"/>
      <c r="O721" s="90"/>
      <c r="P721" s="91"/>
      <c r="Q721" s="92"/>
      <c r="R721" s="93"/>
      <c r="S721" s="94"/>
      <c r="T721" s="95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BE721" s="83"/>
    </row>
    <row r="722" spans="1:57" ht="14.25" customHeight="1">
      <c r="A722" s="82"/>
      <c r="B722" s="83"/>
      <c r="C722" s="83"/>
      <c r="D722" s="83"/>
      <c r="E722" s="84"/>
      <c r="F722" s="85"/>
      <c r="G722" s="86"/>
      <c r="H722" s="87"/>
      <c r="I722" s="88"/>
      <c r="J722" s="89"/>
      <c r="K722" s="89"/>
      <c r="L722" s="89"/>
      <c r="M722" s="90"/>
      <c r="N722" s="90"/>
      <c r="O722" s="90"/>
      <c r="P722" s="91"/>
      <c r="Q722" s="92"/>
      <c r="R722" s="93"/>
      <c r="S722" s="94"/>
      <c r="T722" s="95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BE722" s="83"/>
    </row>
    <row r="723" spans="1:57" ht="14.25" customHeight="1">
      <c r="A723" s="82"/>
      <c r="B723" s="83"/>
      <c r="C723" s="83"/>
      <c r="D723" s="83"/>
      <c r="E723" s="84"/>
      <c r="F723" s="85"/>
      <c r="G723" s="86"/>
      <c r="H723" s="87"/>
      <c r="I723" s="88"/>
      <c r="J723" s="89"/>
      <c r="K723" s="89"/>
      <c r="L723" s="89"/>
      <c r="M723" s="90"/>
      <c r="N723" s="90"/>
      <c r="O723" s="90"/>
      <c r="P723" s="91"/>
      <c r="Q723" s="92"/>
      <c r="R723" s="93"/>
      <c r="S723" s="94"/>
      <c r="T723" s="95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BE723" s="83"/>
    </row>
    <row r="724" spans="1:57" ht="14.25" customHeight="1">
      <c r="A724" s="82"/>
      <c r="B724" s="83"/>
      <c r="C724" s="83"/>
      <c r="D724" s="83"/>
      <c r="E724" s="84"/>
      <c r="F724" s="85"/>
      <c r="G724" s="86"/>
      <c r="H724" s="87"/>
      <c r="I724" s="88"/>
      <c r="J724" s="89"/>
      <c r="K724" s="89"/>
      <c r="L724" s="89"/>
      <c r="M724" s="90"/>
      <c r="N724" s="90"/>
      <c r="O724" s="90"/>
      <c r="P724" s="91"/>
      <c r="Q724" s="92"/>
      <c r="R724" s="93"/>
      <c r="S724" s="94"/>
      <c r="T724" s="95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BE724" s="83"/>
    </row>
    <row r="725" spans="1:57" ht="14.25" customHeight="1">
      <c r="A725" s="82"/>
      <c r="B725" s="83"/>
      <c r="C725" s="83"/>
      <c r="D725" s="83"/>
      <c r="E725" s="84"/>
      <c r="F725" s="85"/>
      <c r="G725" s="86"/>
      <c r="H725" s="87"/>
      <c r="I725" s="88"/>
      <c r="J725" s="89"/>
      <c r="K725" s="89"/>
      <c r="L725" s="89"/>
      <c r="M725" s="90"/>
      <c r="N725" s="90"/>
      <c r="O725" s="90"/>
      <c r="P725" s="91"/>
      <c r="Q725" s="92"/>
      <c r="R725" s="93"/>
      <c r="S725" s="94"/>
      <c r="T725" s="95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BE725" s="83"/>
    </row>
    <row r="726" spans="1:57" ht="14.25" customHeight="1">
      <c r="A726" s="82"/>
      <c r="B726" s="83"/>
      <c r="C726" s="83"/>
      <c r="D726" s="83"/>
      <c r="E726" s="84"/>
      <c r="F726" s="85"/>
      <c r="G726" s="86"/>
      <c r="H726" s="87"/>
      <c r="I726" s="88"/>
      <c r="J726" s="89"/>
      <c r="K726" s="89"/>
      <c r="L726" s="89"/>
      <c r="M726" s="90"/>
      <c r="N726" s="90"/>
      <c r="O726" s="90"/>
      <c r="P726" s="91"/>
      <c r="Q726" s="92"/>
      <c r="R726" s="93"/>
      <c r="S726" s="94"/>
      <c r="T726" s="95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BE726" s="83"/>
    </row>
    <row r="727" spans="1:57" ht="14.25" customHeight="1">
      <c r="A727" s="82"/>
      <c r="B727" s="83"/>
      <c r="C727" s="83"/>
      <c r="D727" s="83"/>
      <c r="E727" s="84"/>
      <c r="F727" s="85"/>
      <c r="G727" s="86"/>
      <c r="H727" s="87"/>
      <c r="I727" s="88"/>
      <c r="J727" s="89"/>
      <c r="K727" s="89"/>
      <c r="L727" s="89"/>
      <c r="M727" s="90"/>
      <c r="N727" s="90"/>
      <c r="O727" s="90"/>
      <c r="P727" s="91"/>
      <c r="Q727" s="92"/>
      <c r="R727" s="93"/>
      <c r="S727" s="94"/>
      <c r="T727" s="95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BE727" s="83"/>
    </row>
    <row r="728" spans="1:57" ht="14.25" customHeight="1">
      <c r="A728" s="82"/>
      <c r="B728" s="83"/>
      <c r="C728" s="83"/>
      <c r="D728" s="83"/>
      <c r="E728" s="84"/>
      <c r="F728" s="85"/>
      <c r="G728" s="86"/>
      <c r="H728" s="87"/>
      <c r="I728" s="88"/>
      <c r="J728" s="89"/>
      <c r="K728" s="89"/>
      <c r="L728" s="89"/>
      <c r="M728" s="90"/>
      <c r="N728" s="90"/>
      <c r="O728" s="90"/>
      <c r="P728" s="91"/>
      <c r="Q728" s="92"/>
      <c r="R728" s="93"/>
      <c r="S728" s="94"/>
      <c r="T728" s="95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BE728" s="83"/>
    </row>
    <row r="729" spans="1:57" ht="14.25" customHeight="1">
      <c r="A729" s="82"/>
      <c r="B729" s="83"/>
      <c r="C729" s="83"/>
      <c r="D729" s="83"/>
      <c r="E729" s="84"/>
      <c r="F729" s="85"/>
      <c r="G729" s="86"/>
      <c r="H729" s="87"/>
      <c r="I729" s="88"/>
      <c r="J729" s="89"/>
      <c r="K729" s="89"/>
      <c r="L729" s="89"/>
      <c r="M729" s="90"/>
      <c r="N729" s="90"/>
      <c r="O729" s="90"/>
      <c r="P729" s="91"/>
      <c r="Q729" s="92"/>
      <c r="R729" s="93"/>
      <c r="S729" s="94"/>
      <c r="T729" s="95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BE729" s="83"/>
    </row>
    <row r="730" spans="1:57" ht="14.25" customHeight="1">
      <c r="A730" s="82"/>
      <c r="B730" s="83"/>
      <c r="C730" s="83"/>
      <c r="D730" s="83"/>
      <c r="E730" s="84"/>
      <c r="F730" s="85"/>
      <c r="G730" s="86"/>
      <c r="H730" s="87"/>
      <c r="I730" s="88"/>
      <c r="J730" s="89"/>
      <c r="K730" s="89"/>
      <c r="L730" s="89"/>
      <c r="M730" s="90"/>
      <c r="N730" s="90"/>
      <c r="O730" s="90"/>
      <c r="P730" s="91"/>
      <c r="Q730" s="92"/>
      <c r="R730" s="93"/>
      <c r="S730" s="94"/>
      <c r="T730" s="95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BE730" s="83"/>
    </row>
    <row r="731" spans="1:57" ht="14.25" customHeight="1">
      <c r="A731" s="82"/>
      <c r="B731" s="83"/>
      <c r="C731" s="83"/>
      <c r="D731" s="83"/>
      <c r="E731" s="84"/>
      <c r="F731" s="85"/>
      <c r="G731" s="86"/>
      <c r="H731" s="87"/>
      <c r="I731" s="88"/>
      <c r="J731" s="89"/>
      <c r="K731" s="89"/>
      <c r="L731" s="89"/>
      <c r="M731" s="90"/>
      <c r="N731" s="90"/>
      <c r="O731" s="90"/>
      <c r="P731" s="91"/>
      <c r="Q731" s="92"/>
      <c r="R731" s="93"/>
      <c r="S731" s="94"/>
      <c r="T731" s="95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BE731" s="83"/>
    </row>
    <row r="732" spans="1:57" ht="14.25" customHeight="1">
      <c r="A732" s="82"/>
      <c r="B732" s="83"/>
      <c r="C732" s="83"/>
      <c r="D732" s="83"/>
      <c r="E732" s="84"/>
      <c r="F732" s="85"/>
      <c r="G732" s="86"/>
      <c r="H732" s="87"/>
      <c r="I732" s="88"/>
      <c r="J732" s="89"/>
      <c r="K732" s="89"/>
      <c r="L732" s="89"/>
      <c r="M732" s="90"/>
      <c r="N732" s="90"/>
      <c r="O732" s="90"/>
      <c r="P732" s="91"/>
      <c r="Q732" s="92"/>
      <c r="R732" s="93"/>
      <c r="S732" s="94"/>
      <c r="T732" s="95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BE732" s="83"/>
    </row>
    <row r="733" spans="1:57" ht="14.25" customHeight="1">
      <c r="A733" s="82"/>
      <c r="B733" s="83"/>
      <c r="C733" s="83"/>
      <c r="D733" s="83"/>
      <c r="E733" s="84"/>
      <c r="F733" s="85"/>
      <c r="G733" s="86"/>
      <c r="H733" s="87"/>
      <c r="I733" s="88"/>
      <c r="J733" s="89"/>
      <c r="K733" s="89"/>
      <c r="L733" s="89"/>
      <c r="M733" s="90"/>
      <c r="N733" s="90"/>
      <c r="O733" s="90"/>
      <c r="P733" s="91"/>
      <c r="Q733" s="92"/>
      <c r="R733" s="93"/>
      <c r="S733" s="94"/>
      <c r="T733" s="95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BE733" s="83"/>
    </row>
    <row r="734" spans="1:57" ht="14.25" customHeight="1">
      <c r="A734" s="82"/>
      <c r="B734" s="83"/>
      <c r="C734" s="83"/>
      <c r="D734" s="83"/>
      <c r="E734" s="84"/>
      <c r="F734" s="85"/>
      <c r="G734" s="86"/>
      <c r="H734" s="87"/>
      <c r="I734" s="88"/>
      <c r="J734" s="89"/>
      <c r="K734" s="89"/>
      <c r="L734" s="89"/>
      <c r="M734" s="90"/>
      <c r="N734" s="90"/>
      <c r="O734" s="90"/>
      <c r="P734" s="91"/>
      <c r="Q734" s="92"/>
      <c r="R734" s="93"/>
      <c r="S734" s="94"/>
      <c r="T734" s="95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BE734" s="83"/>
    </row>
    <row r="735" spans="1:57" ht="14.25" customHeight="1">
      <c r="A735" s="82"/>
      <c r="B735" s="83"/>
      <c r="C735" s="83"/>
      <c r="D735" s="83"/>
      <c r="E735" s="84"/>
      <c r="F735" s="85"/>
      <c r="G735" s="86"/>
      <c r="H735" s="87"/>
      <c r="I735" s="88"/>
      <c r="J735" s="89"/>
      <c r="K735" s="89"/>
      <c r="L735" s="89"/>
      <c r="M735" s="90"/>
      <c r="N735" s="90"/>
      <c r="O735" s="90"/>
      <c r="P735" s="91"/>
      <c r="Q735" s="92"/>
      <c r="R735" s="93"/>
      <c r="S735" s="94"/>
      <c r="T735" s="95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BE735" s="83"/>
    </row>
    <row r="736" spans="1:57" ht="14.25" customHeight="1">
      <c r="A736" s="82"/>
      <c r="B736" s="83"/>
      <c r="C736" s="83"/>
      <c r="D736" s="83"/>
      <c r="E736" s="84"/>
      <c r="F736" s="85"/>
      <c r="G736" s="86"/>
      <c r="H736" s="87"/>
      <c r="I736" s="88"/>
      <c r="J736" s="89"/>
      <c r="K736" s="89"/>
      <c r="L736" s="89"/>
      <c r="M736" s="90"/>
      <c r="N736" s="90"/>
      <c r="O736" s="90"/>
      <c r="P736" s="91"/>
      <c r="Q736" s="92"/>
      <c r="R736" s="93"/>
      <c r="S736" s="94"/>
      <c r="T736" s="95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BE736" s="83"/>
    </row>
    <row r="737" spans="1:57" ht="14.25" customHeight="1">
      <c r="A737" s="82"/>
      <c r="B737" s="83"/>
      <c r="C737" s="83"/>
      <c r="D737" s="83"/>
      <c r="E737" s="84"/>
      <c r="F737" s="85"/>
      <c r="G737" s="86"/>
      <c r="H737" s="87"/>
      <c r="I737" s="88"/>
      <c r="J737" s="89"/>
      <c r="K737" s="89"/>
      <c r="L737" s="89"/>
      <c r="M737" s="90"/>
      <c r="N737" s="90"/>
      <c r="O737" s="90"/>
      <c r="P737" s="91"/>
      <c r="Q737" s="92"/>
      <c r="R737" s="93"/>
      <c r="S737" s="94"/>
      <c r="T737" s="95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BE737" s="83"/>
    </row>
    <row r="738" spans="1:57" ht="14.25" customHeight="1">
      <c r="A738" s="82"/>
      <c r="B738" s="83"/>
      <c r="C738" s="83"/>
      <c r="D738" s="83"/>
      <c r="E738" s="84"/>
      <c r="F738" s="85"/>
      <c r="G738" s="86"/>
      <c r="H738" s="87"/>
      <c r="I738" s="88"/>
      <c r="J738" s="89"/>
      <c r="K738" s="89"/>
      <c r="L738" s="89"/>
      <c r="M738" s="90"/>
      <c r="N738" s="90"/>
      <c r="O738" s="90"/>
      <c r="P738" s="91"/>
      <c r="Q738" s="92"/>
      <c r="R738" s="93"/>
      <c r="S738" s="94"/>
      <c r="T738" s="95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BE738" s="83"/>
    </row>
    <row r="739" spans="1:57" ht="14.25" customHeight="1">
      <c r="A739" s="82"/>
      <c r="B739" s="83"/>
      <c r="C739" s="83"/>
      <c r="D739" s="83"/>
      <c r="E739" s="84"/>
      <c r="F739" s="85"/>
      <c r="G739" s="86"/>
      <c r="H739" s="87"/>
      <c r="I739" s="88"/>
      <c r="J739" s="89"/>
      <c r="K739" s="89"/>
      <c r="L739" s="89"/>
      <c r="M739" s="90"/>
      <c r="N739" s="90"/>
      <c r="O739" s="90"/>
      <c r="P739" s="91"/>
      <c r="Q739" s="92"/>
      <c r="R739" s="93"/>
      <c r="S739" s="94"/>
      <c r="T739" s="95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BE739" s="83"/>
    </row>
    <row r="740" spans="1:57" ht="14.25" customHeight="1">
      <c r="A740" s="82"/>
      <c r="B740" s="83"/>
      <c r="C740" s="83"/>
      <c r="D740" s="83"/>
      <c r="E740" s="84"/>
      <c r="F740" s="85"/>
      <c r="G740" s="86"/>
      <c r="H740" s="87"/>
      <c r="I740" s="88"/>
      <c r="J740" s="89"/>
      <c r="K740" s="89"/>
      <c r="L740" s="89"/>
      <c r="M740" s="90"/>
      <c r="N740" s="90"/>
      <c r="O740" s="90"/>
      <c r="P740" s="91"/>
      <c r="Q740" s="92"/>
      <c r="R740" s="93"/>
      <c r="S740" s="94"/>
      <c r="T740" s="95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BE740" s="83"/>
    </row>
    <row r="741" spans="1:57" ht="14.25" customHeight="1">
      <c r="A741" s="82"/>
      <c r="B741" s="83"/>
      <c r="C741" s="83"/>
      <c r="D741" s="83"/>
      <c r="E741" s="84"/>
      <c r="F741" s="85"/>
      <c r="G741" s="86"/>
      <c r="H741" s="87"/>
      <c r="I741" s="88"/>
      <c r="J741" s="89"/>
      <c r="K741" s="89"/>
      <c r="L741" s="89"/>
      <c r="M741" s="90"/>
      <c r="N741" s="90"/>
      <c r="O741" s="90"/>
      <c r="P741" s="91"/>
      <c r="Q741" s="92"/>
      <c r="R741" s="93"/>
      <c r="S741" s="94"/>
      <c r="T741" s="95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BE741" s="83"/>
    </row>
    <row r="742" spans="1:57" ht="14.25" customHeight="1">
      <c r="A742" s="82"/>
      <c r="B742" s="83"/>
      <c r="C742" s="83"/>
      <c r="D742" s="83"/>
      <c r="E742" s="84"/>
      <c r="F742" s="85"/>
      <c r="G742" s="86"/>
      <c r="H742" s="87"/>
      <c r="I742" s="88"/>
      <c r="J742" s="89"/>
      <c r="K742" s="89"/>
      <c r="L742" s="89"/>
      <c r="M742" s="90"/>
      <c r="N742" s="90"/>
      <c r="O742" s="90"/>
      <c r="P742" s="91"/>
      <c r="Q742" s="92"/>
      <c r="R742" s="93"/>
      <c r="S742" s="94"/>
      <c r="T742" s="95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BE742" s="83"/>
    </row>
    <row r="743" spans="1:57" ht="14.25" customHeight="1">
      <c r="A743" s="82"/>
      <c r="B743" s="83"/>
      <c r="C743" s="83"/>
      <c r="D743" s="83"/>
      <c r="E743" s="84"/>
      <c r="F743" s="85"/>
      <c r="G743" s="86"/>
      <c r="H743" s="87"/>
      <c r="I743" s="88"/>
      <c r="J743" s="89"/>
      <c r="K743" s="89"/>
      <c r="L743" s="89"/>
      <c r="M743" s="90"/>
      <c r="N743" s="90"/>
      <c r="O743" s="90"/>
      <c r="P743" s="91"/>
      <c r="Q743" s="92"/>
      <c r="R743" s="93"/>
      <c r="S743" s="94"/>
      <c r="T743" s="95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BE743" s="83"/>
    </row>
    <row r="744" spans="1:57" ht="14.25" customHeight="1">
      <c r="A744" s="82"/>
      <c r="B744" s="83"/>
      <c r="C744" s="83"/>
      <c r="D744" s="83"/>
      <c r="E744" s="84"/>
      <c r="F744" s="85"/>
      <c r="G744" s="86"/>
      <c r="H744" s="87"/>
      <c r="I744" s="88"/>
      <c r="J744" s="89"/>
      <c r="K744" s="89"/>
      <c r="L744" s="89"/>
      <c r="M744" s="90"/>
      <c r="N744" s="90"/>
      <c r="O744" s="90"/>
      <c r="P744" s="91"/>
      <c r="Q744" s="92"/>
      <c r="R744" s="93"/>
      <c r="S744" s="94"/>
      <c r="T744" s="95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BE744" s="83"/>
    </row>
    <row r="745" spans="1:57" ht="14.25" customHeight="1">
      <c r="A745" s="82"/>
      <c r="B745" s="83"/>
      <c r="C745" s="83"/>
      <c r="D745" s="83"/>
      <c r="E745" s="84"/>
      <c r="F745" s="85"/>
      <c r="G745" s="86"/>
      <c r="H745" s="87"/>
      <c r="I745" s="88"/>
      <c r="J745" s="89"/>
      <c r="K745" s="89"/>
      <c r="L745" s="89"/>
      <c r="M745" s="90"/>
      <c r="N745" s="90"/>
      <c r="O745" s="90"/>
      <c r="P745" s="91"/>
      <c r="Q745" s="92"/>
      <c r="R745" s="93"/>
      <c r="S745" s="94"/>
      <c r="T745" s="95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BE745" s="83"/>
    </row>
    <row r="746" spans="1:57" ht="14.25" customHeight="1">
      <c r="A746" s="82"/>
      <c r="B746" s="83"/>
      <c r="C746" s="83"/>
      <c r="D746" s="83"/>
      <c r="E746" s="84"/>
      <c r="F746" s="85"/>
      <c r="G746" s="86"/>
      <c r="H746" s="87"/>
      <c r="I746" s="88"/>
      <c r="J746" s="89"/>
      <c r="K746" s="89"/>
      <c r="L746" s="89"/>
      <c r="M746" s="90"/>
      <c r="N746" s="90"/>
      <c r="O746" s="90"/>
      <c r="P746" s="91"/>
      <c r="Q746" s="92"/>
      <c r="R746" s="93"/>
      <c r="S746" s="94"/>
      <c r="T746" s="95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BE746" s="83"/>
    </row>
    <row r="747" spans="1:57" ht="14.25" customHeight="1">
      <c r="A747" s="82"/>
      <c r="B747" s="83"/>
      <c r="C747" s="83"/>
      <c r="D747" s="83"/>
      <c r="E747" s="84"/>
      <c r="F747" s="85"/>
      <c r="G747" s="86"/>
      <c r="H747" s="87"/>
      <c r="I747" s="88"/>
      <c r="J747" s="89"/>
      <c r="K747" s="89"/>
      <c r="L747" s="89"/>
      <c r="M747" s="90"/>
      <c r="N747" s="90"/>
      <c r="O747" s="90"/>
      <c r="P747" s="91"/>
      <c r="Q747" s="92"/>
      <c r="R747" s="93"/>
      <c r="S747" s="94"/>
      <c r="T747" s="95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BE747" s="83"/>
    </row>
    <row r="748" spans="1:57" ht="14.25" customHeight="1">
      <c r="A748" s="82"/>
      <c r="B748" s="83"/>
      <c r="C748" s="83"/>
      <c r="D748" s="83"/>
      <c r="E748" s="84"/>
      <c r="F748" s="85"/>
      <c r="G748" s="86"/>
      <c r="H748" s="87"/>
      <c r="I748" s="88"/>
      <c r="J748" s="89"/>
      <c r="K748" s="89"/>
      <c r="L748" s="89"/>
      <c r="M748" s="90"/>
      <c r="N748" s="90"/>
      <c r="O748" s="90"/>
      <c r="P748" s="91"/>
      <c r="Q748" s="92"/>
      <c r="R748" s="93"/>
      <c r="S748" s="94"/>
      <c r="T748" s="95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BE748" s="83"/>
    </row>
    <row r="749" spans="1:57" ht="14.25" customHeight="1">
      <c r="A749" s="82"/>
      <c r="B749" s="83"/>
      <c r="C749" s="83"/>
      <c r="D749" s="83"/>
      <c r="E749" s="84"/>
      <c r="F749" s="85"/>
      <c r="G749" s="86"/>
      <c r="H749" s="87"/>
      <c r="I749" s="88"/>
      <c r="J749" s="89"/>
      <c r="K749" s="89"/>
      <c r="L749" s="89"/>
      <c r="M749" s="90"/>
      <c r="N749" s="90"/>
      <c r="O749" s="90"/>
      <c r="P749" s="91"/>
      <c r="Q749" s="92"/>
      <c r="R749" s="93"/>
      <c r="S749" s="94"/>
      <c r="T749" s="95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BE749" s="83"/>
    </row>
    <row r="750" spans="1:57" ht="14.25" customHeight="1">
      <c r="A750" s="82"/>
      <c r="B750" s="83"/>
      <c r="C750" s="83"/>
      <c r="D750" s="83"/>
      <c r="E750" s="84"/>
      <c r="F750" s="85"/>
      <c r="G750" s="86"/>
      <c r="H750" s="87"/>
      <c r="I750" s="88"/>
      <c r="J750" s="89"/>
      <c r="K750" s="89"/>
      <c r="L750" s="89"/>
      <c r="M750" s="90"/>
      <c r="N750" s="90"/>
      <c r="O750" s="90"/>
      <c r="P750" s="91"/>
      <c r="Q750" s="92"/>
      <c r="R750" s="93"/>
      <c r="S750" s="94"/>
      <c r="T750" s="95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BE750" s="83"/>
    </row>
    <row r="751" spans="1:57" ht="14.25" customHeight="1">
      <c r="A751" s="82"/>
      <c r="B751" s="83"/>
      <c r="C751" s="83"/>
      <c r="D751" s="83"/>
      <c r="E751" s="84"/>
      <c r="F751" s="85"/>
      <c r="G751" s="86"/>
      <c r="H751" s="87"/>
      <c r="I751" s="88"/>
      <c r="J751" s="89"/>
      <c r="K751" s="89"/>
      <c r="L751" s="89"/>
      <c r="M751" s="90"/>
      <c r="N751" s="90"/>
      <c r="O751" s="90"/>
      <c r="P751" s="91"/>
      <c r="Q751" s="92"/>
      <c r="R751" s="93"/>
      <c r="S751" s="94"/>
      <c r="T751" s="95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BE751" s="83"/>
    </row>
    <row r="752" spans="1:57" ht="14.25" customHeight="1">
      <c r="A752" s="82"/>
      <c r="B752" s="83"/>
      <c r="C752" s="83"/>
      <c r="D752" s="83"/>
      <c r="E752" s="84"/>
      <c r="F752" s="85"/>
      <c r="G752" s="86"/>
      <c r="H752" s="87"/>
      <c r="I752" s="88"/>
      <c r="J752" s="89"/>
      <c r="K752" s="89"/>
      <c r="L752" s="89"/>
      <c r="M752" s="90"/>
      <c r="N752" s="90"/>
      <c r="O752" s="90"/>
      <c r="P752" s="91"/>
      <c r="Q752" s="92"/>
      <c r="R752" s="93"/>
      <c r="S752" s="94"/>
      <c r="T752" s="95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BE752" s="83"/>
    </row>
    <row r="753" spans="1:57" ht="14.25" customHeight="1">
      <c r="A753" s="82"/>
      <c r="B753" s="83"/>
      <c r="C753" s="83"/>
      <c r="D753" s="83"/>
      <c r="E753" s="84"/>
      <c r="F753" s="85"/>
      <c r="G753" s="86"/>
      <c r="H753" s="87"/>
      <c r="I753" s="88"/>
      <c r="J753" s="89"/>
      <c r="K753" s="89"/>
      <c r="L753" s="89"/>
      <c r="M753" s="90"/>
      <c r="N753" s="90"/>
      <c r="O753" s="90"/>
      <c r="P753" s="91"/>
      <c r="Q753" s="92"/>
      <c r="R753" s="93"/>
      <c r="S753" s="94"/>
      <c r="T753" s="95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BE753" s="83"/>
    </row>
    <row r="754" spans="1:57" ht="14.25" customHeight="1">
      <c r="A754" s="82"/>
      <c r="B754" s="83"/>
      <c r="C754" s="83"/>
      <c r="D754" s="83"/>
      <c r="E754" s="84"/>
      <c r="F754" s="85"/>
      <c r="G754" s="86"/>
      <c r="H754" s="87"/>
      <c r="I754" s="88"/>
      <c r="J754" s="89"/>
      <c r="K754" s="89"/>
      <c r="L754" s="89"/>
      <c r="M754" s="90"/>
      <c r="N754" s="90"/>
      <c r="O754" s="90"/>
      <c r="P754" s="91"/>
      <c r="Q754" s="92"/>
      <c r="R754" s="93"/>
      <c r="S754" s="94"/>
      <c r="T754" s="95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BE754" s="83"/>
    </row>
    <row r="755" spans="1:57" ht="14.25" customHeight="1">
      <c r="A755" s="82"/>
      <c r="B755" s="83"/>
      <c r="C755" s="83"/>
      <c r="D755" s="83"/>
      <c r="E755" s="84"/>
      <c r="F755" s="85"/>
      <c r="G755" s="86"/>
      <c r="H755" s="87"/>
      <c r="I755" s="88"/>
      <c r="J755" s="89"/>
      <c r="K755" s="89"/>
      <c r="L755" s="89"/>
      <c r="M755" s="90"/>
      <c r="N755" s="90"/>
      <c r="O755" s="90"/>
      <c r="P755" s="91"/>
      <c r="Q755" s="92"/>
      <c r="R755" s="93"/>
      <c r="S755" s="94"/>
      <c r="T755" s="95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BE755" s="83"/>
    </row>
    <row r="756" spans="1:57" ht="14.25" customHeight="1">
      <c r="A756" s="82"/>
      <c r="B756" s="83"/>
      <c r="C756" s="83"/>
      <c r="D756" s="83"/>
      <c r="E756" s="84"/>
      <c r="F756" s="85"/>
      <c r="G756" s="86"/>
      <c r="H756" s="87"/>
      <c r="I756" s="88"/>
      <c r="J756" s="89"/>
      <c r="K756" s="89"/>
      <c r="L756" s="89"/>
      <c r="M756" s="90"/>
      <c r="N756" s="90"/>
      <c r="O756" s="90"/>
      <c r="P756" s="91"/>
      <c r="Q756" s="92"/>
      <c r="R756" s="93"/>
      <c r="S756" s="94"/>
      <c r="T756" s="95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BE756" s="83"/>
    </row>
    <row r="757" spans="1:57" ht="14.25" customHeight="1">
      <c r="A757" s="82"/>
      <c r="B757" s="83"/>
      <c r="C757" s="83"/>
      <c r="D757" s="83"/>
      <c r="E757" s="84"/>
      <c r="F757" s="85"/>
      <c r="G757" s="86"/>
      <c r="H757" s="87"/>
      <c r="I757" s="88"/>
      <c r="J757" s="89"/>
      <c r="K757" s="89"/>
      <c r="L757" s="89"/>
      <c r="M757" s="90"/>
      <c r="N757" s="90"/>
      <c r="O757" s="90"/>
      <c r="P757" s="91"/>
      <c r="Q757" s="92"/>
      <c r="R757" s="93"/>
      <c r="S757" s="94"/>
      <c r="T757" s="95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BE757" s="83"/>
    </row>
    <row r="758" spans="1:57" ht="14.25" customHeight="1">
      <c r="A758" s="82"/>
      <c r="B758" s="83"/>
      <c r="C758" s="83"/>
      <c r="D758" s="83"/>
      <c r="E758" s="84"/>
      <c r="F758" s="85"/>
      <c r="G758" s="86"/>
      <c r="H758" s="87"/>
      <c r="I758" s="88"/>
      <c r="J758" s="89"/>
      <c r="K758" s="89"/>
      <c r="L758" s="89"/>
      <c r="M758" s="90"/>
      <c r="N758" s="90"/>
      <c r="O758" s="90"/>
      <c r="P758" s="91"/>
      <c r="Q758" s="92"/>
      <c r="R758" s="93"/>
      <c r="S758" s="94"/>
      <c r="T758" s="95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BE758" s="83"/>
    </row>
    <row r="759" spans="1:57" ht="14.25" customHeight="1">
      <c r="A759" s="82"/>
      <c r="B759" s="83"/>
      <c r="C759" s="83"/>
      <c r="D759" s="83"/>
      <c r="E759" s="84"/>
      <c r="F759" s="85"/>
      <c r="G759" s="86"/>
      <c r="H759" s="87"/>
      <c r="I759" s="88"/>
      <c r="J759" s="89"/>
      <c r="K759" s="89"/>
      <c r="L759" s="89"/>
      <c r="M759" s="90"/>
      <c r="N759" s="90"/>
      <c r="O759" s="90"/>
      <c r="P759" s="91"/>
      <c r="Q759" s="92"/>
      <c r="R759" s="93"/>
      <c r="S759" s="94"/>
      <c r="T759" s="95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BE759" s="83"/>
    </row>
    <row r="760" spans="1:57" ht="14.25" customHeight="1">
      <c r="A760" s="82"/>
      <c r="B760" s="83"/>
      <c r="C760" s="83"/>
      <c r="D760" s="83"/>
      <c r="E760" s="84"/>
      <c r="F760" s="85"/>
      <c r="G760" s="86"/>
      <c r="H760" s="87"/>
      <c r="I760" s="88"/>
      <c r="J760" s="89"/>
      <c r="K760" s="89"/>
      <c r="L760" s="89"/>
      <c r="M760" s="90"/>
      <c r="N760" s="90"/>
      <c r="O760" s="90"/>
      <c r="P760" s="91"/>
      <c r="Q760" s="92"/>
      <c r="R760" s="93"/>
      <c r="S760" s="94"/>
      <c r="T760" s="95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BE760" s="83"/>
    </row>
    <row r="761" spans="1:57" ht="14.25" customHeight="1">
      <c r="A761" s="82"/>
      <c r="B761" s="83"/>
      <c r="C761" s="83"/>
      <c r="D761" s="83"/>
      <c r="E761" s="84"/>
      <c r="F761" s="85"/>
      <c r="G761" s="86"/>
      <c r="H761" s="87"/>
      <c r="I761" s="88"/>
      <c r="J761" s="89"/>
      <c r="K761" s="89"/>
      <c r="L761" s="89"/>
      <c r="M761" s="90"/>
      <c r="N761" s="90"/>
      <c r="O761" s="90"/>
      <c r="P761" s="91"/>
      <c r="Q761" s="92"/>
      <c r="R761" s="93"/>
      <c r="S761" s="94"/>
      <c r="T761" s="95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BE761" s="83"/>
    </row>
    <row r="762" spans="1:57" ht="14.25" customHeight="1">
      <c r="A762" s="82"/>
      <c r="B762" s="83"/>
      <c r="C762" s="83"/>
      <c r="D762" s="83"/>
      <c r="E762" s="84"/>
      <c r="F762" s="85"/>
      <c r="G762" s="86"/>
      <c r="H762" s="87"/>
      <c r="I762" s="88"/>
      <c r="J762" s="89"/>
      <c r="K762" s="89"/>
      <c r="L762" s="89"/>
      <c r="M762" s="90"/>
      <c r="N762" s="90"/>
      <c r="O762" s="90"/>
      <c r="P762" s="91"/>
      <c r="Q762" s="92"/>
      <c r="R762" s="93"/>
      <c r="S762" s="94"/>
      <c r="T762" s="95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BE762" s="83"/>
    </row>
    <row r="763" spans="1:57" ht="14.25" customHeight="1">
      <c r="A763" s="82"/>
      <c r="B763" s="83"/>
      <c r="C763" s="83"/>
      <c r="D763" s="83"/>
      <c r="E763" s="84"/>
      <c r="F763" s="85"/>
      <c r="G763" s="86"/>
      <c r="H763" s="87"/>
      <c r="I763" s="88"/>
      <c r="J763" s="89"/>
      <c r="K763" s="89"/>
      <c r="L763" s="89"/>
      <c r="M763" s="90"/>
      <c r="N763" s="90"/>
      <c r="O763" s="90"/>
      <c r="P763" s="91"/>
      <c r="Q763" s="92"/>
      <c r="R763" s="93"/>
      <c r="S763" s="94"/>
      <c r="T763" s="95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BE763" s="83"/>
    </row>
    <row r="764" spans="1:57" ht="14.25" customHeight="1">
      <c r="A764" s="82"/>
      <c r="B764" s="83"/>
      <c r="C764" s="83"/>
      <c r="D764" s="83"/>
      <c r="E764" s="84"/>
      <c r="F764" s="85"/>
      <c r="G764" s="86"/>
      <c r="H764" s="87"/>
      <c r="I764" s="88"/>
      <c r="J764" s="89"/>
      <c r="K764" s="89"/>
      <c r="L764" s="89"/>
      <c r="M764" s="90"/>
      <c r="N764" s="90"/>
      <c r="O764" s="90"/>
      <c r="P764" s="91"/>
      <c r="Q764" s="92"/>
      <c r="R764" s="93"/>
      <c r="S764" s="94"/>
      <c r="T764" s="95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BE764" s="83"/>
    </row>
    <row r="765" spans="1:57" ht="14.25" customHeight="1">
      <c r="A765" s="82"/>
      <c r="B765" s="83"/>
      <c r="C765" s="83"/>
      <c r="D765" s="83"/>
      <c r="E765" s="84"/>
      <c r="F765" s="85"/>
      <c r="G765" s="86"/>
      <c r="H765" s="87"/>
      <c r="I765" s="88"/>
      <c r="J765" s="89"/>
      <c r="K765" s="89"/>
      <c r="L765" s="89"/>
      <c r="M765" s="90"/>
      <c r="N765" s="90"/>
      <c r="O765" s="90"/>
      <c r="P765" s="91"/>
      <c r="Q765" s="92"/>
      <c r="R765" s="93"/>
      <c r="S765" s="94"/>
      <c r="T765" s="95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BE765" s="83"/>
    </row>
    <row r="766" spans="1:57" ht="14.25" customHeight="1">
      <c r="A766" s="82"/>
      <c r="B766" s="83"/>
      <c r="C766" s="83"/>
      <c r="D766" s="83"/>
      <c r="E766" s="84"/>
      <c r="F766" s="85"/>
      <c r="G766" s="86"/>
      <c r="H766" s="87"/>
      <c r="I766" s="88"/>
      <c r="J766" s="89"/>
      <c r="K766" s="89"/>
      <c r="L766" s="89"/>
      <c r="M766" s="90"/>
      <c r="N766" s="90"/>
      <c r="O766" s="90"/>
      <c r="P766" s="91"/>
      <c r="Q766" s="92"/>
      <c r="R766" s="93"/>
      <c r="S766" s="94"/>
      <c r="T766" s="95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BE766" s="83"/>
    </row>
    <row r="767" spans="1:57" ht="14.25" customHeight="1">
      <c r="A767" s="82"/>
      <c r="B767" s="83"/>
      <c r="C767" s="83"/>
      <c r="D767" s="83"/>
      <c r="E767" s="84"/>
      <c r="F767" s="85"/>
      <c r="G767" s="86"/>
      <c r="H767" s="87"/>
      <c r="I767" s="88"/>
      <c r="J767" s="89"/>
      <c r="K767" s="89"/>
      <c r="L767" s="89"/>
      <c r="M767" s="90"/>
      <c r="N767" s="90"/>
      <c r="O767" s="90"/>
      <c r="P767" s="91"/>
      <c r="Q767" s="92"/>
      <c r="R767" s="93"/>
      <c r="S767" s="94"/>
      <c r="T767" s="95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BE767" s="83"/>
    </row>
    <row r="768" spans="1:57" ht="14.25" customHeight="1">
      <c r="A768" s="82"/>
      <c r="B768" s="83"/>
      <c r="C768" s="83"/>
      <c r="D768" s="83"/>
      <c r="E768" s="84"/>
      <c r="F768" s="85"/>
      <c r="G768" s="86"/>
      <c r="H768" s="87"/>
      <c r="I768" s="88"/>
      <c r="J768" s="89"/>
      <c r="K768" s="89"/>
      <c r="L768" s="89"/>
      <c r="M768" s="90"/>
      <c r="N768" s="90"/>
      <c r="O768" s="90"/>
      <c r="P768" s="91"/>
      <c r="Q768" s="92"/>
      <c r="R768" s="93"/>
      <c r="S768" s="94"/>
      <c r="T768" s="95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BE768" s="83"/>
    </row>
    <row r="769" spans="1:57" ht="14.25" customHeight="1">
      <c r="A769" s="82"/>
      <c r="B769" s="83"/>
      <c r="C769" s="83"/>
      <c r="D769" s="83"/>
      <c r="E769" s="84"/>
      <c r="F769" s="85"/>
      <c r="G769" s="86"/>
      <c r="H769" s="87"/>
      <c r="I769" s="88"/>
      <c r="J769" s="89"/>
      <c r="K769" s="89"/>
      <c r="L769" s="89"/>
      <c r="M769" s="90"/>
      <c r="N769" s="90"/>
      <c r="O769" s="90"/>
      <c r="P769" s="91"/>
      <c r="Q769" s="92"/>
      <c r="R769" s="93"/>
      <c r="S769" s="94"/>
      <c r="T769" s="95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BE769" s="83"/>
    </row>
    <row r="770" spans="1:57" ht="14.25" customHeight="1">
      <c r="A770" s="82"/>
      <c r="B770" s="83"/>
      <c r="C770" s="83"/>
      <c r="D770" s="83"/>
      <c r="E770" s="84"/>
      <c r="F770" s="85"/>
      <c r="G770" s="86"/>
      <c r="H770" s="87"/>
      <c r="I770" s="88"/>
      <c r="J770" s="89"/>
      <c r="K770" s="89"/>
      <c r="L770" s="89"/>
      <c r="M770" s="90"/>
      <c r="N770" s="90"/>
      <c r="O770" s="90"/>
      <c r="P770" s="91"/>
      <c r="Q770" s="92"/>
      <c r="R770" s="93"/>
      <c r="S770" s="94"/>
      <c r="T770" s="95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BE770" s="83"/>
    </row>
    <row r="771" spans="1:57" ht="14.25" customHeight="1">
      <c r="A771" s="82"/>
      <c r="B771" s="83"/>
      <c r="C771" s="83"/>
      <c r="D771" s="83"/>
      <c r="E771" s="84"/>
      <c r="F771" s="85"/>
      <c r="G771" s="86"/>
      <c r="H771" s="87"/>
      <c r="I771" s="88"/>
      <c r="J771" s="89"/>
      <c r="K771" s="89"/>
      <c r="L771" s="89"/>
      <c r="M771" s="90"/>
      <c r="N771" s="90"/>
      <c r="O771" s="90"/>
      <c r="P771" s="91"/>
      <c r="Q771" s="92"/>
      <c r="R771" s="93"/>
      <c r="S771" s="94"/>
      <c r="T771" s="95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BE771" s="83"/>
    </row>
    <row r="772" spans="1:57" ht="14.25" customHeight="1">
      <c r="A772" s="82"/>
      <c r="B772" s="83"/>
      <c r="C772" s="83"/>
      <c r="D772" s="83"/>
      <c r="E772" s="84"/>
      <c r="F772" s="85"/>
      <c r="G772" s="86"/>
      <c r="H772" s="87"/>
      <c r="I772" s="88"/>
      <c r="J772" s="89"/>
      <c r="K772" s="89"/>
      <c r="L772" s="89"/>
      <c r="M772" s="90"/>
      <c r="N772" s="90"/>
      <c r="O772" s="90"/>
      <c r="P772" s="91"/>
      <c r="Q772" s="92"/>
      <c r="R772" s="93"/>
      <c r="S772" s="94"/>
      <c r="T772" s="95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BE772" s="83"/>
    </row>
    <row r="773" spans="1:57" ht="14.25" customHeight="1">
      <c r="A773" s="82"/>
      <c r="B773" s="83"/>
      <c r="C773" s="83"/>
      <c r="D773" s="83"/>
      <c r="E773" s="84"/>
      <c r="F773" s="85"/>
      <c r="G773" s="86"/>
      <c r="H773" s="87"/>
      <c r="I773" s="88"/>
      <c r="J773" s="89"/>
      <c r="K773" s="89"/>
      <c r="L773" s="89"/>
      <c r="M773" s="90"/>
      <c r="N773" s="90"/>
      <c r="O773" s="90"/>
      <c r="P773" s="91"/>
      <c r="Q773" s="92"/>
      <c r="R773" s="93"/>
      <c r="S773" s="94"/>
      <c r="T773" s="95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BE773" s="83"/>
    </row>
    <row r="774" spans="1:57" ht="14.25" customHeight="1">
      <c r="A774" s="82"/>
      <c r="B774" s="83"/>
      <c r="C774" s="83"/>
      <c r="D774" s="83"/>
      <c r="E774" s="84"/>
      <c r="F774" s="85"/>
      <c r="G774" s="86"/>
      <c r="H774" s="87"/>
      <c r="I774" s="88"/>
      <c r="J774" s="89"/>
      <c r="K774" s="89"/>
      <c r="L774" s="89"/>
      <c r="M774" s="90"/>
      <c r="N774" s="90"/>
      <c r="O774" s="90"/>
      <c r="P774" s="91"/>
      <c r="Q774" s="92"/>
      <c r="R774" s="93"/>
      <c r="S774" s="94"/>
      <c r="T774" s="95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BE774" s="83"/>
    </row>
    <row r="775" spans="1:57" ht="14.25" customHeight="1">
      <c r="A775" s="82"/>
      <c r="B775" s="83"/>
      <c r="C775" s="83"/>
      <c r="D775" s="83"/>
      <c r="E775" s="84"/>
      <c r="F775" s="85"/>
      <c r="G775" s="86"/>
      <c r="H775" s="87"/>
      <c r="I775" s="88"/>
      <c r="J775" s="89"/>
      <c r="K775" s="89"/>
      <c r="L775" s="89"/>
      <c r="M775" s="90"/>
      <c r="N775" s="90"/>
      <c r="O775" s="90"/>
      <c r="P775" s="91"/>
      <c r="Q775" s="92"/>
      <c r="R775" s="93"/>
      <c r="S775" s="94"/>
      <c r="T775" s="95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BE775" s="83"/>
    </row>
    <row r="776" spans="1:57" ht="14.25" customHeight="1">
      <c r="A776" s="82"/>
      <c r="B776" s="83"/>
      <c r="C776" s="83"/>
      <c r="D776" s="83"/>
      <c r="E776" s="84"/>
      <c r="F776" s="85"/>
      <c r="G776" s="86"/>
      <c r="H776" s="87"/>
      <c r="I776" s="88"/>
      <c r="J776" s="89"/>
      <c r="K776" s="89"/>
      <c r="L776" s="89"/>
      <c r="M776" s="90"/>
      <c r="N776" s="90"/>
      <c r="O776" s="90"/>
      <c r="P776" s="91"/>
      <c r="Q776" s="92"/>
      <c r="R776" s="93"/>
      <c r="S776" s="94"/>
      <c r="T776" s="95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BE776" s="83"/>
    </row>
    <row r="777" spans="1:57" ht="14.25" customHeight="1">
      <c r="A777" s="82"/>
      <c r="B777" s="83"/>
      <c r="C777" s="83"/>
      <c r="D777" s="83"/>
      <c r="E777" s="84"/>
      <c r="F777" s="85"/>
      <c r="G777" s="86"/>
      <c r="H777" s="87"/>
      <c r="I777" s="88"/>
      <c r="J777" s="89"/>
      <c r="K777" s="89"/>
      <c r="L777" s="89"/>
      <c r="M777" s="90"/>
      <c r="N777" s="90"/>
      <c r="O777" s="90"/>
      <c r="P777" s="91"/>
      <c r="Q777" s="92"/>
      <c r="R777" s="93"/>
      <c r="S777" s="94"/>
      <c r="T777" s="95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BE777" s="83"/>
    </row>
    <row r="778" spans="1:57" ht="14.25" customHeight="1">
      <c r="A778" s="82"/>
      <c r="B778" s="83"/>
      <c r="C778" s="83"/>
      <c r="D778" s="83"/>
      <c r="E778" s="84"/>
      <c r="F778" s="85"/>
      <c r="G778" s="86"/>
      <c r="H778" s="87"/>
      <c r="I778" s="88"/>
      <c r="J778" s="89"/>
      <c r="K778" s="89"/>
      <c r="L778" s="89"/>
      <c r="M778" s="90"/>
      <c r="N778" s="90"/>
      <c r="O778" s="90"/>
      <c r="P778" s="91"/>
      <c r="Q778" s="92"/>
      <c r="R778" s="93"/>
      <c r="S778" s="94"/>
      <c r="T778" s="95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BE778" s="83"/>
    </row>
    <row r="779" spans="1:57" ht="14.25" customHeight="1">
      <c r="A779" s="82"/>
      <c r="B779" s="83"/>
      <c r="C779" s="83"/>
      <c r="D779" s="83"/>
      <c r="E779" s="84"/>
      <c r="F779" s="85"/>
      <c r="G779" s="86"/>
      <c r="H779" s="87"/>
      <c r="I779" s="88"/>
      <c r="J779" s="89"/>
      <c r="K779" s="89"/>
      <c r="L779" s="89"/>
      <c r="M779" s="90"/>
      <c r="N779" s="90"/>
      <c r="O779" s="90"/>
      <c r="P779" s="91"/>
      <c r="Q779" s="92"/>
      <c r="R779" s="93"/>
      <c r="S779" s="94"/>
      <c r="T779" s="95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BE779" s="83"/>
    </row>
    <row r="780" spans="1:57" ht="14.25" customHeight="1">
      <c r="A780" s="82"/>
      <c r="B780" s="83"/>
      <c r="C780" s="83"/>
      <c r="D780" s="83"/>
      <c r="E780" s="84"/>
      <c r="F780" s="85"/>
      <c r="G780" s="86"/>
      <c r="H780" s="87"/>
      <c r="I780" s="88"/>
      <c r="J780" s="89"/>
      <c r="K780" s="89"/>
      <c r="L780" s="89"/>
      <c r="M780" s="90"/>
      <c r="N780" s="90"/>
      <c r="O780" s="90"/>
      <c r="P780" s="91"/>
      <c r="Q780" s="92"/>
      <c r="R780" s="93"/>
      <c r="S780" s="94"/>
      <c r="T780" s="95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BE780" s="83"/>
    </row>
    <row r="781" spans="1:57" ht="14.25" customHeight="1">
      <c r="A781" s="82"/>
      <c r="B781" s="83"/>
      <c r="C781" s="83"/>
      <c r="D781" s="83"/>
      <c r="E781" s="84"/>
      <c r="F781" s="85"/>
      <c r="G781" s="86"/>
      <c r="H781" s="87"/>
      <c r="I781" s="88"/>
      <c r="J781" s="89"/>
      <c r="K781" s="89"/>
      <c r="L781" s="89"/>
      <c r="M781" s="90"/>
      <c r="N781" s="90"/>
      <c r="O781" s="90"/>
      <c r="P781" s="91"/>
      <c r="Q781" s="92"/>
      <c r="R781" s="93"/>
      <c r="S781" s="94"/>
      <c r="T781" s="95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BE781" s="83"/>
    </row>
    <row r="782" spans="1:57" ht="14.25" customHeight="1">
      <c r="A782" s="82"/>
      <c r="B782" s="83"/>
      <c r="C782" s="83"/>
      <c r="D782" s="83"/>
      <c r="E782" s="84"/>
      <c r="F782" s="85"/>
      <c r="G782" s="86"/>
      <c r="H782" s="87"/>
      <c r="I782" s="88"/>
      <c r="J782" s="89"/>
      <c r="K782" s="89"/>
      <c r="L782" s="89"/>
      <c r="M782" s="90"/>
      <c r="N782" s="90"/>
      <c r="O782" s="90"/>
      <c r="P782" s="91"/>
      <c r="Q782" s="92"/>
      <c r="R782" s="93"/>
      <c r="S782" s="94"/>
      <c r="T782" s="95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BE782" s="83"/>
    </row>
    <row r="783" spans="1:57" ht="14.25" customHeight="1">
      <c r="A783" s="82"/>
      <c r="B783" s="83"/>
      <c r="C783" s="83"/>
      <c r="D783" s="83"/>
      <c r="E783" s="84"/>
      <c r="F783" s="85"/>
      <c r="G783" s="86"/>
      <c r="H783" s="87"/>
      <c r="I783" s="88"/>
      <c r="J783" s="89"/>
      <c r="K783" s="89"/>
      <c r="L783" s="89"/>
      <c r="M783" s="90"/>
      <c r="N783" s="90"/>
      <c r="O783" s="90"/>
      <c r="P783" s="91"/>
      <c r="Q783" s="92"/>
      <c r="R783" s="93"/>
      <c r="S783" s="94"/>
      <c r="T783" s="95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BE783" s="83"/>
    </row>
    <row r="784" spans="1:57" ht="14.25" customHeight="1">
      <c r="A784" s="82"/>
      <c r="B784" s="83"/>
      <c r="C784" s="83"/>
      <c r="D784" s="83"/>
      <c r="E784" s="84"/>
      <c r="F784" s="85"/>
      <c r="G784" s="86"/>
      <c r="H784" s="87"/>
      <c r="I784" s="88"/>
      <c r="J784" s="89"/>
      <c r="K784" s="89"/>
      <c r="L784" s="89"/>
      <c r="M784" s="90"/>
      <c r="N784" s="90"/>
      <c r="O784" s="90"/>
      <c r="P784" s="91"/>
      <c r="Q784" s="92"/>
      <c r="R784" s="93"/>
      <c r="S784" s="94"/>
      <c r="T784" s="95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BE784" s="83"/>
    </row>
    <row r="785" spans="1:57" ht="14.25" customHeight="1">
      <c r="A785" s="82"/>
      <c r="B785" s="83"/>
      <c r="C785" s="83"/>
      <c r="D785" s="83"/>
      <c r="E785" s="84"/>
      <c r="F785" s="85"/>
      <c r="G785" s="86"/>
      <c r="H785" s="87"/>
      <c r="I785" s="88"/>
      <c r="J785" s="89"/>
      <c r="K785" s="89"/>
      <c r="L785" s="89"/>
      <c r="M785" s="90"/>
      <c r="N785" s="90"/>
      <c r="O785" s="90"/>
      <c r="P785" s="91"/>
      <c r="Q785" s="92"/>
      <c r="R785" s="93"/>
      <c r="S785" s="94"/>
      <c r="T785" s="95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BE785" s="83"/>
    </row>
    <row r="786" spans="1:57" ht="14.25" customHeight="1">
      <c r="A786" s="82"/>
      <c r="B786" s="83"/>
      <c r="C786" s="83"/>
      <c r="D786" s="83"/>
      <c r="E786" s="84"/>
      <c r="F786" s="85"/>
      <c r="G786" s="86"/>
      <c r="H786" s="87"/>
      <c r="I786" s="88"/>
      <c r="J786" s="89"/>
      <c r="K786" s="89"/>
      <c r="L786" s="89"/>
      <c r="M786" s="90"/>
      <c r="N786" s="90"/>
      <c r="O786" s="90"/>
      <c r="P786" s="91"/>
      <c r="Q786" s="92"/>
      <c r="R786" s="93"/>
      <c r="S786" s="94"/>
      <c r="T786" s="95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BE786" s="83"/>
    </row>
    <row r="787" spans="1:57" ht="14.25" customHeight="1">
      <c r="A787" s="82"/>
      <c r="B787" s="83"/>
      <c r="C787" s="83"/>
      <c r="D787" s="83"/>
      <c r="E787" s="84"/>
      <c r="F787" s="85"/>
      <c r="G787" s="86"/>
      <c r="H787" s="87"/>
      <c r="I787" s="88"/>
      <c r="J787" s="89"/>
      <c r="K787" s="89"/>
      <c r="L787" s="89"/>
      <c r="M787" s="90"/>
      <c r="N787" s="90"/>
      <c r="O787" s="90"/>
      <c r="P787" s="91"/>
      <c r="Q787" s="92"/>
      <c r="R787" s="93"/>
      <c r="S787" s="94"/>
      <c r="T787" s="95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BE787" s="83"/>
    </row>
    <row r="788" spans="1:57" ht="14.25" customHeight="1">
      <c r="A788" s="82"/>
      <c r="B788" s="83"/>
      <c r="C788" s="83"/>
      <c r="D788" s="83"/>
      <c r="E788" s="84"/>
      <c r="F788" s="85"/>
      <c r="G788" s="86"/>
      <c r="H788" s="87"/>
      <c r="I788" s="88"/>
      <c r="J788" s="89"/>
      <c r="K788" s="89"/>
      <c r="L788" s="89"/>
      <c r="M788" s="90"/>
      <c r="N788" s="90"/>
      <c r="O788" s="90"/>
      <c r="P788" s="91"/>
      <c r="Q788" s="92"/>
      <c r="R788" s="93"/>
      <c r="S788" s="94"/>
      <c r="T788" s="95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BE788" s="83"/>
    </row>
    <row r="789" spans="1:57" ht="14.25" customHeight="1">
      <c r="A789" s="82"/>
      <c r="B789" s="83"/>
      <c r="C789" s="83"/>
      <c r="D789" s="83"/>
      <c r="E789" s="84"/>
      <c r="F789" s="85"/>
      <c r="G789" s="86"/>
      <c r="H789" s="87"/>
      <c r="I789" s="88"/>
      <c r="J789" s="89"/>
      <c r="K789" s="89"/>
      <c r="L789" s="89"/>
      <c r="M789" s="90"/>
      <c r="N789" s="90"/>
      <c r="O789" s="90"/>
      <c r="P789" s="91"/>
      <c r="Q789" s="92"/>
      <c r="R789" s="93"/>
      <c r="S789" s="94"/>
      <c r="T789" s="95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BE789" s="83"/>
    </row>
    <row r="790" spans="1:57" ht="14.25" customHeight="1">
      <c r="A790" s="82"/>
      <c r="B790" s="83"/>
      <c r="C790" s="83"/>
      <c r="D790" s="83"/>
      <c r="E790" s="84"/>
      <c r="F790" s="85"/>
      <c r="G790" s="86"/>
      <c r="H790" s="87"/>
      <c r="I790" s="88"/>
      <c r="J790" s="89"/>
      <c r="K790" s="89"/>
      <c r="L790" s="89"/>
      <c r="M790" s="90"/>
      <c r="N790" s="90"/>
      <c r="O790" s="90"/>
      <c r="P790" s="91"/>
      <c r="Q790" s="92"/>
      <c r="R790" s="93"/>
      <c r="S790" s="94"/>
      <c r="T790" s="95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BE790" s="83"/>
    </row>
    <row r="791" spans="1:57" ht="14.25" customHeight="1">
      <c r="A791" s="82"/>
      <c r="B791" s="83"/>
      <c r="C791" s="83"/>
      <c r="D791" s="83"/>
      <c r="E791" s="84"/>
      <c r="F791" s="85"/>
      <c r="G791" s="86"/>
      <c r="H791" s="87"/>
      <c r="I791" s="88"/>
      <c r="J791" s="89"/>
      <c r="K791" s="89"/>
      <c r="L791" s="89"/>
      <c r="M791" s="90"/>
      <c r="N791" s="90"/>
      <c r="O791" s="90"/>
      <c r="P791" s="91"/>
      <c r="Q791" s="92"/>
      <c r="R791" s="93"/>
      <c r="S791" s="94"/>
      <c r="T791" s="95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BE791" s="83"/>
    </row>
    <row r="792" spans="1:57" ht="14.25" customHeight="1">
      <c r="A792" s="82"/>
      <c r="B792" s="83"/>
      <c r="C792" s="83"/>
      <c r="D792" s="83"/>
      <c r="E792" s="84"/>
      <c r="F792" s="85"/>
      <c r="G792" s="86"/>
      <c r="H792" s="87"/>
      <c r="I792" s="88"/>
      <c r="J792" s="89"/>
      <c r="K792" s="89"/>
      <c r="L792" s="89"/>
      <c r="M792" s="90"/>
      <c r="N792" s="90"/>
      <c r="O792" s="90"/>
      <c r="P792" s="91"/>
      <c r="Q792" s="92"/>
      <c r="R792" s="93"/>
      <c r="S792" s="94"/>
      <c r="T792" s="95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BE792" s="83"/>
    </row>
    <row r="793" spans="1:57" ht="14.25" customHeight="1">
      <c r="A793" s="82"/>
      <c r="B793" s="83"/>
      <c r="C793" s="83"/>
      <c r="D793" s="83"/>
      <c r="E793" s="84"/>
      <c r="F793" s="85"/>
      <c r="G793" s="86"/>
      <c r="H793" s="87"/>
      <c r="I793" s="88"/>
      <c r="J793" s="89"/>
      <c r="K793" s="89"/>
      <c r="L793" s="89"/>
      <c r="M793" s="90"/>
      <c r="N793" s="90"/>
      <c r="O793" s="90"/>
      <c r="P793" s="91"/>
      <c r="Q793" s="92"/>
      <c r="R793" s="93"/>
      <c r="S793" s="94"/>
      <c r="T793" s="95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BE793" s="83"/>
    </row>
    <row r="794" spans="1:57" ht="14.25" customHeight="1">
      <c r="A794" s="82"/>
      <c r="B794" s="83"/>
      <c r="C794" s="83"/>
      <c r="D794" s="83"/>
      <c r="E794" s="84"/>
      <c r="F794" s="85"/>
      <c r="G794" s="86"/>
      <c r="H794" s="87"/>
      <c r="I794" s="88"/>
      <c r="J794" s="89"/>
      <c r="K794" s="89"/>
      <c r="L794" s="89"/>
      <c r="M794" s="90"/>
      <c r="N794" s="90"/>
      <c r="O794" s="90"/>
      <c r="P794" s="91"/>
      <c r="Q794" s="92"/>
      <c r="R794" s="93"/>
      <c r="S794" s="94"/>
      <c r="T794" s="95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BE794" s="83"/>
    </row>
    <row r="795" spans="1:57" ht="14.25" customHeight="1">
      <c r="A795" s="82"/>
      <c r="B795" s="83"/>
      <c r="C795" s="83"/>
      <c r="D795" s="83"/>
      <c r="E795" s="84"/>
      <c r="F795" s="85"/>
      <c r="G795" s="86"/>
      <c r="H795" s="87"/>
      <c r="I795" s="88"/>
      <c r="J795" s="89"/>
      <c r="K795" s="89"/>
      <c r="L795" s="89"/>
      <c r="M795" s="90"/>
      <c r="N795" s="90"/>
      <c r="O795" s="90"/>
      <c r="P795" s="91"/>
      <c r="Q795" s="92"/>
      <c r="R795" s="93"/>
      <c r="S795" s="94"/>
      <c r="T795" s="95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BE795" s="83"/>
    </row>
    <row r="796" spans="1:57" ht="14.25" customHeight="1">
      <c r="A796" s="82"/>
      <c r="B796" s="83"/>
      <c r="C796" s="83"/>
      <c r="D796" s="83"/>
      <c r="E796" s="84"/>
      <c r="F796" s="85"/>
      <c r="G796" s="86"/>
      <c r="H796" s="87"/>
      <c r="I796" s="88"/>
      <c r="J796" s="89"/>
      <c r="K796" s="89"/>
      <c r="L796" s="89"/>
      <c r="M796" s="90"/>
      <c r="N796" s="90"/>
      <c r="O796" s="90"/>
      <c r="P796" s="91"/>
      <c r="Q796" s="92"/>
      <c r="R796" s="93"/>
      <c r="S796" s="94"/>
      <c r="T796" s="95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BE796" s="83"/>
    </row>
    <row r="797" spans="1:57" ht="14.25" customHeight="1">
      <c r="A797" s="82"/>
      <c r="B797" s="83"/>
      <c r="C797" s="83"/>
      <c r="D797" s="83"/>
      <c r="E797" s="84"/>
      <c r="F797" s="85"/>
      <c r="G797" s="86"/>
      <c r="H797" s="87"/>
      <c r="I797" s="88"/>
      <c r="J797" s="89"/>
      <c r="K797" s="89"/>
      <c r="L797" s="89"/>
      <c r="M797" s="90"/>
      <c r="N797" s="90"/>
      <c r="O797" s="90"/>
      <c r="P797" s="91"/>
      <c r="Q797" s="92"/>
      <c r="R797" s="93"/>
      <c r="S797" s="94"/>
      <c r="T797" s="95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BE797" s="83"/>
    </row>
    <row r="798" spans="1:57" ht="14.25" customHeight="1">
      <c r="A798" s="82"/>
      <c r="B798" s="83"/>
      <c r="C798" s="83"/>
      <c r="D798" s="83"/>
      <c r="E798" s="84"/>
      <c r="F798" s="85"/>
      <c r="G798" s="86"/>
      <c r="H798" s="87"/>
      <c r="I798" s="88"/>
      <c r="J798" s="89"/>
      <c r="K798" s="89"/>
      <c r="L798" s="89"/>
      <c r="M798" s="90"/>
      <c r="N798" s="90"/>
      <c r="O798" s="90"/>
      <c r="P798" s="91"/>
      <c r="Q798" s="92"/>
      <c r="R798" s="93"/>
      <c r="S798" s="94"/>
      <c r="T798" s="95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BE798" s="83"/>
    </row>
    <row r="799" spans="1:57" ht="14.25" customHeight="1">
      <c r="A799" s="82"/>
      <c r="B799" s="83"/>
      <c r="C799" s="83"/>
      <c r="D799" s="83"/>
      <c r="E799" s="84"/>
      <c r="F799" s="85"/>
      <c r="G799" s="86"/>
      <c r="H799" s="87"/>
      <c r="I799" s="88"/>
      <c r="J799" s="89"/>
      <c r="K799" s="89"/>
      <c r="L799" s="89"/>
      <c r="M799" s="90"/>
      <c r="N799" s="90"/>
      <c r="O799" s="90"/>
      <c r="P799" s="91"/>
      <c r="Q799" s="92"/>
      <c r="R799" s="93"/>
      <c r="S799" s="94"/>
      <c r="T799" s="95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BE799" s="83"/>
    </row>
    <row r="800" spans="1:57" ht="14.25" customHeight="1">
      <c r="A800" s="82"/>
      <c r="B800" s="83"/>
      <c r="C800" s="83"/>
      <c r="D800" s="83"/>
      <c r="E800" s="84"/>
      <c r="F800" s="85"/>
      <c r="G800" s="86"/>
      <c r="H800" s="87"/>
      <c r="I800" s="88"/>
      <c r="J800" s="89"/>
      <c r="K800" s="89"/>
      <c r="L800" s="89"/>
      <c r="M800" s="90"/>
      <c r="N800" s="90"/>
      <c r="O800" s="90"/>
      <c r="P800" s="91"/>
      <c r="Q800" s="92"/>
      <c r="R800" s="93"/>
      <c r="S800" s="94"/>
      <c r="T800" s="95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BE800" s="83"/>
    </row>
    <row r="801" spans="1:57" ht="14.25" customHeight="1">
      <c r="A801" s="82"/>
      <c r="B801" s="83"/>
      <c r="C801" s="83"/>
      <c r="D801" s="83"/>
      <c r="E801" s="84"/>
      <c r="F801" s="85"/>
      <c r="G801" s="86"/>
      <c r="H801" s="87"/>
      <c r="I801" s="88"/>
      <c r="J801" s="89"/>
      <c r="K801" s="89"/>
      <c r="L801" s="89"/>
      <c r="M801" s="90"/>
      <c r="N801" s="90"/>
      <c r="O801" s="90"/>
      <c r="P801" s="91"/>
      <c r="Q801" s="92"/>
      <c r="R801" s="93"/>
      <c r="S801" s="94"/>
      <c r="T801" s="95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BE801" s="83"/>
    </row>
    <row r="802" spans="1:57" ht="14.25" customHeight="1">
      <c r="A802" s="82"/>
      <c r="B802" s="83"/>
      <c r="C802" s="83"/>
      <c r="D802" s="83"/>
      <c r="E802" s="84"/>
      <c r="F802" s="85"/>
      <c r="G802" s="86"/>
      <c r="H802" s="87"/>
      <c r="I802" s="88"/>
      <c r="J802" s="89"/>
      <c r="K802" s="89"/>
      <c r="L802" s="89"/>
      <c r="M802" s="90"/>
      <c r="N802" s="90"/>
      <c r="O802" s="90"/>
      <c r="P802" s="91"/>
      <c r="Q802" s="92"/>
      <c r="R802" s="93"/>
      <c r="S802" s="94"/>
      <c r="T802" s="95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BE802" s="83"/>
    </row>
    <row r="803" spans="1:57" ht="14.25" customHeight="1">
      <c r="A803" s="82"/>
      <c r="B803" s="83"/>
      <c r="C803" s="83"/>
      <c r="D803" s="83"/>
      <c r="E803" s="84"/>
      <c r="F803" s="85"/>
      <c r="G803" s="86"/>
      <c r="H803" s="87"/>
      <c r="I803" s="88"/>
      <c r="J803" s="89"/>
      <c r="K803" s="89"/>
      <c r="L803" s="89"/>
      <c r="M803" s="90"/>
      <c r="N803" s="90"/>
      <c r="O803" s="90"/>
      <c r="P803" s="91"/>
      <c r="Q803" s="92"/>
      <c r="R803" s="93"/>
      <c r="S803" s="94"/>
      <c r="T803" s="95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BE803" s="83"/>
    </row>
    <row r="804" spans="1:57" ht="14.25" customHeight="1">
      <c r="A804" s="82"/>
      <c r="B804" s="83"/>
      <c r="C804" s="83"/>
      <c r="D804" s="83"/>
      <c r="E804" s="84"/>
      <c r="F804" s="85"/>
      <c r="G804" s="86"/>
      <c r="H804" s="87"/>
      <c r="I804" s="88"/>
      <c r="J804" s="89"/>
      <c r="K804" s="89"/>
      <c r="L804" s="89"/>
      <c r="M804" s="90"/>
      <c r="N804" s="90"/>
      <c r="O804" s="90"/>
      <c r="P804" s="91"/>
      <c r="Q804" s="92"/>
      <c r="R804" s="93"/>
      <c r="S804" s="94"/>
      <c r="T804" s="95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BE804" s="83"/>
    </row>
    <row r="805" spans="1:57" ht="14.25" customHeight="1">
      <c r="A805" s="82"/>
      <c r="B805" s="83"/>
      <c r="C805" s="83"/>
      <c r="D805" s="83"/>
      <c r="E805" s="84"/>
      <c r="F805" s="85"/>
      <c r="G805" s="86"/>
      <c r="H805" s="87"/>
      <c r="I805" s="88"/>
      <c r="J805" s="89"/>
      <c r="K805" s="89"/>
      <c r="L805" s="89"/>
      <c r="M805" s="90"/>
      <c r="N805" s="90"/>
      <c r="O805" s="90"/>
      <c r="P805" s="91"/>
      <c r="Q805" s="92"/>
      <c r="R805" s="93"/>
      <c r="S805" s="94"/>
      <c r="T805" s="95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BE805" s="83"/>
    </row>
    <row r="806" spans="1:57" ht="14.25" customHeight="1">
      <c r="A806" s="82"/>
      <c r="B806" s="83"/>
      <c r="C806" s="83"/>
      <c r="D806" s="83"/>
      <c r="E806" s="84"/>
      <c r="F806" s="85"/>
      <c r="G806" s="86"/>
      <c r="H806" s="87"/>
      <c r="I806" s="88"/>
      <c r="J806" s="89"/>
      <c r="K806" s="89"/>
      <c r="L806" s="89"/>
      <c r="M806" s="90"/>
      <c r="N806" s="90"/>
      <c r="O806" s="90"/>
      <c r="P806" s="91"/>
      <c r="Q806" s="92"/>
      <c r="R806" s="93"/>
      <c r="S806" s="94"/>
      <c r="T806" s="95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BE806" s="83"/>
    </row>
    <row r="807" spans="1:57" ht="14.25" customHeight="1">
      <c r="A807" s="82"/>
      <c r="B807" s="83"/>
      <c r="C807" s="83"/>
      <c r="D807" s="83"/>
      <c r="E807" s="84"/>
      <c r="F807" s="85"/>
      <c r="G807" s="86"/>
      <c r="H807" s="87"/>
      <c r="I807" s="88"/>
      <c r="J807" s="89"/>
      <c r="K807" s="89"/>
      <c r="L807" s="89"/>
      <c r="M807" s="90"/>
      <c r="N807" s="90"/>
      <c r="O807" s="90"/>
      <c r="P807" s="91"/>
      <c r="Q807" s="92"/>
      <c r="R807" s="93"/>
      <c r="S807" s="94"/>
      <c r="T807" s="95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BE807" s="83"/>
    </row>
    <row r="808" spans="1:57" ht="14.25" customHeight="1">
      <c r="A808" s="82"/>
      <c r="B808" s="83"/>
      <c r="C808" s="83"/>
      <c r="D808" s="83"/>
      <c r="E808" s="84"/>
      <c r="F808" s="85"/>
      <c r="G808" s="86"/>
      <c r="H808" s="87"/>
      <c r="I808" s="88"/>
      <c r="J808" s="89"/>
      <c r="K808" s="89"/>
      <c r="L808" s="89"/>
      <c r="M808" s="90"/>
      <c r="N808" s="90"/>
      <c r="O808" s="90"/>
      <c r="P808" s="91"/>
      <c r="Q808" s="92"/>
      <c r="R808" s="93"/>
      <c r="S808" s="94"/>
      <c r="T808" s="95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BE808" s="83"/>
    </row>
    <row r="809" spans="1:57" ht="14.25" customHeight="1">
      <c r="A809" s="82"/>
      <c r="B809" s="83"/>
      <c r="C809" s="83"/>
      <c r="D809" s="83"/>
      <c r="E809" s="84"/>
      <c r="F809" s="85"/>
      <c r="G809" s="86"/>
      <c r="H809" s="87"/>
      <c r="I809" s="88"/>
      <c r="J809" s="89"/>
      <c r="K809" s="89"/>
      <c r="L809" s="89"/>
      <c r="M809" s="90"/>
      <c r="N809" s="90"/>
      <c r="O809" s="90"/>
      <c r="P809" s="91"/>
      <c r="Q809" s="92"/>
      <c r="R809" s="93"/>
      <c r="S809" s="94"/>
      <c r="T809" s="95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BE809" s="83"/>
    </row>
    <row r="810" spans="1:57" ht="14.25" customHeight="1">
      <c r="A810" s="82"/>
      <c r="B810" s="83"/>
      <c r="C810" s="83"/>
      <c r="D810" s="83"/>
      <c r="E810" s="84"/>
      <c r="F810" s="85"/>
      <c r="G810" s="86"/>
      <c r="H810" s="87"/>
      <c r="I810" s="88"/>
      <c r="J810" s="89"/>
      <c r="K810" s="89"/>
      <c r="L810" s="89"/>
      <c r="M810" s="90"/>
      <c r="N810" s="90"/>
      <c r="O810" s="90"/>
      <c r="P810" s="91"/>
      <c r="Q810" s="92"/>
      <c r="R810" s="93"/>
      <c r="S810" s="94"/>
      <c r="T810" s="95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BE810" s="83"/>
    </row>
    <row r="811" spans="1:57" ht="14.25" customHeight="1">
      <c r="A811" s="82"/>
      <c r="B811" s="83"/>
      <c r="C811" s="83"/>
      <c r="D811" s="83"/>
      <c r="E811" s="84"/>
      <c r="F811" s="85"/>
      <c r="G811" s="86"/>
      <c r="H811" s="87"/>
      <c r="I811" s="88"/>
      <c r="J811" s="89"/>
      <c r="K811" s="89"/>
      <c r="L811" s="89"/>
      <c r="M811" s="90"/>
      <c r="N811" s="90"/>
      <c r="O811" s="90"/>
      <c r="P811" s="91"/>
      <c r="Q811" s="92"/>
      <c r="R811" s="93"/>
      <c r="S811" s="94"/>
      <c r="T811" s="95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BE811" s="83"/>
    </row>
    <row r="812" spans="1:57" ht="14.25" customHeight="1">
      <c r="A812" s="82"/>
      <c r="B812" s="83"/>
      <c r="C812" s="83"/>
      <c r="D812" s="83"/>
      <c r="E812" s="84"/>
      <c r="F812" s="85"/>
      <c r="G812" s="86"/>
      <c r="H812" s="87"/>
      <c r="I812" s="88"/>
      <c r="J812" s="89"/>
      <c r="K812" s="89"/>
      <c r="L812" s="89"/>
      <c r="M812" s="90"/>
      <c r="N812" s="90"/>
      <c r="O812" s="90"/>
      <c r="P812" s="91"/>
      <c r="Q812" s="92"/>
      <c r="R812" s="93"/>
      <c r="S812" s="94"/>
      <c r="T812" s="95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BE812" s="83"/>
    </row>
    <row r="813" spans="1:57" ht="14.25" customHeight="1">
      <c r="A813" s="82"/>
      <c r="B813" s="83"/>
      <c r="C813" s="83"/>
      <c r="D813" s="83"/>
      <c r="E813" s="84"/>
      <c r="F813" s="85"/>
      <c r="G813" s="86"/>
      <c r="H813" s="87"/>
      <c r="I813" s="88"/>
      <c r="J813" s="89"/>
      <c r="K813" s="89"/>
      <c r="L813" s="89"/>
      <c r="M813" s="90"/>
      <c r="N813" s="90"/>
      <c r="O813" s="90"/>
      <c r="P813" s="91"/>
      <c r="Q813" s="92"/>
      <c r="R813" s="93"/>
      <c r="S813" s="94"/>
      <c r="T813" s="95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BE813" s="83"/>
    </row>
    <row r="814" spans="1:57" ht="14.25" customHeight="1">
      <c r="A814" s="82"/>
      <c r="B814" s="83"/>
      <c r="C814" s="83"/>
      <c r="D814" s="83"/>
      <c r="E814" s="84"/>
      <c r="F814" s="85"/>
      <c r="G814" s="86"/>
      <c r="H814" s="87"/>
      <c r="I814" s="88"/>
      <c r="J814" s="89"/>
      <c r="K814" s="89"/>
      <c r="L814" s="89"/>
      <c r="M814" s="90"/>
      <c r="N814" s="90"/>
      <c r="O814" s="90"/>
      <c r="P814" s="91"/>
      <c r="Q814" s="92"/>
      <c r="R814" s="93"/>
      <c r="S814" s="94"/>
      <c r="T814" s="95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BE814" s="83"/>
    </row>
    <row r="815" spans="1:57" ht="14.25" customHeight="1">
      <c r="A815" s="82"/>
      <c r="B815" s="83"/>
      <c r="C815" s="83"/>
      <c r="D815" s="83"/>
      <c r="E815" s="84"/>
      <c r="F815" s="85"/>
      <c r="G815" s="86"/>
      <c r="H815" s="87"/>
      <c r="I815" s="88"/>
      <c r="J815" s="89"/>
      <c r="K815" s="89"/>
      <c r="L815" s="89"/>
      <c r="M815" s="90"/>
      <c r="N815" s="90"/>
      <c r="O815" s="90"/>
      <c r="P815" s="91"/>
      <c r="Q815" s="92"/>
      <c r="R815" s="93"/>
      <c r="S815" s="94"/>
      <c r="T815" s="95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BE815" s="83"/>
    </row>
    <row r="816" spans="1:57" ht="14.25" customHeight="1">
      <c r="A816" s="82"/>
      <c r="B816" s="83"/>
      <c r="C816" s="83"/>
      <c r="D816" s="83"/>
      <c r="E816" s="84"/>
      <c r="F816" s="85"/>
      <c r="G816" s="86"/>
      <c r="H816" s="87"/>
      <c r="I816" s="88"/>
      <c r="J816" s="89"/>
      <c r="K816" s="89"/>
      <c r="L816" s="89"/>
      <c r="M816" s="90"/>
      <c r="N816" s="90"/>
      <c r="O816" s="90"/>
      <c r="P816" s="91"/>
      <c r="Q816" s="92"/>
      <c r="R816" s="93"/>
      <c r="S816" s="94"/>
      <c r="T816" s="95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BE816" s="83"/>
    </row>
    <row r="817" spans="1:57" ht="14.25" customHeight="1">
      <c r="A817" s="82"/>
      <c r="B817" s="83"/>
      <c r="C817" s="83"/>
      <c r="D817" s="83"/>
      <c r="E817" s="84"/>
      <c r="F817" s="85"/>
      <c r="G817" s="86"/>
      <c r="H817" s="87"/>
      <c r="I817" s="88"/>
      <c r="J817" s="89"/>
      <c r="K817" s="89"/>
      <c r="L817" s="89"/>
      <c r="M817" s="90"/>
      <c r="N817" s="90"/>
      <c r="O817" s="90"/>
      <c r="P817" s="91"/>
      <c r="Q817" s="92"/>
      <c r="R817" s="93"/>
      <c r="S817" s="94"/>
      <c r="T817" s="95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BE817" s="83"/>
    </row>
    <row r="818" spans="1:57" ht="14.25" customHeight="1">
      <c r="A818" s="82"/>
      <c r="B818" s="83"/>
      <c r="C818" s="83"/>
      <c r="D818" s="83"/>
      <c r="E818" s="84"/>
      <c r="F818" s="85"/>
      <c r="G818" s="86"/>
      <c r="H818" s="87"/>
      <c r="I818" s="88"/>
      <c r="J818" s="89"/>
      <c r="K818" s="89"/>
      <c r="L818" s="89"/>
      <c r="M818" s="90"/>
      <c r="N818" s="90"/>
      <c r="O818" s="90"/>
      <c r="P818" s="91"/>
      <c r="Q818" s="92"/>
      <c r="R818" s="93"/>
      <c r="S818" s="94"/>
      <c r="T818" s="95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BE818" s="83"/>
    </row>
    <row r="819" spans="1:57" ht="14.25" customHeight="1">
      <c r="A819" s="82"/>
      <c r="B819" s="83"/>
      <c r="C819" s="83"/>
      <c r="D819" s="83"/>
      <c r="E819" s="84"/>
      <c r="F819" s="85"/>
      <c r="G819" s="86"/>
      <c r="H819" s="87"/>
      <c r="I819" s="88"/>
      <c r="J819" s="89"/>
      <c r="K819" s="89"/>
      <c r="L819" s="89"/>
      <c r="M819" s="90"/>
      <c r="N819" s="90"/>
      <c r="O819" s="90"/>
      <c r="P819" s="91"/>
      <c r="Q819" s="92"/>
      <c r="R819" s="93"/>
      <c r="S819" s="94"/>
      <c r="T819" s="95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BE819" s="83"/>
    </row>
    <row r="820" spans="1:57" ht="14.25" customHeight="1">
      <c r="A820" s="82"/>
      <c r="B820" s="83"/>
      <c r="C820" s="83"/>
      <c r="D820" s="83"/>
      <c r="E820" s="84"/>
      <c r="F820" s="85"/>
      <c r="G820" s="86"/>
      <c r="H820" s="87"/>
      <c r="I820" s="88"/>
      <c r="J820" s="89"/>
      <c r="K820" s="89"/>
      <c r="L820" s="89"/>
      <c r="M820" s="90"/>
      <c r="N820" s="90"/>
      <c r="O820" s="90"/>
      <c r="P820" s="91"/>
      <c r="Q820" s="92"/>
      <c r="R820" s="93"/>
      <c r="S820" s="94"/>
      <c r="T820" s="95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BE820" s="83"/>
    </row>
    <row r="821" spans="1:57" ht="14.25" customHeight="1">
      <c r="A821" s="82"/>
      <c r="B821" s="83"/>
      <c r="C821" s="83"/>
      <c r="D821" s="83"/>
      <c r="E821" s="84"/>
      <c r="F821" s="85"/>
      <c r="G821" s="86"/>
      <c r="H821" s="87"/>
      <c r="I821" s="88"/>
      <c r="J821" s="89"/>
      <c r="K821" s="89"/>
      <c r="L821" s="89"/>
      <c r="M821" s="90"/>
      <c r="N821" s="90"/>
      <c r="O821" s="90"/>
      <c r="P821" s="91"/>
      <c r="Q821" s="92"/>
      <c r="R821" s="93"/>
      <c r="S821" s="94"/>
      <c r="T821" s="95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BE821" s="83"/>
    </row>
    <row r="822" spans="1:57" ht="14.25" customHeight="1">
      <c r="A822" s="82"/>
      <c r="B822" s="83"/>
      <c r="C822" s="83"/>
      <c r="D822" s="83"/>
      <c r="E822" s="84"/>
      <c r="F822" s="85"/>
      <c r="G822" s="86"/>
      <c r="H822" s="87"/>
      <c r="I822" s="88"/>
      <c r="J822" s="89"/>
      <c r="K822" s="89"/>
      <c r="L822" s="89"/>
      <c r="M822" s="90"/>
      <c r="N822" s="90"/>
      <c r="O822" s="90"/>
      <c r="P822" s="91"/>
      <c r="Q822" s="92"/>
      <c r="R822" s="93"/>
      <c r="S822" s="94"/>
      <c r="T822" s="95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BE822" s="83"/>
    </row>
    <row r="823" spans="1:57" ht="14.25" customHeight="1">
      <c r="A823" s="82"/>
      <c r="B823" s="83"/>
      <c r="C823" s="83"/>
      <c r="D823" s="83"/>
      <c r="E823" s="84"/>
      <c r="F823" s="85"/>
      <c r="G823" s="86"/>
      <c r="H823" s="87"/>
      <c r="I823" s="88"/>
      <c r="J823" s="89"/>
      <c r="K823" s="89"/>
      <c r="L823" s="89"/>
      <c r="M823" s="90"/>
      <c r="N823" s="90"/>
      <c r="O823" s="90"/>
      <c r="P823" s="91"/>
      <c r="Q823" s="92"/>
      <c r="R823" s="93"/>
      <c r="S823" s="94"/>
      <c r="T823" s="95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BE823" s="83"/>
    </row>
    <row r="824" spans="1:57" ht="14.25" customHeight="1">
      <c r="A824" s="82"/>
      <c r="B824" s="83"/>
      <c r="C824" s="83"/>
      <c r="D824" s="83"/>
      <c r="E824" s="84"/>
      <c r="F824" s="85"/>
      <c r="G824" s="86"/>
      <c r="H824" s="87"/>
      <c r="I824" s="88"/>
      <c r="J824" s="89"/>
      <c r="K824" s="89"/>
      <c r="L824" s="89"/>
      <c r="M824" s="90"/>
      <c r="N824" s="90"/>
      <c r="O824" s="90"/>
      <c r="P824" s="91"/>
      <c r="Q824" s="92"/>
      <c r="R824" s="93"/>
      <c r="S824" s="94"/>
      <c r="T824" s="95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BE824" s="83"/>
    </row>
    <row r="825" spans="1:57" ht="14.25" customHeight="1">
      <c r="A825" s="82"/>
      <c r="B825" s="83"/>
      <c r="C825" s="83"/>
      <c r="D825" s="83"/>
      <c r="E825" s="84"/>
      <c r="F825" s="85"/>
      <c r="G825" s="86"/>
      <c r="H825" s="87"/>
      <c r="I825" s="88"/>
      <c r="J825" s="89"/>
      <c r="K825" s="89"/>
      <c r="L825" s="89"/>
      <c r="M825" s="90"/>
      <c r="N825" s="90"/>
      <c r="O825" s="90"/>
      <c r="P825" s="91"/>
      <c r="Q825" s="92"/>
      <c r="R825" s="93"/>
      <c r="S825" s="94"/>
      <c r="T825" s="95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BE825" s="83"/>
    </row>
    <row r="826" spans="1:57" ht="14.25" customHeight="1">
      <c r="A826" s="82"/>
      <c r="B826" s="83"/>
      <c r="C826" s="83"/>
      <c r="D826" s="83"/>
      <c r="E826" s="84"/>
      <c r="F826" s="85"/>
      <c r="G826" s="86"/>
      <c r="H826" s="87"/>
      <c r="I826" s="88"/>
      <c r="J826" s="89"/>
      <c r="K826" s="89"/>
      <c r="L826" s="89"/>
      <c r="M826" s="90"/>
      <c r="N826" s="90"/>
      <c r="O826" s="90"/>
      <c r="P826" s="91"/>
      <c r="Q826" s="92"/>
      <c r="R826" s="93"/>
      <c r="S826" s="94"/>
      <c r="T826" s="95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BE826" s="83"/>
    </row>
    <row r="827" spans="1:57" ht="14.25" customHeight="1">
      <c r="A827" s="82"/>
      <c r="B827" s="83"/>
      <c r="C827" s="83"/>
      <c r="D827" s="83"/>
      <c r="E827" s="84"/>
      <c r="F827" s="85"/>
      <c r="G827" s="86"/>
      <c r="H827" s="87"/>
      <c r="I827" s="88"/>
      <c r="J827" s="89"/>
      <c r="K827" s="89"/>
      <c r="L827" s="89"/>
      <c r="M827" s="90"/>
      <c r="N827" s="90"/>
      <c r="O827" s="90"/>
      <c r="P827" s="91"/>
      <c r="Q827" s="92"/>
      <c r="R827" s="93"/>
      <c r="S827" s="94"/>
      <c r="T827" s="95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BE827" s="83"/>
    </row>
    <row r="828" spans="1:57" ht="14.25" customHeight="1">
      <c r="A828" s="82"/>
      <c r="B828" s="83"/>
      <c r="C828" s="83"/>
      <c r="D828" s="83"/>
      <c r="E828" s="84"/>
      <c r="F828" s="85"/>
      <c r="G828" s="86"/>
      <c r="H828" s="87"/>
      <c r="I828" s="88"/>
      <c r="J828" s="89"/>
      <c r="K828" s="89"/>
      <c r="L828" s="89"/>
      <c r="M828" s="90"/>
      <c r="N828" s="90"/>
      <c r="O828" s="90"/>
      <c r="P828" s="91"/>
      <c r="Q828" s="92"/>
      <c r="R828" s="93"/>
      <c r="S828" s="94"/>
      <c r="T828" s="95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BE828" s="83"/>
    </row>
    <row r="829" spans="1:57" ht="14.25" customHeight="1">
      <c r="A829" s="82"/>
      <c r="B829" s="83"/>
      <c r="C829" s="83"/>
      <c r="D829" s="83"/>
      <c r="E829" s="84"/>
      <c r="F829" s="85"/>
      <c r="G829" s="86"/>
      <c r="H829" s="87"/>
      <c r="I829" s="88"/>
      <c r="J829" s="89"/>
      <c r="K829" s="89"/>
      <c r="L829" s="89"/>
      <c r="M829" s="90"/>
      <c r="N829" s="90"/>
      <c r="O829" s="90"/>
      <c r="P829" s="91"/>
      <c r="Q829" s="92"/>
      <c r="R829" s="93"/>
      <c r="S829" s="94"/>
      <c r="T829" s="95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BE829" s="83"/>
    </row>
    <row r="830" spans="1:57" ht="14.25" customHeight="1">
      <c r="A830" s="82"/>
      <c r="B830" s="83"/>
      <c r="C830" s="83"/>
      <c r="D830" s="83"/>
      <c r="E830" s="84"/>
      <c r="F830" s="85"/>
      <c r="G830" s="86"/>
      <c r="H830" s="87"/>
      <c r="I830" s="88"/>
      <c r="J830" s="89"/>
      <c r="K830" s="89"/>
      <c r="L830" s="89"/>
      <c r="M830" s="90"/>
      <c r="N830" s="90"/>
      <c r="O830" s="90"/>
      <c r="P830" s="91"/>
      <c r="Q830" s="92"/>
      <c r="R830" s="93"/>
      <c r="S830" s="94"/>
      <c r="T830" s="95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BE830" s="83"/>
    </row>
    <row r="831" spans="1:57" ht="14.25" customHeight="1">
      <c r="A831" s="82"/>
      <c r="B831" s="83"/>
      <c r="C831" s="83"/>
      <c r="D831" s="83"/>
      <c r="E831" s="84"/>
      <c r="F831" s="85"/>
      <c r="G831" s="86"/>
      <c r="H831" s="87"/>
      <c r="I831" s="88"/>
      <c r="J831" s="89"/>
      <c r="K831" s="89"/>
      <c r="L831" s="89"/>
      <c r="M831" s="90"/>
      <c r="N831" s="90"/>
      <c r="O831" s="90"/>
      <c r="P831" s="91"/>
      <c r="Q831" s="92"/>
      <c r="R831" s="93"/>
      <c r="S831" s="94"/>
      <c r="T831" s="95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BE831" s="83"/>
    </row>
    <row r="832" spans="1:57" ht="14.25" customHeight="1">
      <c r="A832" s="82"/>
      <c r="B832" s="83"/>
      <c r="C832" s="83"/>
      <c r="D832" s="83"/>
      <c r="E832" s="84"/>
      <c r="F832" s="85"/>
      <c r="G832" s="86"/>
      <c r="H832" s="87"/>
      <c r="I832" s="88"/>
      <c r="J832" s="89"/>
      <c r="K832" s="89"/>
      <c r="L832" s="89"/>
      <c r="M832" s="90"/>
      <c r="N832" s="90"/>
      <c r="O832" s="90"/>
      <c r="P832" s="91"/>
      <c r="Q832" s="92"/>
      <c r="R832" s="93"/>
      <c r="S832" s="94"/>
      <c r="T832" s="95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BE832" s="83"/>
    </row>
    <row r="833" spans="1:57" ht="14.25" customHeight="1">
      <c r="A833" s="82"/>
      <c r="B833" s="83"/>
      <c r="C833" s="83"/>
      <c r="D833" s="83"/>
      <c r="E833" s="84"/>
      <c r="F833" s="85"/>
      <c r="G833" s="86"/>
      <c r="H833" s="87"/>
      <c r="I833" s="88"/>
      <c r="J833" s="89"/>
      <c r="K833" s="89"/>
      <c r="L833" s="89"/>
      <c r="M833" s="90"/>
      <c r="N833" s="90"/>
      <c r="O833" s="90"/>
      <c r="P833" s="91"/>
      <c r="Q833" s="92"/>
      <c r="R833" s="93"/>
      <c r="S833" s="94"/>
      <c r="T833" s="95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BE833" s="83"/>
    </row>
    <row r="834" spans="1:57" ht="14.25" customHeight="1">
      <c r="A834" s="82"/>
      <c r="B834" s="83"/>
      <c r="C834" s="83"/>
      <c r="D834" s="83"/>
      <c r="E834" s="84"/>
      <c r="F834" s="85"/>
      <c r="G834" s="86"/>
      <c r="H834" s="87"/>
      <c r="I834" s="88"/>
      <c r="J834" s="89"/>
      <c r="K834" s="89"/>
      <c r="L834" s="89"/>
      <c r="M834" s="90"/>
      <c r="N834" s="90"/>
      <c r="O834" s="90"/>
      <c r="P834" s="91"/>
      <c r="Q834" s="92"/>
      <c r="R834" s="93"/>
      <c r="S834" s="94"/>
      <c r="T834" s="95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BE834" s="83"/>
    </row>
    <row r="835" spans="1:57" ht="14.25" customHeight="1">
      <c r="A835" s="82"/>
      <c r="B835" s="83"/>
      <c r="C835" s="83"/>
      <c r="D835" s="83"/>
      <c r="E835" s="84"/>
      <c r="F835" s="85"/>
      <c r="G835" s="86"/>
      <c r="H835" s="87"/>
      <c r="I835" s="88"/>
      <c r="J835" s="89"/>
      <c r="K835" s="89"/>
      <c r="L835" s="89"/>
      <c r="M835" s="90"/>
      <c r="N835" s="90"/>
      <c r="O835" s="90"/>
      <c r="P835" s="91"/>
      <c r="Q835" s="92"/>
      <c r="R835" s="93"/>
      <c r="S835" s="94"/>
      <c r="T835" s="95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BE835" s="83"/>
    </row>
    <row r="836" spans="1:57" ht="14.25" customHeight="1">
      <c r="A836" s="82"/>
      <c r="B836" s="83"/>
      <c r="C836" s="83"/>
      <c r="D836" s="83"/>
      <c r="E836" s="84"/>
      <c r="F836" s="85"/>
      <c r="G836" s="86"/>
      <c r="H836" s="87"/>
      <c r="I836" s="88"/>
      <c r="J836" s="89"/>
      <c r="K836" s="89"/>
      <c r="L836" s="89"/>
      <c r="M836" s="90"/>
      <c r="N836" s="90"/>
      <c r="O836" s="90"/>
      <c r="P836" s="91"/>
      <c r="Q836" s="92"/>
      <c r="R836" s="93"/>
      <c r="S836" s="94"/>
      <c r="T836" s="95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BE836" s="83"/>
    </row>
    <row r="837" spans="1:57" ht="14.25" customHeight="1">
      <c r="A837" s="82"/>
      <c r="B837" s="83"/>
      <c r="C837" s="83"/>
      <c r="D837" s="83"/>
      <c r="E837" s="84"/>
      <c r="F837" s="85"/>
      <c r="G837" s="86"/>
      <c r="H837" s="87"/>
      <c r="I837" s="88"/>
      <c r="J837" s="89"/>
      <c r="K837" s="89"/>
      <c r="L837" s="89"/>
      <c r="M837" s="90"/>
      <c r="N837" s="90"/>
      <c r="O837" s="90"/>
      <c r="P837" s="91"/>
      <c r="Q837" s="92"/>
      <c r="R837" s="93"/>
      <c r="S837" s="94"/>
      <c r="T837" s="95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BE837" s="83"/>
    </row>
    <row r="838" spans="1:57" ht="14.25" customHeight="1">
      <c r="A838" s="82"/>
      <c r="B838" s="83"/>
      <c r="C838" s="83"/>
      <c r="D838" s="83"/>
      <c r="E838" s="84"/>
      <c r="F838" s="85"/>
      <c r="G838" s="86"/>
      <c r="H838" s="87"/>
      <c r="I838" s="88"/>
      <c r="J838" s="89"/>
      <c r="K838" s="89"/>
      <c r="L838" s="89"/>
      <c r="M838" s="90"/>
      <c r="N838" s="90"/>
      <c r="O838" s="90"/>
      <c r="P838" s="91"/>
      <c r="Q838" s="92"/>
      <c r="R838" s="93"/>
      <c r="S838" s="94"/>
      <c r="T838" s="95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BE838" s="83"/>
    </row>
    <row r="839" spans="1:57" ht="14.25" customHeight="1">
      <c r="A839" s="82"/>
      <c r="B839" s="83"/>
      <c r="C839" s="83"/>
      <c r="D839" s="83"/>
      <c r="E839" s="84"/>
      <c r="F839" s="85"/>
      <c r="G839" s="86"/>
      <c r="H839" s="87"/>
      <c r="I839" s="88"/>
      <c r="J839" s="89"/>
      <c r="K839" s="89"/>
      <c r="L839" s="89"/>
      <c r="M839" s="90"/>
      <c r="N839" s="90"/>
      <c r="O839" s="90"/>
      <c r="P839" s="91"/>
      <c r="Q839" s="92"/>
      <c r="R839" s="93"/>
      <c r="S839" s="94"/>
      <c r="T839" s="95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BE839" s="83"/>
    </row>
    <row r="840" spans="1:57" ht="14.25" customHeight="1">
      <c r="A840" s="82"/>
      <c r="B840" s="83"/>
      <c r="C840" s="83"/>
      <c r="D840" s="83"/>
      <c r="E840" s="84"/>
      <c r="F840" s="85"/>
      <c r="G840" s="86"/>
      <c r="H840" s="87"/>
      <c r="I840" s="88"/>
      <c r="J840" s="89"/>
      <c r="K840" s="89"/>
      <c r="L840" s="89"/>
      <c r="M840" s="90"/>
      <c r="N840" s="90"/>
      <c r="O840" s="90"/>
      <c r="P840" s="91"/>
      <c r="Q840" s="92"/>
      <c r="R840" s="93"/>
      <c r="S840" s="94"/>
      <c r="T840" s="95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BE840" s="83"/>
    </row>
    <row r="841" spans="1:57" ht="14.25" customHeight="1">
      <c r="A841" s="82"/>
      <c r="B841" s="83"/>
      <c r="C841" s="83"/>
      <c r="D841" s="83"/>
      <c r="E841" s="84"/>
      <c r="F841" s="85"/>
      <c r="G841" s="86"/>
      <c r="H841" s="87"/>
      <c r="I841" s="88"/>
      <c r="J841" s="89"/>
      <c r="K841" s="89"/>
      <c r="L841" s="89"/>
      <c r="M841" s="90"/>
      <c r="N841" s="90"/>
      <c r="O841" s="90"/>
      <c r="P841" s="91"/>
      <c r="Q841" s="92"/>
      <c r="R841" s="93"/>
      <c r="S841" s="94"/>
      <c r="T841" s="95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BE841" s="83"/>
    </row>
    <row r="842" spans="1:57" ht="14.25" customHeight="1">
      <c r="A842" s="82"/>
      <c r="B842" s="83"/>
      <c r="C842" s="83"/>
      <c r="D842" s="83"/>
      <c r="E842" s="84"/>
      <c r="F842" s="85"/>
      <c r="G842" s="86"/>
      <c r="H842" s="87"/>
      <c r="I842" s="88"/>
      <c r="J842" s="89"/>
      <c r="K842" s="89"/>
      <c r="L842" s="89"/>
      <c r="M842" s="90"/>
      <c r="N842" s="90"/>
      <c r="O842" s="90"/>
      <c r="P842" s="91"/>
      <c r="Q842" s="92"/>
      <c r="R842" s="93"/>
      <c r="S842" s="94"/>
      <c r="T842" s="95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BE842" s="83"/>
    </row>
    <row r="843" spans="1:57" ht="14.25" customHeight="1">
      <c r="A843" s="82"/>
      <c r="B843" s="83"/>
      <c r="C843" s="83"/>
      <c r="D843" s="83"/>
      <c r="E843" s="84"/>
      <c r="F843" s="85"/>
      <c r="G843" s="86"/>
      <c r="H843" s="87"/>
      <c r="I843" s="88"/>
      <c r="J843" s="89"/>
      <c r="K843" s="89"/>
      <c r="L843" s="89"/>
      <c r="M843" s="90"/>
      <c r="N843" s="90"/>
      <c r="O843" s="90"/>
      <c r="P843" s="91"/>
      <c r="Q843" s="92"/>
      <c r="R843" s="93"/>
      <c r="S843" s="94"/>
      <c r="T843" s="95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BE843" s="83"/>
    </row>
    <row r="844" spans="1:57" ht="14.25" customHeight="1">
      <c r="A844" s="82"/>
      <c r="B844" s="83"/>
      <c r="C844" s="83"/>
      <c r="D844" s="83"/>
      <c r="E844" s="84"/>
      <c r="F844" s="85"/>
      <c r="G844" s="86"/>
      <c r="H844" s="87"/>
      <c r="I844" s="88"/>
      <c r="J844" s="89"/>
      <c r="K844" s="89"/>
      <c r="L844" s="89"/>
      <c r="M844" s="90"/>
      <c r="N844" s="90"/>
      <c r="O844" s="90"/>
      <c r="P844" s="91"/>
      <c r="Q844" s="92"/>
      <c r="R844" s="93"/>
      <c r="S844" s="94"/>
      <c r="T844" s="95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BE844" s="83"/>
    </row>
    <row r="845" spans="1:57" ht="14.25" customHeight="1">
      <c r="A845" s="82"/>
      <c r="B845" s="83"/>
      <c r="C845" s="83"/>
      <c r="D845" s="83"/>
      <c r="E845" s="84"/>
      <c r="F845" s="85"/>
      <c r="G845" s="86"/>
      <c r="H845" s="87"/>
      <c r="I845" s="88"/>
      <c r="J845" s="89"/>
      <c r="K845" s="89"/>
      <c r="L845" s="89"/>
      <c r="M845" s="90"/>
      <c r="N845" s="90"/>
      <c r="O845" s="90"/>
      <c r="P845" s="91"/>
      <c r="Q845" s="92"/>
      <c r="R845" s="93"/>
      <c r="S845" s="94"/>
      <c r="T845" s="95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BE845" s="83"/>
    </row>
    <row r="846" spans="1:57" ht="14.25" customHeight="1">
      <c r="A846" s="82"/>
      <c r="B846" s="83"/>
      <c r="C846" s="83"/>
      <c r="D846" s="83"/>
      <c r="E846" s="84"/>
      <c r="F846" s="85"/>
      <c r="G846" s="86"/>
      <c r="H846" s="87"/>
      <c r="I846" s="88"/>
      <c r="J846" s="89"/>
      <c r="K846" s="89"/>
      <c r="L846" s="89"/>
      <c r="M846" s="90"/>
      <c r="N846" s="90"/>
      <c r="O846" s="90"/>
      <c r="P846" s="91"/>
      <c r="Q846" s="92"/>
      <c r="R846" s="93"/>
      <c r="S846" s="94"/>
      <c r="T846" s="95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BE846" s="83"/>
    </row>
    <row r="847" spans="1:57" ht="14.25" customHeight="1">
      <c r="A847" s="82"/>
      <c r="B847" s="83"/>
      <c r="C847" s="83"/>
      <c r="D847" s="83"/>
      <c r="E847" s="84"/>
      <c r="F847" s="85"/>
      <c r="G847" s="86"/>
      <c r="H847" s="87"/>
      <c r="I847" s="88"/>
      <c r="J847" s="89"/>
      <c r="K847" s="89"/>
      <c r="L847" s="89"/>
      <c r="M847" s="90"/>
      <c r="N847" s="90"/>
      <c r="O847" s="90"/>
      <c r="P847" s="91"/>
      <c r="Q847" s="92"/>
      <c r="R847" s="93"/>
      <c r="S847" s="94"/>
      <c r="T847" s="95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BE847" s="83"/>
    </row>
    <row r="848" spans="1:57" ht="14.25" customHeight="1">
      <c r="A848" s="82"/>
      <c r="B848" s="83"/>
      <c r="C848" s="83"/>
      <c r="D848" s="83"/>
      <c r="E848" s="84"/>
      <c r="F848" s="85"/>
      <c r="G848" s="86"/>
      <c r="H848" s="87"/>
      <c r="I848" s="88"/>
      <c r="J848" s="89"/>
      <c r="K848" s="89"/>
      <c r="L848" s="89"/>
      <c r="M848" s="90"/>
      <c r="N848" s="90"/>
      <c r="O848" s="90"/>
      <c r="P848" s="91"/>
      <c r="Q848" s="92"/>
      <c r="R848" s="93"/>
      <c r="S848" s="94"/>
      <c r="T848" s="95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BE848" s="83"/>
    </row>
    <row r="849" spans="1:57" ht="14.25" customHeight="1">
      <c r="A849" s="82"/>
      <c r="B849" s="83"/>
      <c r="C849" s="83"/>
      <c r="D849" s="83"/>
      <c r="E849" s="84"/>
      <c r="F849" s="85"/>
      <c r="G849" s="86"/>
      <c r="H849" s="87"/>
      <c r="I849" s="88"/>
      <c r="J849" s="89"/>
      <c r="K849" s="89"/>
      <c r="L849" s="89"/>
      <c r="M849" s="90"/>
      <c r="N849" s="90"/>
      <c r="O849" s="90"/>
      <c r="P849" s="91"/>
      <c r="Q849" s="92"/>
      <c r="R849" s="93"/>
      <c r="S849" s="94"/>
      <c r="T849" s="95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BE849" s="83"/>
    </row>
    <row r="850" spans="1:57" ht="14.25" customHeight="1">
      <c r="A850" s="82"/>
      <c r="B850" s="83"/>
      <c r="C850" s="83"/>
      <c r="D850" s="83"/>
      <c r="E850" s="84"/>
      <c r="F850" s="85"/>
      <c r="G850" s="86"/>
      <c r="H850" s="87"/>
      <c r="I850" s="88"/>
      <c r="J850" s="89"/>
      <c r="K850" s="89"/>
      <c r="L850" s="89"/>
      <c r="M850" s="90"/>
      <c r="N850" s="90"/>
      <c r="O850" s="90"/>
      <c r="P850" s="91"/>
      <c r="Q850" s="92"/>
      <c r="R850" s="93"/>
      <c r="S850" s="94"/>
      <c r="T850" s="95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BE850" s="83"/>
    </row>
    <row r="851" spans="1:57" ht="14.25" customHeight="1">
      <c r="A851" s="82"/>
      <c r="B851" s="83"/>
      <c r="C851" s="83"/>
      <c r="D851" s="83"/>
      <c r="E851" s="84"/>
      <c r="F851" s="85"/>
      <c r="G851" s="86"/>
      <c r="H851" s="87"/>
      <c r="I851" s="88"/>
      <c r="J851" s="89"/>
      <c r="K851" s="89"/>
      <c r="L851" s="89"/>
      <c r="M851" s="90"/>
      <c r="N851" s="90"/>
      <c r="O851" s="90"/>
      <c r="P851" s="91"/>
      <c r="Q851" s="92"/>
      <c r="R851" s="93"/>
      <c r="S851" s="94"/>
      <c r="T851" s="95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BE851" s="83"/>
    </row>
    <row r="852" spans="1:57" ht="14.25" customHeight="1">
      <c r="A852" s="82"/>
      <c r="B852" s="83"/>
      <c r="C852" s="83"/>
      <c r="D852" s="83"/>
      <c r="E852" s="84"/>
      <c r="F852" s="85"/>
      <c r="G852" s="86"/>
      <c r="H852" s="87"/>
      <c r="I852" s="88"/>
      <c r="J852" s="89"/>
      <c r="K852" s="89"/>
      <c r="L852" s="89"/>
      <c r="M852" s="90"/>
      <c r="N852" s="90"/>
      <c r="O852" s="90"/>
      <c r="P852" s="91"/>
      <c r="Q852" s="92"/>
      <c r="R852" s="93"/>
      <c r="S852" s="94"/>
      <c r="T852" s="95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BE852" s="83"/>
    </row>
    <row r="853" spans="1:57" ht="14.25" customHeight="1">
      <c r="A853" s="82"/>
      <c r="B853" s="83"/>
      <c r="C853" s="83"/>
      <c r="D853" s="83"/>
      <c r="E853" s="84"/>
      <c r="F853" s="85"/>
      <c r="G853" s="86"/>
      <c r="H853" s="87"/>
      <c r="I853" s="88"/>
      <c r="J853" s="89"/>
      <c r="K853" s="89"/>
      <c r="L853" s="89"/>
      <c r="M853" s="90"/>
      <c r="N853" s="90"/>
      <c r="O853" s="90"/>
      <c r="P853" s="91"/>
      <c r="Q853" s="92"/>
      <c r="R853" s="93"/>
      <c r="S853" s="94"/>
      <c r="T853" s="95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BE853" s="83"/>
    </row>
    <row r="854" spans="1:57" ht="14.25" customHeight="1">
      <c r="A854" s="82"/>
      <c r="B854" s="83"/>
      <c r="C854" s="83"/>
      <c r="D854" s="83"/>
      <c r="E854" s="84"/>
      <c r="F854" s="85"/>
      <c r="G854" s="86"/>
      <c r="H854" s="87"/>
      <c r="I854" s="88"/>
      <c r="J854" s="89"/>
      <c r="K854" s="89"/>
      <c r="L854" s="89"/>
      <c r="M854" s="90"/>
      <c r="N854" s="90"/>
      <c r="O854" s="90"/>
      <c r="P854" s="91"/>
      <c r="Q854" s="92"/>
      <c r="R854" s="93"/>
      <c r="S854" s="94"/>
      <c r="T854" s="95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BE854" s="83"/>
    </row>
    <row r="855" spans="1:57" ht="14.25" customHeight="1">
      <c r="A855" s="82"/>
      <c r="B855" s="83"/>
      <c r="C855" s="83"/>
      <c r="D855" s="83"/>
      <c r="E855" s="84"/>
      <c r="F855" s="85"/>
      <c r="G855" s="86"/>
      <c r="H855" s="87"/>
      <c r="I855" s="88"/>
      <c r="J855" s="89"/>
      <c r="K855" s="89"/>
      <c r="L855" s="89"/>
      <c r="M855" s="90"/>
      <c r="N855" s="90"/>
      <c r="O855" s="90"/>
      <c r="P855" s="91"/>
      <c r="Q855" s="92"/>
      <c r="R855" s="93"/>
      <c r="S855" s="94"/>
      <c r="T855" s="95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BE855" s="83"/>
    </row>
    <row r="856" spans="1:57" ht="14.25" customHeight="1">
      <c r="A856" s="82"/>
      <c r="B856" s="83"/>
      <c r="C856" s="83"/>
      <c r="D856" s="83"/>
      <c r="E856" s="84"/>
      <c r="F856" s="85"/>
      <c r="G856" s="86"/>
      <c r="H856" s="87"/>
      <c r="I856" s="88"/>
      <c r="J856" s="89"/>
      <c r="K856" s="89"/>
      <c r="L856" s="89"/>
      <c r="M856" s="90"/>
      <c r="N856" s="90"/>
      <c r="O856" s="90"/>
      <c r="P856" s="91"/>
      <c r="Q856" s="92"/>
      <c r="R856" s="93"/>
      <c r="S856" s="94"/>
      <c r="T856" s="95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BE856" s="83"/>
    </row>
    <row r="857" spans="1:57" ht="14.25" customHeight="1">
      <c r="A857" s="82"/>
      <c r="B857" s="83"/>
      <c r="C857" s="83"/>
      <c r="D857" s="83"/>
      <c r="E857" s="84"/>
      <c r="F857" s="85"/>
      <c r="G857" s="86"/>
      <c r="H857" s="87"/>
      <c r="I857" s="88"/>
      <c r="J857" s="89"/>
      <c r="K857" s="89"/>
      <c r="L857" s="89"/>
      <c r="M857" s="90"/>
      <c r="N857" s="90"/>
      <c r="O857" s="90"/>
      <c r="P857" s="91"/>
      <c r="Q857" s="92"/>
      <c r="R857" s="93"/>
      <c r="S857" s="94"/>
      <c r="T857" s="95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BE857" s="83"/>
    </row>
    <row r="858" spans="1:57" ht="14.25" customHeight="1">
      <c r="A858" s="82"/>
      <c r="B858" s="83"/>
      <c r="C858" s="83"/>
      <c r="D858" s="83"/>
      <c r="E858" s="84"/>
      <c r="F858" s="85"/>
      <c r="G858" s="86"/>
      <c r="H858" s="87"/>
      <c r="I858" s="88"/>
      <c r="J858" s="89"/>
      <c r="K858" s="89"/>
      <c r="L858" s="89"/>
      <c r="M858" s="90"/>
      <c r="N858" s="90"/>
      <c r="O858" s="90"/>
      <c r="P858" s="91"/>
      <c r="Q858" s="92"/>
      <c r="R858" s="93"/>
      <c r="S858" s="94"/>
      <c r="T858" s="95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BE858" s="83"/>
    </row>
    <row r="859" spans="1:57" ht="14.25" customHeight="1">
      <c r="A859" s="82"/>
      <c r="B859" s="83"/>
      <c r="C859" s="83"/>
      <c r="D859" s="83"/>
      <c r="E859" s="84"/>
      <c r="F859" s="85"/>
      <c r="G859" s="86"/>
      <c r="H859" s="87"/>
      <c r="I859" s="88"/>
      <c r="J859" s="89"/>
      <c r="K859" s="89"/>
      <c r="L859" s="89"/>
      <c r="M859" s="90"/>
      <c r="N859" s="90"/>
      <c r="O859" s="90"/>
      <c r="P859" s="91"/>
      <c r="Q859" s="92"/>
      <c r="R859" s="93"/>
      <c r="S859" s="94"/>
      <c r="T859" s="95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BE859" s="83"/>
    </row>
    <row r="860" spans="1:57" ht="14.25" customHeight="1">
      <c r="A860" s="82"/>
      <c r="B860" s="83"/>
      <c r="C860" s="83"/>
      <c r="D860" s="83"/>
      <c r="E860" s="84"/>
      <c r="F860" s="85"/>
      <c r="G860" s="86"/>
      <c r="H860" s="87"/>
      <c r="I860" s="88"/>
      <c r="J860" s="89"/>
      <c r="K860" s="89"/>
      <c r="L860" s="89"/>
      <c r="M860" s="90"/>
      <c r="N860" s="90"/>
      <c r="O860" s="90"/>
      <c r="P860" s="91"/>
      <c r="Q860" s="92"/>
      <c r="R860" s="93"/>
      <c r="S860" s="94"/>
      <c r="T860" s="95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BE860" s="83"/>
    </row>
    <row r="861" spans="1:57" ht="14.25" customHeight="1">
      <c r="A861" s="82"/>
      <c r="B861" s="83"/>
      <c r="C861" s="83"/>
      <c r="D861" s="83"/>
      <c r="E861" s="84"/>
      <c r="F861" s="85"/>
      <c r="G861" s="86"/>
      <c r="H861" s="87"/>
      <c r="I861" s="88"/>
      <c r="J861" s="89"/>
      <c r="K861" s="89"/>
      <c r="L861" s="89"/>
      <c r="M861" s="90"/>
      <c r="N861" s="90"/>
      <c r="O861" s="90"/>
      <c r="P861" s="91"/>
      <c r="Q861" s="92"/>
      <c r="R861" s="93"/>
      <c r="S861" s="94"/>
      <c r="T861" s="95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BE861" s="83"/>
    </row>
    <row r="862" spans="1:57" ht="14.25" customHeight="1">
      <c r="A862" s="82"/>
      <c r="B862" s="83"/>
      <c r="C862" s="83"/>
      <c r="D862" s="83"/>
      <c r="E862" s="84"/>
      <c r="F862" s="85"/>
      <c r="G862" s="86"/>
      <c r="H862" s="87"/>
      <c r="I862" s="88"/>
      <c r="J862" s="89"/>
      <c r="K862" s="89"/>
      <c r="L862" s="89"/>
      <c r="M862" s="90"/>
      <c r="N862" s="90"/>
      <c r="O862" s="90"/>
      <c r="P862" s="91"/>
      <c r="Q862" s="92"/>
      <c r="R862" s="93"/>
      <c r="S862" s="94"/>
      <c r="T862" s="95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BE862" s="83"/>
    </row>
    <row r="863" spans="1:57" ht="14.25" customHeight="1">
      <c r="A863" s="82"/>
      <c r="B863" s="83"/>
      <c r="C863" s="83"/>
      <c r="D863" s="83"/>
      <c r="E863" s="84"/>
      <c r="F863" s="85"/>
      <c r="G863" s="86"/>
      <c r="H863" s="87"/>
      <c r="I863" s="88"/>
      <c r="J863" s="89"/>
      <c r="K863" s="89"/>
      <c r="L863" s="89"/>
      <c r="M863" s="90"/>
      <c r="N863" s="90"/>
      <c r="O863" s="90"/>
      <c r="P863" s="91"/>
      <c r="Q863" s="92"/>
      <c r="R863" s="93"/>
      <c r="S863" s="94"/>
      <c r="T863" s="95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BE863" s="83"/>
    </row>
    <row r="864" spans="1:57" ht="14.25" customHeight="1">
      <c r="A864" s="82"/>
      <c r="B864" s="83"/>
      <c r="C864" s="83"/>
      <c r="D864" s="83"/>
      <c r="E864" s="84"/>
      <c r="F864" s="85"/>
      <c r="G864" s="86"/>
      <c r="H864" s="87"/>
      <c r="I864" s="88"/>
      <c r="J864" s="89"/>
      <c r="K864" s="89"/>
      <c r="L864" s="89"/>
      <c r="M864" s="90"/>
      <c r="N864" s="90"/>
      <c r="O864" s="90"/>
      <c r="P864" s="91"/>
      <c r="Q864" s="92"/>
      <c r="R864" s="93"/>
      <c r="S864" s="94"/>
      <c r="T864" s="95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BE864" s="83"/>
    </row>
    <row r="865" spans="1:57" ht="14.25" customHeight="1">
      <c r="A865" s="82"/>
      <c r="B865" s="83"/>
      <c r="C865" s="83"/>
      <c r="D865" s="83"/>
      <c r="E865" s="84"/>
      <c r="F865" s="85"/>
      <c r="G865" s="86"/>
      <c r="H865" s="87"/>
      <c r="I865" s="88"/>
      <c r="J865" s="89"/>
      <c r="K865" s="89"/>
      <c r="L865" s="89"/>
      <c r="M865" s="90"/>
      <c r="N865" s="90"/>
      <c r="O865" s="90"/>
      <c r="P865" s="91"/>
      <c r="Q865" s="92"/>
      <c r="R865" s="93"/>
      <c r="S865" s="94"/>
      <c r="T865" s="95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BE865" s="83"/>
    </row>
    <row r="866" spans="1:57" ht="14.25" customHeight="1">
      <c r="A866" s="82"/>
      <c r="B866" s="83"/>
      <c r="C866" s="83"/>
      <c r="D866" s="83"/>
      <c r="E866" s="84"/>
      <c r="F866" s="85"/>
      <c r="G866" s="86"/>
      <c r="H866" s="87"/>
      <c r="I866" s="88"/>
      <c r="J866" s="89"/>
      <c r="K866" s="89"/>
      <c r="L866" s="89"/>
      <c r="M866" s="90"/>
      <c r="N866" s="90"/>
      <c r="O866" s="90"/>
      <c r="P866" s="91"/>
      <c r="Q866" s="92"/>
      <c r="R866" s="93"/>
      <c r="S866" s="94"/>
      <c r="T866" s="95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BE866" s="83"/>
    </row>
    <row r="867" spans="1:57" ht="14.25" customHeight="1">
      <c r="A867" s="82"/>
      <c r="B867" s="83"/>
      <c r="C867" s="83"/>
      <c r="D867" s="83"/>
      <c r="E867" s="84"/>
      <c r="F867" s="85"/>
      <c r="G867" s="86"/>
      <c r="H867" s="87"/>
      <c r="I867" s="88"/>
      <c r="J867" s="89"/>
      <c r="K867" s="89"/>
      <c r="L867" s="89"/>
      <c r="M867" s="90"/>
      <c r="N867" s="90"/>
      <c r="O867" s="90"/>
      <c r="P867" s="91"/>
      <c r="Q867" s="92"/>
      <c r="R867" s="93"/>
      <c r="S867" s="94"/>
      <c r="T867" s="95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BE867" s="83"/>
    </row>
    <row r="868" spans="1:57" ht="14.25" customHeight="1">
      <c r="A868" s="82"/>
      <c r="B868" s="83"/>
      <c r="C868" s="83"/>
      <c r="D868" s="83"/>
      <c r="E868" s="84"/>
      <c r="F868" s="85"/>
      <c r="G868" s="86"/>
      <c r="H868" s="87"/>
      <c r="I868" s="88"/>
      <c r="J868" s="89"/>
      <c r="K868" s="89"/>
      <c r="L868" s="89"/>
      <c r="M868" s="90"/>
      <c r="N868" s="90"/>
      <c r="O868" s="90"/>
      <c r="P868" s="91"/>
      <c r="Q868" s="92"/>
      <c r="R868" s="93"/>
      <c r="S868" s="94"/>
      <c r="T868" s="95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BE868" s="83"/>
    </row>
    <row r="869" spans="1:57" ht="14.25" customHeight="1">
      <c r="A869" s="82"/>
      <c r="B869" s="83"/>
      <c r="C869" s="83"/>
      <c r="D869" s="83"/>
      <c r="E869" s="84"/>
      <c r="F869" s="85"/>
      <c r="G869" s="86"/>
      <c r="H869" s="87"/>
      <c r="I869" s="88"/>
      <c r="J869" s="89"/>
      <c r="K869" s="89"/>
      <c r="L869" s="89"/>
      <c r="M869" s="90"/>
      <c r="N869" s="90"/>
      <c r="O869" s="90"/>
      <c r="P869" s="91"/>
      <c r="Q869" s="92"/>
      <c r="R869" s="93"/>
      <c r="S869" s="94"/>
      <c r="T869" s="95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BE869" s="83"/>
    </row>
    <row r="870" spans="1:57" ht="14.25" customHeight="1">
      <c r="A870" s="82"/>
      <c r="B870" s="83"/>
      <c r="C870" s="83"/>
      <c r="D870" s="83"/>
      <c r="E870" s="84"/>
      <c r="F870" s="85"/>
      <c r="G870" s="86"/>
      <c r="H870" s="87"/>
      <c r="I870" s="88"/>
      <c r="J870" s="89"/>
      <c r="K870" s="89"/>
      <c r="L870" s="89"/>
      <c r="M870" s="90"/>
      <c r="N870" s="90"/>
      <c r="O870" s="90"/>
      <c r="P870" s="91"/>
      <c r="Q870" s="92"/>
      <c r="R870" s="93"/>
      <c r="S870" s="94"/>
      <c r="T870" s="95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BE870" s="83"/>
    </row>
    <row r="871" spans="1:57" ht="14.25" customHeight="1">
      <c r="A871" s="82"/>
      <c r="B871" s="83"/>
      <c r="C871" s="83"/>
      <c r="D871" s="83"/>
      <c r="E871" s="84"/>
      <c r="F871" s="85"/>
      <c r="G871" s="86"/>
      <c r="H871" s="87"/>
      <c r="I871" s="88"/>
      <c r="J871" s="89"/>
      <c r="K871" s="89"/>
      <c r="L871" s="89"/>
      <c r="M871" s="90"/>
      <c r="N871" s="90"/>
      <c r="O871" s="90"/>
      <c r="P871" s="91"/>
      <c r="Q871" s="92"/>
      <c r="R871" s="93"/>
      <c r="S871" s="94"/>
      <c r="T871" s="95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BE871" s="83"/>
    </row>
    <row r="872" spans="1:57" ht="14.25" customHeight="1">
      <c r="A872" s="82"/>
      <c r="B872" s="83"/>
      <c r="C872" s="83"/>
      <c r="D872" s="83"/>
      <c r="E872" s="84"/>
      <c r="F872" s="85"/>
      <c r="G872" s="86"/>
      <c r="H872" s="87"/>
      <c r="I872" s="88"/>
      <c r="J872" s="89"/>
      <c r="K872" s="89"/>
      <c r="L872" s="89"/>
      <c r="M872" s="90"/>
      <c r="N872" s="90"/>
      <c r="O872" s="90"/>
      <c r="P872" s="91"/>
      <c r="Q872" s="92"/>
      <c r="R872" s="93"/>
      <c r="S872" s="94"/>
      <c r="T872" s="95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BE872" s="83"/>
    </row>
    <row r="873" spans="1:57" ht="14.25" customHeight="1">
      <c r="A873" s="82"/>
      <c r="B873" s="83"/>
      <c r="C873" s="83"/>
      <c r="D873" s="83"/>
      <c r="E873" s="84"/>
      <c r="F873" s="85"/>
      <c r="G873" s="86"/>
      <c r="H873" s="87"/>
      <c r="I873" s="88"/>
      <c r="J873" s="89"/>
      <c r="K873" s="89"/>
      <c r="L873" s="89"/>
      <c r="M873" s="90"/>
      <c r="N873" s="90"/>
      <c r="O873" s="90"/>
      <c r="P873" s="91"/>
      <c r="Q873" s="92"/>
      <c r="R873" s="93"/>
      <c r="S873" s="94"/>
      <c r="T873" s="95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BE873" s="83"/>
    </row>
    <row r="874" spans="1:57" ht="14.25" customHeight="1">
      <c r="A874" s="82"/>
      <c r="B874" s="83"/>
      <c r="C874" s="83"/>
      <c r="D874" s="83"/>
      <c r="E874" s="84"/>
      <c r="F874" s="85"/>
      <c r="G874" s="86"/>
      <c r="H874" s="87"/>
      <c r="I874" s="88"/>
      <c r="J874" s="89"/>
      <c r="K874" s="89"/>
      <c r="L874" s="89"/>
      <c r="M874" s="90"/>
      <c r="N874" s="90"/>
      <c r="O874" s="90"/>
      <c r="P874" s="91"/>
      <c r="Q874" s="92"/>
      <c r="R874" s="93"/>
      <c r="S874" s="94"/>
      <c r="T874" s="95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BE874" s="83"/>
    </row>
    <row r="875" spans="1:57" ht="14.25" customHeight="1">
      <c r="A875" s="82"/>
      <c r="B875" s="83"/>
      <c r="C875" s="83"/>
      <c r="D875" s="83"/>
      <c r="E875" s="84"/>
      <c r="F875" s="85"/>
      <c r="G875" s="86"/>
      <c r="H875" s="87"/>
      <c r="I875" s="88"/>
      <c r="J875" s="89"/>
      <c r="K875" s="89"/>
      <c r="L875" s="89"/>
      <c r="M875" s="90"/>
      <c r="N875" s="90"/>
      <c r="O875" s="90"/>
      <c r="P875" s="91"/>
      <c r="Q875" s="92"/>
      <c r="R875" s="93"/>
      <c r="S875" s="94"/>
      <c r="T875" s="95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BE875" s="83"/>
    </row>
    <row r="876" spans="1:57" ht="14.25" customHeight="1">
      <c r="A876" s="82"/>
      <c r="B876" s="83"/>
      <c r="C876" s="83"/>
      <c r="D876" s="83"/>
      <c r="E876" s="84"/>
      <c r="F876" s="85"/>
      <c r="G876" s="86"/>
      <c r="H876" s="87"/>
      <c r="I876" s="88"/>
      <c r="J876" s="89"/>
      <c r="K876" s="89"/>
      <c r="L876" s="89"/>
      <c r="M876" s="90"/>
      <c r="N876" s="90"/>
      <c r="O876" s="90"/>
      <c r="P876" s="91"/>
      <c r="Q876" s="92"/>
      <c r="R876" s="93"/>
      <c r="S876" s="94"/>
      <c r="T876" s="95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BE876" s="83"/>
    </row>
    <row r="877" spans="1:57" ht="14.25" customHeight="1">
      <c r="A877" s="82"/>
      <c r="B877" s="83"/>
      <c r="C877" s="83"/>
      <c r="D877" s="83"/>
      <c r="E877" s="84"/>
      <c r="F877" s="85"/>
      <c r="G877" s="86"/>
      <c r="H877" s="87"/>
      <c r="I877" s="88"/>
      <c r="J877" s="89"/>
      <c r="K877" s="89"/>
      <c r="L877" s="89"/>
      <c r="M877" s="90"/>
      <c r="N877" s="90"/>
      <c r="O877" s="90"/>
      <c r="P877" s="91"/>
      <c r="Q877" s="92"/>
      <c r="R877" s="93"/>
      <c r="S877" s="94"/>
      <c r="T877" s="95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BE877" s="83"/>
    </row>
    <row r="878" spans="1:57" ht="14.25" customHeight="1">
      <c r="A878" s="82"/>
      <c r="B878" s="83"/>
      <c r="C878" s="83"/>
      <c r="D878" s="83"/>
      <c r="E878" s="84"/>
      <c r="F878" s="85"/>
      <c r="G878" s="86"/>
      <c r="H878" s="87"/>
      <c r="I878" s="88"/>
      <c r="J878" s="89"/>
      <c r="K878" s="89"/>
      <c r="L878" s="89"/>
      <c r="M878" s="90"/>
      <c r="N878" s="90"/>
      <c r="O878" s="90"/>
      <c r="P878" s="91"/>
      <c r="Q878" s="92"/>
      <c r="R878" s="93"/>
      <c r="S878" s="94"/>
      <c r="T878" s="95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BE878" s="83"/>
    </row>
    <row r="879" spans="1:57" ht="14.25" customHeight="1">
      <c r="A879" s="82"/>
      <c r="B879" s="83"/>
      <c r="C879" s="83"/>
      <c r="D879" s="83"/>
      <c r="E879" s="84"/>
      <c r="F879" s="85"/>
      <c r="G879" s="86"/>
      <c r="H879" s="87"/>
      <c r="I879" s="88"/>
      <c r="J879" s="89"/>
      <c r="K879" s="89"/>
      <c r="L879" s="89"/>
      <c r="M879" s="90"/>
      <c r="N879" s="90"/>
      <c r="O879" s="90"/>
      <c r="P879" s="91"/>
      <c r="Q879" s="92"/>
      <c r="R879" s="93"/>
      <c r="S879" s="94"/>
      <c r="T879" s="95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BE879" s="83"/>
    </row>
    <row r="880" spans="1:57" ht="14.25" customHeight="1">
      <c r="A880" s="82"/>
      <c r="B880" s="83"/>
      <c r="C880" s="83"/>
      <c r="D880" s="83"/>
      <c r="E880" s="84"/>
      <c r="F880" s="85"/>
      <c r="G880" s="86"/>
      <c r="H880" s="87"/>
      <c r="I880" s="88"/>
      <c r="J880" s="89"/>
      <c r="K880" s="89"/>
      <c r="L880" s="89"/>
      <c r="M880" s="90"/>
      <c r="N880" s="90"/>
      <c r="O880" s="90"/>
      <c r="P880" s="91"/>
      <c r="Q880" s="92"/>
      <c r="R880" s="93"/>
      <c r="S880" s="94"/>
      <c r="T880" s="95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BE880" s="83"/>
    </row>
    <row r="881" spans="1:57" ht="14.25" customHeight="1">
      <c r="A881" s="82"/>
      <c r="B881" s="83"/>
      <c r="C881" s="83"/>
      <c r="D881" s="83"/>
      <c r="E881" s="84"/>
      <c r="F881" s="85"/>
      <c r="G881" s="86"/>
      <c r="H881" s="87"/>
      <c r="I881" s="88"/>
      <c r="J881" s="89"/>
      <c r="K881" s="89"/>
      <c r="L881" s="89"/>
      <c r="M881" s="90"/>
      <c r="N881" s="90"/>
      <c r="O881" s="90"/>
      <c r="P881" s="91"/>
      <c r="Q881" s="92"/>
      <c r="R881" s="93"/>
      <c r="S881" s="94"/>
      <c r="T881" s="95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BE881" s="83"/>
    </row>
    <row r="882" spans="1:57" ht="14.25" customHeight="1">
      <c r="A882" s="82"/>
      <c r="B882" s="83"/>
      <c r="C882" s="83"/>
      <c r="D882" s="83"/>
      <c r="E882" s="84"/>
      <c r="F882" s="85"/>
      <c r="G882" s="86"/>
      <c r="H882" s="87"/>
      <c r="I882" s="88"/>
      <c r="J882" s="89"/>
      <c r="K882" s="89"/>
      <c r="L882" s="89"/>
      <c r="M882" s="90"/>
      <c r="N882" s="90"/>
      <c r="O882" s="90"/>
      <c r="P882" s="91"/>
      <c r="Q882" s="92"/>
      <c r="R882" s="93"/>
      <c r="S882" s="94"/>
      <c r="T882" s="95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BE882" s="83"/>
    </row>
    <row r="883" spans="1:57" ht="14.25" customHeight="1">
      <c r="A883" s="82"/>
      <c r="B883" s="83"/>
      <c r="C883" s="83"/>
      <c r="D883" s="83"/>
      <c r="E883" s="84"/>
      <c r="F883" s="85"/>
      <c r="G883" s="86"/>
      <c r="H883" s="87"/>
      <c r="I883" s="88"/>
      <c r="J883" s="89"/>
      <c r="K883" s="89"/>
      <c r="L883" s="89"/>
      <c r="M883" s="90"/>
      <c r="N883" s="90"/>
      <c r="O883" s="90"/>
      <c r="P883" s="91"/>
      <c r="Q883" s="92"/>
      <c r="R883" s="93"/>
      <c r="S883" s="94"/>
      <c r="T883" s="95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BE883" s="83"/>
    </row>
    <row r="884" spans="1:57" ht="14.25" customHeight="1">
      <c r="A884" s="82"/>
      <c r="B884" s="83"/>
      <c r="C884" s="83"/>
      <c r="D884" s="83"/>
      <c r="E884" s="84"/>
      <c r="F884" s="85"/>
      <c r="G884" s="86"/>
      <c r="H884" s="87"/>
      <c r="I884" s="88"/>
      <c r="J884" s="89"/>
      <c r="K884" s="89"/>
      <c r="L884" s="89"/>
      <c r="M884" s="90"/>
      <c r="N884" s="90"/>
      <c r="O884" s="90"/>
      <c r="P884" s="91"/>
      <c r="Q884" s="92"/>
      <c r="R884" s="93"/>
      <c r="S884" s="94"/>
      <c r="T884" s="95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BE884" s="83"/>
    </row>
    <row r="885" spans="1:57" ht="14.25" customHeight="1">
      <c r="A885" s="82"/>
      <c r="B885" s="83"/>
      <c r="C885" s="83"/>
      <c r="D885" s="83"/>
      <c r="E885" s="84"/>
      <c r="F885" s="85"/>
      <c r="G885" s="86"/>
      <c r="H885" s="87"/>
      <c r="I885" s="88"/>
      <c r="J885" s="89"/>
      <c r="K885" s="89"/>
      <c r="L885" s="89"/>
      <c r="M885" s="90"/>
      <c r="N885" s="90"/>
      <c r="O885" s="90"/>
      <c r="P885" s="91"/>
      <c r="Q885" s="92"/>
      <c r="R885" s="93"/>
      <c r="S885" s="94"/>
      <c r="T885" s="95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BE885" s="83"/>
    </row>
    <row r="886" spans="1:57" ht="14.25" customHeight="1">
      <c r="A886" s="82"/>
      <c r="B886" s="83"/>
      <c r="C886" s="83"/>
      <c r="D886" s="83"/>
      <c r="E886" s="84"/>
      <c r="F886" s="85"/>
      <c r="G886" s="86"/>
      <c r="H886" s="87"/>
      <c r="I886" s="88"/>
      <c r="J886" s="89"/>
      <c r="K886" s="89"/>
      <c r="L886" s="89"/>
      <c r="M886" s="90"/>
      <c r="N886" s="90"/>
      <c r="O886" s="90"/>
      <c r="P886" s="91"/>
      <c r="Q886" s="92"/>
      <c r="R886" s="93"/>
      <c r="S886" s="94"/>
      <c r="T886" s="95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BE886" s="83"/>
    </row>
    <row r="887" spans="1:57" ht="14.25" customHeight="1">
      <c r="A887" s="82"/>
      <c r="B887" s="83"/>
      <c r="C887" s="83"/>
      <c r="D887" s="83"/>
      <c r="E887" s="84"/>
      <c r="F887" s="85"/>
      <c r="G887" s="86"/>
      <c r="H887" s="87"/>
      <c r="I887" s="88"/>
      <c r="J887" s="89"/>
      <c r="K887" s="89"/>
      <c r="L887" s="89"/>
      <c r="M887" s="90"/>
      <c r="N887" s="90"/>
      <c r="O887" s="90"/>
      <c r="P887" s="91"/>
      <c r="Q887" s="92"/>
      <c r="R887" s="93"/>
      <c r="S887" s="94"/>
      <c r="T887" s="95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BE887" s="83"/>
    </row>
    <row r="888" spans="1:57" ht="14.25" customHeight="1">
      <c r="A888" s="82"/>
      <c r="B888" s="83"/>
      <c r="C888" s="83"/>
      <c r="D888" s="83"/>
      <c r="E888" s="84"/>
      <c r="F888" s="85"/>
      <c r="G888" s="86"/>
      <c r="H888" s="87"/>
      <c r="I888" s="88"/>
      <c r="J888" s="89"/>
      <c r="K888" s="89"/>
      <c r="L888" s="89"/>
      <c r="M888" s="90"/>
      <c r="N888" s="90"/>
      <c r="O888" s="90"/>
      <c r="P888" s="91"/>
      <c r="Q888" s="92"/>
      <c r="R888" s="93"/>
      <c r="S888" s="94"/>
      <c r="T888" s="95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BE888" s="83"/>
    </row>
    <row r="889" spans="1:57" ht="14.25" customHeight="1">
      <c r="A889" s="82"/>
      <c r="B889" s="83"/>
      <c r="C889" s="83"/>
      <c r="D889" s="83"/>
      <c r="E889" s="84"/>
      <c r="F889" s="85"/>
      <c r="G889" s="86"/>
      <c r="H889" s="87"/>
      <c r="I889" s="88"/>
      <c r="J889" s="89"/>
      <c r="K889" s="89"/>
      <c r="L889" s="89"/>
      <c r="M889" s="90"/>
      <c r="N889" s="90"/>
      <c r="O889" s="90"/>
      <c r="P889" s="91"/>
      <c r="Q889" s="92"/>
      <c r="R889" s="93"/>
      <c r="S889" s="94"/>
      <c r="T889" s="95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BE889" s="83"/>
    </row>
    <row r="890" spans="1:57" ht="14.25" customHeight="1">
      <c r="A890" s="82"/>
      <c r="B890" s="83"/>
      <c r="C890" s="83"/>
      <c r="D890" s="83"/>
      <c r="E890" s="84"/>
      <c r="F890" s="85"/>
      <c r="G890" s="86"/>
      <c r="H890" s="87"/>
      <c r="I890" s="88"/>
      <c r="J890" s="89"/>
      <c r="K890" s="89"/>
      <c r="L890" s="89"/>
      <c r="M890" s="90"/>
      <c r="N890" s="90"/>
      <c r="O890" s="90"/>
      <c r="P890" s="91"/>
      <c r="Q890" s="92"/>
      <c r="R890" s="93"/>
      <c r="S890" s="94"/>
      <c r="T890" s="95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BE890" s="83"/>
    </row>
    <row r="891" spans="1:57" ht="14.25" customHeight="1">
      <c r="A891" s="82"/>
      <c r="B891" s="83"/>
      <c r="C891" s="83"/>
      <c r="D891" s="83"/>
      <c r="E891" s="84"/>
      <c r="F891" s="85"/>
      <c r="G891" s="86"/>
      <c r="H891" s="87"/>
      <c r="I891" s="88"/>
      <c r="J891" s="89"/>
      <c r="K891" s="89"/>
      <c r="L891" s="89"/>
      <c r="M891" s="90"/>
      <c r="N891" s="90"/>
      <c r="O891" s="90"/>
      <c r="P891" s="91"/>
      <c r="Q891" s="92"/>
      <c r="R891" s="93"/>
      <c r="S891" s="94"/>
      <c r="T891" s="95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BE891" s="83"/>
    </row>
    <row r="892" spans="1:57" ht="14.25" customHeight="1">
      <c r="A892" s="82"/>
      <c r="B892" s="83"/>
      <c r="C892" s="83"/>
      <c r="D892" s="83"/>
      <c r="E892" s="84"/>
      <c r="F892" s="85"/>
      <c r="G892" s="86"/>
      <c r="H892" s="87"/>
      <c r="I892" s="88"/>
      <c r="J892" s="89"/>
      <c r="K892" s="89"/>
      <c r="L892" s="89"/>
      <c r="M892" s="90"/>
      <c r="N892" s="90"/>
      <c r="O892" s="90"/>
      <c r="P892" s="91"/>
      <c r="Q892" s="92"/>
      <c r="R892" s="93"/>
      <c r="S892" s="94"/>
      <c r="T892" s="95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BE892" s="83"/>
    </row>
    <row r="893" spans="1:57" ht="14.25" customHeight="1">
      <c r="A893" s="82"/>
      <c r="B893" s="83"/>
      <c r="C893" s="83"/>
      <c r="D893" s="83"/>
      <c r="E893" s="84"/>
      <c r="F893" s="85"/>
      <c r="G893" s="86"/>
      <c r="H893" s="87"/>
      <c r="I893" s="88"/>
      <c r="J893" s="89"/>
      <c r="K893" s="89"/>
      <c r="L893" s="89"/>
      <c r="M893" s="90"/>
      <c r="N893" s="90"/>
      <c r="O893" s="90"/>
      <c r="P893" s="91"/>
      <c r="Q893" s="92"/>
      <c r="R893" s="93"/>
      <c r="S893" s="94"/>
      <c r="T893" s="95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BE893" s="83"/>
    </row>
    <row r="894" spans="1:57" ht="14.25" customHeight="1">
      <c r="A894" s="82"/>
      <c r="B894" s="83"/>
      <c r="C894" s="83"/>
      <c r="D894" s="83"/>
      <c r="E894" s="84"/>
      <c r="F894" s="85"/>
      <c r="G894" s="86"/>
      <c r="H894" s="87"/>
      <c r="I894" s="88"/>
      <c r="J894" s="89"/>
      <c r="K894" s="89"/>
      <c r="L894" s="89"/>
      <c r="M894" s="90"/>
      <c r="N894" s="90"/>
      <c r="O894" s="90"/>
      <c r="P894" s="91"/>
      <c r="Q894" s="92"/>
      <c r="R894" s="93"/>
      <c r="S894" s="94"/>
      <c r="T894" s="95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BE894" s="83"/>
    </row>
    <row r="895" spans="1:57" ht="14.25" customHeight="1">
      <c r="A895" s="82"/>
      <c r="B895" s="83"/>
      <c r="C895" s="83"/>
      <c r="D895" s="83"/>
      <c r="E895" s="84"/>
      <c r="F895" s="85"/>
      <c r="G895" s="86"/>
      <c r="H895" s="87"/>
      <c r="I895" s="88"/>
      <c r="J895" s="89"/>
      <c r="K895" s="89"/>
      <c r="L895" s="89"/>
      <c r="M895" s="90"/>
      <c r="N895" s="90"/>
      <c r="O895" s="90"/>
      <c r="P895" s="91"/>
      <c r="Q895" s="92"/>
      <c r="R895" s="93"/>
      <c r="S895" s="94"/>
      <c r="T895" s="95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BE895" s="83"/>
    </row>
    <row r="896" spans="1:57" ht="14.25" customHeight="1">
      <c r="A896" s="82"/>
      <c r="B896" s="83"/>
      <c r="C896" s="83"/>
      <c r="D896" s="83"/>
      <c r="E896" s="84"/>
      <c r="F896" s="85"/>
      <c r="G896" s="86"/>
      <c r="H896" s="87"/>
      <c r="I896" s="88"/>
      <c r="J896" s="89"/>
      <c r="K896" s="89"/>
      <c r="L896" s="89"/>
      <c r="M896" s="90"/>
      <c r="N896" s="90"/>
      <c r="O896" s="90"/>
      <c r="P896" s="91"/>
      <c r="Q896" s="92"/>
      <c r="R896" s="93"/>
      <c r="S896" s="94"/>
      <c r="T896" s="95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BE896" s="83"/>
    </row>
    <row r="897" spans="1:57" ht="14.25" customHeight="1">
      <c r="A897" s="82"/>
      <c r="B897" s="83"/>
      <c r="C897" s="83"/>
      <c r="D897" s="83"/>
      <c r="E897" s="84"/>
      <c r="F897" s="85"/>
      <c r="G897" s="86"/>
      <c r="H897" s="87"/>
      <c r="I897" s="88"/>
      <c r="J897" s="89"/>
      <c r="K897" s="89"/>
      <c r="L897" s="89"/>
      <c r="M897" s="90"/>
      <c r="N897" s="90"/>
      <c r="O897" s="90"/>
      <c r="P897" s="91"/>
      <c r="Q897" s="92"/>
      <c r="R897" s="93"/>
      <c r="S897" s="94"/>
      <c r="T897" s="95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BE897" s="83"/>
    </row>
    <row r="898" spans="1:57" ht="14.25" customHeight="1">
      <c r="A898" s="82"/>
      <c r="B898" s="83"/>
      <c r="C898" s="83"/>
      <c r="D898" s="83"/>
      <c r="E898" s="84"/>
      <c r="F898" s="85"/>
      <c r="G898" s="86"/>
      <c r="H898" s="87"/>
      <c r="I898" s="88"/>
      <c r="J898" s="89"/>
      <c r="K898" s="89"/>
      <c r="L898" s="89"/>
      <c r="M898" s="90"/>
      <c r="N898" s="90"/>
      <c r="O898" s="90"/>
      <c r="P898" s="91"/>
      <c r="Q898" s="92"/>
      <c r="R898" s="93"/>
      <c r="S898" s="94"/>
      <c r="T898" s="95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BE898" s="83"/>
    </row>
    <row r="899" spans="1:57" ht="14.25" customHeight="1">
      <c r="A899" s="82"/>
      <c r="B899" s="83"/>
      <c r="C899" s="83"/>
      <c r="D899" s="83"/>
      <c r="E899" s="84"/>
      <c r="F899" s="85"/>
      <c r="G899" s="86"/>
      <c r="H899" s="87"/>
      <c r="I899" s="88"/>
      <c r="J899" s="89"/>
      <c r="K899" s="89"/>
      <c r="L899" s="89"/>
      <c r="M899" s="90"/>
      <c r="N899" s="90"/>
      <c r="O899" s="90"/>
      <c r="P899" s="91"/>
      <c r="Q899" s="92"/>
      <c r="R899" s="93"/>
      <c r="S899" s="94"/>
      <c r="T899" s="95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BE899" s="83"/>
    </row>
    <row r="900" spans="1:57" ht="14.25" customHeight="1">
      <c r="A900" s="82"/>
      <c r="B900" s="83"/>
      <c r="C900" s="83"/>
      <c r="D900" s="83"/>
      <c r="E900" s="84"/>
      <c r="F900" s="85"/>
      <c r="G900" s="86"/>
      <c r="H900" s="87"/>
      <c r="I900" s="88"/>
      <c r="J900" s="89"/>
      <c r="K900" s="89"/>
      <c r="L900" s="89"/>
      <c r="M900" s="90"/>
      <c r="N900" s="90"/>
      <c r="O900" s="90"/>
      <c r="P900" s="91"/>
      <c r="Q900" s="92"/>
      <c r="R900" s="93"/>
      <c r="S900" s="94"/>
      <c r="T900" s="95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BE900" s="83"/>
    </row>
    <row r="901" spans="1:57" ht="14.25" customHeight="1">
      <c r="A901" s="82"/>
      <c r="B901" s="83"/>
      <c r="C901" s="83"/>
      <c r="D901" s="83"/>
      <c r="E901" s="84"/>
      <c r="F901" s="85"/>
      <c r="G901" s="86"/>
      <c r="H901" s="87"/>
      <c r="I901" s="88"/>
      <c r="J901" s="89"/>
      <c r="K901" s="89"/>
      <c r="L901" s="89"/>
      <c r="M901" s="90"/>
      <c r="N901" s="90"/>
      <c r="O901" s="90"/>
      <c r="P901" s="91"/>
      <c r="Q901" s="92"/>
      <c r="R901" s="93"/>
      <c r="S901" s="94"/>
      <c r="T901" s="95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BE901" s="83"/>
    </row>
    <row r="902" spans="1:57" ht="14.25" customHeight="1">
      <c r="A902" s="82"/>
      <c r="B902" s="83"/>
      <c r="C902" s="83"/>
      <c r="D902" s="83"/>
      <c r="E902" s="84"/>
      <c r="F902" s="85"/>
      <c r="G902" s="86"/>
      <c r="H902" s="87"/>
      <c r="I902" s="88"/>
      <c r="J902" s="89"/>
      <c r="K902" s="89"/>
      <c r="L902" s="89"/>
      <c r="M902" s="90"/>
      <c r="N902" s="90"/>
      <c r="O902" s="90"/>
      <c r="P902" s="91"/>
      <c r="Q902" s="92"/>
      <c r="R902" s="93"/>
      <c r="S902" s="94"/>
      <c r="T902" s="95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BE902" s="83"/>
    </row>
    <row r="903" spans="1:57" ht="14.25" customHeight="1">
      <c r="A903" s="82"/>
      <c r="B903" s="83"/>
      <c r="C903" s="83"/>
      <c r="D903" s="83"/>
      <c r="E903" s="84"/>
      <c r="F903" s="85"/>
      <c r="G903" s="86"/>
      <c r="H903" s="87"/>
      <c r="I903" s="88"/>
      <c r="J903" s="89"/>
      <c r="K903" s="89"/>
      <c r="L903" s="89"/>
      <c r="M903" s="90"/>
      <c r="N903" s="90"/>
      <c r="O903" s="90"/>
      <c r="P903" s="91"/>
      <c r="Q903" s="92"/>
      <c r="R903" s="93"/>
      <c r="S903" s="94"/>
      <c r="T903" s="95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BE903" s="83"/>
    </row>
    <row r="904" spans="1:57" ht="14.25" customHeight="1">
      <c r="A904" s="82"/>
      <c r="B904" s="83"/>
      <c r="C904" s="83"/>
      <c r="D904" s="83"/>
      <c r="E904" s="84"/>
      <c r="F904" s="85"/>
      <c r="G904" s="86"/>
      <c r="H904" s="87"/>
      <c r="I904" s="88"/>
      <c r="J904" s="89"/>
      <c r="K904" s="89"/>
      <c r="L904" s="89"/>
      <c r="M904" s="90"/>
      <c r="N904" s="90"/>
      <c r="O904" s="90"/>
      <c r="P904" s="91"/>
      <c r="Q904" s="92"/>
      <c r="R904" s="93"/>
      <c r="S904" s="94"/>
      <c r="T904" s="95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BE904" s="83"/>
    </row>
    <row r="905" spans="1:57" ht="14.25" customHeight="1">
      <c r="A905" s="82"/>
      <c r="B905" s="83"/>
      <c r="C905" s="83"/>
      <c r="D905" s="83"/>
      <c r="E905" s="84"/>
      <c r="F905" s="85"/>
      <c r="G905" s="86"/>
      <c r="H905" s="87"/>
      <c r="I905" s="88"/>
      <c r="J905" s="89"/>
      <c r="K905" s="89"/>
      <c r="L905" s="89"/>
      <c r="M905" s="90"/>
      <c r="N905" s="90"/>
      <c r="O905" s="90"/>
      <c r="P905" s="91"/>
      <c r="Q905" s="92"/>
      <c r="R905" s="93"/>
      <c r="S905" s="94"/>
      <c r="T905" s="95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BE905" s="83"/>
    </row>
    <row r="906" spans="1:57" ht="14.25" customHeight="1">
      <c r="A906" s="82"/>
      <c r="B906" s="83"/>
      <c r="C906" s="83"/>
      <c r="D906" s="83"/>
      <c r="E906" s="84"/>
      <c r="F906" s="85"/>
      <c r="G906" s="86"/>
      <c r="H906" s="87"/>
      <c r="I906" s="88"/>
      <c r="J906" s="89"/>
      <c r="K906" s="89"/>
      <c r="L906" s="89"/>
      <c r="M906" s="90"/>
      <c r="N906" s="90"/>
      <c r="O906" s="90"/>
      <c r="P906" s="91"/>
      <c r="Q906" s="92"/>
      <c r="R906" s="93"/>
      <c r="S906" s="94"/>
      <c r="T906" s="95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BE906" s="83"/>
    </row>
    <row r="907" spans="1:57" ht="14.25" customHeight="1">
      <c r="A907" s="82"/>
      <c r="B907" s="83"/>
      <c r="C907" s="83"/>
      <c r="D907" s="83"/>
      <c r="E907" s="84"/>
      <c r="F907" s="85"/>
      <c r="G907" s="86"/>
      <c r="H907" s="87"/>
      <c r="I907" s="88"/>
      <c r="J907" s="89"/>
      <c r="K907" s="89"/>
      <c r="L907" s="89"/>
      <c r="M907" s="90"/>
      <c r="N907" s="90"/>
      <c r="O907" s="90"/>
      <c r="P907" s="91"/>
      <c r="Q907" s="92"/>
      <c r="R907" s="93"/>
      <c r="S907" s="94"/>
      <c r="T907" s="95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BE907" s="83"/>
    </row>
    <row r="908" spans="1:57" ht="14.25" customHeight="1">
      <c r="A908" s="82"/>
      <c r="B908" s="83"/>
      <c r="C908" s="83"/>
      <c r="D908" s="83"/>
      <c r="E908" s="84"/>
      <c r="F908" s="85"/>
      <c r="G908" s="86"/>
      <c r="H908" s="87"/>
      <c r="I908" s="88"/>
      <c r="J908" s="89"/>
      <c r="K908" s="89"/>
      <c r="L908" s="89"/>
      <c r="M908" s="90"/>
      <c r="N908" s="90"/>
      <c r="O908" s="90"/>
      <c r="P908" s="91"/>
      <c r="Q908" s="92"/>
      <c r="R908" s="93"/>
      <c r="S908" s="94"/>
      <c r="T908" s="95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BE908" s="83"/>
    </row>
    <row r="909" spans="1:57" ht="14.25" customHeight="1">
      <c r="A909" s="82"/>
      <c r="B909" s="83"/>
      <c r="C909" s="83"/>
      <c r="D909" s="83"/>
      <c r="E909" s="84"/>
      <c r="F909" s="85"/>
      <c r="G909" s="86"/>
      <c r="H909" s="87"/>
      <c r="I909" s="88"/>
      <c r="J909" s="89"/>
      <c r="K909" s="89"/>
      <c r="L909" s="89"/>
      <c r="M909" s="90"/>
      <c r="N909" s="90"/>
      <c r="O909" s="90"/>
      <c r="P909" s="91"/>
      <c r="Q909" s="92"/>
      <c r="R909" s="93"/>
      <c r="S909" s="94"/>
      <c r="T909" s="95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BE909" s="83"/>
    </row>
    <row r="910" spans="1:57" ht="14.25" customHeight="1">
      <c r="A910" s="82"/>
      <c r="B910" s="83"/>
      <c r="C910" s="83"/>
      <c r="D910" s="83"/>
      <c r="E910" s="84"/>
      <c r="F910" s="85"/>
      <c r="G910" s="86"/>
      <c r="H910" s="87"/>
      <c r="I910" s="88"/>
      <c r="J910" s="89"/>
      <c r="K910" s="89"/>
      <c r="L910" s="89"/>
      <c r="M910" s="90"/>
      <c r="N910" s="90"/>
      <c r="O910" s="90"/>
      <c r="P910" s="91"/>
      <c r="Q910" s="92"/>
      <c r="R910" s="93"/>
      <c r="S910" s="94"/>
      <c r="T910" s="95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BE910" s="83"/>
    </row>
    <row r="911" spans="1:57" ht="14.25" customHeight="1">
      <c r="A911" s="82"/>
      <c r="B911" s="83"/>
      <c r="C911" s="83"/>
      <c r="D911" s="83"/>
      <c r="E911" s="84"/>
      <c r="F911" s="85"/>
      <c r="G911" s="86"/>
      <c r="H911" s="87"/>
      <c r="I911" s="88"/>
      <c r="J911" s="89"/>
      <c r="K911" s="89"/>
      <c r="L911" s="89"/>
      <c r="M911" s="90"/>
      <c r="N911" s="90"/>
      <c r="O911" s="90"/>
      <c r="P911" s="91"/>
      <c r="Q911" s="92"/>
      <c r="R911" s="93"/>
      <c r="S911" s="94"/>
      <c r="T911" s="95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BE911" s="83"/>
    </row>
    <row r="912" spans="1:57" ht="14.25" customHeight="1">
      <c r="A912" s="82"/>
      <c r="B912" s="83"/>
      <c r="C912" s="83"/>
      <c r="D912" s="83"/>
      <c r="E912" s="84"/>
      <c r="F912" s="85"/>
      <c r="G912" s="86"/>
      <c r="H912" s="87"/>
      <c r="I912" s="88"/>
      <c r="J912" s="89"/>
      <c r="K912" s="89"/>
      <c r="L912" s="89"/>
      <c r="M912" s="90"/>
      <c r="N912" s="90"/>
      <c r="O912" s="90"/>
      <c r="P912" s="91"/>
      <c r="Q912" s="92"/>
      <c r="R912" s="93"/>
      <c r="S912" s="94"/>
      <c r="T912" s="95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BE912" s="83"/>
    </row>
    <row r="913" spans="1:57" ht="14.25" customHeight="1">
      <c r="A913" s="82"/>
      <c r="B913" s="83"/>
      <c r="C913" s="83"/>
      <c r="D913" s="83"/>
      <c r="E913" s="84"/>
      <c r="F913" s="85"/>
      <c r="G913" s="86"/>
      <c r="H913" s="87"/>
      <c r="I913" s="88"/>
      <c r="J913" s="89"/>
      <c r="K913" s="89"/>
      <c r="L913" s="89"/>
      <c r="M913" s="90"/>
      <c r="N913" s="90"/>
      <c r="O913" s="90"/>
      <c r="P913" s="91"/>
      <c r="Q913" s="92"/>
      <c r="R913" s="93"/>
      <c r="S913" s="94"/>
      <c r="T913" s="95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BE913" s="83"/>
    </row>
    <row r="914" spans="1:57" ht="14.25" customHeight="1">
      <c r="A914" s="82"/>
      <c r="B914" s="83"/>
      <c r="C914" s="83"/>
      <c r="D914" s="83"/>
      <c r="E914" s="84"/>
      <c r="F914" s="85"/>
      <c r="G914" s="86"/>
      <c r="H914" s="87"/>
      <c r="I914" s="88"/>
      <c r="J914" s="89"/>
      <c r="K914" s="89"/>
      <c r="L914" s="89"/>
      <c r="M914" s="90"/>
      <c r="N914" s="90"/>
      <c r="O914" s="90"/>
      <c r="P914" s="91"/>
      <c r="Q914" s="92"/>
      <c r="R914" s="93"/>
      <c r="S914" s="94"/>
      <c r="T914" s="95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BE914" s="83"/>
    </row>
    <row r="915" spans="1:57" ht="14.25" customHeight="1">
      <c r="A915" s="82"/>
      <c r="B915" s="83"/>
      <c r="C915" s="83"/>
      <c r="D915" s="83"/>
      <c r="E915" s="84"/>
      <c r="F915" s="85"/>
      <c r="G915" s="86"/>
      <c r="H915" s="87"/>
      <c r="I915" s="88"/>
      <c r="J915" s="89"/>
      <c r="K915" s="89"/>
      <c r="L915" s="89"/>
      <c r="M915" s="90"/>
      <c r="N915" s="90"/>
      <c r="O915" s="90"/>
      <c r="P915" s="91"/>
      <c r="Q915" s="92"/>
      <c r="R915" s="93"/>
      <c r="S915" s="94"/>
      <c r="T915" s="95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BE915" s="83"/>
    </row>
    <row r="916" spans="1:57" ht="14.25" customHeight="1">
      <c r="A916" s="82"/>
      <c r="B916" s="83"/>
      <c r="C916" s="83"/>
      <c r="D916" s="83"/>
      <c r="E916" s="84"/>
      <c r="F916" s="85"/>
      <c r="G916" s="86"/>
      <c r="H916" s="87"/>
      <c r="I916" s="88"/>
      <c r="J916" s="89"/>
      <c r="K916" s="89"/>
      <c r="L916" s="89"/>
      <c r="M916" s="90"/>
      <c r="N916" s="90"/>
      <c r="O916" s="90"/>
      <c r="P916" s="91"/>
      <c r="Q916" s="92"/>
      <c r="R916" s="93"/>
      <c r="S916" s="94"/>
      <c r="T916" s="95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BE916" s="83"/>
    </row>
    <row r="917" spans="1:57" ht="14.25" customHeight="1">
      <c r="A917" s="82"/>
      <c r="B917" s="83"/>
      <c r="C917" s="83"/>
      <c r="D917" s="83"/>
      <c r="E917" s="84"/>
      <c r="F917" s="85"/>
      <c r="G917" s="86"/>
      <c r="H917" s="87"/>
      <c r="I917" s="88"/>
      <c r="J917" s="89"/>
      <c r="K917" s="89"/>
      <c r="L917" s="89"/>
      <c r="M917" s="90"/>
      <c r="N917" s="90"/>
      <c r="O917" s="90"/>
      <c r="P917" s="91"/>
      <c r="Q917" s="92"/>
      <c r="R917" s="93"/>
      <c r="S917" s="94"/>
      <c r="T917" s="95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BE917" s="83"/>
    </row>
    <row r="918" spans="1:57" ht="14.25" customHeight="1">
      <c r="A918" s="82"/>
      <c r="B918" s="83"/>
      <c r="C918" s="83"/>
      <c r="D918" s="83"/>
      <c r="E918" s="84"/>
      <c r="F918" s="85"/>
      <c r="G918" s="86"/>
      <c r="H918" s="87"/>
      <c r="I918" s="88"/>
      <c r="J918" s="89"/>
      <c r="K918" s="89"/>
      <c r="L918" s="89"/>
      <c r="M918" s="90"/>
      <c r="N918" s="90"/>
      <c r="O918" s="90"/>
      <c r="P918" s="91"/>
      <c r="Q918" s="92"/>
      <c r="R918" s="93"/>
      <c r="S918" s="94"/>
      <c r="T918" s="95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BE918" s="83"/>
    </row>
    <row r="919" spans="1:57" ht="14.25" customHeight="1">
      <c r="A919" s="82"/>
      <c r="B919" s="83"/>
      <c r="C919" s="83"/>
      <c r="D919" s="83"/>
      <c r="E919" s="84"/>
      <c r="F919" s="85"/>
      <c r="G919" s="86"/>
      <c r="H919" s="87"/>
      <c r="I919" s="88"/>
      <c r="J919" s="89"/>
      <c r="K919" s="89"/>
      <c r="L919" s="89"/>
      <c r="M919" s="90"/>
      <c r="N919" s="90"/>
      <c r="O919" s="90"/>
      <c r="P919" s="91"/>
      <c r="Q919" s="92"/>
      <c r="R919" s="93"/>
      <c r="S919" s="94"/>
      <c r="T919" s="95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BE919" s="83"/>
    </row>
    <row r="920" spans="1:57" ht="14.25" customHeight="1">
      <c r="A920" s="82"/>
      <c r="B920" s="83"/>
      <c r="C920" s="83"/>
      <c r="D920" s="83"/>
      <c r="E920" s="84"/>
      <c r="F920" s="85"/>
      <c r="G920" s="86"/>
      <c r="H920" s="87"/>
      <c r="I920" s="88"/>
      <c r="J920" s="89"/>
      <c r="K920" s="89"/>
      <c r="L920" s="89"/>
      <c r="M920" s="90"/>
      <c r="N920" s="90"/>
      <c r="O920" s="90"/>
      <c r="P920" s="91"/>
      <c r="Q920" s="92"/>
      <c r="R920" s="93"/>
      <c r="S920" s="94"/>
      <c r="T920" s="95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BE920" s="83"/>
    </row>
    <row r="921" spans="1:57" ht="14.25" customHeight="1">
      <c r="A921" s="82"/>
      <c r="B921" s="83"/>
      <c r="C921" s="83"/>
      <c r="D921" s="83"/>
      <c r="E921" s="84"/>
      <c r="F921" s="85"/>
      <c r="G921" s="86"/>
      <c r="H921" s="87"/>
      <c r="I921" s="88"/>
      <c r="J921" s="89"/>
      <c r="K921" s="89"/>
      <c r="L921" s="89"/>
      <c r="M921" s="90"/>
      <c r="N921" s="90"/>
      <c r="O921" s="90"/>
      <c r="P921" s="91"/>
      <c r="Q921" s="92"/>
      <c r="R921" s="93"/>
      <c r="S921" s="94"/>
      <c r="T921" s="95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BE921" s="83"/>
    </row>
    <row r="922" spans="1:57" ht="14.25" customHeight="1">
      <c r="A922" s="82"/>
      <c r="B922" s="83"/>
      <c r="C922" s="83"/>
      <c r="D922" s="83"/>
      <c r="E922" s="84"/>
      <c r="F922" s="85"/>
      <c r="G922" s="86"/>
      <c r="H922" s="87"/>
      <c r="I922" s="88"/>
      <c r="J922" s="89"/>
      <c r="K922" s="89"/>
      <c r="L922" s="89"/>
      <c r="M922" s="90"/>
      <c r="N922" s="90"/>
      <c r="O922" s="90"/>
      <c r="P922" s="91"/>
      <c r="Q922" s="92"/>
      <c r="R922" s="93"/>
      <c r="S922" s="94"/>
      <c r="T922" s="95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BE922" s="83"/>
    </row>
    <row r="923" spans="1:57" ht="14.25" customHeight="1">
      <c r="A923" s="82"/>
      <c r="B923" s="83"/>
      <c r="C923" s="83"/>
      <c r="D923" s="83"/>
      <c r="E923" s="84"/>
      <c r="F923" s="85"/>
      <c r="G923" s="86"/>
      <c r="H923" s="87"/>
      <c r="I923" s="88"/>
      <c r="J923" s="89"/>
      <c r="K923" s="89"/>
      <c r="L923" s="89"/>
      <c r="M923" s="90"/>
      <c r="N923" s="90"/>
      <c r="O923" s="90"/>
      <c r="P923" s="91"/>
      <c r="Q923" s="92"/>
      <c r="R923" s="93"/>
      <c r="S923" s="94"/>
      <c r="T923" s="95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BE923" s="83"/>
    </row>
    <row r="924" spans="1:57" ht="14.25" customHeight="1">
      <c r="A924" s="82"/>
      <c r="B924" s="83"/>
      <c r="C924" s="83"/>
      <c r="D924" s="83"/>
      <c r="E924" s="84"/>
      <c r="F924" s="85"/>
      <c r="G924" s="86"/>
      <c r="H924" s="87"/>
      <c r="I924" s="88"/>
      <c r="J924" s="89"/>
      <c r="K924" s="89"/>
      <c r="L924" s="89"/>
      <c r="M924" s="90"/>
      <c r="N924" s="90"/>
      <c r="O924" s="90"/>
      <c r="P924" s="91"/>
      <c r="Q924" s="92"/>
      <c r="R924" s="93"/>
      <c r="S924" s="94"/>
      <c r="T924" s="95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BE924" s="83"/>
    </row>
    <row r="925" spans="1:57" ht="14.25" customHeight="1">
      <c r="A925" s="82"/>
      <c r="B925" s="83"/>
      <c r="C925" s="83"/>
      <c r="D925" s="83"/>
      <c r="E925" s="84"/>
      <c r="F925" s="85"/>
      <c r="G925" s="86"/>
      <c r="H925" s="87"/>
      <c r="I925" s="88"/>
      <c r="J925" s="89"/>
      <c r="K925" s="89"/>
      <c r="L925" s="89"/>
      <c r="M925" s="90"/>
      <c r="N925" s="90"/>
      <c r="O925" s="90"/>
      <c r="P925" s="91"/>
      <c r="Q925" s="92"/>
      <c r="R925" s="93"/>
      <c r="S925" s="94"/>
      <c r="T925" s="95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BE925" s="83"/>
    </row>
    <row r="926" spans="1:57" ht="14.25" customHeight="1">
      <c r="A926" s="82"/>
      <c r="B926" s="83"/>
      <c r="C926" s="83"/>
      <c r="D926" s="83"/>
      <c r="E926" s="84"/>
      <c r="F926" s="85"/>
      <c r="G926" s="86"/>
      <c r="H926" s="87"/>
      <c r="I926" s="88"/>
      <c r="J926" s="89"/>
      <c r="K926" s="89"/>
      <c r="L926" s="89"/>
      <c r="M926" s="90"/>
      <c r="N926" s="90"/>
      <c r="O926" s="90"/>
      <c r="P926" s="91"/>
      <c r="Q926" s="92"/>
      <c r="R926" s="93"/>
      <c r="S926" s="94"/>
      <c r="T926" s="95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BE926" s="83"/>
    </row>
    <row r="927" spans="1:57" ht="14.25" customHeight="1">
      <c r="A927" s="82"/>
      <c r="B927" s="83"/>
      <c r="C927" s="83"/>
      <c r="D927" s="83"/>
      <c r="E927" s="84"/>
      <c r="F927" s="85"/>
      <c r="G927" s="86"/>
      <c r="H927" s="87"/>
      <c r="I927" s="88"/>
      <c r="J927" s="89"/>
      <c r="K927" s="89"/>
      <c r="L927" s="89"/>
      <c r="M927" s="90"/>
      <c r="N927" s="90"/>
      <c r="O927" s="90"/>
      <c r="P927" s="91"/>
      <c r="Q927" s="92"/>
      <c r="R927" s="93"/>
      <c r="S927" s="94"/>
      <c r="T927" s="95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BE927" s="83"/>
    </row>
    <row r="928" spans="1:57" ht="14.25" customHeight="1">
      <c r="A928" s="82"/>
      <c r="B928" s="83"/>
      <c r="C928" s="83"/>
      <c r="D928" s="83"/>
      <c r="E928" s="84"/>
      <c r="F928" s="85"/>
      <c r="G928" s="86"/>
      <c r="H928" s="87"/>
      <c r="I928" s="88"/>
      <c r="J928" s="89"/>
      <c r="K928" s="89"/>
      <c r="L928" s="89"/>
      <c r="M928" s="90"/>
      <c r="N928" s="90"/>
      <c r="O928" s="90"/>
      <c r="P928" s="91"/>
      <c r="Q928" s="92"/>
      <c r="R928" s="93"/>
      <c r="S928" s="94"/>
      <c r="T928" s="95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BE928" s="83"/>
    </row>
    <row r="929" spans="1:57" ht="14.25" customHeight="1">
      <c r="A929" s="82"/>
      <c r="B929" s="83"/>
      <c r="C929" s="83"/>
      <c r="D929" s="83"/>
      <c r="E929" s="84"/>
      <c r="F929" s="85"/>
      <c r="G929" s="86"/>
      <c r="H929" s="87"/>
      <c r="I929" s="88"/>
      <c r="J929" s="89"/>
      <c r="K929" s="89"/>
      <c r="L929" s="89"/>
      <c r="M929" s="90"/>
      <c r="N929" s="90"/>
      <c r="O929" s="90"/>
      <c r="P929" s="91"/>
      <c r="Q929" s="92"/>
      <c r="R929" s="93"/>
      <c r="S929" s="94"/>
      <c r="T929" s="95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BE929" s="83"/>
    </row>
    <row r="930" spans="1:57" ht="14.25" customHeight="1">
      <c r="A930" s="82"/>
      <c r="B930" s="83"/>
      <c r="C930" s="83"/>
      <c r="D930" s="83"/>
      <c r="E930" s="84"/>
      <c r="F930" s="85"/>
      <c r="G930" s="86"/>
      <c r="H930" s="87"/>
      <c r="I930" s="88"/>
      <c r="J930" s="89"/>
      <c r="K930" s="89"/>
      <c r="L930" s="89"/>
      <c r="M930" s="90"/>
      <c r="N930" s="90"/>
      <c r="O930" s="90"/>
      <c r="P930" s="91"/>
      <c r="Q930" s="92"/>
      <c r="R930" s="93"/>
      <c r="S930" s="94"/>
      <c r="T930" s="95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BE930" s="83"/>
    </row>
    <row r="931" spans="1:57" ht="14.25" customHeight="1">
      <c r="A931" s="82"/>
      <c r="B931" s="83"/>
      <c r="C931" s="83"/>
      <c r="D931" s="83"/>
      <c r="E931" s="84"/>
      <c r="F931" s="85"/>
      <c r="G931" s="86"/>
      <c r="H931" s="87"/>
      <c r="I931" s="88"/>
      <c r="J931" s="89"/>
      <c r="K931" s="89"/>
      <c r="L931" s="89"/>
      <c r="M931" s="90"/>
      <c r="N931" s="90"/>
      <c r="O931" s="90"/>
      <c r="P931" s="91"/>
      <c r="Q931" s="92"/>
      <c r="R931" s="93"/>
      <c r="S931" s="94"/>
      <c r="T931" s="95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BE931" s="83"/>
    </row>
    <row r="932" spans="1:57" ht="14.25" customHeight="1">
      <c r="A932" s="82"/>
      <c r="B932" s="83"/>
      <c r="C932" s="83"/>
      <c r="D932" s="83"/>
      <c r="E932" s="84"/>
      <c r="F932" s="85"/>
      <c r="G932" s="86"/>
      <c r="H932" s="87"/>
      <c r="I932" s="88"/>
      <c r="J932" s="89"/>
      <c r="K932" s="89"/>
      <c r="L932" s="89"/>
      <c r="M932" s="90"/>
      <c r="N932" s="90"/>
      <c r="O932" s="90"/>
      <c r="P932" s="91"/>
      <c r="Q932" s="92"/>
      <c r="R932" s="93"/>
      <c r="S932" s="94"/>
      <c r="T932" s="95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BE932" s="83"/>
    </row>
    <row r="933" spans="1:57" ht="14.25" customHeight="1">
      <c r="A933" s="82"/>
      <c r="B933" s="83"/>
      <c r="C933" s="83"/>
      <c r="D933" s="83"/>
      <c r="E933" s="84"/>
      <c r="F933" s="85"/>
      <c r="G933" s="86"/>
      <c r="H933" s="87"/>
      <c r="I933" s="88"/>
      <c r="J933" s="89"/>
      <c r="K933" s="89"/>
      <c r="L933" s="89"/>
      <c r="M933" s="90"/>
      <c r="N933" s="90"/>
      <c r="O933" s="90"/>
      <c r="P933" s="91"/>
      <c r="Q933" s="92"/>
      <c r="R933" s="93"/>
      <c r="S933" s="94"/>
      <c r="T933" s="95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BE933" s="83"/>
    </row>
    <row r="934" spans="1:57" ht="14.25" customHeight="1">
      <c r="A934" s="82"/>
      <c r="B934" s="83"/>
      <c r="C934" s="83"/>
      <c r="D934" s="83"/>
      <c r="E934" s="84"/>
      <c r="F934" s="85"/>
      <c r="G934" s="86"/>
      <c r="H934" s="87"/>
      <c r="I934" s="88"/>
      <c r="J934" s="89"/>
      <c r="K934" s="89"/>
      <c r="L934" s="89"/>
      <c r="M934" s="90"/>
      <c r="N934" s="90"/>
      <c r="O934" s="90"/>
      <c r="P934" s="91"/>
      <c r="Q934" s="92"/>
      <c r="R934" s="93"/>
      <c r="S934" s="94"/>
      <c r="T934" s="95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BE934" s="83"/>
    </row>
    <row r="935" spans="1:57" ht="14.25" customHeight="1">
      <c r="A935" s="82"/>
      <c r="B935" s="83"/>
      <c r="C935" s="83"/>
      <c r="D935" s="83"/>
      <c r="E935" s="84"/>
      <c r="F935" s="85"/>
      <c r="G935" s="86"/>
      <c r="H935" s="87"/>
      <c r="I935" s="88"/>
      <c r="J935" s="89"/>
      <c r="K935" s="89"/>
      <c r="L935" s="89"/>
      <c r="M935" s="90"/>
      <c r="N935" s="90"/>
      <c r="O935" s="90"/>
      <c r="P935" s="91"/>
      <c r="Q935" s="92"/>
      <c r="R935" s="93"/>
      <c r="S935" s="94"/>
      <c r="T935" s="95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BE935" s="83"/>
    </row>
    <row r="936" spans="1:57" ht="14.25" customHeight="1">
      <c r="A936" s="82"/>
      <c r="B936" s="83"/>
      <c r="C936" s="83"/>
      <c r="D936" s="83"/>
      <c r="E936" s="84"/>
      <c r="F936" s="85"/>
      <c r="G936" s="86"/>
      <c r="H936" s="87"/>
      <c r="I936" s="88"/>
      <c r="J936" s="89"/>
      <c r="K936" s="89"/>
      <c r="L936" s="89"/>
      <c r="M936" s="90"/>
      <c r="N936" s="90"/>
      <c r="O936" s="90"/>
      <c r="P936" s="91"/>
      <c r="Q936" s="92"/>
      <c r="R936" s="93"/>
      <c r="S936" s="94"/>
      <c r="T936" s="95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BE936" s="83"/>
    </row>
    <row r="937" spans="1:57" ht="14.25" customHeight="1">
      <c r="A937" s="82"/>
      <c r="B937" s="83"/>
      <c r="C937" s="83"/>
      <c r="D937" s="83"/>
      <c r="E937" s="84"/>
      <c r="F937" s="85"/>
      <c r="G937" s="86"/>
      <c r="H937" s="87"/>
      <c r="I937" s="88"/>
      <c r="J937" s="89"/>
      <c r="K937" s="89"/>
      <c r="L937" s="89"/>
      <c r="M937" s="90"/>
      <c r="N937" s="90"/>
      <c r="O937" s="90"/>
      <c r="P937" s="91"/>
      <c r="Q937" s="92"/>
      <c r="R937" s="93"/>
      <c r="S937" s="94"/>
      <c r="T937" s="95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BE937" s="83"/>
    </row>
    <row r="938" spans="1:57" ht="14.25" customHeight="1">
      <c r="A938" s="82"/>
      <c r="B938" s="83"/>
      <c r="C938" s="83"/>
      <c r="D938" s="83"/>
      <c r="E938" s="84"/>
      <c r="F938" s="85"/>
      <c r="G938" s="86"/>
      <c r="H938" s="87"/>
      <c r="I938" s="88"/>
      <c r="J938" s="89"/>
      <c r="K938" s="89"/>
      <c r="L938" s="89"/>
      <c r="M938" s="90"/>
      <c r="N938" s="90"/>
      <c r="O938" s="90"/>
      <c r="P938" s="91"/>
      <c r="Q938" s="92"/>
      <c r="R938" s="93"/>
      <c r="S938" s="94"/>
      <c r="T938" s="95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BE938" s="83"/>
    </row>
    <row r="939" spans="1:57" ht="14.25" customHeight="1">
      <c r="A939" s="82"/>
      <c r="B939" s="83"/>
      <c r="C939" s="83"/>
      <c r="D939" s="83"/>
      <c r="E939" s="84"/>
      <c r="F939" s="85"/>
      <c r="G939" s="86"/>
      <c r="H939" s="87"/>
      <c r="I939" s="88"/>
      <c r="J939" s="89"/>
      <c r="K939" s="89"/>
      <c r="L939" s="89"/>
      <c r="M939" s="90"/>
      <c r="N939" s="90"/>
      <c r="O939" s="90"/>
      <c r="P939" s="91"/>
      <c r="Q939" s="92"/>
      <c r="R939" s="93"/>
      <c r="S939" s="94"/>
      <c r="T939" s="95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BE939" s="83"/>
    </row>
    <row r="940" spans="1:57" ht="14.25" customHeight="1">
      <c r="A940" s="82"/>
      <c r="B940" s="83"/>
      <c r="C940" s="83"/>
      <c r="D940" s="83"/>
      <c r="E940" s="84"/>
      <c r="F940" s="85"/>
      <c r="G940" s="86"/>
      <c r="H940" s="87"/>
      <c r="I940" s="88"/>
      <c r="J940" s="89"/>
      <c r="K940" s="89"/>
      <c r="L940" s="89"/>
      <c r="M940" s="90"/>
      <c r="N940" s="90"/>
      <c r="O940" s="90"/>
      <c r="P940" s="91"/>
      <c r="Q940" s="92"/>
      <c r="R940" s="93"/>
      <c r="S940" s="94"/>
      <c r="T940" s="95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BE940" s="83"/>
    </row>
    <row r="941" spans="1:57" ht="14.25" customHeight="1">
      <c r="A941" s="82"/>
      <c r="B941" s="83"/>
      <c r="C941" s="83"/>
      <c r="D941" s="83"/>
      <c r="E941" s="84"/>
      <c r="F941" s="85"/>
      <c r="G941" s="86"/>
      <c r="H941" s="87"/>
      <c r="I941" s="88"/>
      <c r="J941" s="89"/>
      <c r="K941" s="89"/>
      <c r="L941" s="89"/>
      <c r="M941" s="90"/>
      <c r="N941" s="90"/>
      <c r="O941" s="90"/>
      <c r="P941" s="91"/>
      <c r="Q941" s="92"/>
      <c r="R941" s="93"/>
      <c r="S941" s="94"/>
      <c r="T941" s="95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BE941" s="83"/>
    </row>
    <row r="942" spans="1:57" ht="14.25" customHeight="1">
      <c r="A942" s="82"/>
      <c r="B942" s="83"/>
      <c r="C942" s="83"/>
      <c r="D942" s="83"/>
      <c r="E942" s="84"/>
      <c r="F942" s="85"/>
      <c r="G942" s="86"/>
      <c r="H942" s="87"/>
      <c r="I942" s="88"/>
      <c r="J942" s="89"/>
      <c r="K942" s="89"/>
      <c r="L942" s="89"/>
      <c r="M942" s="90"/>
      <c r="N942" s="90"/>
      <c r="O942" s="90"/>
      <c r="P942" s="91"/>
      <c r="Q942" s="92"/>
      <c r="R942" s="93"/>
      <c r="S942" s="94"/>
      <c r="T942" s="95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BE942" s="83"/>
    </row>
    <row r="943" spans="1:57" ht="14.25" customHeight="1">
      <c r="A943" s="82"/>
      <c r="B943" s="83"/>
      <c r="C943" s="83"/>
      <c r="D943" s="83"/>
      <c r="E943" s="84"/>
      <c r="F943" s="85"/>
      <c r="G943" s="86"/>
      <c r="H943" s="87"/>
      <c r="I943" s="88"/>
      <c r="J943" s="89"/>
      <c r="K943" s="89"/>
      <c r="L943" s="89"/>
      <c r="M943" s="90"/>
      <c r="N943" s="90"/>
      <c r="O943" s="90"/>
      <c r="P943" s="91"/>
      <c r="Q943" s="92"/>
      <c r="R943" s="93"/>
      <c r="S943" s="94"/>
      <c r="T943" s="95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BE943" s="83"/>
    </row>
    <row r="944" spans="1:57" ht="14.25" customHeight="1">
      <c r="A944" s="82"/>
      <c r="B944" s="83"/>
      <c r="C944" s="83"/>
      <c r="D944" s="83"/>
      <c r="E944" s="84"/>
      <c r="F944" s="85"/>
      <c r="G944" s="86"/>
      <c r="H944" s="87"/>
      <c r="I944" s="88"/>
      <c r="J944" s="89"/>
      <c r="K944" s="89"/>
      <c r="L944" s="89"/>
      <c r="M944" s="90"/>
      <c r="N944" s="90"/>
      <c r="O944" s="90"/>
      <c r="P944" s="91"/>
      <c r="Q944" s="92"/>
      <c r="R944" s="93"/>
      <c r="S944" s="94"/>
      <c r="T944" s="95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BE944" s="83"/>
    </row>
    <row r="945" spans="1:57" ht="14.25" customHeight="1">
      <c r="A945" s="82"/>
      <c r="B945" s="83"/>
      <c r="C945" s="83"/>
      <c r="D945" s="83"/>
      <c r="E945" s="84"/>
      <c r="F945" s="85"/>
      <c r="G945" s="86"/>
      <c r="H945" s="87"/>
      <c r="I945" s="88"/>
      <c r="J945" s="89"/>
      <c r="K945" s="89"/>
      <c r="L945" s="89"/>
      <c r="M945" s="90"/>
      <c r="N945" s="90"/>
      <c r="O945" s="90"/>
      <c r="P945" s="91"/>
      <c r="Q945" s="92"/>
      <c r="R945" s="93"/>
      <c r="S945" s="94"/>
      <c r="T945" s="95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BE945" s="83"/>
    </row>
    <row r="946" spans="1:57" ht="14.25" customHeight="1">
      <c r="A946" s="82"/>
      <c r="B946" s="83"/>
      <c r="C946" s="83"/>
      <c r="D946" s="83"/>
      <c r="E946" s="84"/>
      <c r="F946" s="85"/>
      <c r="G946" s="86"/>
      <c r="H946" s="87"/>
      <c r="I946" s="88"/>
      <c r="J946" s="89"/>
      <c r="K946" s="89"/>
      <c r="L946" s="89"/>
      <c r="M946" s="90"/>
      <c r="N946" s="90"/>
      <c r="O946" s="90"/>
      <c r="P946" s="91"/>
      <c r="Q946" s="92"/>
      <c r="R946" s="93"/>
      <c r="S946" s="94"/>
      <c r="T946" s="95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BE946" s="83"/>
    </row>
    <row r="947" spans="1:57" ht="14.25" customHeight="1">
      <c r="A947" s="82"/>
      <c r="B947" s="83"/>
      <c r="C947" s="83"/>
      <c r="D947" s="83"/>
      <c r="E947" s="84"/>
      <c r="F947" s="85"/>
      <c r="G947" s="86"/>
      <c r="H947" s="87"/>
      <c r="I947" s="88"/>
      <c r="J947" s="89"/>
      <c r="K947" s="89"/>
      <c r="L947" s="89"/>
      <c r="M947" s="90"/>
      <c r="N947" s="90"/>
      <c r="O947" s="90"/>
      <c r="P947" s="91"/>
      <c r="Q947" s="92"/>
      <c r="R947" s="93"/>
      <c r="S947" s="94"/>
      <c r="T947" s="95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BE947" s="83"/>
    </row>
    <row r="948" spans="1:57" ht="14.25" customHeight="1">
      <c r="A948" s="82"/>
      <c r="B948" s="83"/>
      <c r="C948" s="83"/>
      <c r="D948" s="83"/>
      <c r="E948" s="84"/>
      <c r="F948" s="85"/>
      <c r="G948" s="86"/>
      <c r="H948" s="87"/>
      <c r="I948" s="88"/>
      <c r="J948" s="89"/>
      <c r="K948" s="89"/>
      <c r="L948" s="89"/>
      <c r="M948" s="90"/>
      <c r="N948" s="90"/>
      <c r="O948" s="90"/>
      <c r="P948" s="91"/>
      <c r="Q948" s="92"/>
      <c r="R948" s="93"/>
      <c r="S948" s="94"/>
      <c r="T948" s="95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BE948" s="83"/>
    </row>
    <row r="949" spans="1:57" ht="14.25" customHeight="1">
      <c r="A949" s="82"/>
      <c r="B949" s="83"/>
      <c r="C949" s="83"/>
      <c r="D949" s="83"/>
      <c r="E949" s="84"/>
      <c r="F949" s="85"/>
      <c r="G949" s="86"/>
      <c r="H949" s="87"/>
      <c r="I949" s="88"/>
      <c r="J949" s="89"/>
      <c r="K949" s="89"/>
      <c r="L949" s="89"/>
      <c r="M949" s="90"/>
      <c r="N949" s="90"/>
      <c r="O949" s="90"/>
      <c r="P949" s="91"/>
      <c r="Q949" s="92"/>
      <c r="R949" s="93"/>
      <c r="S949" s="94"/>
      <c r="T949" s="95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BE949" s="83"/>
    </row>
    <row r="950" spans="1:57" ht="14.25" customHeight="1">
      <c r="A950" s="82"/>
      <c r="B950" s="83"/>
      <c r="C950" s="83"/>
      <c r="D950" s="83"/>
      <c r="E950" s="84"/>
      <c r="F950" s="85"/>
      <c r="G950" s="86"/>
      <c r="H950" s="87"/>
      <c r="I950" s="88"/>
      <c r="J950" s="89"/>
      <c r="K950" s="89"/>
      <c r="L950" s="89"/>
      <c r="M950" s="90"/>
      <c r="N950" s="90"/>
      <c r="O950" s="90"/>
      <c r="P950" s="91"/>
      <c r="Q950" s="92"/>
      <c r="R950" s="93"/>
      <c r="S950" s="94"/>
      <c r="T950" s="95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BE950" s="83"/>
    </row>
    <row r="951" spans="1:57" ht="14.25" customHeight="1">
      <c r="A951" s="82"/>
      <c r="B951" s="83"/>
      <c r="C951" s="83"/>
      <c r="D951" s="83"/>
      <c r="E951" s="84"/>
      <c r="F951" s="85"/>
      <c r="G951" s="86"/>
      <c r="H951" s="87"/>
      <c r="I951" s="88"/>
      <c r="J951" s="89"/>
      <c r="K951" s="89"/>
      <c r="L951" s="89"/>
      <c r="M951" s="90"/>
      <c r="N951" s="90"/>
      <c r="O951" s="90"/>
      <c r="P951" s="91"/>
      <c r="Q951" s="92"/>
      <c r="R951" s="93"/>
      <c r="S951" s="94"/>
      <c r="T951" s="95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BE951" s="83"/>
    </row>
    <row r="952" spans="1:57" ht="14.25" customHeight="1">
      <c r="A952" s="82"/>
      <c r="B952" s="83"/>
      <c r="C952" s="83"/>
      <c r="D952" s="83"/>
      <c r="E952" s="84"/>
      <c r="F952" s="85"/>
      <c r="G952" s="86"/>
      <c r="H952" s="87"/>
      <c r="I952" s="88"/>
      <c r="J952" s="89"/>
      <c r="K952" s="89"/>
      <c r="L952" s="89"/>
      <c r="M952" s="90"/>
      <c r="N952" s="90"/>
      <c r="O952" s="90"/>
      <c r="P952" s="91"/>
      <c r="Q952" s="92"/>
      <c r="R952" s="93"/>
      <c r="S952" s="94"/>
      <c r="T952" s="95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BE952" s="83"/>
    </row>
    <row r="953" spans="1:57" ht="14.25" customHeight="1">
      <c r="A953" s="82"/>
      <c r="B953" s="83"/>
      <c r="C953" s="83"/>
      <c r="D953" s="83"/>
      <c r="E953" s="84"/>
      <c r="F953" s="85"/>
      <c r="G953" s="86"/>
      <c r="H953" s="87"/>
      <c r="I953" s="88"/>
      <c r="J953" s="89"/>
      <c r="K953" s="89"/>
      <c r="L953" s="89"/>
      <c r="M953" s="90"/>
      <c r="N953" s="90"/>
      <c r="O953" s="90"/>
      <c r="P953" s="91"/>
      <c r="Q953" s="92"/>
      <c r="R953" s="93"/>
      <c r="S953" s="94"/>
      <c r="T953" s="95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BE953" s="83"/>
    </row>
    <row r="954" spans="1:57" ht="14.25" customHeight="1">
      <c r="A954" s="82"/>
      <c r="B954" s="83"/>
      <c r="C954" s="83"/>
      <c r="D954" s="83"/>
      <c r="E954" s="84"/>
      <c r="F954" s="85"/>
      <c r="G954" s="86"/>
      <c r="H954" s="87"/>
      <c r="I954" s="88"/>
      <c r="J954" s="89"/>
      <c r="K954" s="89"/>
      <c r="L954" s="89"/>
      <c r="M954" s="90"/>
      <c r="N954" s="90"/>
      <c r="O954" s="90"/>
      <c r="P954" s="91"/>
      <c r="Q954" s="92"/>
      <c r="R954" s="93"/>
      <c r="S954" s="94"/>
      <c r="T954" s="95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BE954" s="83"/>
    </row>
    <row r="955" spans="1:57" ht="14.25" customHeight="1">
      <c r="A955" s="82"/>
      <c r="B955" s="83"/>
      <c r="C955" s="83"/>
      <c r="D955" s="83"/>
      <c r="E955" s="84"/>
      <c r="F955" s="85"/>
      <c r="G955" s="86"/>
      <c r="H955" s="87"/>
      <c r="I955" s="88"/>
      <c r="J955" s="89"/>
      <c r="K955" s="89"/>
      <c r="L955" s="89"/>
      <c r="M955" s="90"/>
      <c r="N955" s="90"/>
      <c r="O955" s="90"/>
      <c r="P955" s="91"/>
      <c r="Q955" s="92"/>
      <c r="R955" s="93"/>
      <c r="S955" s="94"/>
      <c r="T955" s="95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BE955" s="83"/>
    </row>
    <row r="956" spans="1:57" ht="14.25" customHeight="1">
      <c r="A956" s="82"/>
      <c r="B956" s="83"/>
      <c r="C956" s="83"/>
      <c r="D956" s="83"/>
      <c r="E956" s="84"/>
      <c r="F956" s="85"/>
      <c r="G956" s="86"/>
      <c r="H956" s="87"/>
      <c r="I956" s="88"/>
      <c r="J956" s="89"/>
      <c r="K956" s="89"/>
      <c r="L956" s="89"/>
      <c r="M956" s="90"/>
      <c r="N956" s="90"/>
      <c r="O956" s="90"/>
      <c r="P956" s="91"/>
      <c r="Q956" s="92"/>
      <c r="R956" s="93"/>
      <c r="S956" s="94"/>
      <c r="T956" s="95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BE956" s="83"/>
    </row>
    <row r="957" spans="1:57" ht="14.25" customHeight="1">
      <c r="A957" s="82"/>
      <c r="B957" s="83"/>
      <c r="C957" s="83"/>
      <c r="D957" s="83"/>
      <c r="E957" s="84"/>
      <c r="F957" s="85"/>
      <c r="G957" s="86"/>
      <c r="H957" s="87"/>
      <c r="I957" s="88"/>
      <c r="J957" s="89"/>
      <c r="K957" s="89"/>
      <c r="L957" s="89"/>
      <c r="M957" s="90"/>
      <c r="N957" s="90"/>
      <c r="O957" s="90"/>
      <c r="P957" s="91"/>
      <c r="Q957" s="92"/>
      <c r="R957" s="93"/>
      <c r="S957" s="94"/>
      <c r="T957" s="95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BE957" s="83"/>
    </row>
    <row r="958" spans="1:57" ht="14.25" customHeight="1">
      <c r="A958" s="82"/>
      <c r="B958" s="83"/>
      <c r="C958" s="83"/>
      <c r="D958" s="83"/>
      <c r="E958" s="84"/>
      <c r="F958" s="85"/>
      <c r="G958" s="86"/>
      <c r="H958" s="87"/>
      <c r="I958" s="88"/>
      <c r="J958" s="89"/>
      <c r="K958" s="89"/>
      <c r="L958" s="89"/>
      <c r="M958" s="90"/>
      <c r="N958" s="90"/>
      <c r="O958" s="90"/>
      <c r="P958" s="91"/>
      <c r="Q958" s="92"/>
      <c r="R958" s="93"/>
      <c r="S958" s="94"/>
      <c r="T958" s="95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BE958" s="83"/>
    </row>
    <row r="959" spans="1:57" ht="14.25" customHeight="1">
      <c r="A959" s="82"/>
      <c r="B959" s="83"/>
      <c r="C959" s="83"/>
      <c r="D959" s="83"/>
      <c r="E959" s="84"/>
      <c r="F959" s="85"/>
      <c r="G959" s="86"/>
      <c r="H959" s="87"/>
      <c r="I959" s="88"/>
      <c r="J959" s="89"/>
      <c r="K959" s="89"/>
      <c r="L959" s="89"/>
      <c r="M959" s="90"/>
      <c r="N959" s="90"/>
      <c r="O959" s="90"/>
      <c r="P959" s="91"/>
      <c r="Q959" s="92"/>
      <c r="R959" s="93"/>
      <c r="S959" s="94"/>
      <c r="T959" s="95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BE959" s="83"/>
    </row>
    <row r="960" spans="1:57" ht="14.25" customHeight="1">
      <c r="A960" s="82"/>
      <c r="B960" s="83"/>
      <c r="C960" s="83"/>
      <c r="D960" s="83"/>
      <c r="E960" s="84"/>
      <c r="F960" s="85"/>
      <c r="G960" s="86"/>
      <c r="H960" s="87"/>
      <c r="I960" s="88"/>
      <c r="J960" s="89"/>
      <c r="K960" s="89"/>
      <c r="L960" s="89"/>
      <c r="M960" s="90"/>
      <c r="N960" s="90"/>
      <c r="O960" s="90"/>
      <c r="P960" s="91"/>
      <c r="Q960" s="92"/>
      <c r="R960" s="93"/>
      <c r="S960" s="94"/>
      <c r="T960" s="95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BE960" s="83"/>
    </row>
    <row r="961" spans="1:57" ht="14.25" customHeight="1">
      <c r="A961" s="82"/>
      <c r="B961" s="83"/>
      <c r="C961" s="83"/>
      <c r="D961" s="83"/>
      <c r="E961" s="84"/>
      <c r="F961" s="85"/>
      <c r="G961" s="86"/>
      <c r="H961" s="87"/>
      <c r="I961" s="88"/>
      <c r="J961" s="89"/>
      <c r="K961" s="89"/>
      <c r="L961" s="89"/>
      <c r="M961" s="90"/>
      <c r="N961" s="90"/>
      <c r="O961" s="90"/>
      <c r="P961" s="91"/>
      <c r="Q961" s="92"/>
      <c r="R961" s="93"/>
      <c r="S961" s="94"/>
      <c r="T961" s="95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BE961" s="83"/>
    </row>
    <row r="962" spans="1:57" ht="14.25" customHeight="1">
      <c r="A962" s="82"/>
      <c r="B962" s="83"/>
      <c r="C962" s="83"/>
      <c r="D962" s="83"/>
      <c r="E962" s="84"/>
      <c r="F962" s="85"/>
      <c r="G962" s="86"/>
      <c r="H962" s="87"/>
      <c r="I962" s="88"/>
      <c r="J962" s="89"/>
      <c r="K962" s="89"/>
      <c r="L962" s="89"/>
      <c r="M962" s="90"/>
      <c r="N962" s="90"/>
      <c r="O962" s="90"/>
      <c r="P962" s="91"/>
      <c r="Q962" s="92"/>
      <c r="R962" s="93"/>
      <c r="S962" s="94"/>
      <c r="T962" s="95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BE962" s="83"/>
    </row>
    <row r="963" spans="1:57" ht="14.25" customHeight="1">
      <c r="A963" s="82"/>
      <c r="B963" s="83"/>
      <c r="C963" s="83"/>
      <c r="D963" s="83"/>
      <c r="E963" s="84"/>
      <c r="F963" s="85"/>
      <c r="G963" s="86"/>
      <c r="H963" s="87"/>
      <c r="I963" s="88"/>
      <c r="J963" s="89"/>
      <c r="K963" s="89"/>
      <c r="L963" s="89"/>
      <c r="M963" s="90"/>
      <c r="N963" s="90"/>
      <c r="O963" s="90"/>
      <c r="P963" s="91"/>
      <c r="Q963" s="92"/>
      <c r="R963" s="93"/>
      <c r="S963" s="94"/>
      <c r="T963" s="95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BE963" s="83"/>
    </row>
    <row r="964" spans="1:57" ht="14.25" customHeight="1">
      <c r="A964" s="82"/>
      <c r="B964" s="83"/>
      <c r="C964" s="83"/>
      <c r="D964" s="83"/>
      <c r="E964" s="84"/>
      <c r="F964" s="85"/>
      <c r="G964" s="86"/>
      <c r="H964" s="87"/>
      <c r="I964" s="88"/>
      <c r="J964" s="89"/>
      <c r="K964" s="89"/>
      <c r="L964" s="89"/>
      <c r="M964" s="90"/>
      <c r="N964" s="90"/>
      <c r="O964" s="90"/>
      <c r="P964" s="91"/>
      <c r="Q964" s="92"/>
      <c r="R964" s="93"/>
      <c r="S964" s="94"/>
      <c r="T964" s="95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BE964" s="83"/>
    </row>
    <row r="965" spans="1:57" ht="14.25" customHeight="1">
      <c r="A965" s="82"/>
      <c r="B965" s="83"/>
      <c r="C965" s="83"/>
      <c r="D965" s="83"/>
      <c r="E965" s="84"/>
      <c r="F965" s="85"/>
      <c r="G965" s="86"/>
      <c r="H965" s="87"/>
      <c r="I965" s="88"/>
      <c r="J965" s="89"/>
      <c r="K965" s="89"/>
      <c r="L965" s="89"/>
      <c r="M965" s="90"/>
      <c r="N965" s="90"/>
      <c r="O965" s="90"/>
      <c r="P965" s="91"/>
      <c r="Q965" s="92"/>
      <c r="R965" s="93"/>
      <c r="S965" s="94"/>
      <c r="T965" s="95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BE965" s="83"/>
    </row>
    <row r="966" spans="1:57" ht="14.25" customHeight="1">
      <c r="A966" s="82"/>
      <c r="B966" s="83"/>
      <c r="C966" s="83"/>
      <c r="D966" s="83"/>
      <c r="E966" s="84"/>
      <c r="F966" s="85"/>
      <c r="G966" s="86"/>
      <c r="H966" s="87"/>
      <c r="I966" s="88"/>
      <c r="J966" s="89"/>
      <c r="K966" s="89"/>
      <c r="L966" s="89"/>
      <c r="M966" s="90"/>
      <c r="N966" s="90"/>
      <c r="O966" s="90"/>
      <c r="P966" s="91"/>
      <c r="Q966" s="92"/>
      <c r="R966" s="93"/>
      <c r="S966" s="94"/>
      <c r="T966" s="95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BE966" s="83"/>
    </row>
    <row r="967" spans="1:57" ht="14.25" customHeight="1">
      <c r="A967" s="82"/>
      <c r="B967" s="83"/>
      <c r="C967" s="83"/>
      <c r="D967" s="83"/>
      <c r="E967" s="84"/>
      <c r="F967" s="85"/>
      <c r="G967" s="86"/>
      <c r="H967" s="87"/>
      <c r="I967" s="88"/>
      <c r="J967" s="89"/>
      <c r="K967" s="89"/>
      <c r="L967" s="89"/>
      <c r="M967" s="90"/>
      <c r="N967" s="90"/>
      <c r="O967" s="90"/>
      <c r="P967" s="91"/>
      <c r="Q967" s="92"/>
      <c r="R967" s="93"/>
      <c r="S967" s="94"/>
      <c r="T967" s="95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BE967" s="83"/>
    </row>
    <row r="968" spans="1:57" ht="14.25" customHeight="1">
      <c r="A968" s="82"/>
      <c r="B968" s="83"/>
      <c r="C968" s="83"/>
      <c r="D968" s="83"/>
      <c r="E968" s="84"/>
      <c r="F968" s="85"/>
      <c r="G968" s="86"/>
      <c r="H968" s="87"/>
      <c r="I968" s="88"/>
      <c r="J968" s="89"/>
      <c r="K968" s="89"/>
      <c r="L968" s="89"/>
      <c r="M968" s="90"/>
      <c r="N968" s="90"/>
      <c r="O968" s="90"/>
      <c r="P968" s="91"/>
      <c r="Q968" s="92"/>
      <c r="R968" s="93"/>
      <c r="S968" s="94"/>
      <c r="T968" s="95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BE968" s="83"/>
    </row>
    <row r="969" spans="1:57" ht="14.25" customHeight="1">
      <c r="A969" s="82"/>
      <c r="B969" s="83"/>
      <c r="C969" s="83"/>
      <c r="D969" s="83"/>
      <c r="E969" s="84"/>
      <c r="F969" s="85"/>
      <c r="G969" s="86"/>
      <c r="H969" s="87"/>
      <c r="I969" s="88"/>
      <c r="J969" s="89"/>
      <c r="K969" s="89"/>
      <c r="L969" s="89"/>
      <c r="M969" s="90"/>
      <c r="N969" s="90"/>
      <c r="O969" s="90"/>
      <c r="P969" s="91"/>
      <c r="Q969" s="92"/>
      <c r="R969" s="93"/>
      <c r="S969" s="94"/>
      <c r="T969" s="95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BE969" s="83"/>
    </row>
    <row r="970" spans="1:57" ht="14.25" customHeight="1">
      <c r="A970" s="82"/>
      <c r="B970" s="83"/>
      <c r="C970" s="83"/>
      <c r="D970" s="83"/>
      <c r="E970" s="84"/>
      <c r="F970" s="85"/>
      <c r="G970" s="86"/>
      <c r="H970" s="87"/>
      <c r="I970" s="88"/>
      <c r="J970" s="89"/>
      <c r="K970" s="89"/>
      <c r="L970" s="89"/>
      <c r="M970" s="90"/>
      <c r="N970" s="90"/>
      <c r="O970" s="90"/>
      <c r="P970" s="91"/>
      <c r="Q970" s="92"/>
      <c r="R970" s="93"/>
      <c r="S970" s="94"/>
      <c r="T970" s="95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BE970" s="83"/>
    </row>
    <row r="971" spans="1:57" ht="14.25" customHeight="1">
      <c r="A971" s="82"/>
      <c r="B971" s="83"/>
      <c r="C971" s="83"/>
      <c r="D971" s="83"/>
      <c r="E971" s="84"/>
      <c r="F971" s="85"/>
      <c r="G971" s="86"/>
      <c r="H971" s="87"/>
      <c r="I971" s="88"/>
      <c r="J971" s="89"/>
      <c r="K971" s="89"/>
      <c r="L971" s="89"/>
      <c r="M971" s="90"/>
      <c r="N971" s="90"/>
      <c r="O971" s="90"/>
      <c r="P971" s="91"/>
      <c r="Q971" s="92"/>
      <c r="R971" s="93"/>
      <c r="S971" s="94"/>
      <c r="T971" s="95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BE971" s="83"/>
    </row>
    <row r="972" spans="1:57" ht="14.25" customHeight="1">
      <c r="A972" s="82"/>
      <c r="B972" s="83"/>
      <c r="C972" s="83"/>
      <c r="D972" s="83"/>
      <c r="E972" s="84"/>
      <c r="F972" s="85"/>
      <c r="G972" s="86"/>
      <c r="H972" s="87"/>
      <c r="I972" s="88"/>
      <c r="J972" s="89"/>
      <c r="K972" s="89"/>
      <c r="L972" s="89"/>
      <c r="M972" s="90"/>
      <c r="N972" s="90"/>
      <c r="O972" s="90"/>
      <c r="P972" s="91"/>
      <c r="Q972" s="92"/>
      <c r="R972" s="93"/>
      <c r="S972" s="94"/>
      <c r="T972" s="95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BE972" s="83"/>
    </row>
    <row r="973" spans="1:57" ht="14.25" customHeight="1">
      <c r="A973" s="82"/>
      <c r="B973" s="83"/>
      <c r="C973" s="83"/>
      <c r="D973" s="83"/>
      <c r="E973" s="84"/>
      <c r="F973" s="85"/>
      <c r="G973" s="86"/>
      <c r="H973" s="87"/>
      <c r="I973" s="88"/>
      <c r="J973" s="89"/>
      <c r="K973" s="89"/>
      <c r="L973" s="89"/>
      <c r="M973" s="90"/>
      <c r="N973" s="90"/>
      <c r="O973" s="90"/>
      <c r="P973" s="91"/>
      <c r="Q973" s="92"/>
      <c r="R973" s="93"/>
      <c r="S973" s="94"/>
      <c r="T973" s="95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BE973" s="83"/>
    </row>
    <row r="974" spans="1:57" ht="14.25" customHeight="1">
      <c r="A974" s="82"/>
      <c r="B974" s="83"/>
      <c r="C974" s="83"/>
      <c r="D974" s="83"/>
      <c r="E974" s="84"/>
      <c r="F974" s="85"/>
      <c r="G974" s="86"/>
      <c r="H974" s="87"/>
      <c r="I974" s="88"/>
      <c r="J974" s="89"/>
      <c r="K974" s="89"/>
      <c r="L974" s="89"/>
      <c r="M974" s="90"/>
      <c r="N974" s="90"/>
      <c r="O974" s="90"/>
      <c r="P974" s="91"/>
      <c r="Q974" s="92"/>
      <c r="R974" s="93"/>
      <c r="S974" s="94"/>
      <c r="T974" s="95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BE974" s="83"/>
    </row>
    <row r="975" spans="1:57" ht="14.25" customHeight="1">
      <c r="A975" s="82"/>
      <c r="B975" s="83"/>
      <c r="C975" s="83"/>
      <c r="D975" s="83"/>
      <c r="E975" s="84"/>
      <c r="F975" s="85"/>
      <c r="G975" s="86"/>
      <c r="H975" s="87"/>
      <c r="I975" s="88"/>
      <c r="J975" s="89"/>
      <c r="K975" s="89"/>
      <c r="L975" s="89"/>
      <c r="M975" s="90"/>
      <c r="N975" s="90"/>
      <c r="O975" s="90"/>
      <c r="P975" s="91"/>
      <c r="Q975" s="92"/>
      <c r="R975" s="93"/>
      <c r="S975" s="94"/>
      <c r="T975" s="95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BE975" s="83"/>
    </row>
    <row r="976" spans="1:57" ht="14.25" customHeight="1">
      <c r="A976" s="82"/>
      <c r="B976" s="83"/>
      <c r="C976" s="83"/>
      <c r="D976" s="83"/>
      <c r="E976" s="84"/>
      <c r="F976" s="85"/>
      <c r="G976" s="86"/>
      <c r="H976" s="87"/>
      <c r="I976" s="88"/>
      <c r="J976" s="89"/>
      <c r="K976" s="89"/>
      <c r="L976" s="89"/>
      <c r="M976" s="90"/>
      <c r="N976" s="90"/>
      <c r="O976" s="90"/>
      <c r="P976" s="91"/>
      <c r="Q976" s="92"/>
      <c r="R976" s="93"/>
      <c r="S976" s="94"/>
      <c r="T976" s="95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BE976" s="83"/>
    </row>
    <row r="977" spans="1:57" ht="14.25" customHeight="1">
      <c r="A977" s="82"/>
      <c r="B977" s="83"/>
      <c r="C977" s="83"/>
      <c r="D977" s="83"/>
      <c r="E977" s="84"/>
      <c r="F977" s="85"/>
      <c r="G977" s="86"/>
      <c r="H977" s="87"/>
      <c r="I977" s="88"/>
      <c r="J977" s="89"/>
      <c r="K977" s="89"/>
      <c r="L977" s="89"/>
      <c r="M977" s="90"/>
      <c r="N977" s="90"/>
      <c r="O977" s="90"/>
      <c r="P977" s="91"/>
      <c r="Q977" s="92"/>
      <c r="R977" s="93"/>
      <c r="S977" s="94"/>
      <c r="T977" s="95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BE977" s="83"/>
    </row>
    <row r="978" spans="1:57" ht="14.25" customHeight="1">
      <c r="A978" s="82"/>
      <c r="B978" s="83"/>
      <c r="C978" s="83"/>
      <c r="D978" s="83"/>
      <c r="E978" s="84"/>
      <c r="F978" s="85"/>
      <c r="G978" s="86"/>
      <c r="H978" s="87"/>
      <c r="I978" s="88"/>
      <c r="J978" s="89"/>
      <c r="K978" s="89"/>
      <c r="L978" s="89"/>
      <c r="M978" s="90"/>
      <c r="N978" s="90"/>
      <c r="O978" s="90"/>
      <c r="P978" s="91"/>
      <c r="Q978" s="92"/>
      <c r="R978" s="93"/>
      <c r="S978" s="94"/>
      <c r="T978" s="95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BE978" s="83"/>
    </row>
    <row r="979" spans="1:57" ht="14.25" customHeight="1">
      <c r="A979" s="82"/>
      <c r="B979" s="83"/>
      <c r="C979" s="83"/>
      <c r="D979" s="83"/>
      <c r="E979" s="84"/>
      <c r="F979" s="85"/>
      <c r="G979" s="86"/>
      <c r="H979" s="87"/>
      <c r="I979" s="88"/>
      <c r="J979" s="89"/>
      <c r="K979" s="89"/>
      <c r="L979" s="89"/>
      <c r="M979" s="90"/>
      <c r="N979" s="90"/>
      <c r="O979" s="90"/>
      <c r="P979" s="91"/>
      <c r="Q979" s="92"/>
      <c r="R979" s="93"/>
      <c r="S979" s="94"/>
      <c r="T979" s="95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BE979" s="83"/>
    </row>
    <row r="980" spans="1:57" ht="14.25" customHeight="1">
      <c r="A980" s="82"/>
      <c r="B980" s="83"/>
      <c r="C980" s="83"/>
      <c r="D980" s="83"/>
      <c r="E980" s="84"/>
      <c r="F980" s="85"/>
      <c r="G980" s="86"/>
      <c r="H980" s="87"/>
      <c r="I980" s="88"/>
      <c r="J980" s="89"/>
      <c r="K980" s="89"/>
      <c r="L980" s="89"/>
      <c r="M980" s="90"/>
      <c r="N980" s="90"/>
      <c r="O980" s="90"/>
      <c r="P980" s="91"/>
      <c r="Q980" s="92"/>
      <c r="R980" s="93"/>
      <c r="S980" s="94"/>
      <c r="T980" s="95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BE980" s="83"/>
    </row>
    <row r="981" spans="1:57" ht="14.25" customHeight="1">
      <c r="A981" s="82"/>
      <c r="B981" s="83"/>
      <c r="C981" s="83"/>
      <c r="D981" s="83"/>
      <c r="E981" s="84"/>
      <c r="F981" s="85"/>
      <c r="G981" s="86"/>
      <c r="H981" s="87"/>
      <c r="I981" s="88"/>
      <c r="J981" s="89"/>
      <c r="K981" s="89"/>
      <c r="L981" s="89"/>
      <c r="M981" s="90"/>
      <c r="N981" s="90"/>
      <c r="O981" s="90"/>
      <c r="P981" s="91"/>
      <c r="Q981" s="92"/>
      <c r="R981" s="93"/>
      <c r="S981" s="94"/>
      <c r="T981" s="95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BE981" s="83"/>
    </row>
    <row r="982" spans="1:57" ht="14.25" customHeight="1">
      <c r="A982" s="82"/>
      <c r="B982" s="83"/>
      <c r="C982" s="83"/>
      <c r="D982" s="83"/>
      <c r="E982" s="84"/>
      <c r="F982" s="85"/>
      <c r="G982" s="86"/>
      <c r="H982" s="87"/>
      <c r="I982" s="88"/>
      <c r="J982" s="89"/>
      <c r="K982" s="89"/>
      <c r="L982" s="89"/>
      <c r="M982" s="90"/>
      <c r="N982" s="90"/>
      <c r="O982" s="90"/>
      <c r="P982" s="91"/>
      <c r="Q982" s="92"/>
      <c r="R982" s="93"/>
      <c r="S982" s="94"/>
      <c r="T982" s="95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BE982" s="83"/>
    </row>
    <row r="983" spans="1:57" ht="14.25" customHeight="1">
      <c r="A983" s="82"/>
      <c r="B983" s="83"/>
      <c r="C983" s="83"/>
      <c r="D983" s="83"/>
      <c r="E983" s="84"/>
      <c r="F983" s="85"/>
      <c r="G983" s="86"/>
      <c r="H983" s="87"/>
      <c r="I983" s="88"/>
      <c r="J983" s="89"/>
      <c r="K983" s="89"/>
      <c r="L983" s="89"/>
      <c r="M983" s="90"/>
      <c r="N983" s="90"/>
      <c r="O983" s="90"/>
      <c r="P983" s="91"/>
      <c r="Q983" s="92"/>
      <c r="R983" s="93"/>
      <c r="S983" s="94"/>
      <c r="T983" s="95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BE983" s="83"/>
    </row>
    <row r="984" spans="1:57" ht="14.25" customHeight="1">
      <c r="A984" s="82"/>
      <c r="B984" s="83"/>
      <c r="C984" s="83"/>
      <c r="D984" s="83"/>
      <c r="E984" s="84"/>
      <c r="F984" s="85"/>
      <c r="G984" s="86"/>
      <c r="H984" s="87"/>
      <c r="I984" s="88"/>
      <c r="J984" s="89"/>
      <c r="K984" s="89"/>
      <c r="L984" s="89"/>
      <c r="M984" s="90"/>
      <c r="N984" s="90"/>
      <c r="O984" s="90"/>
      <c r="P984" s="91"/>
      <c r="Q984" s="92"/>
      <c r="R984" s="93"/>
      <c r="S984" s="94"/>
      <c r="T984" s="95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BE984" s="83"/>
    </row>
    <row r="985" spans="1:57" ht="14.25" customHeight="1">
      <c r="A985" s="82"/>
      <c r="B985" s="83"/>
      <c r="C985" s="83"/>
      <c r="D985" s="83"/>
      <c r="E985" s="84"/>
      <c r="F985" s="85"/>
      <c r="G985" s="86"/>
      <c r="H985" s="87"/>
      <c r="I985" s="88"/>
      <c r="J985" s="89"/>
      <c r="K985" s="89"/>
      <c r="L985" s="89"/>
      <c r="M985" s="90"/>
      <c r="N985" s="90"/>
      <c r="O985" s="90"/>
      <c r="P985" s="91"/>
      <c r="Q985" s="92"/>
      <c r="R985" s="93"/>
      <c r="S985" s="94"/>
      <c r="T985" s="95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BE985" s="83"/>
    </row>
    <row r="986" spans="1:57" ht="14.25" customHeight="1">
      <c r="A986" s="82"/>
      <c r="B986" s="83"/>
      <c r="C986" s="83"/>
      <c r="D986" s="83"/>
      <c r="E986" s="84"/>
      <c r="F986" s="85"/>
      <c r="G986" s="86"/>
      <c r="H986" s="87"/>
      <c r="I986" s="88"/>
      <c r="J986" s="89"/>
      <c r="K986" s="89"/>
      <c r="L986" s="89"/>
      <c r="M986" s="90"/>
      <c r="N986" s="90"/>
      <c r="O986" s="90"/>
      <c r="P986" s="91"/>
      <c r="Q986" s="92"/>
      <c r="R986" s="93"/>
      <c r="S986" s="94"/>
      <c r="T986" s="95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BE986" s="83"/>
    </row>
    <row r="987" spans="1:57" ht="14.25" customHeight="1">
      <c r="A987" s="82"/>
      <c r="B987" s="83"/>
      <c r="C987" s="83"/>
      <c r="D987" s="83"/>
      <c r="E987" s="84"/>
      <c r="F987" s="85"/>
      <c r="G987" s="86"/>
      <c r="H987" s="87"/>
      <c r="I987" s="88"/>
      <c r="J987" s="89"/>
      <c r="K987" s="89"/>
      <c r="L987" s="89"/>
      <c r="M987" s="90"/>
      <c r="N987" s="90"/>
      <c r="O987" s="90"/>
      <c r="P987" s="91"/>
      <c r="Q987" s="92"/>
      <c r="R987" s="93"/>
      <c r="S987" s="94"/>
      <c r="T987" s="95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BE987" s="83"/>
    </row>
    <row r="988" spans="1:57" ht="14.25" customHeight="1">
      <c r="A988" s="82"/>
      <c r="B988" s="83"/>
      <c r="C988" s="83"/>
      <c r="D988" s="83"/>
      <c r="E988" s="84"/>
      <c r="F988" s="85"/>
      <c r="G988" s="86"/>
      <c r="H988" s="87"/>
      <c r="I988" s="88"/>
      <c r="J988" s="89"/>
      <c r="K988" s="89"/>
      <c r="L988" s="89"/>
      <c r="M988" s="90"/>
      <c r="N988" s="90"/>
      <c r="O988" s="90"/>
      <c r="P988" s="91"/>
      <c r="Q988" s="92"/>
      <c r="R988" s="93"/>
      <c r="S988" s="94"/>
      <c r="T988" s="95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BE988" s="83"/>
    </row>
    <row r="989" spans="1:57" ht="14.25" customHeight="1">
      <c r="A989" s="82"/>
      <c r="B989" s="83"/>
      <c r="C989" s="83"/>
      <c r="D989" s="83"/>
      <c r="E989" s="84"/>
      <c r="F989" s="85"/>
      <c r="G989" s="86"/>
      <c r="H989" s="87"/>
      <c r="I989" s="88"/>
      <c r="J989" s="89"/>
      <c r="K989" s="89"/>
      <c r="L989" s="89"/>
      <c r="M989" s="90"/>
      <c r="N989" s="90"/>
      <c r="O989" s="90"/>
      <c r="P989" s="91"/>
      <c r="Q989" s="92"/>
      <c r="R989" s="93"/>
      <c r="S989" s="94"/>
      <c r="T989" s="95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BE989" s="83"/>
    </row>
    <row r="990" spans="1:57" ht="14.25" customHeight="1">
      <c r="A990" s="82"/>
      <c r="B990" s="83"/>
      <c r="C990" s="83"/>
      <c r="D990" s="83"/>
      <c r="E990" s="84"/>
      <c r="F990" s="85"/>
      <c r="G990" s="86"/>
      <c r="H990" s="87"/>
      <c r="I990" s="88"/>
      <c r="J990" s="89"/>
      <c r="K990" s="89"/>
      <c r="L990" s="89"/>
      <c r="M990" s="90"/>
      <c r="N990" s="90"/>
      <c r="O990" s="90"/>
      <c r="P990" s="91"/>
      <c r="Q990" s="92"/>
      <c r="R990" s="93"/>
      <c r="S990" s="94"/>
      <c r="T990" s="95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BE990" s="83"/>
    </row>
    <row r="991" spans="1:57" ht="14.25" customHeight="1">
      <c r="A991" s="82"/>
      <c r="B991" s="83"/>
      <c r="C991" s="83"/>
      <c r="D991" s="83"/>
      <c r="E991" s="84"/>
      <c r="F991" s="85"/>
      <c r="G991" s="86"/>
      <c r="H991" s="87"/>
      <c r="I991" s="88"/>
      <c r="J991" s="89"/>
      <c r="K991" s="89"/>
      <c r="L991" s="89"/>
      <c r="M991" s="90"/>
      <c r="N991" s="90"/>
      <c r="O991" s="90"/>
      <c r="P991" s="91"/>
      <c r="Q991" s="92"/>
      <c r="R991" s="93"/>
      <c r="S991" s="94"/>
      <c r="T991" s="95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BE991" s="83"/>
    </row>
    <row r="992" spans="1:57" ht="14.25" customHeight="1">
      <c r="A992" s="82"/>
      <c r="B992" s="83"/>
      <c r="C992" s="83"/>
      <c r="D992" s="83"/>
      <c r="E992" s="84"/>
      <c r="F992" s="85"/>
      <c r="G992" s="86"/>
      <c r="H992" s="87"/>
      <c r="I992" s="88"/>
      <c r="J992" s="89"/>
      <c r="K992" s="89"/>
      <c r="L992" s="89"/>
      <c r="M992" s="90"/>
      <c r="N992" s="90"/>
      <c r="O992" s="90"/>
      <c r="P992" s="91"/>
      <c r="Q992" s="92"/>
      <c r="R992" s="93"/>
      <c r="S992" s="94"/>
      <c r="T992" s="95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BE992" s="83"/>
    </row>
    <row r="993" spans="1:57" ht="14.25" customHeight="1">
      <c r="A993" s="82"/>
      <c r="B993" s="83"/>
      <c r="C993" s="83"/>
      <c r="D993" s="83"/>
      <c r="E993" s="84"/>
      <c r="F993" s="85"/>
      <c r="G993" s="86"/>
      <c r="H993" s="87"/>
      <c r="I993" s="88"/>
      <c r="J993" s="89"/>
      <c r="K993" s="89"/>
      <c r="L993" s="89"/>
      <c r="M993" s="90"/>
      <c r="N993" s="90"/>
      <c r="O993" s="90"/>
      <c r="P993" s="91"/>
      <c r="Q993" s="92"/>
      <c r="R993" s="93"/>
      <c r="S993" s="94"/>
      <c r="T993" s="95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BE993" s="83"/>
    </row>
    <row r="994" spans="1:57" ht="14.25" customHeight="1">
      <c r="A994" s="82"/>
      <c r="B994" s="83"/>
      <c r="C994" s="83"/>
      <c r="D994" s="83"/>
      <c r="E994" s="84"/>
      <c r="F994" s="85"/>
      <c r="G994" s="86"/>
      <c r="H994" s="87"/>
      <c r="I994" s="88"/>
      <c r="J994" s="89"/>
      <c r="K994" s="89"/>
      <c r="L994" s="89"/>
      <c r="M994" s="90"/>
      <c r="N994" s="90"/>
      <c r="O994" s="90"/>
      <c r="P994" s="91"/>
      <c r="Q994" s="92"/>
      <c r="R994" s="93"/>
      <c r="S994" s="94"/>
      <c r="T994" s="95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BE994" s="83"/>
    </row>
    <row r="995" spans="1:57" ht="14.25" customHeight="1">
      <c r="A995" s="82"/>
      <c r="B995" s="83"/>
      <c r="C995" s="83"/>
      <c r="D995" s="83"/>
      <c r="E995" s="84"/>
      <c r="F995" s="85"/>
      <c r="G995" s="86"/>
      <c r="H995" s="87"/>
      <c r="I995" s="88"/>
      <c r="J995" s="89"/>
      <c r="K995" s="89"/>
      <c r="L995" s="89"/>
      <c r="M995" s="90"/>
      <c r="N995" s="90"/>
      <c r="O995" s="90"/>
      <c r="P995" s="91"/>
      <c r="Q995" s="92"/>
      <c r="R995" s="93"/>
      <c r="S995" s="94"/>
      <c r="T995" s="95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BE995" s="83"/>
    </row>
    <row r="996" spans="1:57" ht="14.25" customHeight="1">
      <c r="A996" s="82"/>
      <c r="B996" s="83"/>
      <c r="C996" s="83"/>
      <c r="D996" s="83"/>
      <c r="E996" s="84"/>
      <c r="F996" s="85"/>
      <c r="G996" s="86"/>
      <c r="H996" s="87"/>
      <c r="I996" s="88"/>
      <c r="J996" s="89"/>
      <c r="K996" s="89"/>
      <c r="L996" s="89"/>
      <c r="M996" s="90"/>
      <c r="N996" s="90"/>
      <c r="O996" s="90"/>
      <c r="P996" s="91"/>
      <c r="Q996" s="92"/>
      <c r="R996" s="93"/>
      <c r="S996" s="94"/>
      <c r="T996" s="95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BE996" s="83"/>
    </row>
    <row r="997" spans="1:57" ht="14.25" customHeight="1">
      <c r="A997" s="82"/>
      <c r="B997" s="83"/>
      <c r="C997" s="83"/>
      <c r="D997" s="83"/>
      <c r="E997" s="84"/>
      <c r="F997" s="85"/>
      <c r="G997" s="86"/>
      <c r="H997" s="87"/>
      <c r="I997" s="88"/>
      <c r="J997" s="89"/>
      <c r="K997" s="89"/>
      <c r="L997" s="89"/>
      <c r="M997" s="90"/>
      <c r="N997" s="90"/>
      <c r="O997" s="90"/>
      <c r="P997" s="91"/>
      <c r="Q997" s="92"/>
      <c r="R997" s="93"/>
      <c r="S997" s="94"/>
      <c r="T997" s="95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BE997" s="83"/>
    </row>
    <row r="998" spans="1:57" ht="14.25" customHeight="1">
      <c r="A998" s="82"/>
      <c r="B998" s="83"/>
      <c r="C998" s="83"/>
      <c r="D998" s="83"/>
      <c r="E998" s="84"/>
      <c r="F998" s="85"/>
      <c r="G998" s="86"/>
      <c r="H998" s="87"/>
      <c r="I998" s="88"/>
      <c r="J998" s="89"/>
      <c r="K998" s="89"/>
      <c r="L998" s="89"/>
      <c r="M998" s="90"/>
      <c r="N998" s="90"/>
      <c r="O998" s="90"/>
      <c r="P998" s="91"/>
      <c r="Q998" s="92"/>
      <c r="R998" s="93"/>
      <c r="S998" s="94"/>
      <c r="T998" s="95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BE998" s="83"/>
    </row>
    <row r="999" spans="1:57" ht="14.25" customHeight="1">
      <c r="A999" s="82"/>
      <c r="B999" s="83"/>
      <c r="C999" s="83"/>
      <c r="D999" s="83"/>
      <c r="E999" s="84"/>
      <c r="F999" s="85"/>
      <c r="G999" s="86"/>
      <c r="H999" s="87"/>
      <c r="I999" s="88"/>
      <c r="J999" s="89"/>
      <c r="K999" s="89"/>
      <c r="L999" s="89"/>
      <c r="M999" s="90"/>
      <c r="N999" s="90"/>
      <c r="O999" s="90"/>
      <c r="P999" s="91"/>
      <c r="Q999" s="92"/>
      <c r="R999" s="93"/>
      <c r="S999" s="94"/>
      <c r="T999" s="95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BE999" s="83"/>
    </row>
    <row r="1000" spans="1:57" ht="14.25" customHeight="1">
      <c r="A1000" s="82"/>
      <c r="B1000" s="83"/>
      <c r="C1000" s="83"/>
      <c r="D1000" s="83"/>
      <c r="E1000" s="84"/>
      <c r="F1000" s="85"/>
      <c r="G1000" s="86"/>
      <c r="H1000" s="87"/>
      <c r="I1000" s="88"/>
      <c r="J1000" s="89"/>
      <c r="K1000" s="89"/>
      <c r="L1000" s="89"/>
      <c r="M1000" s="90"/>
      <c r="N1000" s="90"/>
      <c r="O1000" s="90"/>
      <c r="P1000" s="91"/>
      <c r="Q1000" s="92"/>
      <c r="R1000" s="93"/>
      <c r="S1000" s="94"/>
      <c r="T1000" s="95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BE1000" s="83"/>
    </row>
  </sheetData>
  <mergeCells count="68"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  <mergeCell ref="S68:S77"/>
    <mergeCell ref="T68:T77"/>
    <mergeCell ref="I69:I70"/>
    <mergeCell ref="I71:I73"/>
    <mergeCell ref="M63:M67"/>
    <mergeCell ref="M68:M77"/>
    <mergeCell ref="N68:N77"/>
    <mergeCell ref="O68:O77"/>
    <mergeCell ref="P68:P77"/>
    <mergeCell ref="O63:O67"/>
    <mergeCell ref="N63:N67"/>
    <mergeCell ref="M52:M62"/>
    <mergeCell ref="N52:N62"/>
    <mergeCell ref="Q68:Q77"/>
    <mergeCell ref="R68:R77"/>
    <mergeCell ref="H68:H77"/>
    <mergeCell ref="I74:I77"/>
    <mergeCell ref="I54:I61"/>
    <mergeCell ref="H63:H67"/>
    <mergeCell ref="I63:I67"/>
    <mergeCell ref="O52:O62"/>
    <mergeCell ref="P52:P62"/>
    <mergeCell ref="Q52:Q62"/>
    <mergeCell ref="A1:B1"/>
    <mergeCell ref="A7:A8"/>
    <mergeCell ref="A9:B9"/>
    <mergeCell ref="A10:B10"/>
    <mergeCell ref="A11:A12"/>
    <mergeCell ref="A24:B24"/>
    <mergeCell ref="A25:B25"/>
    <mergeCell ref="A26:B26"/>
    <mergeCell ref="H52:H62"/>
    <mergeCell ref="A52:A62"/>
    <mergeCell ref="A35:B35"/>
    <mergeCell ref="A36:B36"/>
    <mergeCell ref="A40:B40"/>
    <mergeCell ref="A41:A51"/>
    <mergeCell ref="A19:A20"/>
    <mergeCell ref="A21:A23"/>
    <mergeCell ref="R21:R23"/>
    <mergeCell ref="R13:R15"/>
    <mergeCell ref="A16:B18"/>
    <mergeCell ref="E16:E18"/>
    <mergeCell ref="P16:P18"/>
    <mergeCell ref="Q16:Q18"/>
    <mergeCell ref="R16:R18"/>
    <mergeCell ref="A13:A15"/>
    <mergeCell ref="N41:N51"/>
    <mergeCell ref="I43:I50"/>
    <mergeCell ref="H41:H51"/>
    <mergeCell ref="S16:S18"/>
    <mergeCell ref="T16:T18"/>
    <mergeCell ref="M41:M51"/>
    <mergeCell ref="T52:T62"/>
    <mergeCell ref="P63:P67"/>
    <mergeCell ref="Q63:Q67"/>
    <mergeCell ref="O41:O51"/>
    <mergeCell ref="P41:P51"/>
    <mergeCell ref="Q41:Q51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F15" sqref="F15"/>
    </sheetView>
  </sheetViews>
  <sheetFormatPr defaultColWidth="12.625" defaultRowHeight="15" customHeight="1"/>
  <cols>
    <col min="1" max="1" width="10.5" customWidth="1"/>
    <col min="2" max="2" width="5.625" customWidth="1"/>
    <col min="3" max="3" width="11.25" customWidth="1"/>
    <col min="4" max="4" width="16" customWidth="1"/>
    <col min="5" max="5" width="8.75" customWidth="1"/>
    <col min="6" max="7" width="12.375" customWidth="1"/>
    <col min="8" max="8" width="12.75" customWidth="1"/>
    <col min="9" max="26" width="7.625" customWidth="1"/>
  </cols>
  <sheetData>
    <row r="1" spans="1:9" ht="14.25" customHeight="1">
      <c r="A1" s="225" t="s">
        <v>157</v>
      </c>
      <c r="B1" s="219"/>
      <c r="C1" s="96" t="s">
        <v>298</v>
      </c>
      <c r="D1" s="96" t="s">
        <v>299</v>
      </c>
      <c r="E1" s="96" t="s">
        <v>300</v>
      </c>
      <c r="F1" s="96" t="s">
        <v>301</v>
      </c>
      <c r="G1" s="97" t="s">
        <v>300</v>
      </c>
      <c r="H1" s="97" t="s">
        <v>302</v>
      </c>
      <c r="I1" s="98"/>
    </row>
    <row r="2" spans="1:9" ht="14.25" customHeight="1">
      <c r="A2" s="208" t="s">
        <v>303</v>
      </c>
      <c r="B2" s="219"/>
      <c r="C2" s="98"/>
      <c r="D2" s="98"/>
      <c r="E2" s="99"/>
      <c r="F2" s="98"/>
      <c r="G2" s="100"/>
      <c r="H2" s="100"/>
      <c r="I2" s="98"/>
    </row>
    <row r="3" spans="1:9" ht="14.25" customHeight="1">
      <c r="A3" s="208" t="s">
        <v>304</v>
      </c>
      <c r="B3" s="219"/>
      <c r="C3" s="98"/>
      <c r="D3" s="98">
        <v>40</v>
      </c>
      <c r="E3" s="99"/>
      <c r="F3" s="98"/>
      <c r="G3" s="100"/>
      <c r="H3" s="100"/>
      <c r="I3" s="98"/>
    </row>
    <row r="4" spans="1:9" ht="14.25" customHeight="1">
      <c r="A4" s="30" t="s">
        <v>184</v>
      </c>
      <c r="B4" s="30" t="s">
        <v>185</v>
      </c>
      <c r="C4" s="98"/>
      <c r="D4" s="98"/>
      <c r="E4" s="99"/>
      <c r="F4" s="98"/>
      <c r="G4" s="100"/>
      <c r="H4" s="100"/>
      <c r="I4" s="98"/>
    </row>
    <row r="5" spans="1:9" ht="14.25" customHeight="1">
      <c r="A5" s="189" t="s">
        <v>189</v>
      </c>
      <c r="B5" s="101">
        <v>3</v>
      </c>
      <c r="C5" s="98"/>
      <c r="D5" s="98"/>
      <c r="E5" s="99"/>
      <c r="F5" s="98"/>
      <c r="G5" s="100"/>
      <c r="H5" s="100"/>
      <c r="I5" s="98"/>
    </row>
    <row r="6" spans="1:9" ht="14.25" customHeight="1">
      <c r="A6" s="186"/>
      <c r="B6" s="30">
        <v>5</v>
      </c>
      <c r="C6" s="98"/>
      <c r="D6" s="98"/>
      <c r="E6" s="99"/>
      <c r="F6" s="98"/>
      <c r="G6" s="100"/>
      <c r="H6" s="100"/>
      <c r="I6" s="98"/>
    </row>
    <row r="7" spans="1:9" ht="14.25" customHeight="1">
      <c r="A7" s="208" t="s">
        <v>195</v>
      </c>
      <c r="B7" s="219"/>
      <c r="C7" s="98">
        <v>20</v>
      </c>
      <c r="D7" s="98">
        <v>48</v>
      </c>
      <c r="E7" s="99">
        <f>D7/C7</f>
        <v>2.4</v>
      </c>
      <c r="F7" s="98"/>
      <c r="G7" s="100" t="e">
        <f>C7/F7</f>
        <v>#DIV/0!</v>
      </c>
      <c r="H7" s="100" t="e">
        <f>D7/F7</f>
        <v>#DIV/0!</v>
      </c>
      <c r="I7" s="98"/>
    </row>
    <row r="8" spans="1:9" ht="14.25" customHeight="1">
      <c r="A8" s="208" t="s">
        <v>199</v>
      </c>
      <c r="B8" s="219"/>
      <c r="C8" s="98"/>
      <c r="D8" s="98">
        <v>49</v>
      </c>
      <c r="E8" s="99"/>
      <c r="F8" s="98"/>
      <c r="G8" s="100"/>
      <c r="H8" s="100"/>
      <c r="I8" s="98"/>
    </row>
    <row r="9" spans="1:9" ht="14.25" customHeight="1">
      <c r="A9" s="197" t="s">
        <v>204</v>
      </c>
      <c r="B9" s="30">
        <v>1</v>
      </c>
      <c r="C9" s="98">
        <v>13.5</v>
      </c>
      <c r="D9" s="98">
        <v>26</v>
      </c>
      <c r="E9" s="99">
        <f t="shared" ref="E9:E24" si="0">D9/C9</f>
        <v>1.9259259259259258</v>
      </c>
      <c r="F9" s="98"/>
      <c r="G9" s="100" t="e">
        <f t="shared" ref="G9:G24" si="1">C9/F9</f>
        <v>#DIV/0!</v>
      </c>
      <c r="H9" s="100" t="e">
        <f t="shared" ref="H9:H24" si="2">D9/F9</f>
        <v>#DIV/0!</v>
      </c>
      <c r="I9" s="98"/>
    </row>
    <row r="10" spans="1:9" ht="14.25" customHeight="1">
      <c r="A10" s="186"/>
      <c r="B10" s="30">
        <v>2</v>
      </c>
      <c r="C10" s="98">
        <v>27</v>
      </c>
      <c r="D10" s="98">
        <v>47</v>
      </c>
      <c r="E10" s="99">
        <f t="shared" si="0"/>
        <v>1.7407407407407407</v>
      </c>
      <c r="F10" s="98"/>
      <c r="G10" s="100" t="e">
        <f t="shared" si="1"/>
        <v>#DIV/0!</v>
      </c>
      <c r="H10" s="100" t="e">
        <f t="shared" si="2"/>
        <v>#DIV/0!</v>
      </c>
      <c r="I10" s="98"/>
    </row>
    <row r="11" spans="1:9" ht="14.25" customHeight="1">
      <c r="A11" s="197" t="s">
        <v>211</v>
      </c>
      <c r="B11" s="30">
        <v>1</v>
      </c>
      <c r="C11" s="98">
        <v>13.5</v>
      </c>
      <c r="D11" s="98">
        <v>26</v>
      </c>
      <c r="E11" s="99">
        <f t="shared" si="0"/>
        <v>1.9259259259259258</v>
      </c>
      <c r="F11" s="98"/>
      <c r="G11" s="100" t="e">
        <f t="shared" si="1"/>
        <v>#DIV/0!</v>
      </c>
      <c r="H11" s="100" t="e">
        <f t="shared" si="2"/>
        <v>#DIV/0!</v>
      </c>
      <c r="I11" s="98"/>
    </row>
    <row r="12" spans="1:9" ht="14.25" customHeight="1">
      <c r="A12" s="185"/>
      <c r="B12" s="30">
        <v>2</v>
      </c>
      <c r="C12" s="98">
        <v>27</v>
      </c>
      <c r="D12" s="98">
        <v>53</v>
      </c>
      <c r="E12" s="99">
        <f t="shared" si="0"/>
        <v>1.962962962962963</v>
      </c>
      <c r="F12" s="98"/>
      <c r="G12" s="100" t="e">
        <f t="shared" si="1"/>
        <v>#DIV/0!</v>
      </c>
      <c r="H12" s="100" t="e">
        <f t="shared" si="2"/>
        <v>#DIV/0!</v>
      </c>
      <c r="I12" s="98"/>
    </row>
    <row r="13" spans="1:9" ht="14.25" customHeight="1">
      <c r="A13" s="186"/>
      <c r="B13" s="30">
        <v>3</v>
      </c>
      <c r="C13" s="98">
        <v>40.5</v>
      </c>
      <c r="D13" s="98">
        <v>74</v>
      </c>
      <c r="E13" s="99">
        <f t="shared" si="0"/>
        <v>1.8271604938271604</v>
      </c>
      <c r="F13" s="98"/>
      <c r="G13" s="100" t="e">
        <f t="shared" si="1"/>
        <v>#DIV/0!</v>
      </c>
      <c r="H13" s="100" t="e">
        <f t="shared" si="2"/>
        <v>#DIV/0!</v>
      </c>
      <c r="I13" s="98"/>
    </row>
    <row r="14" spans="1:9" ht="14.25" customHeight="1">
      <c r="A14" s="199" t="s">
        <v>216</v>
      </c>
      <c r="B14" s="222"/>
      <c r="C14" s="98">
        <v>21.7</v>
      </c>
      <c r="D14" s="98">
        <v>54</v>
      </c>
      <c r="E14" s="99">
        <f t="shared" si="0"/>
        <v>2.4884792626728109</v>
      </c>
      <c r="F14" s="98"/>
      <c r="G14" s="100" t="e">
        <f t="shared" si="1"/>
        <v>#DIV/0!</v>
      </c>
      <c r="H14" s="100" t="e">
        <f t="shared" si="2"/>
        <v>#DIV/0!</v>
      </c>
      <c r="I14" s="98"/>
    </row>
    <row r="15" spans="1:9" ht="14.25" customHeight="1">
      <c r="A15" s="201"/>
      <c r="B15" s="223"/>
      <c r="C15" s="98">
        <v>21.7</v>
      </c>
      <c r="D15" s="98">
        <v>56</v>
      </c>
      <c r="E15" s="99">
        <f t="shared" si="0"/>
        <v>2.5806451612903225</v>
      </c>
      <c r="F15" s="98"/>
      <c r="G15" s="100" t="e">
        <f t="shared" si="1"/>
        <v>#DIV/0!</v>
      </c>
      <c r="H15" s="100" t="e">
        <f t="shared" si="2"/>
        <v>#DIV/0!</v>
      </c>
      <c r="I15" s="98"/>
    </row>
    <row r="16" spans="1:9" ht="14.25" customHeight="1">
      <c r="A16" s="203"/>
      <c r="B16" s="224"/>
      <c r="C16" s="98">
        <v>22.6</v>
      </c>
      <c r="D16" s="98">
        <v>56</v>
      </c>
      <c r="E16" s="99">
        <f t="shared" si="0"/>
        <v>2.4778761061946901</v>
      </c>
      <c r="F16" s="98"/>
      <c r="G16" s="100" t="e">
        <f t="shared" si="1"/>
        <v>#DIV/0!</v>
      </c>
      <c r="H16" s="100" t="e">
        <f t="shared" si="2"/>
        <v>#DIV/0!</v>
      </c>
      <c r="I16" s="98"/>
    </row>
    <row r="17" spans="1:9" ht="14.25" customHeight="1">
      <c r="A17" s="197" t="s">
        <v>221</v>
      </c>
      <c r="B17" s="30">
        <v>1</v>
      </c>
      <c r="C17" s="98">
        <v>26.9</v>
      </c>
      <c r="D17" s="98">
        <v>57</v>
      </c>
      <c r="E17" s="99">
        <f t="shared" si="0"/>
        <v>2.1189591078066914</v>
      </c>
      <c r="F17" s="98"/>
      <c r="G17" s="100" t="e">
        <f t="shared" si="1"/>
        <v>#DIV/0!</v>
      </c>
      <c r="H17" s="100" t="e">
        <f t="shared" si="2"/>
        <v>#DIV/0!</v>
      </c>
      <c r="I17" s="98"/>
    </row>
    <row r="18" spans="1:9" ht="14.25" customHeight="1">
      <c r="A18" s="186"/>
      <c r="B18" s="30">
        <v>2</v>
      </c>
      <c r="C18" s="98">
        <v>53.8</v>
      </c>
      <c r="D18" s="98">
        <v>115</v>
      </c>
      <c r="E18" s="99">
        <f t="shared" si="0"/>
        <v>2.1375464684014873</v>
      </c>
      <c r="F18" s="98"/>
      <c r="G18" s="100" t="e">
        <f t="shared" si="1"/>
        <v>#DIV/0!</v>
      </c>
      <c r="H18" s="100" t="e">
        <f t="shared" si="2"/>
        <v>#DIV/0!</v>
      </c>
      <c r="I18" s="98"/>
    </row>
    <row r="19" spans="1:9" ht="14.25" customHeight="1">
      <c r="A19" s="189" t="s">
        <v>228</v>
      </c>
      <c r="B19" s="30">
        <v>1</v>
      </c>
      <c r="C19" s="98">
        <v>15.6</v>
      </c>
      <c r="D19" s="98">
        <v>33</v>
      </c>
      <c r="E19" s="99">
        <f t="shared" si="0"/>
        <v>2.1153846153846154</v>
      </c>
      <c r="F19" s="98">
        <v>19</v>
      </c>
      <c r="G19" s="100">
        <f t="shared" si="1"/>
        <v>0.82105263157894737</v>
      </c>
      <c r="H19" s="100">
        <f t="shared" si="2"/>
        <v>1.736842105263158</v>
      </c>
      <c r="I19" s="98"/>
    </row>
    <row r="20" spans="1:9" ht="14.25" customHeight="1">
      <c r="A20" s="185"/>
      <c r="B20" s="30">
        <v>2</v>
      </c>
      <c r="C20" s="98">
        <v>31.2</v>
      </c>
      <c r="D20" s="98">
        <v>67</v>
      </c>
      <c r="E20" s="99">
        <f t="shared" si="0"/>
        <v>2.1474358974358974</v>
      </c>
      <c r="F20" s="98"/>
      <c r="G20" s="100" t="e">
        <f t="shared" si="1"/>
        <v>#DIV/0!</v>
      </c>
      <c r="H20" s="100" t="e">
        <f t="shared" si="2"/>
        <v>#DIV/0!</v>
      </c>
      <c r="I20" s="98"/>
    </row>
    <row r="21" spans="1:9" ht="14.25" customHeight="1">
      <c r="A21" s="186"/>
      <c r="B21" s="30">
        <v>3</v>
      </c>
      <c r="C21" s="98">
        <v>46.8</v>
      </c>
      <c r="D21" s="98">
        <v>101</v>
      </c>
      <c r="E21" s="99">
        <f t="shared" si="0"/>
        <v>2.1581196581196584</v>
      </c>
      <c r="F21" s="98"/>
      <c r="G21" s="100" t="e">
        <f t="shared" si="1"/>
        <v>#DIV/0!</v>
      </c>
      <c r="H21" s="100" t="e">
        <f t="shared" si="2"/>
        <v>#DIV/0!</v>
      </c>
      <c r="I21" s="98"/>
    </row>
    <row r="22" spans="1:9" ht="14.25" customHeight="1">
      <c r="A22" s="208" t="s">
        <v>232</v>
      </c>
      <c r="B22" s="219"/>
      <c r="C22" s="98">
        <v>26.9</v>
      </c>
      <c r="D22" s="98">
        <v>57</v>
      </c>
      <c r="E22" s="99">
        <f t="shared" si="0"/>
        <v>2.1189591078066914</v>
      </c>
      <c r="F22" s="98"/>
      <c r="G22" s="100" t="e">
        <f t="shared" si="1"/>
        <v>#DIV/0!</v>
      </c>
      <c r="H22" s="100" t="e">
        <f t="shared" si="2"/>
        <v>#DIV/0!</v>
      </c>
      <c r="I22" s="98"/>
    </row>
    <row r="23" spans="1:9" ht="14.25" customHeight="1">
      <c r="A23" s="208" t="s">
        <v>233</v>
      </c>
      <c r="B23" s="219"/>
      <c r="C23" s="98">
        <v>28.2</v>
      </c>
      <c r="D23" s="98">
        <v>61</v>
      </c>
      <c r="E23" s="99">
        <f t="shared" si="0"/>
        <v>2.1631205673758864</v>
      </c>
      <c r="F23" s="98"/>
      <c r="G23" s="100" t="e">
        <f t="shared" si="1"/>
        <v>#DIV/0!</v>
      </c>
      <c r="H23" s="100" t="e">
        <f t="shared" si="2"/>
        <v>#DIV/0!</v>
      </c>
      <c r="I23" s="98"/>
    </row>
    <row r="24" spans="1:9" ht="14.25" customHeight="1">
      <c r="A24" s="208" t="s">
        <v>45</v>
      </c>
      <c r="B24" s="219"/>
      <c r="C24" s="98">
        <v>54</v>
      </c>
      <c r="D24" s="98">
        <v>115</v>
      </c>
      <c r="E24" s="99">
        <f t="shared" si="0"/>
        <v>2.1296296296296298</v>
      </c>
      <c r="F24" s="98"/>
      <c r="G24" s="100" t="e">
        <f t="shared" si="1"/>
        <v>#DIV/0!</v>
      </c>
      <c r="H24" s="100" t="e">
        <f t="shared" si="2"/>
        <v>#DIV/0!</v>
      </c>
      <c r="I24" s="98"/>
    </row>
    <row r="25" spans="1:9" ht="14.25" customHeight="1">
      <c r="A25" s="220" t="s">
        <v>239</v>
      </c>
      <c r="B25" s="219"/>
      <c r="C25" s="98"/>
      <c r="D25" s="98"/>
      <c r="E25" s="99"/>
      <c r="F25" s="98"/>
      <c r="G25" s="100"/>
      <c r="H25" s="100"/>
      <c r="I25" s="98"/>
    </row>
    <row r="26" spans="1:9" ht="14.25" customHeight="1">
      <c r="A26" s="208" t="s">
        <v>241</v>
      </c>
      <c r="B26" s="219"/>
      <c r="C26" s="98">
        <v>20</v>
      </c>
      <c r="D26" s="98">
        <v>47</v>
      </c>
      <c r="E26" s="99">
        <f t="shared" ref="E26:E34" si="3">D26/C26</f>
        <v>2.35</v>
      </c>
      <c r="F26" s="98"/>
      <c r="G26" s="100" t="e">
        <f t="shared" ref="G26:G34" si="4">C26/F26</f>
        <v>#DIV/0!</v>
      </c>
      <c r="H26" s="100" t="e">
        <f t="shared" ref="H26:H34" si="5">D26/F26</f>
        <v>#DIV/0!</v>
      </c>
      <c r="I26" s="98"/>
    </row>
    <row r="27" spans="1:9" ht="14.25" customHeight="1">
      <c r="A27" s="189" t="s">
        <v>248</v>
      </c>
      <c r="B27" s="30">
        <v>1</v>
      </c>
      <c r="C27" s="98">
        <v>14.5</v>
      </c>
      <c r="D27" s="98">
        <v>33</v>
      </c>
      <c r="E27" s="99">
        <f t="shared" si="3"/>
        <v>2.2758620689655173</v>
      </c>
      <c r="F27" s="98">
        <v>19</v>
      </c>
      <c r="G27" s="100">
        <f t="shared" si="4"/>
        <v>0.76315789473684215</v>
      </c>
      <c r="H27" s="100">
        <f t="shared" si="5"/>
        <v>1.736842105263158</v>
      </c>
      <c r="I27" s="98"/>
    </row>
    <row r="28" spans="1:9" ht="14.25" customHeight="1">
      <c r="A28" s="186"/>
      <c r="B28" s="30">
        <v>2</v>
      </c>
      <c r="C28" s="98">
        <v>29</v>
      </c>
      <c r="D28" s="98">
        <v>67</v>
      </c>
      <c r="E28" s="99">
        <f t="shared" si="3"/>
        <v>2.3103448275862069</v>
      </c>
      <c r="F28" s="98"/>
      <c r="G28" s="100" t="e">
        <f t="shared" si="4"/>
        <v>#DIV/0!</v>
      </c>
      <c r="H28" s="100" t="e">
        <f t="shared" si="5"/>
        <v>#DIV/0!</v>
      </c>
      <c r="I28" s="98"/>
    </row>
    <row r="29" spans="1:9" ht="14.25" customHeight="1">
      <c r="A29" s="208" t="s">
        <v>251</v>
      </c>
      <c r="B29" s="219"/>
      <c r="C29" s="98">
        <v>18.2</v>
      </c>
      <c r="D29" s="98">
        <v>42</v>
      </c>
      <c r="E29" s="99">
        <f t="shared" si="3"/>
        <v>2.3076923076923079</v>
      </c>
      <c r="F29" s="98">
        <v>28</v>
      </c>
      <c r="G29" s="100">
        <f t="shared" si="4"/>
        <v>0.65</v>
      </c>
      <c r="H29" s="100">
        <f t="shared" si="5"/>
        <v>1.5</v>
      </c>
      <c r="I29" s="98"/>
    </row>
    <row r="30" spans="1:9" ht="14.25" customHeight="1">
      <c r="A30" s="208" t="s">
        <v>8</v>
      </c>
      <c r="B30" s="219"/>
      <c r="C30" s="98">
        <v>31.8</v>
      </c>
      <c r="D30" s="98">
        <v>71</v>
      </c>
      <c r="E30" s="99">
        <f t="shared" si="3"/>
        <v>2.2327044025157234</v>
      </c>
      <c r="F30" s="98"/>
      <c r="G30" s="100" t="e">
        <f t="shared" si="4"/>
        <v>#DIV/0!</v>
      </c>
      <c r="H30" s="100" t="e">
        <f t="shared" si="5"/>
        <v>#DIV/0!</v>
      </c>
      <c r="I30" s="98"/>
    </row>
    <row r="31" spans="1:9" ht="14.25" customHeight="1">
      <c r="A31" s="221" t="s">
        <v>265</v>
      </c>
      <c r="B31" s="219"/>
      <c r="C31" s="98">
        <v>31.2</v>
      </c>
      <c r="D31" s="98">
        <v>63</v>
      </c>
      <c r="E31" s="99">
        <f t="shared" si="3"/>
        <v>2.0192307692307692</v>
      </c>
      <c r="F31" s="98">
        <v>42</v>
      </c>
      <c r="G31" s="100">
        <f t="shared" si="4"/>
        <v>0.74285714285714288</v>
      </c>
      <c r="H31" s="100">
        <f t="shared" si="5"/>
        <v>1.5</v>
      </c>
      <c r="I31" s="98"/>
    </row>
    <row r="32" spans="1:9" ht="14.25" customHeight="1">
      <c r="A32" s="208" t="s">
        <v>245</v>
      </c>
      <c r="B32" s="219"/>
      <c r="C32" s="98">
        <v>21.6</v>
      </c>
      <c r="D32" s="98">
        <v>47</v>
      </c>
      <c r="E32" s="99">
        <f t="shared" si="3"/>
        <v>2.1759259259259256</v>
      </c>
      <c r="F32" s="98"/>
      <c r="G32" s="100" t="e">
        <f t="shared" si="4"/>
        <v>#DIV/0!</v>
      </c>
      <c r="H32" s="100" t="e">
        <f t="shared" si="5"/>
        <v>#DIV/0!</v>
      </c>
      <c r="I32" s="98"/>
    </row>
    <row r="33" spans="1:9" ht="14.25" customHeight="1">
      <c r="A33" s="208" t="s">
        <v>305</v>
      </c>
      <c r="B33" s="219"/>
      <c r="C33" s="98">
        <v>32</v>
      </c>
      <c r="D33" s="98">
        <v>69</v>
      </c>
      <c r="E33" s="99">
        <f t="shared" si="3"/>
        <v>2.15625</v>
      </c>
      <c r="F33" s="98"/>
      <c r="G33" s="100" t="e">
        <f t="shared" si="4"/>
        <v>#DIV/0!</v>
      </c>
      <c r="H33" s="100" t="e">
        <f t="shared" si="5"/>
        <v>#DIV/0!</v>
      </c>
      <c r="I33" s="98"/>
    </row>
    <row r="34" spans="1:9" ht="14.25" customHeight="1">
      <c r="A34" s="208" t="s">
        <v>10</v>
      </c>
      <c r="B34" s="219"/>
      <c r="C34" s="98">
        <v>32.1</v>
      </c>
      <c r="D34" s="98">
        <v>69</v>
      </c>
      <c r="E34" s="99">
        <f t="shared" si="3"/>
        <v>2.1495327102803738</v>
      </c>
      <c r="F34" s="98"/>
      <c r="G34" s="100" t="e">
        <f t="shared" si="4"/>
        <v>#DIV/0!</v>
      </c>
      <c r="H34" s="100" t="e">
        <f t="shared" si="5"/>
        <v>#DIV/0!</v>
      </c>
      <c r="I34" s="98"/>
    </row>
  </sheetData>
  <mergeCells count="23">
    <mergeCell ref="A1:B1"/>
    <mergeCell ref="A2:B2"/>
    <mergeCell ref="A3:B3"/>
    <mergeCell ref="A5:A6"/>
    <mergeCell ref="A7:B7"/>
    <mergeCell ref="A8:B8"/>
    <mergeCell ref="A9:A10"/>
    <mergeCell ref="A11:A13"/>
    <mergeCell ref="A14:B16"/>
    <mergeCell ref="A17:A18"/>
    <mergeCell ref="A19:A21"/>
    <mergeCell ref="A22:B22"/>
    <mergeCell ref="A23:B23"/>
    <mergeCell ref="A24:B24"/>
    <mergeCell ref="A33:B33"/>
    <mergeCell ref="A34:B34"/>
    <mergeCell ref="A25:B25"/>
    <mergeCell ref="A26:B26"/>
    <mergeCell ref="A27:A28"/>
    <mergeCell ref="A29:B29"/>
    <mergeCell ref="A30:B30"/>
    <mergeCell ref="A31:B31"/>
    <mergeCell ref="A32:B32"/>
  </mergeCells>
  <conditionalFormatting sqref="E2:E34">
    <cfRule type="colorScale" priority="1">
      <colorScale>
        <cfvo type="formula" val="1.9"/>
        <cfvo type="formula" val="2.2"/>
        <cfvo type="formula" val="2.5"/>
        <color rgb="FFFFFF00"/>
        <color rgb="FF00B050"/>
        <color rgb="FFFF0000"/>
      </colorScale>
    </cfRule>
  </conditionalFormatting>
  <conditionalFormatting sqref="E2:E34">
    <cfRule type="colorScale" priority="2">
      <colorScale>
        <cfvo type="min"/>
        <cfvo type="formula" val="#REF!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097A-A064-4B12-AE39-503BE8663E26}">
  <dimension ref="A1:P9"/>
  <sheetViews>
    <sheetView workbookViewId="0">
      <selection activeCell="D2" sqref="D2"/>
    </sheetView>
  </sheetViews>
  <sheetFormatPr defaultRowHeight="15"/>
  <cols>
    <col min="1" max="1" width="3.375" customWidth="1"/>
    <col min="2" max="2" width="6.375" customWidth="1"/>
    <col min="3" max="3" width="4.75" style="117" customWidth="1"/>
    <col min="4" max="12" width="4.375" style="116" customWidth="1"/>
    <col min="14" max="14" width="10.375" customWidth="1"/>
    <col min="15" max="15" width="5.875" customWidth="1"/>
    <col min="16" max="16" width="5.375" customWidth="1"/>
  </cols>
  <sheetData>
    <row r="1" spans="1:16" ht="15.75" thickBot="1"/>
    <row r="2" spans="1:16">
      <c r="A2" s="122" t="s">
        <v>12</v>
      </c>
      <c r="B2" s="123">
        <v>39</v>
      </c>
      <c r="N2" s="119" t="s">
        <v>337</v>
      </c>
      <c r="O2" s="119">
        <f>B2+B2+B3+B3+B4</f>
        <v>200</v>
      </c>
      <c r="P2" s="121">
        <v>200</v>
      </c>
    </row>
    <row r="3" spans="1:16">
      <c r="A3" s="122" t="s">
        <v>333</v>
      </c>
      <c r="B3" s="124">
        <v>51</v>
      </c>
      <c r="N3" s="119" t="s">
        <v>338</v>
      </c>
      <c r="O3" s="119">
        <f>B2+B2+B3+B3+B3+B3+B4+B4+B4</f>
        <v>342</v>
      </c>
      <c r="P3" s="121">
        <v>342</v>
      </c>
    </row>
    <row r="4" spans="1:16" ht="15.75" thickBot="1">
      <c r="A4" s="122" t="s">
        <v>334</v>
      </c>
      <c r="B4" s="125">
        <v>20</v>
      </c>
      <c r="N4" s="119" t="s">
        <v>339</v>
      </c>
      <c r="O4" s="119">
        <f>B3+B3+B4+B4</f>
        <v>142</v>
      </c>
      <c r="P4" s="121">
        <v>142</v>
      </c>
    </row>
    <row r="5" spans="1:16">
      <c r="N5" s="119" t="s">
        <v>340</v>
      </c>
      <c r="O5" s="119">
        <f>B3+B4</f>
        <v>71</v>
      </c>
      <c r="P5" s="121">
        <f>P4/2</f>
        <v>71</v>
      </c>
    </row>
    <row r="7" spans="1:16">
      <c r="A7" t="s">
        <v>335</v>
      </c>
      <c r="B7" s="119">
        <f>SUM(D7:H7)</f>
        <v>200</v>
      </c>
      <c r="C7" s="120">
        <v>200</v>
      </c>
      <c r="D7" s="118">
        <f>B2</f>
        <v>39</v>
      </c>
      <c r="E7" s="118">
        <f>B3</f>
        <v>51</v>
      </c>
      <c r="F7" s="118">
        <f>B4</f>
        <v>20</v>
      </c>
      <c r="G7" s="118">
        <f>B3</f>
        <v>51</v>
      </c>
      <c r="H7" s="118">
        <f>B2</f>
        <v>39</v>
      </c>
    </row>
    <row r="9" spans="1:16">
      <c r="A9" t="s">
        <v>336</v>
      </c>
      <c r="B9" s="119">
        <f>SUM(D9:L9)</f>
        <v>342</v>
      </c>
      <c r="C9" s="120">
        <v>342</v>
      </c>
      <c r="D9" s="118">
        <f>B2</f>
        <v>39</v>
      </c>
      <c r="E9" s="118">
        <f>B3</f>
        <v>51</v>
      </c>
      <c r="F9" s="118">
        <f>B4</f>
        <v>20</v>
      </c>
      <c r="G9" s="118">
        <f>B3</f>
        <v>51</v>
      </c>
      <c r="H9" s="118">
        <f>B4</f>
        <v>20</v>
      </c>
      <c r="I9" s="118">
        <f>B3</f>
        <v>51</v>
      </c>
      <c r="J9" s="118">
        <f>B4</f>
        <v>20</v>
      </c>
      <c r="K9" s="118">
        <f>B3</f>
        <v>51</v>
      </c>
      <c r="L9" s="118">
        <f>B2</f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Régi tábla</vt:lpstr>
      <vt:lpstr>Méretek</vt:lpstr>
      <vt:lpstr>Számolóka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dcterms:created xsi:type="dcterms:W3CDTF">2012-03-16T22:18:13Z</dcterms:created>
  <dcterms:modified xsi:type="dcterms:W3CDTF">2022-01-25T17:21:49Z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