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BaseSOS\NIMIS\source\Databases\WiseCrm\SCRIPTS\QA\"/>
    </mc:Choice>
  </mc:AlternateContent>
  <bookViews>
    <workbookView xWindow="0" yWindow="0" windowWidth="26310" windowHeight="12360" activeTab="1"/>
  </bookViews>
  <sheets>
    <sheet name="Equipment" sheetId="1" r:id="rId1"/>
    <sheet name="Inv Item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2" l="1"/>
  <c r="F38" i="1"/>
  <c r="K4" i="1"/>
  <c r="K8" i="1"/>
  <c r="K12" i="1"/>
  <c r="K16" i="1"/>
  <c r="K20" i="1"/>
  <c r="K24" i="1"/>
  <c r="K28" i="1"/>
  <c r="K32" i="1"/>
  <c r="K36" i="1"/>
  <c r="K2" i="1"/>
  <c r="J3" i="1"/>
  <c r="K3" i="1" s="1"/>
  <c r="J4" i="1"/>
  <c r="J5" i="1"/>
  <c r="K5" i="1" s="1"/>
  <c r="J6" i="1"/>
  <c r="K6" i="1" s="1"/>
  <c r="J7" i="1"/>
  <c r="K7" i="1" s="1"/>
  <c r="J8" i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J17" i="1"/>
  <c r="K17" i="1" s="1"/>
  <c r="J18" i="1"/>
  <c r="K18" i="1" s="1"/>
  <c r="J19" i="1"/>
  <c r="K19" i="1" s="1"/>
  <c r="J20" i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J33" i="1"/>
  <c r="K33" i="1" s="1"/>
  <c r="J34" i="1"/>
  <c r="K34" i="1" s="1"/>
  <c r="J35" i="1"/>
  <c r="K35" i="1" s="1"/>
  <c r="J36" i="1"/>
  <c r="J37" i="1"/>
  <c r="K37" i="1" s="1"/>
  <c r="J2" i="1"/>
  <c r="J4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2" i="2"/>
  <c r="K38" i="1" l="1"/>
  <c r="J38" i="1"/>
</calcChain>
</file>

<file path=xl/sharedStrings.xml><?xml version="1.0" encoding="utf-8"?>
<sst xmlns="http://schemas.openxmlformats.org/spreadsheetml/2006/main" count="247" uniqueCount="75">
  <si>
    <t>AccountEquipmentID</t>
  </si>
  <si>
    <t>ItemDescription</t>
  </si>
  <si>
    <t>InvoiceItemId</t>
  </si>
  <si>
    <t>BarcodeId</t>
  </si>
  <si>
    <t>EquipmentId</t>
  </si>
  <si>
    <t>Points</t>
  </si>
  <si>
    <t>TotalPoints</t>
  </si>
  <si>
    <t>IsActive</t>
  </si>
  <si>
    <t>IsDeleted</t>
  </si>
  <si>
    <t xml:space="preserve">2GIG Go!Control Security and Home Automation Control Panel                                           </t>
  </si>
  <si>
    <t>NULL</t>
  </si>
  <si>
    <t>EQPM_INVT10</t>
  </si>
  <si>
    <t xml:space="preserve">2GIG Go!Control CDMA Cell Radio Module: includes 2GIG-ANT3x ext. antenna (verizon, US only)          </t>
  </si>
  <si>
    <t>EQPM_INVT24</t>
  </si>
  <si>
    <t xml:space="preserve">2GIG Go!Control Recessed Door Contact                                                                </t>
  </si>
  <si>
    <t>EQPM_INVT18</t>
  </si>
  <si>
    <t xml:space="preserve">2GIG Go!Control Thin Door/Window Contact                                                             </t>
  </si>
  <si>
    <t>EQPM_INVT17</t>
  </si>
  <si>
    <t>Z-Wave Programmable Thermostat</t>
  </si>
  <si>
    <t>EQPM_INVT46</t>
  </si>
  <si>
    <t>Z-Wave Kwikset Door Lock (Venetian Bronze Deadbolt)</t>
  </si>
  <si>
    <t>EQPM_INVT49</t>
  </si>
  <si>
    <t>Fire Fighter - Compatible with 2GIG</t>
  </si>
  <si>
    <t>EQPM_INVT206</t>
  </si>
  <si>
    <t xml:space="preserve">2GIG Go!Control Wireless Doorbell                                                                    </t>
  </si>
  <si>
    <t>EQPM_INVT14</t>
  </si>
  <si>
    <t xml:space="preserve">2GIG Go!Control Universal Garage Door Receiver                                                       </t>
  </si>
  <si>
    <t>EQPM_INVT29</t>
  </si>
  <si>
    <t>Z-Wave Wall Mount Switch</t>
  </si>
  <si>
    <t>EQPM_INVT429</t>
  </si>
  <si>
    <t>Z WAVE THERMOSTAT PROGRAMMABLE</t>
  </si>
  <si>
    <t>EQPM_INVT961</t>
  </si>
  <si>
    <t>Kwikset Door Lock Deadbolt - Bronze</t>
  </si>
  <si>
    <t>EQPM_INVT205</t>
  </si>
  <si>
    <t>Generic HY Recessed Door/Window Sensor</t>
  </si>
  <si>
    <t>EQPM_EXST_MS396</t>
  </si>
  <si>
    <t>Generic HY Door/Window Sensor</t>
  </si>
  <si>
    <t>EQPM_EXST_MS388</t>
  </si>
  <si>
    <t xml:space="preserve">Generic HY Glass Break </t>
  </si>
  <si>
    <t>EQPM_EXST_MS390</t>
  </si>
  <si>
    <t>Generic HY Motion Sensor</t>
  </si>
  <si>
    <t>EQPM_EXST_MS389</t>
  </si>
  <si>
    <t>LiftMaster - Universal Garage Door Control</t>
  </si>
  <si>
    <t>EQPM_INVT983</t>
  </si>
  <si>
    <t>Z-Wave Plug-in Appliance Module</t>
  </si>
  <si>
    <t>EQPM_INVT94</t>
  </si>
  <si>
    <t>InvoiceItemID</t>
  </si>
  <si>
    <t>ItemDesc</t>
  </si>
  <si>
    <t>ItemId</t>
  </si>
  <si>
    <t>Activation Setup Fee $69.00</t>
  </si>
  <si>
    <t>SETUP_FEE_69</t>
  </si>
  <si>
    <t>2GIG Go!Control HD Indoor Camera with Night Vision</t>
  </si>
  <si>
    <t>EQPM_INVT8</t>
  </si>
  <si>
    <t>Kwikset Door Lock Deadbolt - Brass</t>
  </si>
  <si>
    <t>EQPM_INVT203</t>
  </si>
  <si>
    <t>Z-Wave Light Bulb w/Dimmer</t>
  </si>
  <si>
    <t>EQPM_INVT510</t>
  </si>
  <si>
    <t>Interactive Gold</t>
  </si>
  <si>
    <t>CELL_SRV_AC_IG</t>
  </si>
  <si>
    <t>Nexsense -- $59.99</t>
  </si>
  <si>
    <t>MON_CONT_5999</t>
  </si>
  <si>
    <t>Nexsense -- $47.99</t>
  </si>
  <si>
    <t>MON_CONT_4799</t>
  </si>
  <si>
    <t>Sales Rep MMR Upsale</t>
  </si>
  <si>
    <t>MMR_SREP_UPSL</t>
  </si>
  <si>
    <t>2GIG Go!Control CDMA Cell Radio Module: includes 2GIG-ANT3x ext. antenna (verizon, US only)</t>
  </si>
  <si>
    <t>2GIG Go!Control Security and Home Automation Control Panel</t>
  </si>
  <si>
    <t>2GIG Go!Control Recessed Door Contact</t>
  </si>
  <si>
    <t>2GIG Go!Control Thin Door/Window Contact</t>
  </si>
  <si>
    <t>2GIG Go!Control Wireless Doorbell</t>
  </si>
  <si>
    <t>2GIG Go!Control Universal Garage Door Receiver</t>
  </si>
  <si>
    <t>Generic HY Glass Break Sensor</t>
  </si>
  <si>
    <t>Cal Pts</t>
  </si>
  <si>
    <t>Inv Itm Pts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</si>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</sst>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F39" sqref="F39"/>
    </sheetView>
  </sheetViews>
  <sheetFormatPr defaultRowHeight="15" x14ac:dyDescent="0.25"/>
  <cols>
    <col min="1" max="1" width="9.140625" customWidth="1"/>
    <col min="2" max="2" width="91.85546875" bestFit="1" customWidth="1"/>
    <col min="3" max="3" width="13.42578125" bestFit="1" customWidth="1"/>
    <col min="4" max="4" width="10" bestFit="1" customWidth="1"/>
    <col min="5" max="5" width="18.42578125" bestFit="1" customWidth="1"/>
    <col min="7" max="7" width="11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73</v>
      </c>
      <c r="K1" s="1" t="s">
        <v>74</v>
      </c>
    </row>
    <row r="2" spans="1:11" x14ac:dyDescent="0.25">
      <c r="A2" s="2">
        <v>42630</v>
      </c>
      <c r="B2" s="2" t="s">
        <v>9</v>
      </c>
      <c r="C2" s="2">
        <v>10064481</v>
      </c>
      <c r="D2" s="2" t="s">
        <v>10</v>
      </c>
      <c r="E2" s="2" t="s">
        <v>11</v>
      </c>
      <c r="F2" s="2">
        <v>0</v>
      </c>
      <c r="G2" s="2">
        <v>36</v>
      </c>
      <c r="H2" s="2">
        <v>1</v>
      </c>
      <c r="I2" s="2">
        <v>0</v>
      </c>
      <c r="J2" s="2">
        <f>VLOOKUP(C2,'Inv Items'!A2:F46,6,TRUE)</f>
        <v>0</v>
      </c>
      <c r="K2" s="2">
        <f>F2-J2</f>
        <v>0</v>
      </c>
    </row>
    <row r="3" spans="1:11" x14ac:dyDescent="0.25">
      <c r="A3" s="2">
        <v>42629</v>
      </c>
      <c r="B3" s="2" t="s">
        <v>12</v>
      </c>
      <c r="C3" s="2">
        <v>10064482</v>
      </c>
      <c r="D3" s="2">
        <v>716484520</v>
      </c>
      <c r="E3" s="2" t="s">
        <v>13</v>
      </c>
      <c r="F3" s="2">
        <v>3</v>
      </c>
      <c r="G3" s="2">
        <v>36</v>
      </c>
      <c r="H3" s="2">
        <v>1</v>
      </c>
      <c r="I3" s="2">
        <v>0</v>
      </c>
      <c r="J3" s="2">
        <f>VLOOKUP(C3,'Inv Items'!A3:F47,6,TRUE)</f>
        <v>0</v>
      </c>
      <c r="K3" s="2">
        <f t="shared" ref="K3:K37" si="0">F3-J3</f>
        <v>3</v>
      </c>
    </row>
    <row r="4" spans="1:11" x14ac:dyDescent="0.25">
      <c r="A4" s="2">
        <v>42631</v>
      </c>
      <c r="B4" s="2" t="s">
        <v>14</v>
      </c>
      <c r="C4" s="2">
        <v>10064483</v>
      </c>
      <c r="D4" s="2" t="s">
        <v>10</v>
      </c>
      <c r="E4" s="2" t="s">
        <v>15</v>
      </c>
      <c r="F4" s="2">
        <v>1</v>
      </c>
      <c r="G4" s="2">
        <v>36</v>
      </c>
      <c r="H4" s="2">
        <v>1</v>
      </c>
      <c r="I4" s="2">
        <v>0</v>
      </c>
      <c r="J4" s="2">
        <f>VLOOKUP(C4,'Inv Items'!A4:F48,6,TRUE)</f>
        <v>1</v>
      </c>
      <c r="K4" s="2">
        <f t="shared" si="0"/>
        <v>0</v>
      </c>
    </row>
    <row r="5" spans="1:11" x14ac:dyDescent="0.25">
      <c r="A5" s="2">
        <v>42632</v>
      </c>
      <c r="B5" s="2" t="s">
        <v>16</v>
      </c>
      <c r="C5" s="2">
        <v>10064484</v>
      </c>
      <c r="D5" s="2" t="s">
        <v>10</v>
      </c>
      <c r="E5" s="2" t="s">
        <v>17</v>
      </c>
      <c r="F5" s="2">
        <v>1</v>
      </c>
      <c r="G5" s="2">
        <v>36</v>
      </c>
      <c r="H5" s="2">
        <v>1</v>
      </c>
      <c r="I5" s="2">
        <v>0</v>
      </c>
      <c r="J5" s="2">
        <f>VLOOKUP(C5,'Inv Items'!A5:F49,6,TRUE)</f>
        <v>1</v>
      </c>
      <c r="K5" s="2">
        <f t="shared" si="0"/>
        <v>0</v>
      </c>
    </row>
    <row r="6" spans="1:11" x14ac:dyDescent="0.25">
      <c r="A6" s="2">
        <v>42633</v>
      </c>
      <c r="B6" s="2" t="s">
        <v>18</v>
      </c>
      <c r="C6" s="2">
        <v>10064485</v>
      </c>
      <c r="D6" s="2" t="s">
        <v>10</v>
      </c>
      <c r="E6" s="2" t="s">
        <v>19</v>
      </c>
      <c r="F6" s="2">
        <v>2</v>
      </c>
      <c r="G6" s="2">
        <v>36</v>
      </c>
      <c r="H6" s="2">
        <v>1</v>
      </c>
      <c r="I6" s="2">
        <v>0</v>
      </c>
      <c r="J6" s="2">
        <f>VLOOKUP(C6,'Inv Items'!A6:F50,6,TRUE)</f>
        <v>2.5</v>
      </c>
      <c r="K6" s="2">
        <f t="shared" si="0"/>
        <v>-0.5</v>
      </c>
    </row>
    <row r="7" spans="1:11" x14ac:dyDescent="0.25">
      <c r="A7" s="2">
        <v>42634</v>
      </c>
      <c r="B7" s="2" t="s">
        <v>18</v>
      </c>
      <c r="C7" s="2">
        <v>10064486</v>
      </c>
      <c r="D7" s="2" t="s">
        <v>10</v>
      </c>
      <c r="E7" s="2" t="s">
        <v>19</v>
      </c>
      <c r="F7" s="2">
        <v>2</v>
      </c>
      <c r="G7" s="2">
        <v>36</v>
      </c>
      <c r="H7" s="2">
        <v>1</v>
      </c>
      <c r="I7" s="2">
        <v>0</v>
      </c>
      <c r="J7" s="2">
        <f>VLOOKUP(C7,'Inv Items'!A7:F51,6,TRUE)</f>
        <v>2.5</v>
      </c>
      <c r="K7" s="2">
        <f t="shared" si="0"/>
        <v>-0.5</v>
      </c>
    </row>
    <row r="8" spans="1:11" x14ac:dyDescent="0.25">
      <c r="A8" s="2">
        <v>42635</v>
      </c>
      <c r="B8" s="2" t="s">
        <v>20</v>
      </c>
      <c r="C8" s="2">
        <v>10064487</v>
      </c>
      <c r="D8" s="2" t="s">
        <v>10</v>
      </c>
      <c r="E8" s="2" t="s">
        <v>21</v>
      </c>
      <c r="F8" s="2">
        <v>4</v>
      </c>
      <c r="G8" s="2">
        <v>36</v>
      </c>
      <c r="H8" s="2">
        <v>1</v>
      </c>
      <c r="I8" s="2">
        <v>0</v>
      </c>
      <c r="J8" s="2">
        <f>VLOOKUP(C8,'Inv Items'!A8:F52,6,TRUE)</f>
        <v>4</v>
      </c>
      <c r="K8" s="2">
        <f t="shared" si="0"/>
        <v>0</v>
      </c>
    </row>
    <row r="9" spans="1:11" x14ac:dyDescent="0.25">
      <c r="A9" s="2">
        <v>42636</v>
      </c>
      <c r="B9" s="2" t="s">
        <v>22</v>
      </c>
      <c r="C9" s="2">
        <v>10064488</v>
      </c>
      <c r="D9" s="2" t="s">
        <v>10</v>
      </c>
      <c r="E9" s="2" t="s">
        <v>23</v>
      </c>
      <c r="F9" s="2">
        <v>1</v>
      </c>
      <c r="G9" s="2">
        <v>36</v>
      </c>
      <c r="H9" s="2">
        <v>1</v>
      </c>
      <c r="I9" s="2">
        <v>0</v>
      </c>
      <c r="J9" s="2">
        <f>VLOOKUP(C9,'Inv Items'!A9:F53,6,TRUE)</f>
        <v>1</v>
      </c>
      <c r="K9" s="2">
        <f t="shared" si="0"/>
        <v>0</v>
      </c>
    </row>
    <row r="10" spans="1:11" x14ac:dyDescent="0.25">
      <c r="A10" s="2">
        <v>42637</v>
      </c>
      <c r="B10" s="2" t="s">
        <v>24</v>
      </c>
      <c r="C10" s="2">
        <v>10064489</v>
      </c>
      <c r="D10" s="2" t="s">
        <v>10</v>
      </c>
      <c r="E10" s="2" t="s">
        <v>25</v>
      </c>
      <c r="F10" s="2">
        <v>1</v>
      </c>
      <c r="G10" s="2">
        <v>36</v>
      </c>
      <c r="H10" s="2">
        <v>1</v>
      </c>
      <c r="I10" s="2">
        <v>0</v>
      </c>
      <c r="J10" s="2">
        <f>VLOOKUP(C10,'Inv Items'!A10:F54,6,TRUE)</f>
        <v>1</v>
      </c>
      <c r="K10" s="2">
        <f t="shared" si="0"/>
        <v>0</v>
      </c>
    </row>
    <row r="11" spans="1:11" x14ac:dyDescent="0.25">
      <c r="A11" s="2">
        <v>42638</v>
      </c>
      <c r="B11" s="2" t="s">
        <v>26</v>
      </c>
      <c r="C11" s="2">
        <v>10064490</v>
      </c>
      <c r="D11" s="2" t="s">
        <v>10</v>
      </c>
      <c r="E11" s="2" t="s">
        <v>27</v>
      </c>
      <c r="F11" s="2">
        <v>1</v>
      </c>
      <c r="G11" s="2">
        <v>36</v>
      </c>
      <c r="H11" s="2">
        <v>1</v>
      </c>
      <c r="I11" s="2">
        <v>0</v>
      </c>
      <c r="J11" s="2">
        <f>VLOOKUP(C11,'Inv Items'!A11:F55,6,TRUE)</f>
        <v>1</v>
      </c>
      <c r="K11" s="2">
        <f t="shared" si="0"/>
        <v>0</v>
      </c>
    </row>
    <row r="12" spans="1:11" x14ac:dyDescent="0.25">
      <c r="A12" s="2">
        <v>42639</v>
      </c>
      <c r="B12" s="2" t="s">
        <v>26</v>
      </c>
      <c r="C12" s="2">
        <v>10064491</v>
      </c>
      <c r="D12" s="2" t="s">
        <v>10</v>
      </c>
      <c r="E12" s="2" t="s">
        <v>27</v>
      </c>
      <c r="F12" s="2">
        <v>1</v>
      </c>
      <c r="G12" s="2">
        <v>36</v>
      </c>
      <c r="H12" s="2">
        <v>1</v>
      </c>
      <c r="I12" s="2">
        <v>0</v>
      </c>
      <c r="J12" s="2">
        <f>VLOOKUP(C12,'Inv Items'!A12:F56,6,TRUE)</f>
        <v>1</v>
      </c>
      <c r="K12" s="2">
        <f t="shared" si="0"/>
        <v>0</v>
      </c>
    </row>
    <row r="13" spans="1:11" x14ac:dyDescent="0.25">
      <c r="A13" s="2">
        <v>42640</v>
      </c>
      <c r="B13" s="2" t="s">
        <v>28</v>
      </c>
      <c r="C13" s="2">
        <v>10064493</v>
      </c>
      <c r="D13" s="2" t="s">
        <v>10</v>
      </c>
      <c r="E13" s="2" t="s">
        <v>29</v>
      </c>
      <c r="F13" s="2">
        <v>1</v>
      </c>
      <c r="G13" s="2">
        <v>36</v>
      </c>
      <c r="H13" s="2">
        <v>1</v>
      </c>
      <c r="I13" s="2">
        <v>0</v>
      </c>
      <c r="J13" s="2">
        <f>VLOOKUP(C13,'Inv Items'!A13:F57,6,TRUE)</f>
        <v>1</v>
      </c>
      <c r="K13" s="2">
        <f t="shared" si="0"/>
        <v>0</v>
      </c>
    </row>
    <row r="14" spans="1:11" x14ac:dyDescent="0.25">
      <c r="A14" s="2">
        <v>42641</v>
      </c>
      <c r="B14" s="2" t="s">
        <v>28</v>
      </c>
      <c r="C14" s="2">
        <v>10064494</v>
      </c>
      <c r="D14" s="2" t="s">
        <v>10</v>
      </c>
      <c r="E14" s="2" t="s">
        <v>29</v>
      </c>
      <c r="F14" s="2">
        <v>1</v>
      </c>
      <c r="G14" s="2">
        <v>36</v>
      </c>
      <c r="H14" s="2">
        <v>1</v>
      </c>
      <c r="I14" s="2">
        <v>0</v>
      </c>
      <c r="J14" s="2">
        <f>VLOOKUP(C14,'Inv Items'!A14:F58,6,TRUE)</f>
        <v>1</v>
      </c>
      <c r="K14" s="2">
        <f t="shared" si="0"/>
        <v>0</v>
      </c>
    </row>
    <row r="15" spans="1:11" x14ac:dyDescent="0.25">
      <c r="A15" s="2">
        <v>42642</v>
      </c>
      <c r="B15" s="2" t="s">
        <v>9</v>
      </c>
      <c r="C15" s="2">
        <v>10064509</v>
      </c>
      <c r="D15" s="2">
        <v>714094362</v>
      </c>
      <c r="E15" s="2" t="s">
        <v>11</v>
      </c>
      <c r="F15" s="2">
        <v>0</v>
      </c>
      <c r="G15" s="2">
        <v>36</v>
      </c>
      <c r="H15" s="2">
        <v>1</v>
      </c>
      <c r="I15" s="2">
        <v>0</v>
      </c>
      <c r="J15" s="2">
        <f>VLOOKUP(C15,'Inv Items'!A15:F59,6,TRUE)</f>
        <v>0</v>
      </c>
      <c r="K15" s="2">
        <f t="shared" si="0"/>
        <v>0</v>
      </c>
    </row>
    <row r="16" spans="1:11" x14ac:dyDescent="0.25">
      <c r="A16" s="2">
        <v>42643</v>
      </c>
      <c r="B16" s="2" t="s">
        <v>30</v>
      </c>
      <c r="C16" s="2">
        <v>10064510</v>
      </c>
      <c r="D16" s="2">
        <v>716474687</v>
      </c>
      <c r="E16" s="2" t="s">
        <v>31</v>
      </c>
      <c r="F16" s="2">
        <v>2</v>
      </c>
      <c r="G16" s="2">
        <v>36</v>
      </c>
      <c r="H16" s="2">
        <v>1</v>
      </c>
      <c r="I16" s="2">
        <v>0</v>
      </c>
      <c r="J16" s="2">
        <f>VLOOKUP(C16,'Inv Items'!A16:F60,6,TRUE)</f>
        <v>2.5</v>
      </c>
      <c r="K16" s="2">
        <f t="shared" si="0"/>
        <v>-0.5</v>
      </c>
    </row>
    <row r="17" spans="1:11" x14ac:dyDescent="0.25">
      <c r="A17" s="2">
        <v>42644</v>
      </c>
      <c r="B17" s="2" t="s">
        <v>32</v>
      </c>
      <c r="C17" s="2">
        <v>10064511</v>
      </c>
      <c r="D17" s="2">
        <v>716359992</v>
      </c>
      <c r="E17" s="2" t="s">
        <v>33</v>
      </c>
      <c r="F17" s="2">
        <v>4</v>
      </c>
      <c r="G17" s="2">
        <v>36</v>
      </c>
      <c r="H17" s="2">
        <v>1</v>
      </c>
      <c r="I17" s="2">
        <v>0</v>
      </c>
      <c r="J17" s="2">
        <f>VLOOKUP(C17,'Inv Items'!A17:F61,6,TRUE)</f>
        <v>4</v>
      </c>
      <c r="K17" s="2">
        <f t="shared" si="0"/>
        <v>0</v>
      </c>
    </row>
    <row r="18" spans="1:11" x14ac:dyDescent="0.25">
      <c r="A18" s="2">
        <v>42645</v>
      </c>
      <c r="B18" s="2" t="s">
        <v>16</v>
      </c>
      <c r="C18" s="2">
        <v>10064512</v>
      </c>
      <c r="D18" s="2">
        <v>716492852</v>
      </c>
      <c r="E18" s="2" t="s">
        <v>17</v>
      </c>
      <c r="F18" s="2">
        <v>1</v>
      </c>
      <c r="G18" s="2">
        <v>36</v>
      </c>
      <c r="H18" s="2">
        <v>1</v>
      </c>
      <c r="I18" s="2">
        <v>0</v>
      </c>
      <c r="J18" s="2">
        <f>VLOOKUP(C18,'Inv Items'!A18:F62,6,TRUE)</f>
        <v>1</v>
      </c>
      <c r="K18" s="2">
        <f t="shared" si="0"/>
        <v>0</v>
      </c>
    </row>
    <row r="19" spans="1:11" x14ac:dyDescent="0.25">
      <c r="A19" s="2">
        <v>42646</v>
      </c>
      <c r="B19" s="2" t="s">
        <v>16</v>
      </c>
      <c r="C19" s="2">
        <v>10064513</v>
      </c>
      <c r="D19" s="2">
        <v>716496793</v>
      </c>
      <c r="E19" s="2" t="s">
        <v>17</v>
      </c>
      <c r="F19" s="2">
        <v>1</v>
      </c>
      <c r="G19" s="2">
        <v>36</v>
      </c>
      <c r="H19" s="2">
        <v>1</v>
      </c>
      <c r="I19" s="2">
        <v>0</v>
      </c>
      <c r="J19" s="2">
        <f>VLOOKUP(C19,'Inv Items'!A19:F63,6,TRUE)</f>
        <v>1</v>
      </c>
      <c r="K19" s="2">
        <f t="shared" si="0"/>
        <v>0</v>
      </c>
    </row>
    <row r="20" spans="1:11" x14ac:dyDescent="0.25">
      <c r="A20" s="2">
        <v>42647</v>
      </c>
      <c r="B20" s="2" t="s">
        <v>16</v>
      </c>
      <c r="C20" s="2">
        <v>10064514</v>
      </c>
      <c r="D20" s="2">
        <v>716469706</v>
      </c>
      <c r="E20" s="2" t="s">
        <v>17</v>
      </c>
      <c r="F20" s="2">
        <v>1</v>
      </c>
      <c r="G20" s="2">
        <v>36</v>
      </c>
      <c r="H20" s="2">
        <v>1</v>
      </c>
      <c r="I20" s="2">
        <v>0</v>
      </c>
      <c r="J20" s="2">
        <f>VLOOKUP(C20,'Inv Items'!A20:F64,6,TRUE)</f>
        <v>1</v>
      </c>
      <c r="K20" s="2">
        <f t="shared" si="0"/>
        <v>0</v>
      </c>
    </row>
    <row r="21" spans="1:11" x14ac:dyDescent="0.25">
      <c r="A21" s="2">
        <v>42648</v>
      </c>
      <c r="B21" s="2" t="s">
        <v>16</v>
      </c>
      <c r="C21" s="2">
        <v>10064515</v>
      </c>
      <c r="D21" s="2">
        <v>716492578</v>
      </c>
      <c r="E21" s="2" t="s">
        <v>17</v>
      </c>
      <c r="F21" s="2">
        <v>1</v>
      </c>
      <c r="G21" s="2">
        <v>36</v>
      </c>
      <c r="H21" s="2">
        <v>1</v>
      </c>
      <c r="I21" s="2">
        <v>0</v>
      </c>
      <c r="J21" s="2">
        <f>VLOOKUP(C21,'Inv Items'!A21:F65,6,TRUE)</f>
        <v>1</v>
      </c>
      <c r="K21" s="2">
        <f t="shared" si="0"/>
        <v>0</v>
      </c>
    </row>
    <row r="22" spans="1:11" x14ac:dyDescent="0.25">
      <c r="A22" s="2">
        <v>42649</v>
      </c>
      <c r="B22" s="2" t="s">
        <v>16</v>
      </c>
      <c r="C22" s="2">
        <v>10064516</v>
      </c>
      <c r="D22" s="2">
        <v>716491041</v>
      </c>
      <c r="E22" s="2" t="s">
        <v>17</v>
      </c>
      <c r="F22" s="2">
        <v>1</v>
      </c>
      <c r="G22" s="2">
        <v>36</v>
      </c>
      <c r="H22" s="2">
        <v>1</v>
      </c>
      <c r="I22" s="2">
        <v>0</v>
      </c>
      <c r="J22" s="2">
        <f>VLOOKUP(C22,'Inv Items'!A22:F66,6,TRUE)</f>
        <v>1</v>
      </c>
      <c r="K22" s="2">
        <f t="shared" si="0"/>
        <v>0</v>
      </c>
    </row>
    <row r="23" spans="1:11" x14ac:dyDescent="0.25">
      <c r="A23" s="2">
        <v>42650</v>
      </c>
      <c r="B23" s="2" t="s">
        <v>22</v>
      </c>
      <c r="C23" s="2">
        <v>10064517</v>
      </c>
      <c r="D23" s="2">
        <v>716383816</v>
      </c>
      <c r="E23" s="2" t="s">
        <v>23</v>
      </c>
      <c r="F23" s="2">
        <v>1</v>
      </c>
      <c r="G23" s="2">
        <v>36</v>
      </c>
      <c r="H23" s="2">
        <v>1</v>
      </c>
      <c r="I23" s="2">
        <v>0</v>
      </c>
      <c r="J23" s="2">
        <f>VLOOKUP(C23,'Inv Items'!A23:F67,6,TRUE)</f>
        <v>1</v>
      </c>
      <c r="K23" s="2">
        <f t="shared" si="0"/>
        <v>0</v>
      </c>
    </row>
    <row r="24" spans="1:11" x14ac:dyDescent="0.25">
      <c r="A24" s="2">
        <v>42651</v>
      </c>
      <c r="B24" s="2" t="s">
        <v>34</v>
      </c>
      <c r="C24" s="2">
        <v>10064518</v>
      </c>
      <c r="D24" s="2" t="s">
        <v>10</v>
      </c>
      <c r="E24" s="2" t="s">
        <v>35</v>
      </c>
      <c r="F24" s="2">
        <v>0</v>
      </c>
      <c r="G24" s="2">
        <v>36</v>
      </c>
      <c r="H24" s="2">
        <v>1</v>
      </c>
      <c r="I24" s="2">
        <v>0</v>
      </c>
      <c r="J24" s="2">
        <f>VLOOKUP(C24,'Inv Items'!A24:F68,6,TRUE)</f>
        <v>0</v>
      </c>
      <c r="K24" s="2">
        <f t="shared" si="0"/>
        <v>0</v>
      </c>
    </row>
    <row r="25" spans="1:11" x14ac:dyDescent="0.25">
      <c r="A25" s="2">
        <v>42652</v>
      </c>
      <c r="B25" s="2" t="s">
        <v>36</v>
      </c>
      <c r="C25" s="2">
        <v>10064519</v>
      </c>
      <c r="D25" s="2" t="s">
        <v>10</v>
      </c>
      <c r="E25" s="2" t="s">
        <v>37</v>
      </c>
      <c r="F25" s="2">
        <v>0</v>
      </c>
      <c r="G25" s="2">
        <v>36</v>
      </c>
      <c r="H25" s="2">
        <v>1</v>
      </c>
      <c r="I25" s="2">
        <v>0</v>
      </c>
      <c r="J25" s="2">
        <f>VLOOKUP(C25,'Inv Items'!A25:F69,6,TRUE)</f>
        <v>0</v>
      </c>
      <c r="K25" s="2">
        <f t="shared" si="0"/>
        <v>0</v>
      </c>
    </row>
    <row r="26" spans="1:11" x14ac:dyDescent="0.25">
      <c r="A26" s="2">
        <v>42653</v>
      </c>
      <c r="B26" s="2" t="s">
        <v>36</v>
      </c>
      <c r="C26" s="2">
        <v>10064520</v>
      </c>
      <c r="D26" s="2" t="s">
        <v>10</v>
      </c>
      <c r="E26" s="2" t="s">
        <v>37</v>
      </c>
      <c r="F26" s="2">
        <v>0</v>
      </c>
      <c r="G26" s="2">
        <v>36</v>
      </c>
      <c r="H26" s="2">
        <v>1</v>
      </c>
      <c r="I26" s="2">
        <v>0</v>
      </c>
      <c r="J26" s="2">
        <f>VLOOKUP(C26,'Inv Items'!A26:F70,6,TRUE)</f>
        <v>0</v>
      </c>
      <c r="K26" s="2">
        <f t="shared" si="0"/>
        <v>0</v>
      </c>
    </row>
    <row r="27" spans="1:11" x14ac:dyDescent="0.25">
      <c r="A27" s="2">
        <v>42654</v>
      </c>
      <c r="B27" s="2" t="s">
        <v>36</v>
      </c>
      <c r="C27" s="2">
        <v>10064521</v>
      </c>
      <c r="D27" s="2" t="s">
        <v>10</v>
      </c>
      <c r="E27" s="2" t="s">
        <v>37</v>
      </c>
      <c r="F27" s="2">
        <v>0</v>
      </c>
      <c r="G27" s="2">
        <v>36</v>
      </c>
      <c r="H27" s="2">
        <v>1</v>
      </c>
      <c r="I27" s="2">
        <v>0</v>
      </c>
      <c r="J27" s="2">
        <f>VLOOKUP(C27,'Inv Items'!A27:F71,6,TRUE)</f>
        <v>0</v>
      </c>
      <c r="K27" s="2">
        <f t="shared" si="0"/>
        <v>0</v>
      </c>
    </row>
    <row r="28" spans="1:11" x14ac:dyDescent="0.25">
      <c r="A28" s="2">
        <v>42655</v>
      </c>
      <c r="B28" s="2" t="s">
        <v>38</v>
      </c>
      <c r="C28" s="2">
        <v>10064522</v>
      </c>
      <c r="D28" s="2" t="s">
        <v>10</v>
      </c>
      <c r="E28" s="2" t="s">
        <v>39</v>
      </c>
      <c r="F28" s="2">
        <v>0</v>
      </c>
      <c r="G28" s="2">
        <v>36</v>
      </c>
      <c r="H28" s="2">
        <v>1</v>
      </c>
      <c r="I28" s="2">
        <v>0</v>
      </c>
      <c r="J28" s="2">
        <f>VLOOKUP(C28,'Inv Items'!A28:F72,6,TRUE)</f>
        <v>0</v>
      </c>
      <c r="K28" s="2">
        <f t="shared" si="0"/>
        <v>0</v>
      </c>
    </row>
    <row r="29" spans="1:11" x14ac:dyDescent="0.25">
      <c r="A29" s="2">
        <v>42656</v>
      </c>
      <c r="B29" s="2" t="s">
        <v>40</v>
      </c>
      <c r="C29" s="2">
        <v>10064523</v>
      </c>
      <c r="D29" s="2" t="s">
        <v>10</v>
      </c>
      <c r="E29" s="2" t="s">
        <v>41</v>
      </c>
      <c r="F29" s="2">
        <v>0</v>
      </c>
      <c r="G29" s="2">
        <v>36</v>
      </c>
      <c r="H29" s="2">
        <v>1</v>
      </c>
      <c r="I29" s="2">
        <v>0</v>
      </c>
      <c r="J29" s="2">
        <f>VLOOKUP(C29,'Inv Items'!A29:F73,6,TRUE)</f>
        <v>0</v>
      </c>
      <c r="K29" s="2">
        <f t="shared" si="0"/>
        <v>0</v>
      </c>
    </row>
    <row r="30" spans="1:11" x14ac:dyDescent="0.25">
      <c r="A30" s="2">
        <v>42657</v>
      </c>
      <c r="B30" s="2" t="s">
        <v>36</v>
      </c>
      <c r="C30" s="2">
        <v>10064524</v>
      </c>
      <c r="D30" s="2" t="s">
        <v>10</v>
      </c>
      <c r="E30" s="2" t="s">
        <v>37</v>
      </c>
      <c r="F30" s="2">
        <v>0</v>
      </c>
      <c r="G30" s="2">
        <v>36</v>
      </c>
      <c r="H30" s="2">
        <v>1</v>
      </c>
      <c r="I30" s="2">
        <v>0</v>
      </c>
      <c r="J30" s="2">
        <f>VLOOKUP(C30,'Inv Items'!A30:F74,6,TRUE)</f>
        <v>0</v>
      </c>
      <c r="K30" s="2">
        <f t="shared" si="0"/>
        <v>0</v>
      </c>
    </row>
    <row r="31" spans="1:11" x14ac:dyDescent="0.25">
      <c r="A31" s="2">
        <v>42658</v>
      </c>
      <c r="B31" s="2" t="s">
        <v>36</v>
      </c>
      <c r="C31" s="2">
        <v>10064525</v>
      </c>
      <c r="D31" s="2" t="s">
        <v>10</v>
      </c>
      <c r="E31" s="2" t="s">
        <v>37</v>
      </c>
      <c r="F31" s="2">
        <v>0</v>
      </c>
      <c r="G31" s="2">
        <v>36</v>
      </c>
      <c r="H31" s="2">
        <v>1</v>
      </c>
      <c r="I31" s="2">
        <v>0</v>
      </c>
      <c r="J31" s="2">
        <f>VLOOKUP(C31,'Inv Items'!A31:F75,6,TRUE)</f>
        <v>0</v>
      </c>
      <c r="K31" s="2">
        <f t="shared" si="0"/>
        <v>0</v>
      </c>
    </row>
    <row r="32" spans="1:11" x14ac:dyDescent="0.25">
      <c r="A32" s="2">
        <v>42659</v>
      </c>
      <c r="B32" s="2" t="s">
        <v>36</v>
      </c>
      <c r="C32" s="2">
        <v>10064526</v>
      </c>
      <c r="D32" s="2" t="s">
        <v>10</v>
      </c>
      <c r="E32" s="2" t="s">
        <v>37</v>
      </c>
      <c r="F32" s="2">
        <v>0</v>
      </c>
      <c r="G32" s="2">
        <v>36</v>
      </c>
      <c r="H32" s="2">
        <v>1</v>
      </c>
      <c r="I32" s="2">
        <v>0</v>
      </c>
      <c r="J32" s="2">
        <f>VLOOKUP(C32,'Inv Items'!A32:F76,6,TRUE)</f>
        <v>0</v>
      </c>
      <c r="K32" s="2">
        <f t="shared" si="0"/>
        <v>0</v>
      </c>
    </row>
    <row r="33" spans="1:11" x14ac:dyDescent="0.25">
      <c r="A33" s="2">
        <v>42660</v>
      </c>
      <c r="B33" s="2" t="s">
        <v>36</v>
      </c>
      <c r="C33" s="2">
        <v>10064527</v>
      </c>
      <c r="D33" s="2" t="s">
        <v>10</v>
      </c>
      <c r="E33" s="2" t="s">
        <v>37</v>
      </c>
      <c r="F33" s="2">
        <v>0</v>
      </c>
      <c r="G33" s="2">
        <v>36</v>
      </c>
      <c r="H33" s="2">
        <v>1</v>
      </c>
      <c r="I33" s="2">
        <v>0</v>
      </c>
      <c r="J33" s="2">
        <f>VLOOKUP(C33,'Inv Items'!A33:F77,6,TRUE)</f>
        <v>0</v>
      </c>
      <c r="K33" s="2">
        <f t="shared" si="0"/>
        <v>0</v>
      </c>
    </row>
    <row r="34" spans="1:11" x14ac:dyDescent="0.25">
      <c r="A34" s="2">
        <v>42661</v>
      </c>
      <c r="B34" s="2" t="s">
        <v>30</v>
      </c>
      <c r="C34" s="2">
        <v>10064528</v>
      </c>
      <c r="D34" s="2" t="s">
        <v>10</v>
      </c>
      <c r="E34" s="2" t="s">
        <v>31</v>
      </c>
      <c r="F34" s="2">
        <v>2</v>
      </c>
      <c r="G34" s="2">
        <v>36</v>
      </c>
      <c r="H34" s="2">
        <v>1</v>
      </c>
      <c r="I34" s="2">
        <v>0</v>
      </c>
      <c r="J34" s="2">
        <f>VLOOKUP(C34,'Inv Items'!A34:F78,6,TRUE)</f>
        <v>2.5</v>
      </c>
      <c r="K34" s="2">
        <f t="shared" si="0"/>
        <v>-0.5</v>
      </c>
    </row>
    <row r="35" spans="1:11" x14ac:dyDescent="0.25">
      <c r="A35" s="2">
        <v>42682</v>
      </c>
      <c r="B35" s="2" t="s">
        <v>42</v>
      </c>
      <c r="C35" s="2">
        <v>10064544</v>
      </c>
      <c r="D35" s="2">
        <v>714259713</v>
      </c>
      <c r="E35" s="2" t="s">
        <v>43</v>
      </c>
      <c r="F35" s="2">
        <v>0</v>
      </c>
      <c r="G35" s="2">
        <v>36</v>
      </c>
      <c r="H35" s="2">
        <v>1</v>
      </c>
      <c r="I35" s="2">
        <v>0</v>
      </c>
      <c r="J35" s="2">
        <f>VLOOKUP(C35,'Inv Items'!A35:F79,6,TRUE)</f>
        <v>0</v>
      </c>
      <c r="K35" s="2">
        <f t="shared" si="0"/>
        <v>0</v>
      </c>
    </row>
    <row r="36" spans="1:11" x14ac:dyDescent="0.25">
      <c r="A36" s="2">
        <v>42683</v>
      </c>
      <c r="B36" s="2" t="s">
        <v>42</v>
      </c>
      <c r="C36" s="2">
        <v>10064545</v>
      </c>
      <c r="D36" s="2">
        <v>716480623</v>
      </c>
      <c r="E36" s="2" t="s">
        <v>43</v>
      </c>
      <c r="F36" s="2">
        <v>0</v>
      </c>
      <c r="G36" s="2">
        <v>36</v>
      </c>
      <c r="H36" s="2">
        <v>1</v>
      </c>
      <c r="I36" s="2">
        <v>0</v>
      </c>
      <c r="J36" s="2">
        <f>VLOOKUP(C36,'Inv Items'!A36:F80,6,TRUE)</f>
        <v>0</v>
      </c>
      <c r="K36" s="2">
        <f t="shared" si="0"/>
        <v>0</v>
      </c>
    </row>
    <row r="37" spans="1:11" x14ac:dyDescent="0.25">
      <c r="A37" s="2">
        <v>42684</v>
      </c>
      <c r="B37" s="2" t="s">
        <v>44</v>
      </c>
      <c r="C37" s="2">
        <v>10064546</v>
      </c>
      <c r="D37" s="2">
        <v>716370494</v>
      </c>
      <c r="E37" s="2" t="s">
        <v>45</v>
      </c>
      <c r="F37" s="2">
        <v>1</v>
      </c>
      <c r="G37" s="2">
        <v>36</v>
      </c>
      <c r="H37" s="2">
        <v>1</v>
      </c>
      <c r="I37" s="2">
        <v>0</v>
      </c>
      <c r="J37" s="2">
        <f>VLOOKUP(C37,'Inv Items'!A37:F81,6,TRUE)</f>
        <v>1</v>
      </c>
      <c r="K37" s="2">
        <f t="shared" si="0"/>
        <v>0</v>
      </c>
    </row>
    <row r="38" spans="1:11" x14ac:dyDescent="0.25">
      <c r="F38">
        <f>SUM(F2:F37)</f>
        <v>34</v>
      </c>
      <c r="J38">
        <f>SUM(J2:J37)</f>
        <v>33</v>
      </c>
      <c r="K38" s="5">
        <f>SUM(K2:K37)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sqref="A1:J46"/>
    </sheetView>
  </sheetViews>
  <sheetFormatPr defaultRowHeight="15" x14ac:dyDescent="0.25"/>
  <cols>
    <col min="1" max="1" width="13.5703125" bestFit="1" customWidth="1"/>
    <col min="2" max="2" width="87.28515625" bestFit="1" customWidth="1"/>
    <col min="3" max="3" width="20" bestFit="1" customWidth="1"/>
    <col min="4" max="4" width="10" bestFit="1" customWidth="1"/>
    <col min="5" max="5" width="18.42578125" bestFit="1" customWidth="1"/>
  </cols>
  <sheetData>
    <row r="1" spans="1:10" x14ac:dyDescent="0.25">
      <c r="A1" s="1" t="s">
        <v>46</v>
      </c>
      <c r="B1" s="1" t="s">
        <v>47</v>
      </c>
      <c r="C1" s="1" t="s">
        <v>0</v>
      </c>
      <c r="D1" s="1" t="s">
        <v>3</v>
      </c>
      <c r="E1" s="1" t="s">
        <v>48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72</v>
      </c>
    </row>
    <row r="2" spans="1:10" x14ac:dyDescent="0.25">
      <c r="A2" s="2">
        <v>10064472</v>
      </c>
      <c r="B2" s="2" t="s">
        <v>49</v>
      </c>
      <c r="C2" s="2" t="s">
        <v>10</v>
      </c>
      <c r="D2" s="2" t="s">
        <v>10</v>
      </c>
      <c r="E2" s="2" t="s">
        <v>50</v>
      </c>
      <c r="F2" s="2">
        <v>0</v>
      </c>
      <c r="G2" s="2">
        <v>44.5</v>
      </c>
      <c r="H2" s="2">
        <v>1</v>
      </c>
      <c r="I2" s="2">
        <v>0</v>
      </c>
      <c r="J2" s="2">
        <f>IF(I2=0,F2,0)</f>
        <v>0</v>
      </c>
    </row>
    <row r="3" spans="1:10" x14ac:dyDescent="0.25">
      <c r="A3" s="3">
        <v>10064473</v>
      </c>
      <c r="B3" s="3" t="s">
        <v>51</v>
      </c>
      <c r="C3" s="3" t="s">
        <v>10</v>
      </c>
      <c r="D3" s="3" t="s">
        <v>10</v>
      </c>
      <c r="E3" s="3" t="s">
        <v>52</v>
      </c>
      <c r="F3" s="3">
        <v>4</v>
      </c>
      <c r="G3" s="3">
        <v>44.5</v>
      </c>
      <c r="H3" s="3">
        <v>1</v>
      </c>
      <c r="I3" s="3">
        <v>1</v>
      </c>
      <c r="J3" s="2">
        <f t="shared" ref="J3:J46" si="0">IF(I3=0,F3,0)</f>
        <v>0</v>
      </c>
    </row>
    <row r="4" spans="1:10" x14ac:dyDescent="0.25">
      <c r="A4" s="3">
        <v>10064474</v>
      </c>
      <c r="B4" s="3" t="s">
        <v>53</v>
      </c>
      <c r="C4" s="3" t="s">
        <v>10</v>
      </c>
      <c r="D4" s="3" t="s">
        <v>10</v>
      </c>
      <c r="E4" s="3" t="s">
        <v>54</v>
      </c>
      <c r="F4" s="3">
        <v>4</v>
      </c>
      <c r="G4" s="3">
        <v>44.5</v>
      </c>
      <c r="H4" s="3">
        <v>1</v>
      </c>
      <c r="I4" s="3">
        <v>1</v>
      </c>
      <c r="J4" s="2">
        <f t="shared" si="0"/>
        <v>0</v>
      </c>
    </row>
    <row r="5" spans="1:10" x14ac:dyDescent="0.25">
      <c r="A5" s="3">
        <v>10064475</v>
      </c>
      <c r="B5" s="3" t="s">
        <v>18</v>
      </c>
      <c r="C5" s="3" t="s">
        <v>10</v>
      </c>
      <c r="D5" s="3" t="s">
        <v>10</v>
      </c>
      <c r="E5" s="3" t="s">
        <v>19</v>
      </c>
      <c r="F5" s="3">
        <v>2.5</v>
      </c>
      <c r="G5" s="3">
        <v>44.5</v>
      </c>
      <c r="H5" s="3">
        <v>1</v>
      </c>
      <c r="I5" s="3">
        <v>1</v>
      </c>
      <c r="J5" s="2">
        <f t="shared" si="0"/>
        <v>0</v>
      </c>
    </row>
    <row r="6" spans="1:10" x14ac:dyDescent="0.25">
      <c r="A6" s="3">
        <v>10064476</v>
      </c>
      <c r="B6" s="3" t="s">
        <v>55</v>
      </c>
      <c r="C6" s="3" t="s">
        <v>10</v>
      </c>
      <c r="D6" s="3" t="s">
        <v>10</v>
      </c>
      <c r="E6" s="3" t="s">
        <v>56</v>
      </c>
      <c r="F6" s="3">
        <v>1</v>
      </c>
      <c r="G6" s="3">
        <v>44.5</v>
      </c>
      <c r="H6" s="3">
        <v>1</v>
      </c>
      <c r="I6" s="3">
        <v>1</v>
      </c>
      <c r="J6" s="2">
        <f t="shared" si="0"/>
        <v>0</v>
      </c>
    </row>
    <row r="7" spans="1:10" x14ac:dyDescent="0.25">
      <c r="A7" s="2">
        <v>10064477</v>
      </c>
      <c r="B7" s="2" t="s">
        <v>57</v>
      </c>
      <c r="C7" s="2" t="s">
        <v>10</v>
      </c>
      <c r="D7" s="2" t="s">
        <v>10</v>
      </c>
      <c r="E7" s="2" t="s">
        <v>58</v>
      </c>
      <c r="F7" s="2">
        <v>0</v>
      </c>
      <c r="G7" s="2">
        <v>44.5</v>
      </c>
      <c r="H7" s="2">
        <v>1</v>
      </c>
      <c r="I7" s="2">
        <v>0</v>
      </c>
      <c r="J7" s="2">
        <f t="shared" si="0"/>
        <v>0</v>
      </c>
    </row>
    <row r="8" spans="1:10" x14ac:dyDescent="0.25">
      <c r="A8" s="4">
        <v>10064478</v>
      </c>
      <c r="B8" s="4" t="s">
        <v>59</v>
      </c>
      <c r="C8" s="4" t="s">
        <v>10</v>
      </c>
      <c r="D8" s="4" t="s">
        <v>10</v>
      </c>
      <c r="E8" s="4" t="s">
        <v>60</v>
      </c>
      <c r="F8" s="4">
        <v>0</v>
      </c>
      <c r="G8" s="4">
        <v>44.5</v>
      </c>
      <c r="H8" s="4">
        <v>1</v>
      </c>
      <c r="I8" s="4">
        <v>1</v>
      </c>
      <c r="J8" s="2">
        <f t="shared" si="0"/>
        <v>0</v>
      </c>
    </row>
    <row r="9" spans="1:10" x14ac:dyDescent="0.25">
      <c r="A9" s="2">
        <v>10064479</v>
      </c>
      <c r="B9" s="2" t="s">
        <v>61</v>
      </c>
      <c r="C9" s="2" t="s">
        <v>10</v>
      </c>
      <c r="D9" s="2" t="s">
        <v>10</v>
      </c>
      <c r="E9" s="2" t="s">
        <v>62</v>
      </c>
      <c r="F9" s="2">
        <v>0</v>
      </c>
      <c r="G9" s="2">
        <v>44.5</v>
      </c>
      <c r="H9" s="2">
        <v>1</v>
      </c>
      <c r="I9" s="2">
        <v>0</v>
      </c>
      <c r="J9" s="2">
        <f t="shared" si="0"/>
        <v>0</v>
      </c>
    </row>
    <row r="10" spans="1:10" x14ac:dyDescent="0.25">
      <c r="A10" s="2">
        <v>10064480</v>
      </c>
      <c r="B10" s="2" t="s">
        <v>63</v>
      </c>
      <c r="C10" s="2" t="s">
        <v>10</v>
      </c>
      <c r="D10" s="2" t="s">
        <v>10</v>
      </c>
      <c r="E10" s="2" t="s">
        <v>64</v>
      </c>
      <c r="F10" s="2">
        <v>0</v>
      </c>
      <c r="G10" s="2">
        <v>44.5</v>
      </c>
      <c r="H10" s="2">
        <v>1</v>
      </c>
      <c r="I10" s="2">
        <v>0</v>
      </c>
      <c r="J10" s="2">
        <f t="shared" si="0"/>
        <v>0</v>
      </c>
    </row>
    <row r="11" spans="1:10" x14ac:dyDescent="0.25">
      <c r="A11" s="2">
        <v>10064482</v>
      </c>
      <c r="B11" s="2" t="s">
        <v>65</v>
      </c>
      <c r="C11" s="2">
        <v>42629</v>
      </c>
      <c r="D11" s="2">
        <v>716484520</v>
      </c>
      <c r="E11" s="2" t="s">
        <v>13</v>
      </c>
      <c r="F11" s="2">
        <v>0</v>
      </c>
      <c r="G11" s="2">
        <v>44.5</v>
      </c>
      <c r="H11" s="2">
        <v>1</v>
      </c>
      <c r="I11" s="2">
        <v>0</v>
      </c>
      <c r="J11" s="2">
        <f t="shared" si="0"/>
        <v>0</v>
      </c>
    </row>
    <row r="12" spans="1:10" x14ac:dyDescent="0.25">
      <c r="A12" s="2">
        <v>10064481</v>
      </c>
      <c r="B12" s="2" t="s">
        <v>66</v>
      </c>
      <c r="C12" s="2">
        <v>42630</v>
      </c>
      <c r="D12" s="2" t="s">
        <v>10</v>
      </c>
      <c r="E12" s="2" t="s">
        <v>11</v>
      </c>
      <c r="F12" s="2">
        <v>0</v>
      </c>
      <c r="G12" s="2">
        <v>44.5</v>
      </c>
      <c r="H12" s="2">
        <v>1</v>
      </c>
      <c r="I12" s="2">
        <v>0</v>
      </c>
      <c r="J12" s="2">
        <f t="shared" si="0"/>
        <v>0</v>
      </c>
    </row>
    <row r="13" spans="1:10" x14ac:dyDescent="0.25">
      <c r="A13" s="2">
        <v>10064483</v>
      </c>
      <c r="B13" s="2" t="s">
        <v>67</v>
      </c>
      <c r="C13" s="2">
        <v>42631</v>
      </c>
      <c r="D13" s="2" t="s">
        <v>10</v>
      </c>
      <c r="E13" s="2" t="s">
        <v>15</v>
      </c>
      <c r="F13" s="2">
        <v>1</v>
      </c>
      <c r="G13" s="2">
        <v>44.5</v>
      </c>
      <c r="H13" s="2">
        <v>1</v>
      </c>
      <c r="I13" s="2">
        <v>0</v>
      </c>
      <c r="J13" s="2">
        <f t="shared" si="0"/>
        <v>1</v>
      </c>
    </row>
    <row r="14" spans="1:10" x14ac:dyDescent="0.25">
      <c r="A14" s="2">
        <v>10064484</v>
      </c>
      <c r="B14" s="2" t="s">
        <v>68</v>
      </c>
      <c r="C14" s="2">
        <v>42632</v>
      </c>
      <c r="D14" s="2" t="s">
        <v>10</v>
      </c>
      <c r="E14" s="2" t="s">
        <v>17</v>
      </c>
      <c r="F14" s="2">
        <v>1</v>
      </c>
      <c r="G14" s="2">
        <v>44.5</v>
      </c>
      <c r="H14" s="2">
        <v>1</v>
      </c>
      <c r="I14" s="2">
        <v>0</v>
      </c>
      <c r="J14" s="2">
        <f t="shared" si="0"/>
        <v>1</v>
      </c>
    </row>
    <row r="15" spans="1:10" x14ac:dyDescent="0.25">
      <c r="A15" s="2">
        <v>10064485</v>
      </c>
      <c r="B15" s="2" t="s">
        <v>18</v>
      </c>
      <c r="C15" s="2">
        <v>42633</v>
      </c>
      <c r="D15" s="2" t="s">
        <v>10</v>
      </c>
      <c r="E15" s="2" t="s">
        <v>19</v>
      </c>
      <c r="F15" s="2">
        <v>2.5</v>
      </c>
      <c r="G15" s="2">
        <v>44.5</v>
      </c>
      <c r="H15" s="2">
        <v>1</v>
      </c>
      <c r="I15" s="2">
        <v>0</v>
      </c>
      <c r="J15" s="2">
        <f t="shared" si="0"/>
        <v>2.5</v>
      </c>
    </row>
    <row r="16" spans="1:10" x14ac:dyDescent="0.25">
      <c r="A16" s="2">
        <v>10064486</v>
      </c>
      <c r="B16" s="2" t="s">
        <v>18</v>
      </c>
      <c r="C16" s="2">
        <v>42634</v>
      </c>
      <c r="D16" s="2" t="s">
        <v>10</v>
      </c>
      <c r="E16" s="2" t="s">
        <v>19</v>
      </c>
      <c r="F16" s="2">
        <v>2.5</v>
      </c>
      <c r="G16" s="2">
        <v>44.5</v>
      </c>
      <c r="H16" s="2">
        <v>1</v>
      </c>
      <c r="I16" s="2">
        <v>0</v>
      </c>
      <c r="J16" s="2">
        <f t="shared" si="0"/>
        <v>2.5</v>
      </c>
    </row>
    <row r="17" spans="1:10" x14ac:dyDescent="0.25">
      <c r="A17" s="2">
        <v>10064487</v>
      </c>
      <c r="B17" s="2" t="s">
        <v>20</v>
      </c>
      <c r="C17" s="2">
        <v>42635</v>
      </c>
      <c r="D17" s="2" t="s">
        <v>10</v>
      </c>
      <c r="E17" s="2" t="s">
        <v>21</v>
      </c>
      <c r="F17" s="2">
        <v>4</v>
      </c>
      <c r="G17" s="2">
        <v>44.5</v>
      </c>
      <c r="H17" s="2">
        <v>1</v>
      </c>
      <c r="I17" s="2">
        <v>0</v>
      </c>
      <c r="J17" s="2">
        <f t="shared" si="0"/>
        <v>4</v>
      </c>
    </row>
    <row r="18" spans="1:10" x14ac:dyDescent="0.25">
      <c r="A18" s="2">
        <v>10064488</v>
      </c>
      <c r="B18" s="2" t="s">
        <v>22</v>
      </c>
      <c r="C18" s="2">
        <v>42636</v>
      </c>
      <c r="D18" s="2" t="s">
        <v>10</v>
      </c>
      <c r="E18" s="2" t="s">
        <v>23</v>
      </c>
      <c r="F18" s="2">
        <v>1</v>
      </c>
      <c r="G18" s="2">
        <v>44.5</v>
      </c>
      <c r="H18" s="2">
        <v>1</v>
      </c>
      <c r="I18" s="2">
        <v>0</v>
      </c>
      <c r="J18" s="2">
        <f t="shared" si="0"/>
        <v>1</v>
      </c>
    </row>
    <row r="19" spans="1:10" x14ac:dyDescent="0.25">
      <c r="A19" s="2">
        <v>10064489</v>
      </c>
      <c r="B19" s="2" t="s">
        <v>69</v>
      </c>
      <c r="C19" s="2">
        <v>42637</v>
      </c>
      <c r="D19" s="2" t="s">
        <v>10</v>
      </c>
      <c r="E19" s="2" t="s">
        <v>25</v>
      </c>
      <c r="F19" s="2">
        <v>1</v>
      </c>
      <c r="G19" s="2">
        <v>44.5</v>
      </c>
      <c r="H19" s="2">
        <v>1</v>
      </c>
      <c r="I19" s="2">
        <v>0</v>
      </c>
      <c r="J19" s="2">
        <f t="shared" si="0"/>
        <v>1</v>
      </c>
    </row>
    <row r="20" spans="1:10" x14ac:dyDescent="0.25">
      <c r="A20" s="2">
        <v>10064490</v>
      </c>
      <c r="B20" s="2" t="s">
        <v>70</v>
      </c>
      <c r="C20" s="2">
        <v>42638</v>
      </c>
      <c r="D20" s="2" t="s">
        <v>10</v>
      </c>
      <c r="E20" s="2" t="s">
        <v>27</v>
      </c>
      <c r="F20" s="2">
        <v>1</v>
      </c>
      <c r="G20" s="2">
        <v>44.5</v>
      </c>
      <c r="H20" s="2">
        <v>1</v>
      </c>
      <c r="I20" s="2">
        <v>0</v>
      </c>
      <c r="J20" s="2">
        <f t="shared" si="0"/>
        <v>1</v>
      </c>
    </row>
    <row r="21" spans="1:10" x14ac:dyDescent="0.25">
      <c r="A21" s="2">
        <v>10064491</v>
      </c>
      <c r="B21" s="2" t="s">
        <v>70</v>
      </c>
      <c r="C21" s="2">
        <v>42639</v>
      </c>
      <c r="D21" s="2" t="s">
        <v>10</v>
      </c>
      <c r="E21" s="2" t="s">
        <v>27</v>
      </c>
      <c r="F21" s="2">
        <v>1</v>
      </c>
      <c r="G21" s="2">
        <v>44.5</v>
      </c>
      <c r="H21" s="2">
        <v>1</v>
      </c>
      <c r="I21" s="2">
        <v>0</v>
      </c>
      <c r="J21" s="2">
        <f t="shared" si="0"/>
        <v>1</v>
      </c>
    </row>
    <row r="22" spans="1:10" x14ac:dyDescent="0.25">
      <c r="A22" s="2">
        <v>10064493</v>
      </c>
      <c r="B22" s="2" t="s">
        <v>28</v>
      </c>
      <c r="C22" s="2">
        <v>42640</v>
      </c>
      <c r="D22" s="2" t="s">
        <v>10</v>
      </c>
      <c r="E22" s="2" t="s">
        <v>29</v>
      </c>
      <c r="F22" s="2">
        <v>1</v>
      </c>
      <c r="G22" s="2">
        <v>44.5</v>
      </c>
      <c r="H22" s="2">
        <v>1</v>
      </c>
      <c r="I22" s="2">
        <v>0</v>
      </c>
      <c r="J22" s="2">
        <f t="shared" si="0"/>
        <v>1</v>
      </c>
    </row>
    <row r="23" spans="1:10" x14ac:dyDescent="0.25">
      <c r="A23" s="2">
        <v>10064494</v>
      </c>
      <c r="B23" s="2" t="s">
        <v>28</v>
      </c>
      <c r="C23" s="2">
        <v>42641</v>
      </c>
      <c r="D23" s="2" t="s">
        <v>10</v>
      </c>
      <c r="E23" s="2" t="s">
        <v>29</v>
      </c>
      <c r="F23" s="2">
        <v>1</v>
      </c>
      <c r="G23" s="2">
        <v>44.5</v>
      </c>
      <c r="H23" s="2">
        <v>1</v>
      </c>
      <c r="I23" s="2">
        <v>0</v>
      </c>
      <c r="J23" s="2">
        <f t="shared" si="0"/>
        <v>1</v>
      </c>
    </row>
    <row r="24" spans="1:10" x14ac:dyDescent="0.25">
      <c r="A24" s="2">
        <v>10064509</v>
      </c>
      <c r="B24" s="2" t="s">
        <v>66</v>
      </c>
      <c r="C24" s="2">
        <v>42642</v>
      </c>
      <c r="D24" s="2">
        <v>714094362</v>
      </c>
      <c r="E24" s="2" t="s">
        <v>11</v>
      </c>
      <c r="F24" s="2">
        <v>0</v>
      </c>
      <c r="G24" s="2">
        <v>44.5</v>
      </c>
      <c r="H24" s="2">
        <v>1</v>
      </c>
      <c r="I24" s="2">
        <v>0</v>
      </c>
      <c r="J24" s="2">
        <f t="shared" si="0"/>
        <v>0</v>
      </c>
    </row>
    <row r="25" spans="1:10" x14ac:dyDescent="0.25">
      <c r="A25" s="2">
        <v>10064510</v>
      </c>
      <c r="B25" s="2" t="s">
        <v>30</v>
      </c>
      <c r="C25" s="2">
        <v>42643</v>
      </c>
      <c r="D25" s="2">
        <v>716474687</v>
      </c>
      <c r="E25" s="2" t="s">
        <v>31</v>
      </c>
      <c r="F25" s="2">
        <v>2.5</v>
      </c>
      <c r="G25" s="2">
        <v>44.5</v>
      </c>
      <c r="H25" s="2">
        <v>1</v>
      </c>
      <c r="I25" s="2">
        <v>0</v>
      </c>
      <c r="J25" s="2">
        <f t="shared" si="0"/>
        <v>2.5</v>
      </c>
    </row>
    <row r="26" spans="1:10" x14ac:dyDescent="0.25">
      <c r="A26" s="2">
        <v>10064511</v>
      </c>
      <c r="B26" s="2" t="s">
        <v>32</v>
      </c>
      <c r="C26" s="2">
        <v>42644</v>
      </c>
      <c r="D26" s="2">
        <v>716359992</v>
      </c>
      <c r="E26" s="2" t="s">
        <v>33</v>
      </c>
      <c r="F26" s="2">
        <v>4</v>
      </c>
      <c r="G26" s="2">
        <v>44.5</v>
      </c>
      <c r="H26" s="2">
        <v>1</v>
      </c>
      <c r="I26" s="2">
        <v>0</v>
      </c>
      <c r="J26" s="2">
        <f t="shared" si="0"/>
        <v>4</v>
      </c>
    </row>
    <row r="27" spans="1:10" x14ac:dyDescent="0.25">
      <c r="A27" s="2">
        <v>10064512</v>
      </c>
      <c r="B27" s="2" t="s">
        <v>68</v>
      </c>
      <c r="C27" s="2">
        <v>42645</v>
      </c>
      <c r="D27" s="2">
        <v>716492852</v>
      </c>
      <c r="E27" s="2" t="s">
        <v>17</v>
      </c>
      <c r="F27" s="2">
        <v>1</v>
      </c>
      <c r="G27" s="2">
        <v>44.5</v>
      </c>
      <c r="H27" s="2">
        <v>1</v>
      </c>
      <c r="I27" s="2">
        <v>0</v>
      </c>
      <c r="J27" s="2">
        <f t="shared" si="0"/>
        <v>1</v>
      </c>
    </row>
    <row r="28" spans="1:10" x14ac:dyDescent="0.25">
      <c r="A28" s="2">
        <v>10064513</v>
      </c>
      <c r="B28" s="2" t="s">
        <v>68</v>
      </c>
      <c r="C28" s="2">
        <v>42646</v>
      </c>
      <c r="D28" s="2">
        <v>716496793</v>
      </c>
      <c r="E28" s="2" t="s">
        <v>17</v>
      </c>
      <c r="F28" s="2">
        <v>1</v>
      </c>
      <c r="G28" s="2">
        <v>44.5</v>
      </c>
      <c r="H28" s="2">
        <v>1</v>
      </c>
      <c r="I28" s="2">
        <v>0</v>
      </c>
      <c r="J28" s="2">
        <f t="shared" si="0"/>
        <v>1</v>
      </c>
    </row>
    <row r="29" spans="1:10" x14ac:dyDescent="0.25">
      <c r="A29" s="2">
        <v>10064514</v>
      </c>
      <c r="B29" s="2" t="s">
        <v>68</v>
      </c>
      <c r="C29" s="2">
        <v>42647</v>
      </c>
      <c r="D29" s="2">
        <v>716469706</v>
      </c>
      <c r="E29" s="2" t="s">
        <v>17</v>
      </c>
      <c r="F29" s="2">
        <v>1</v>
      </c>
      <c r="G29" s="2">
        <v>44.5</v>
      </c>
      <c r="H29" s="2">
        <v>1</v>
      </c>
      <c r="I29" s="2">
        <v>0</v>
      </c>
      <c r="J29" s="2">
        <f t="shared" si="0"/>
        <v>1</v>
      </c>
    </row>
    <row r="30" spans="1:10" x14ac:dyDescent="0.25">
      <c r="A30" s="2">
        <v>10064515</v>
      </c>
      <c r="B30" s="2" t="s">
        <v>68</v>
      </c>
      <c r="C30" s="2">
        <v>42648</v>
      </c>
      <c r="D30" s="2">
        <v>716492578</v>
      </c>
      <c r="E30" s="2" t="s">
        <v>17</v>
      </c>
      <c r="F30" s="2">
        <v>1</v>
      </c>
      <c r="G30" s="2">
        <v>44.5</v>
      </c>
      <c r="H30" s="2">
        <v>1</v>
      </c>
      <c r="I30" s="2">
        <v>0</v>
      </c>
      <c r="J30" s="2">
        <f t="shared" si="0"/>
        <v>1</v>
      </c>
    </row>
    <row r="31" spans="1:10" x14ac:dyDescent="0.25">
      <c r="A31" s="2">
        <v>10064516</v>
      </c>
      <c r="B31" s="2" t="s">
        <v>68</v>
      </c>
      <c r="C31" s="2">
        <v>42649</v>
      </c>
      <c r="D31" s="2">
        <v>716491041</v>
      </c>
      <c r="E31" s="2" t="s">
        <v>17</v>
      </c>
      <c r="F31" s="2">
        <v>1</v>
      </c>
      <c r="G31" s="2">
        <v>44.5</v>
      </c>
      <c r="H31" s="2">
        <v>1</v>
      </c>
      <c r="I31" s="2">
        <v>0</v>
      </c>
      <c r="J31" s="2">
        <f t="shared" si="0"/>
        <v>1</v>
      </c>
    </row>
    <row r="32" spans="1:10" x14ac:dyDescent="0.25">
      <c r="A32" s="2">
        <v>10064517</v>
      </c>
      <c r="B32" s="2" t="s">
        <v>22</v>
      </c>
      <c r="C32" s="2">
        <v>42650</v>
      </c>
      <c r="D32" s="2">
        <v>716383816</v>
      </c>
      <c r="E32" s="2" t="s">
        <v>23</v>
      </c>
      <c r="F32" s="2">
        <v>1</v>
      </c>
      <c r="G32" s="2">
        <v>44.5</v>
      </c>
      <c r="H32" s="2">
        <v>1</v>
      </c>
      <c r="I32" s="2">
        <v>0</v>
      </c>
      <c r="J32" s="2">
        <f t="shared" si="0"/>
        <v>1</v>
      </c>
    </row>
    <row r="33" spans="1:10" x14ac:dyDescent="0.25">
      <c r="A33" s="2">
        <v>10064518</v>
      </c>
      <c r="B33" s="2" t="s">
        <v>34</v>
      </c>
      <c r="C33" s="2">
        <v>42651</v>
      </c>
      <c r="D33" s="2" t="s">
        <v>10</v>
      </c>
      <c r="E33" s="2" t="s">
        <v>35</v>
      </c>
      <c r="F33" s="2">
        <v>0</v>
      </c>
      <c r="G33" s="2">
        <v>44.5</v>
      </c>
      <c r="H33" s="2">
        <v>1</v>
      </c>
      <c r="I33" s="2">
        <v>0</v>
      </c>
      <c r="J33" s="2">
        <f t="shared" si="0"/>
        <v>0</v>
      </c>
    </row>
    <row r="34" spans="1:10" x14ac:dyDescent="0.25">
      <c r="A34" s="2">
        <v>10064519</v>
      </c>
      <c r="B34" s="2" t="s">
        <v>36</v>
      </c>
      <c r="C34" s="2">
        <v>42652</v>
      </c>
      <c r="D34" s="2" t="s">
        <v>10</v>
      </c>
      <c r="E34" s="2" t="s">
        <v>37</v>
      </c>
      <c r="F34" s="2">
        <v>0</v>
      </c>
      <c r="G34" s="2">
        <v>44.5</v>
      </c>
      <c r="H34" s="2">
        <v>1</v>
      </c>
      <c r="I34" s="2">
        <v>0</v>
      </c>
      <c r="J34" s="2">
        <f t="shared" si="0"/>
        <v>0</v>
      </c>
    </row>
    <row r="35" spans="1:10" x14ac:dyDescent="0.25">
      <c r="A35" s="2">
        <v>10064520</v>
      </c>
      <c r="B35" s="2" t="s">
        <v>36</v>
      </c>
      <c r="C35" s="2">
        <v>42653</v>
      </c>
      <c r="D35" s="2" t="s">
        <v>10</v>
      </c>
      <c r="E35" s="2" t="s">
        <v>37</v>
      </c>
      <c r="F35" s="2">
        <v>0</v>
      </c>
      <c r="G35" s="2">
        <v>44.5</v>
      </c>
      <c r="H35" s="2">
        <v>1</v>
      </c>
      <c r="I35" s="2">
        <v>0</v>
      </c>
      <c r="J35" s="2">
        <f t="shared" si="0"/>
        <v>0</v>
      </c>
    </row>
    <row r="36" spans="1:10" x14ac:dyDescent="0.25">
      <c r="A36" s="2">
        <v>10064521</v>
      </c>
      <c r="B36" s="2" t="s">
        <v>36</v>
      </c>
      <c r="C36" s="2">
        <v>42654</v>
      </c>
      <c r="D36" s="2" t="s">
        <v>10</v>
      </c>
      <c r="E36" s="2" t="s">
        <v>37</v>
      </c>
      <c r="F36" s="2">
        <v>0</v>
      </c>
      <c r="G36" s="2">
        <v>44.5</v>
      </c>
      <c r="H36" s="2">
        <v>1</v>
      </c>
      <c r="I36" s="2">
        <v>0</v>
      </c>
      <c r="J36" s="2">
        <f t="shared" si="0"/>
        <v>0</v>
      </c>
    </row>
    <row r="37" spans="1:10" x14ac:dyDescent="0.25">
      <c r="A37" s="2">
        <v>10064522</v>
      </c>
      <c r="B37" s="2" t="s">
        <v>71</v>
      </c>
      <c r="C37" s="2">
        <v>42655</v>
      </c>
      <c r="D37" s="2" t="s">
        <v>10</v>
      </c>
      <c r="E37" s="2" t="s">
        <v>39</v>
      </c>
      <c r="F37" s="2">
        <v>0</v>
      </c>
      <c r="G37" s="2">
        <v>44.5</v>
      </c>
      <c r="H37" s="2">
        <v>1</v>
      </c>
      <c r="I37" s="2">
        <v>0</v>
      </c>
      <c r="J37" s="2">
        <f t="shared" si="0"/>
        <v>0</v>
      </c>
    </row>
    <row r="38" spans="1:10" x14ac:dyDescent="0.25">
      <c r="A38" s="2">
        <v>10064523</v>
      </c>
      <c r="B38" s="2" t="s">
        <v>40</v>
      </c>
      <c r="C38" s="2">
        <v>42656</v>
      </c>
      <c r="D38" s="2" t="s">
        <v>10</v>
      </c>
      <c r="E38" s="2" t="s">
        <v>41</v>
      </c>
      <c r="F38" s="2">
        <v>0</v>
      </c>
      <c r="G38" s="2">
        <v>44.5</v>
      </c>
      <c r="H38" s="2">
        <v>1</v>
      </c>
      <c r="I38" s="2">
        <v>0</v>
      </c>
      <c r="J38" s="2">
        <f t="shared" si="0"/>
        <v>0</v>
      </c>
    </row>
    <row r="39" spans="1:10" x14ac:dyDescent="0.25">
      <c r="A39" s="2">
        <v>10064524</v>
      </c>
      <c r="B39" s="2" t="s">
        <v>36</v>
      </c>
      <c r="C39" s="2">
        <v>42657</v>
      </c>
      <c r="D39" s="2" t="s">
        <v>10</v>
      </c>
      <c r="E39" s="2" t="s">
        <v>37</v>
      </c>
      <c r="F39" s="2">
        <v>0</v>
      </c>
      <c r="G39" s="2">
        <v>44.5</v>
      </c>
      <c r="H39" s="2">
        <v>1</v>
      </c>
      <c r="I39" s="2">
        <v>0</v>
      </c>
      <c r="J39" s="2">
        <f t="shared" si="0"/>
        <v>0</v>
      </c>
    </row>
    <row r="40" spans="1:10" x14ac:dyDescent="0.25">
      <c r="A40" s="2">
        <v>10064525</v>
      </c>
      <c r="B40" s="2" t="s">
        <v>36</v>
      </c>
      <c r="C40" s="2">
        <v>42658</v>
      </c>
      <c r="D40" s="2" t="s">
        <v>10</v>
      </c>
      <c r="E40" s="2" t="s">
        <v>37</v>
      </c>
      <c r="F40" s="2">
        <v>0</v>
      </c>
      <c r="G40" s="2">
        <v>44.5</v>
      </c>
      <c r="H40" s="2">
        <v>1</v>
      </c>
      <c r="I40" s="2">
        <v>0</v>
      </c>
      <c r="J40" s="2">
        <f t="shared" si="0"/>
        <v>0</v>
      </c>
    </row>
    <row r="41" spans="1:10" x14ac:dyDescent="0.25">
      <c r="A41" s="2">
        <v>10064526</v>
      </c>
      <c r="B41" s="2" t="s">
        <v>36</v>
      </c>
      <c r="C41" s="2">
        <v>42659</v>
      </c>
      <c r="D41" s="2" t="s">
        <v>10</v>
      </c>
      <c r="E41" s="2" t="s">
        <v>37</v>
      </c>
      <c r="F41" s="2">
        <v>0</v>
      </c>
      <c r="G41" s="2">
        <v>44.5</v>
      </c>
      <c r="H41" s="2">
        <v>1</v>
      </c>
      <c r="I41" s="2">
        <v>0</v>
      </c>
      <c r="J41" s="2">
        <f t="shared" si="0"/>
        <v>0</v>
      </c>
    </row>
    <row r="42" spans="1:10" x14ac:dyDescent="0.25">
      <c r="A42" s="2">
        <v>10064527</v>
      </c>
      <c r="B42" s="2" t="s">
        <v>36</v>
      </c>
      <c r="C42" s="2">
        <v>42660</v>
      </c>
      <c r="D42" s="2" t="s">
        <v>10</v>
      </c>
      <c r="E42" s="2" t="s">
        <v>37</v>
      </c>
      <c r="F42" s="2">
        <v>0</v>
      </c>
      <c r="G42" s="2">
        <v>44.5</v>
      </c>
      <c r="H42" s="2">
        <v>1</v>
      </c>
      <c r="I42" s="2">
        <v>0</v>
      </c>
      <c r="J42" s="2">
        <f t="shared" si="0"/>
        <v>0</v>
      </c>
    </row>
    <row r="43" spans="1:10" x14ac:dyDescent="0.25">
      <c r="A43" s="2">
        <v>10064528</v>
      </c>
      <c r="B43" s="2" t="s">
        <v>30</v>
      </c>
      <c r="C43" s="2">
        <v>42661</v>
      </c>
      <c r="D43" s="2" t="s">
        <v>10</v>
      </c>
      <c r="E43" s="2" t="s">
        <v>31</v>
      </c>
      <c r="F43" s="2">
        <v>2.5</v>
      </c>
      <c r="G43" s="2">
        <v>44.5</v>
      </c>
      <c r="H43" s="2">
        <v>1</v>
      </c>
      <c r="I43" s="2">
        <v>0</v>
      </c>
      <c r="J43" s="2">
        <f t="shared" si="0"/>
        <v>2.5</v>
      </c>
    </row>
    <row r="44" spans="1:10" x14ac:dyDescent="0.25">
      <c r="A44" s="2">
        <v>10064544</v>
      </c>
      <c r="B44" s="2" t="s">
        <v>42</v>
      </c>
      <c r="C44" s="2">
        <v>42682</v>
      </c>
      <c r="D44" s="2">
        <v>714259713</v>
      </c>
      <c r="E44" s="2" t="s">
        <v>43</v>
      </c>
      <c r="F44" s="2">
        <v>0</v>
      </c>
      <c r="G44" s="2">
        <v>44.5</v>
      </c>
      <c r="H44" s="2">
        <v>1</v>
      </c>
      <c r="I44" s="2">
        <v>0</v>
      </c>
      <c r="J44" s="2">
        <f t="shared" si="0"/>
        <v>0</v>
      </c>
    </row>
    <row r="45" spans="1:10" x14ac:dyDescent="0.25">
      <c r="A45" s="2">
        <v>10064545</v>
      </c>
      <c r="B45" s="2" t="s">
        <v>42</v>
      </c>
      <c r="C45" s="2">
        <v>42683</v>
      </c>
      <c r="D45" s="2">
        <v>716480623</v>
      </c>
      <c r="E45" s="2" t="s">
        <v>43</v>
      </c>
      <c r="F45" s="2">
        <v>0</v>
      </c>
      <c r="G45" s="2">
        <v>44.5</v>
      </c>
      <c r="H45" s="2">
        <v>1</v>
      </c>
      <c r="I45" s="2">
        <v>0</v>
      </c>
      <c r="J45" s="2">
        <f t="shared" si="0"/>
        <v>0</v>
      </c>
    </row>
    <row r="46" spans="1:10" x14ac:dyDescent="0.25">
      <c r="A46" s="2">
        <v>10064546</v>
      </c>
      <c r="B46" s="2" t="s">
        <v>44</v>
      </c>
      <c r="C46" s="2">
        <v>42684</v>
      </c>
      <c r="D46" s="2">
        <v>716370494</v>
      </c>
      <c r="E46" s="2" t="s">
        <v>45</v>
      </c>
      <c r="F46" s="2">
        <v>1</v>
      </c>
      <c r="G46" s="2">
        <v>44.5</v>
      </c>
      <c r="H46" s="2">
        <v>1</v>
      </c>
      <c r="I46" s="2">
        <v>0</v>
      </c>
      <c r="J46" s="2">
        <f t="shared" si="0"/>
        <v>1</v>
      </c>
    </row>
    <row r="47" spans="1:10" x14ac:dyDescent="0.25">
      <c r="F47">
        <f>SUM(F2:F46)</f>
        <v>44.5</v>
      </c>
      <c r="J47">
        <f>SUM(J2:J46)</f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Equipment</vt:lpstr>
      <vt:lpstr>Inv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Sosa</dc:creator>
  <cp:lastModifiedBy>Andres Sosa</cp:lastModifiedBy>
  <dcterms:created xsi:type="dcterms:W3CDTF">2015-05-18T21:54:29Z</dcterms:created>
  <dcterms:modified xsi:type="dcterms:W3CDTF">2015-05-18T22:15:03Z</dcterms:modified>
</cp:coreProperties>
</file>