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Anwender\Documents\snoobi_tournament\"/>
    </mc:Choice>
  </mc:AlternateContent>
  <bookViews>
    <workbookView xWindow="0" yWindow="0" windowWidth="23040" windowHeight="9384"/>
  </bookViews>
  <sheets>
    <sheet name="Spielerliste" sheetId="1" r:id="rId1"/>
    <sheet name="Gruppenphase" sheetId="3" r:id="rId2"/>
    <sheet name="Knockoutphas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4" l="1"/>
  <c r="H12" i="4" s="1"/>
  <c r="K20" i="4"/>
  <c r="K18" i="4"/>
  <c r="N19" i="4" s="1"/>
  <c r="H28" i="4"/>
  <c r="H26" i="4"/>
  <c r="H10" i="4"/>
  <c r="E32" i="4"/>
  <c r="E30" i="4"/>
  <c r="E24" i="4"/>
  <c r="E22" i="4"/>
  <c r="E16" i="4"/>
  <c r="E8" i="4"/>
  <c r="E6" i="4"/>
  <c r="O20" i="3"/>
  <c r="O21" i="3"/>
  <c r="O19" i="3"/>
  <c r="O18" i="3"/>
  <c r="O17" i="3"/>
  <c r="O16" i="3"/>
  <c r="L21" i="3"/>
  <c r="L20" i="3"/>
  <c r="L19" i="3"/>
  <c r="L18" i="3"/>
  <c r="L17" i="3"/>
  <c r="L16" i="3"/>
  <c r="J21" i="3"/>
  <c r="J20" i="3"/>
  <c r="J19" i="3"/>
  <c r="J18" i="3"/>
  <c r="J17" i="3"/>
  <c r="J16" i="3"/>
  <c r="G21" i="3"/>
  <c r="G20" i="3"/>
  <c r="G19" i="3"/>
  <c r="G18" i="3"/>
  <c r="G17" i="3"/>
  <c r="G16" i="3"/>
  <c r="O4" i="3"/>
  <c r="O9" i="3"/>
  <c r="O8" i="3"/>
  <c r="O7" i="3"/>
  <c r="O6" i="3"/>
  <c r="O5" i="3"/>
  <c r="L9" i="3"/>
  <c r="L8" i="3"/>
  <c r="L7" i="3"/>
  <c r="L6" i="3"/>
  <c r="L5" i="3"/>
  <c r="L4" i="3"/>
  <c r="J9" i="3"/>
  <c r="J8" i="3"/>
  <c r="J7" i="3"/>
  <c r="J6" i="3"/>
  <c r="J5" i="3"/>
  <c r="J4" i="3"/>
  <c r="G9" i="3"/>
  <c r="G8" i="3"/>
  <c r="G7" i="3"/>
  <c r="G6" i="3"/>
  <c r="G5" i="3"/>
  <c r="G4" i="3"/>
  <c r="C23" i="3" l="1" a="1"/>
  <c r="C23" i="3" s="1"/>
  <c r="C21" i="3" a="1"/>
  <c r="C21" i="3" s="1"/>
  <c r="C11" i="3" a="1"/>
  <c r="C11" i="3" s="1"/>
  <c r="C10" i="3" a="1"/>
  <c r="C10" i="3" s="1"/>
  <c r="D17" i="3" a="1"/>
  <c r="D17" i="3" s="1"/>
  <c r="C18" i="3" a="1"/>
  <c r="C18" i="3" s="1"/>
  <c r="D18" i="3" a="1"/>
  <c r="D18" i="3" s="1"/>
  <c r="C15" i="3" a="1"/>
  <c r="C15" i="3" s="1"/>
  <c r="D16" i="3" a="1"/>
  <c r="D16" i="3" s="1"/>
  <c r="C17" i="3" a="1"/>
  <c r="C17" i="3" s="1"/>
  <c r="C16" i="3" a="1"/>
  <c r="C16" i="3" s="1"/>
  <c r="D15" i="3" a="1"/>
  <c r="D15" i="3" s="1"/>
  <c r="C4" i="3" a="1"/>
  <c r="C4" i="3" s="1"/>
  <c r="D3" i="3" a="1"/>
  <c r="D3" i="3" s="1"/>
  <c r="C5" i="3" a="1"/>
  <c r="C5" i="3" s="1"/>
  <c r="C3" i="3" a="1"/>
  <c r="C3" i="3" s="1"/>
  <c r="C6" i="3" a="1"/>
  <c r="C6" i="3" s="1"/>
  <c r="D4" i="3" a="1"/>
  <c r="D4" i="3" s="1"/>
  <c r="D6" i="3" a="1"/>
  <c r="D6" i="3" s="1"/>
  <c r="D5" i="3" a="1"/>
  <c r="D5" i="3" s="1"/>
  <c r="D22" i="3" l="1" a="1"/>
  <c r="D22" i="3" s="1"/>
  <c r="C22" i="3" a="1"/>
  <c r="C22" i="3" s="1"/>
  <c r="D23" i="3" a="1"/>
  <c r="D23" i="3" s="1"/>
  <c r="E23" i="3" s="1"/>
  <c r="C24" i="3" a="1"/>
  <c r="C24" i="3" s="1"/>
  <c r="D24" i="3" a="1"/>
  <c r="D24" i="3" s="1"/>
  <c r="D21" i="3" a="1"/>
  <c r="D21" i="3" s="1"/>
  <c r="E21" i="3" s="1"/>
  <c r="E15" i="3"/>
  <c r="C9" i="3" a="1"/>
  <c r="C9" i="3" s="1"/>
  <c r="C12" i="3" a="1"/>
  <c r="C12" i="3" s="1"/>
  <c r="D11" i="3" a="1"/>
  <c r="D11" i="3" s="1"/>
  <c r="E11" i="3" s="1"/>
  <c r="D10" i="3" a="1"/>
  <c r="D10" i="3" s="1"/>
  <c r="E10" i="3" s="1"/>
  <c r="D12" i="3" a="1"/>
  <c r="D12" i="3" s="1"/>
  <c r="D9" i="3" a="1"/>
  <c r="D9" i="3" s="1"/>
  <c r="E4" i="3"/>
  <c r="E17" i="3"/>
  <c r="E18" i="3"/>
  <c r="E16" i="3"/>
  <c r="E5" i="3"/>
  <c r="E3" i="3"/>
  <c r="E6" i="3"/>
  <c r="E22" i="3" l="1"/>
  <c r="E24" i="3"/>
  <c r="E12" i="3"/>
  <c r="E9" i="3"/>
</calcChain>
</file>

<file path=xl/sharedStrings.xml><?xml version="1.0" encoding="utf-8"?>
<sst xmlns="http://schemas.openxmlformats.org/spreadsheetml/2006/main" count="77" uniqueCount="26">
  <si>
    <t>Spielerliste:</t>
  </si>
  <si>
    <t>Max Mustermann</t>
  </si>
  <si>
    <t>Lennard Musterdude</t>
  </si>
  <si>
    <t>Susi Musterfrau</t>
  </si>
  <si>
    <t>Hans Seppelheiner</t>
  </si>
  <si>
    <t>Jürgen Bürgermeister</t>
  </si>
  <si>
    <t>Dude Mcdudeface</t>
  </si>
  <si>
    <t>Spezi Kundenheimer</t>
  </si>
  <si>
    <t>Mate Friendshape</t>
  </si>
  <si>
    <t>Gruppe A</t>
  </si>
  <si>
    <t>Gruppe C</t>
  </si>
  <si>
    <t>Gruppe D</t>
  </si>
  <si>
    <t>Spiele Gruppe A</t>
  </si>
  <si>
    <t>Gewonnene Racks</t>
  </si>
  <si>
    <t>Verlorene Racks</t>
  </si>
  <si>
    <t>Punkte</t>
  </si>
  <si>
    <t>VS</t>
  </si>
  <si>
    <t>Spiele Gruppe B</t>
  </si>
  <si>
    <t>Spiele Gruppe C</t>
  </si>
  <si>
    <t>Spiele Gruppe D</t>
  </si>
  <si>
    <t>vs</t>
  </si>
  <si>
    <t>Achtelfinale</t>
  </si>
  <si>
    <t>Viertelfinale</t>
  </si>
  <si>
    <t>Semifinale</t>
  </si>
  <si>
    <t>Finale</t>
  </si>
  <si>
    <t>Gewinner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</si>
</sst>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0" fillId="3" borderId="11" xfId="0" applyFill="1" applyBorder="1"/>
    <xf numFmtId="0" fontId="0" fillId="5" borderId="12" xfId="0" applyFill="1" applyBorder="1"/>
    <xf numFmtId="0" fontId="0" fillId="3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3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3" borderId="20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0" xfId="0" applyFill="1" applyBorder="1"/>
    <xf numFmtId="0" fontId="0" fillId="3" borderId="13" xfId="0" applyFill="1" applyBorder="1"/>
    <xf numFmtId="0" fontId="0" fillId="5" borderId="25" xfId="0" applyFill="1" applyBorder="1"/>
    <xf numFmtId="0" fontId="0" fillId="5" borderId="26" xfId="0" applyFill="1" applyBorder="1"/>
    <xf numFmtId="0" fontId="0" fillId="3" borderId="25" xfId="0" applyFill="1" applyBorder="1"/>
    <xf numFmtId="0" fontId="0" fillId="3" borderId="27" xfId="0" applyFill="1" applyBorder="1"/>
    <xf numFmtId="0" fontId="0" fillId="3" borderId="6" xfId="0" applyFill="1" applyBorder="1" applyAlignment="1">
      <alignment horizontal="center" vertical="center"/>
    </xf>
    <xf numFmtId="0" fontId="0" fillId="6" borderId="0" xfId="0" applyFill="1"/>
    <xf numFmtId="0" fontId="0" fillId="7" borderId="2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B51"/>
  <sheetViews>
    <sheetView tabSelected="1" zoomScale="130" zoomScaleNormal="130" workbookViewId="0">
      <selection activeCell="F6" sqref="F6"/>
    </sheetView>
  </sheetViews>
  <sheetFormatPr baseColWidth="10" defaultRowHeight="14.4" x14ac:dyDescent="0.3"/>
  <cols>
    <col min="1" max="1" width="1.88671875" style="1" customWidth="1"/>
    <col min="2" max="2" width="29.109375" style="1" customWidth="1"/>
    <col min="3" max="4" width="11.5546875" style="1"/>
    <col min="5" max="5" width="14.21875" style="1" customWidth="1"/>
    <col min="6" max="16384" width="11.5546875" style="1"/>
  </cols>
  <sheetData>
    <row r="1" spans="2:2" ht="3.6" customHeight="1" thickBot="1" x14ac:dyDescent="0.35"/>
    <row r="2" spans="2:2" x14ac:dyDescent="0.3">
      <c r="B2" s="2" t="s">
        <v>0</v>
      </c>
    </row>
    <row r="3" spans="2:2" x14ac:dyDescent="0.3">
      <c r="B3" s="5" t="s">
        <v>1</v>
      </c>
    </row>
    <row r="4" spans="2:2" x14ac:dyDescent="0.3">
      <c r="B4" s="3" t="s">
        <v>2</v>
      </c>
    </row>
    <row r="5" spans="2:2" x14ac:dyDescent="0.3">
      <c r="B5" s="3" t="s">
        <v>3</v>
      </c>
    </row>
    <row r="6" spans="2:2" x14ac:dyDescent="0.3">
      <c r="B6" s="3" t="s">
        <v>4</v>
      </c>
    </row>
    <row r="7" spans="2:2" x14ac:dyDescent="0.3">
      <c r="B7" s="3" t="s">
        <v>5</v>
      </c>
    </row>
    <row r="8" spans="2:2" x14ac:dyDescent="0.3">
      <c r="B8" s="3" t="s">
        <v>6</v>
      </c>
    </row>
    <row r="9" spans="2:2" x14ac:dyDescent="0.3">
      <c r="B9" s="3" t="s">
        <v>7</v>
      </c>
    </row>
    <row r="10" spans="2:2" x14ac:dyDescent="0.3">
      <c r="B10" s="3" t="s">
        <v>8</v>
      </c>
    </row>
    <row r="11" spans="2:2" x14ac:dyDescent="0.3">
      <c r="B11" s="3"/>
    </row>
    <row r="12" spans="2:2" x14ac:dyDescent="0.3">
      <c r="B12" s="3"/>
    </row>
    <row r="13" spans="2:2" x14ac:dyDescent="0.3">
      <c r="B13" s="3"/>
    </row>
    <row r="14" spans="2:2" x14ac:dyDescent="0.3">
      <c r="B14" s="3"/>
    </row>
    <row r="15" spans="2:2" x14ac:dyDescent="0.3">
      <c r="B15" s="3"/>
    </row>
    <row r="16" spans="2:2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1:O24"/>
  <sheetViews>
    <sheetView workbookViewId="0">
      <selection activeCell="M27" sqref="M27"/>
    </sheetView>
  </sheetViews>
  <sheetFormatPr baseColWidth="10" defaultRowHeight="14.4" x14ac:dyDescent="0.3"/>
  <cols>
    <col min="1" max="1" width="2.109375" style="6" customWidth="1"/>
    <col min="2" max="2" width="23.6640625" style="6" customWidth="1"/>
    <col min="3" max="3" width="16.6640625" style="6" customWidth="1"/>
    <col min="4" max="4" width="15" style="6" customWidth="1"/>
    <col min="5" max="6" width="12.44140625" style="6" customWidth="1"/>
    <col min="7" max="7" width="18.5546875" style="6" customWidth="1"/>
    <col min="8" max="8" width="7.88671875" style="6" customWidth="1"/>
    <col min="9" max="9" width="7.6640625" style="6" customWidth="1"/>
    <col min="10" max="10" width="18.44140625" style="6" customWidth="1"/>
    <col min="11" max="11" width="11.5546875" style="6"/>
    <col min="12" max="12" width="18.5546875" style="6" customWidth="1"/>
    <col min="13" max="13" width="7.88671875" style="6" customWidth="1"/>
    <col min="14" max="14" width="7.6640625" style="6" customWidth="1"/>
    <col min="15" max="15" width="18.44140625" style="6" customWidth="1"/>
    <col min="16" max="16384" width="11.5546875" style="6"/>
  </cols>
  <sheetData>
    <row r="1" spans="2:15" ht="6.6" customHeight="1" thickBot="1" x14ac:dyDescent="0.35"/>
    <row r="2" spans="2:15" x14ac:dyDescent="0.3">
      <c r="B2" s="17" t="s">
        <v>9</v>
      </c>
      <c r="C2" s="18" t="s">
        <v>13</v>
      </c>
      <c r="D2" s="18" t="s">
        <v>14</v>
      </c>
      <c r="E2" s="19" t="s">
        <v>15</v>
      </c>
      <c r="F2" s="8"/>
      <c r="G2" s="23" t="s">
        <v>12</v>
      </c>
      <c r="H2" s="24"/>
      <c r="I2" s="24"/>
      <c r="J2" s="25"/>
      <c r="L2" s="23" t="s">
        <v>17</v>
      </c>
      <c r="M2" s="24"/>
      <c r="N2" s="24"/>
      <c r="O2" s="25"/>
    </row>
    <row r="3" spans="2:15" x14ac:dyDescent="0.3">
      <c r="B3" s="14" t="s">
        <v>8</v>
      </c>
      <c r="C3" s="11">
        <f t="array" ref="C3">SUM(IF($G$4:$G$9=B3,$H$4:$H$9,""))+SUM(IF($J$4:$J$9=B3,$I$4:$I$9,""))</f>
        <v>13</v>
      </c>
      <c r="D3" s="15">
        <f t="array" ref="D3">SUM(IF($G$4:$G$9=B3,$I$4:$I$9,""))+SUM(IF($J$4:$J$9=B3,$H$4:$H$9,""))</f>
        <v>2</v>
      </c>
      <c r="E3" s="16">
        <f>C3-D3</f>
        <v>11</v>
      </c>
      <c r="F3" s="8"/>
      <c r="G3" s="20"/>
      <c r="H3" s="26" t="s">
        <v>16</v>
      </c>
      <c r="I3" s="26"/>
      <c r="J3" s="21"/>
      <c r="L3" s="20"/>
      <c r="M3" s="26" t="s">
        <v>16</v>
      </c>
      <c r="N3" s="26"/>
      <c r="O3" s="21"/>
    </row>
    <row r="4" spans="2:15" x14ac:dyDescent="0.3">
      <c r="B4" s="10" t="s">
        <v>7</v>
      </c>
      <c r="C4" s="11">
        <f t="array" ref="C4">SUM(IF($G$4:$G$9=B4,$H$4:$H$9,""))+SUM(IF($J$4:$J$9=B4,$I$4:$I$9,""))</f>
        <v>7</v>
      </c>
      <c r="D4" s="15">
        <f t="array" ref="D4">SUM(IF($G$4:$G$9=B4,$I$4:$I$9,""))+SUM(IF($J$4:$J$9=B4,$H$4:$H$9,""))</f>
        <v>8</v>
      </c>
      <c r="E4" s="16">
        <f t="shared" ref="E4:E6" si="0">C4-D4</f>
        <v>-1</v>
      </c>
      <c r="F4" s="8"/>
      <c r="G4" s="14" t="str">
        <f>$B$3</f>
        <v>Mate Friendshape</v>
      </c>
      <c r="H4" s="27">
        <v>4</v>
      </c>
      <c r="I4" s="27">
        <v>1</v>
      </c>
      <c r="J4" s="28" t="str">
        <f>$B$4</f>
        <v>Spezi Kundenheimer</v>
      </c>
      <c r="L4" s="14" t="str">
        <f>$B$9</f>
        <v>Hans Seppelheiner</v>
      </c>
      <c r="M4" s="27">
        <v>4</v>
      </c>
      <c r="N4" s="27">
        <v>1</v>
      </c>
      <c r="O4" s="28" t="str">
        <f>$B$10</f>
        <v>Susi Musterfrau</v>
      </c>
    </row>
    <row r="5" spans="2:15" x14ac:dyDescent="0.3">
      <c r="B5" s="10" t="s">
        <v>6</v>
      </c>
      <c r="C5" s="11">
        <f t="array" ref="C5">SUM(IF($G$4:$G$9=B5,$H$4:$H$9,""))+SUM(IF($J$4:$J$9=B5,$I$4:$I$9,""))</f>
        <v>5</v>
      </c>
      <c r="D5" s="15">
        <f t="array" ref="D5">SUM(IF($G$4:$G$9=B5,$I$4:$I$9,""))+SUM(IF($J$4:$J$9=B5,$H$4:$H$9,""))</f>
        <v>10</v>
      </c>
      <c r="E5" s="16">
        <f t="shared" si="0"/>
        <v>-5</v>
      </c>
      <c r="F5" s="8"/>
      <c r="G5" s="10" t="str">
        <f>$B$5</f>
        <v>Dude Mcdudeface</v>
      </c>
      <c r="H5" s="27">
        <v>5</v>
      </c>
      <c r="I5" s="27">
        <v>0</v>
      </c>
      <c r="J5" s="29" t="str">
        <f>$B$6</f>
        <v>Jürgen Bürgermeister</v>
      </c>
      <c r="L5" s="10" t="str">
        <f>$B$11</f>
        <v>Lennard Musterdude</v>
      </c>
      <c r="M5" s="27">
        <v>1</v>
      </c>
      <c r="N5" s="27">
        <v>4</v>
      </c>
      <c r="O5" s="29" t="str">
        <f>$B$12</f>
        <v>Max Mustermann</v>
      </c>
    </row>
    <row r="6" spans="2:15" ht="15" thickBot="1" x14ac:dyDescent="0.35">
      <c r="B6" s="12" t="s">
        <v>5</v>
      </c>
      <c r="C6" s="13">
        <f t="array" ref="C6">SUM(IF($G$4:$G$9=B6,$H$4:$H$9,""))+SUM(IF($J$4:$J$9=B6,$I$4:$I$9,""))</f>
        <v>5</v>
      </c>
      <c r="D6" s="31">
        <f t="array" ref="D6">SUM(IF($G$4:$G$9=B6,$I$4:$I$9,""))+SUM(IF($J$4:$J$9=B6,$H$4:$H$9,""))</f>
        <v>10</v>
      </c>
      <c r="E6" s="32">
        <f t="shared" si="0"/>
        <v>-5</v>
      </c>
      <c r="F6" s="8"/>
      <c r="G6" s="10" t="str">
        <f>$B$4</f>
        <v>Spezi Kundenheimer</v>
      </c>
      <c r="H6" s="27">
        <v>1</v>
      </c>
      <c r="I6" s="27">
        <v>4</v>
      </c>
      <c r="J6" s="29" t="str">
        <f>$B$6</f>
        <v>Jürgen Bürgermeister</v>
      </c>
      <c r="L6" s="10" t="str">
        <f>$B$10</f>
        <v>Susi Musterfrau</v>
      </c>
      <c r="M6" s="27">
        <v>2</v>
      </c>
      <c r="N6" s="27">
        <v>3</v>
      </c>
      <c r="O6" s="29" t="str">
        <f>$B$12</f>
        <v>Max Mustermann</v>
      </c>
    </row>
    <row r="7" spans="2:15" ht="15" thickBot="1" x14ac:dyDescent="0.35">
      <c r="G7" s="10" t="str">
        <f>$B$3</f>
        <v>Mate Friendshape</v>
      </c>
      <c r="H7" s="27">
        <v>5</v>
      </c>
      <c r="I7" s="27">
        <v>0</v>
      </c>
      <c r="J7" s="29" t="str">
        <f>$B$5</f>
        <v>Dude Mcdudeface</v>
      </c>
      <c r="L7" s="10" t="str">
        <f>$B$9</f>
        <v>Hans Seppelheiner</v>
      </c>
      <c r="M7" s="27">
        <v>3</v>
      </c>
      <c r="N7" s="27">
        <v>2</v>
      </c>
      <c r="O7" s="29" t="str">
        <f>$B$11</f>
        <v>Lennard Musterdude</v>
      </c>
    </row>
    <row r="8" spans="2:15" x14ac:dyDescent="0.3">
      <c r="B8" s="17" t="s">
        <v>9</v>
      </c>
      <c r="C8" s="18" t="s">
        <v>13</v>
      </c>
      <c r="D8" s="18" t="s">
        <v>14</v>
      </c>
      <c r="E8" s="19" t="s">
        <v>15</v>
      </c>
      <c r="G8" s="10" t="str">
        <f>$B$5</f>
        <v>Dude Mcdudeface</v>
      </c>
      <c r="H8" s="27">
        <v>0</v>
      </c>
      <c r="I8" s="27">
        <v>5</v>
      </c>
      <c r="J8" s="29" t="str">
        <f>$B$4</f>
        <v>Spezi Kundenheimer</v>
      </c>
      <c r="L8" s="10" t="str">
        <f>$B$11</f>
        <v>Lennard Musterdude</v>
      </c>
      <c r="M8" s="27">
        <v>0</v>
      </c>
      <c r="N8" s="27">
        <v>5</v>
      </c>
      <c r="O8" s="29" t="str">
        <f>$B$10</f>
        <v>Susi Musterfrau</v>
      </c>
    </row>
    <row r="9" spans="2:15" ht="15" thickBot="1" x14ac:dyDescent="0.35">
      <c r="B9" s="14" t="s">
        <v>4</v>
      </c>
      <c r="C9" s="11">
        <f t="array" ref="C9">SUM(IF($L$4:$L$9=B9,$M$4:$M$9,""))+SUM(IF($O$4:$O$9=B9,$N$4:$N$9,""))</f>
        <v>9</v>
      </c>
      <c r="D9" s="15">
        <f t="array" ref="D9">SUM(IF($L$4:$L$9=B9,$N$4:$N$9,""))+SUM(IF($O$4:$O$9=B9,$M$4:$M$9,""))</f>
        <v>6</v>
      </c>
      <c r="E9" s="16">
        <f>C9-D9</f>
        <v>3</v>
      </c>
      <c r="G9" s="12" t="str">
        <f>$B$6</f>
        <v>Jürgen Bürgermeister</v>
      </c>
      <c r="H9" s="33">
        <v>1</v>
      </c>
      <c r="I9" s="33">
        <v>4</v>
      </c>
      <c r="J9" s="30" t="str">
        <f>$B$3</f>
        <v>Mate Friendshape</v>
      </c>
      <c r="L9" s="12" t="str">
        <f>$B$12</f>
        <v>Max Mustermann</v>
      </c>
      <c r="M9" s="33">
        <v>3</v>
      </c>
      <c r="N9" s="33">
        <v>2</v>
      </c>
      <c r="O9" s="30" t="str">
        <f>$B$9</f>
        <v>Hans Seppelheiner</v>
      </c>
    </row>
    <row r="10" spans="2:15" x14ac:dyDescent="0.3">
      <c r="B10" s="10" t="s">
        <v>3</v>
      </c>
      <c r="C10" s="11">
        <f t="array" ref="C10">SUM(IF($L$4:$L$9=B10,$M$4:$M$9,""))+SUM(IF($O$4:$O$9=B10,$N$4:$N$9,""))</f>
        <v>8</v>
      </c>
      <c r="D10" s="15">
        <f t="array" ref="D10">SUM(IF($L$4:$L$9=B10,$N$4:$N$9,""))+SUM(IF($O$4:$O$9=B10,$M$4:$M$9,""))</f>
        <v>7</v>
      </c>
      <c r="E10" s="16">
        <f t="shared" ref="E10:E12" si="1">C10-D10</f>
        <v>1</v>
      </c>
    </row>
    <row r="11" spans="2:15" x14ac:dyDescent="0.3">
      <c r="B11" s="10" t="s">
        <v>2</v>
      </c>
      <c r="C11" s="11">
        <f t="array" ref="C11">SUM(IF($L$4:$L$9=B11,$M$4:$M$9,""))+SUM(IF($O$4:$O$9=B11,$N$4:$N$9,""))</f>
        <v>3</v>
      </c>
      <c r="D11" s="15">
        <f t="array" ref="D11">SUM(IF($L$4:$L$9=B11,$N$4:$N$9,""))+SUM(IF($O$4:$O$9=B11,$M$4:$M$9,""))</f>
        <v>12</v>
      </c>
      <c r="E11" s="16">
        <f t="shared" si="1"/>
        <v>-9</v>
      </c>
    </row>
    <row r="12" spans="2:15" ht="15" thickBot="1" x14ac:dyDescent="0.35">
      <c r="B12" s="12" t="s">
        <v>1</v>
      </c>
      <c r="C12" s="13">
        <f t="array" ref="C12">SUM(IF($L$4:$L$9=B12,$M$4:$M$9,""))+SUM(IF($O$4:$O$9=B12,$N$4:$N$9,""))</f>
        <v>10</v>
      </c>
      <c r="D12" s="31">
        <f t="array" ref="D12">SUM(IF($L$4:$L$9=B12,$N$4:$N$9,""))+SUM(IF($O$4:$O$9=B12,$M$4:$M$9,""))</f>
        <v>5</v>
      </c>
      <c r="E12" s="32">
        <f t="shared" si="1"/>
        <v>5</v>
      </c>
    </row>
    <row r="13" spans="2:15" ht="15" thickBot="1" x14ac:dyDescent="0.35"/>
    <row r="14" spans="2:15" x14ac:dyDescent="0.3">
      <c r="B14" s="17" t="s">
        <v>10</v>
      </c>
      <c r="C14" s="18" t="s">
        <v>13</v>
      </c>
      <c r="D14" s="18" t="s">
        <v>14</v>
      </c>
      <c r="E14" s="19" t="s">
        <v>15</v>
      </c>
      <c r="F14" s="8"/>
      <c r="G14" s="23" t="s">
        <v>18</v>
      </c>
      <c r="H14" s="24"/>
      <c r="I14" s="24"/>
      <c r="J14" s="25"/>
      <c r="L14" s="23" t="s">
        <v>19</v>
      </c>
      <c r="M14" s="24"/>
      <c r="N14" s="24"/>
      <c r="O14" s="25"/>
    </row>
    <row r="15" spans="2:15" x14ac:dyDescent="0.3">
      <c r="B15" s="14" t="s">
        <v>8</v>
      </c>
      <c r="C15" s="11">
        <f t="array" ref="C15">SUM(IF($G$16:$G$21=B15,$H$16:$H$21,""))+SUM(IF($J$16:$J$21=B15,$I$16:$I$21,""))</f>
        <v>8</v>
      </c>
      <c r="D15" s="15">
        <f t="array" ref="D15">SUM(IF($G$16:$G$21=B15,$I$16:$I$21,""))+SUM(IF($J$16:$J$21=B15,$H$16:$H$21,""))</f>
        <v>7</v>
      </c>
      <c r="E15" s="16">
        <f>C15-D15</f>
        <v>1</v>
      </c>
      <c r="F15" s="8"/>
      <c r="G15" s="20"/>
      <c r="H15" s="26" t="s">
        <v>16</v>
      </c>
      <c r="I15" s="26"/>
      <c r="J15" s="21"/>
      <c r="L15" s="20"/>
      <c r="M15" s="26" t="s">
        <v>16</v>
      </c>
      <c r="N15" s="26"/>
      <c r="O15" s="21"/>
    </row>
    <row r="16" spans="2:15" x14ac:dyDescent="0.3">
      <c r="B16" s="10" t="s">
        <v>7</v>
      </c>
      <c r="C16" s="11">
        <f t="array" ref="C16">SUM(IF($G$16:$G$21=B16,$H$16:$H$21,""))+SUM(IF($J$16:$J$21=B16,$I$16:$I$21,""))</f>
        <v>8</v>
      </c>
      <c r="D16" s="15">
        <f t="array" ref="D16">SUM(IF($G$16:$G$21=B16,$I$16:$I$21,""))+SUM(IF($J$16:$J$21=B16,$H$16:$H$21,""))</f>
        <v>7</v>
      </c>
      <c r="E16" s="16">
        <f t="shared" ref="E16:E18" si="2">C16-D16</f>
        <v>1</v>
      </c>
      <c r="F16" s="8"/>
      <c r="G16" s="14" t="str">
        <f>$B$15</f>
        <v>Mate Friendshape</v>
      </c>
      <c r="H16" s="27">
        <v>3</v>
      </c>
      <c r="I16" s="27">
        <v>2</v>
      </c>
      <c r="J16" s="28" t="str">
        <f>$B$16</f>
        <v>Spezi Kundenheimer</v>
      </c>
      <c r="L16" s="14" t="str">
        <f>$B$21</f>
        <v>Hans Seppelheiner</v>
      </c>
      <c r="M16" s="27">
        <v>1</v>
      </c>
      <c r="N16" s="27">
        <v>4</v>
      </c>
      <c r="O16" s="28" t="str">
        <f>$B$22</f>
        <v>Susi Musterfrau</v>
      </c>
    </row>
    <row r="17" spans="2:15" x14ac:dyDescent="0.3">
      <c r="B17" s="10" t="s">
        <v>6</v>
      </c>
      <c r="C17" s="11">
        <f t="array" ref="C17">SUM(IF($G$16:$G$21=B17,$H$16:$H$21,""))+SUM(IF($J$16:$J$21=B17,$I$16:$I$21,""))</f>
        <v>7</v>
      </c>
      <c r="D17" s="15">
        <f t="array" ref="D17">SUM(IF($G$16:$G$21=B17,$I$16:$I$21,""))+SUM(IF($J$16:$J$21=B17,$H$16:$H$21,""))</f>
        <v>8</v>
      </c>
      <c r="E17" s="16">
        <f t="shared" si="2"/>
        <v>-1</v>
      </c>
      <c r="F17" s="8"/>
      <c r="G17" s="10" t="str">
        <f>$B$17</f>
        <v>Dude Mcdudeface</v>
      </c>
      <c r="H17" s="27">
        <v>2</v>
      </c>
      <c r="I17" s="27">
        <v>3</v>
      </c>
      <c r="J17" s="29" t="str">
        <f>$B$18</f>
        <v>Jürgen Bürgermeister</v>
      </c>
      <c r="L17" s="10" t="str">
        <f>$B$23</f>
        <v>Lennard Musterdude</v>
      </c>
      <c r="M17" s="27">
        <v>0</v>
      </c>
      <c r="N17" s="27">
        <v>5</v>
      </c>
      <c r="O17" s="29" t="str">
        <f>$B$24</f>
        <v>Max Mustermann</v>
      </c>
    </row>
    <row r="18" spans="2:15" ht="15" thickBot="1" x14ac:dyDescent="0.35">
      <c r="B18" s="12" t="s">
        <v>5</v>
      </c>
      <c r="C18" s="13">
        <f t="array" ref="C18">SUM(IF($G$16:$G$21=B18,$H$16:$H$21,""))+SUM(IF($J$16:$J$21=B18,$I$16:$I$21,""))</f>
        <v>7</v>
      </c>
      <c r="D18" s="31">
        <f t="array" ref="D18">SUM(IF($G$16:$G$21=B18,$I$16:$I$21,""))+SUM(IF($J$16:$J$21=B18,$H$16:$H$21,""))</f>
        <v>8</v>
      </c>
      <c r="E18" s="32">
        <f t="shared" si="2"/>
        <v>-1</v>
      </c>
      <c r="F18" s="8"/>
      <c r="G18" s="10" t="str">
        <f>$B$16</f>
        <v>Spezi Kundenheimer</v>
      </c>
      <c r="H18" s="27">
        <v>4</v>
      </c>
      <c r="I18" s="27">
        <v>1</v>
      </c>
      <c r="J18" s="29" t="str">
        <f>$B$18</f>
        <v>Jürgen Bürgermeister</v>
      </c>
      <c r="L18" s="10" t="str">
        <f>$B$22</f>
        <v>Susi Musterfrau</v>
      </c>
      <c r="M18" s="27">
        <v>0</v>
      </c>
      <c r="N18" s="27">
        <v>5</v>
      </c>
      <c r="O18" s="29" t="str">
        <f>$B$24</f>
        <v>Max Mustermann</v>
      </c>
    </row>
    <row r="19" spans="2:15" ht="15" thickBot="1" x14ac:dyDescent="0.35">
      <c r="G19" s="10" t="str">
        <f>$B$15</f>
        <v>Mate Friendshape</v>
      </c>
      <c r="H19" s="27">
        <v>3</v>
      </c>
      <c r="I19" s="27">
        <v>2</v>
      </c>
      <c r="J19" s="29" t="str">
        <f>$B$17</f>
        <v>Dude Mcdudeface</v>
      </c>
      <c r="L19" s="10" t="str">
        <f>$B$21</f>
        <v>Hans Seppelheiner</v>
      </c>
      <c r="M19" s="27">
        <v>1</v>
      </c>
      <c r="N19" s="27">
        <v>4</v>
      </c>
      <c r="O19" s="29" t="str">
        <f>$B$23</f>
        <v>Lennard Musterdude</v>
      </c>
    </row>
    <row r="20" spans="2:15" x14ac:dyDescent="0.3">
      <c r="B20" s="17" t="s">
        <v>11</v>
      </c>
      <c r="C20" s="18" t="s">
        <v>13</v>
      </c>
      <c r="D20" s="18" t="s">
        <v>14</v>
      </c>
      <c r="E20" s="19" t="s">
        <v>15</v>
      </c>
      <c r="G20" s="10" t="str">
        <f>$B$17</f>
        <v>Dude Mcdudeface</v>
      </c>
      <c r="H20" s="27">
        <v>3</v>
      </c>
      <c r="I20" s="27">
        <v>2</v>
      </c>
      <c r="J20" s="29" t="str">
        <f>$B$16</f>
        <v>Spezi Kundenheimer</v>
      </c>
      <c r="L20" s="10" t="str">
        <f>$B$23</f>
        <v>Lennard Musterdude</v>
      </c>
      <c r="M20" s="27">
        <v>5</v>
      </c>
      <c r="N20" s="27">
        <v>0</v>
      </c>
      <c r="O20" s="29" t="str">
        <f>$B$22</f>
        <v>Susi Musterfrau</v>
      </c>
    </row>
    <row r="21" spans="2:15" ht="15" thickBot="1" x14ac:dyDescent="0.35">
      <c r="B21" s="14" t="s">
        <v>4</v>
      </c>
      <c r="C21" s="11">
        <f t="array" ref="C21">SUM(IF($L$16:$L$21=B21,$M$16:$M$21,""))+SUM(IF($O$16:$O$21=B21,$N$16:$N$21,""))</f>
        <v>7</v>
      </c>
      <c r="D21" s="15">
        <f t="array" ref="D21">SUM(IF($L$16:$L$21=B21,$N$16:$N$21,""))+SUM(IF($O$16:$O$21=B21,$M$16:$M$21,""))</f>
        <v>8</v>
      </c>
      <c r="E21" s="16">
        <f>C21-D21</f>
        <v>-1</v>
      </c>
      <c r="G21" s="12" t="str">
        <f>$B$18</f>
        <v>Jürgen Bürgermeister</v>
      </c>
      <c r="H21" s="33">
        <v>3</v>
      </c>
      <c r="I21" s="33">
        <v>2</v>
      </c>
      <c r="J21" s="30" t="str">
        <f>$B$15</f>
        <v>Mate Friendshape</v>
      </c>
      <c r="L21" s="12" t="str">
        <f>$B$24</f>
        <v>Max Mustermann</v>
      </c>
      <c r="M21" s="33">
        <v>0</v>
      </c>
      <c r="N21" s="33">
        <v>5</v>
      </c>
      <c r="O21" s="30" t="str">
        <f>$B$21</f>
        <v>Hans Seppelheiner</v>
      </c>
    </row>
    <row r="22" spans="2:15" x14ac:dyDescent="0.3">
      <c r="B22" s="10" t="s">
        <v>3</v>
      </c>
      <c r="C22" s="11">
        <f t="array" ref="C22">SUM(IF($L$16:$L$21=B22,$M$16:$M$21,""))+SUM(IF($O$16:$O$21=B22,$N$16:$N$21,""))</f>
        <v>4</v>
      </c>
      <c r="D22" s="15">
        <f t="array" ref="D22">SUM(IF($L$16:$L$21=B22,$N$16:$N$21,""))+SUM(IF($O$16:$O$21=B22,$M$16:$M$21,""))</f>
        <v>11</v>
      </c>
      <c r="E22" s="16">
        <f t="shared" ref="E22:E24" si="3">C22-D22</f>
        <v>-7</v>
      </c>
    </row>
    <row r="23" spans="2:15" x14ac:dyDescent="0.3">
      <c r="B23" s="10" t="s">
        <v>2</v>
      </c>
      <c r="C23" s="11">
        <f t="array" ref="C23">SUM(IF($L$16:$L$21=B23,$M$16:$M$21,""))+SUM(IF($O$16:$O$21=B23,$N$16:$N$21,""))</f>
        <v>9</v>
      </c>
      <c r="D23" s="15">
        <f t="array" ref="D23">SUM(IF($L$16:$L$21=B23,$N$16:$N$21,""))+SUM(IF($O$16:$O$21=B23,$M$16:$M$21,""))</f>
        <v>6</v>
      </c>
      <c r="E23" s="16">
        <f t="shared" si="3"/>
        <v>3</v>
      </c>
    </row>
    <row r="24" spans="2:15" ht="15" thickBot="1" x14ac:dyDescent="0.35">
      <c r="B24" s="12" t="s">
        <v>1</v>
      </c>
      <c r="C24" s="13">
        <f t="array" ref="C24">SUM(IF($L$16:$L$21=B24,$M$16:$M$21,""))+SUM(IF($O$16:$O$21=B24,$N$16:$N$21,""))</f>
        <v>10</v>
      </c>
      <c r="D24" s="31">
        <f t="array" ref="D24">SUM(IF($L$16:$L$21=B24,$N$16:$N$21,""))+SUM(IF($O$16:$O$21=B24,$M$16:$M$21,""))</f>
        <v>5</v>
      </c>
      <c r="E24" s="32">
        <f t="shared" si="3"/>
        <v>5</v>
      </c>
    </row>
  </sheetData>
  <mergeCells count="8">
    <mergeCell ref="H15:I15"/>
    <mergeCell ref="M15:N15"/>
    <mergeCell ref="G2:J2"/>
    <mergeCell ref="H3:I3"/>
    <mergeCell ref="L2:O2"/>
    <mergeCell ref="M3:N3"/>
    <mergeCell ref="G14:J14"/>
    <mergeCell ref="L14:O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Spielerliste!$B$3:$B$51</xm:f>
          </x14:formula1>
          <xm:sqref>B3:B6 B9:B12 B15:B18 B21:B24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B1:N34"/>
  <sheetViews>
    <sheetView workbookViewId="0">
      <selection activeCell="N6" sqref="N6"/>
    </sheetView>
  </sheetViews>
  <sheetFormatPr baseColWidth="10" defaultRowHeight="14.4" x14ac:dyDescent="0.3"/>
  <cols>
    <col min="1" max="1" width="4.109375" style="6" customWidth="1"/>
    <col min="2" max="2" width="25.21875" style="6" customWidth="1"/>
    <col min="3" max="3" width="4.88671875" style="6" customWidth="1"/>
    <col min="4" max="4" width="11.5546875" style="6"/>
    <col min="5" max="5" width="25.21875" style="6" customWidth="1"/>
    <col min="6" max="7" width="5.21875" style="6" customWidth="1"/>
    <col min="8" max="8" width="24.88671875" style="6" customWidth="1"/>
    <col min="9" max="9" width="5.44140625" style="6" customWidth="1"/>
    <col min="10" max="10" width="11.5546875" style="6"/>
    <col min="11" max="11" width="23.6640625" style="6" customWidth="1"/>
    <col min="12" max="12" width="4.5546875" style="6" customWidth="1"/>
    <col min="13" max="13" width="11.5546875" style="6"/>
    <col min="14" max="14" width="18.33203125" style="6" customWidth="1"/>
    <col min="15" max="16384" width="11.5546875" style="6"/>
  </cols>
  <sheetData>
    <row r="1" spans="2:14" ht="10.8" customHeight="1" x14ac:dyDescent="0.3"/>
    <row r="2" spans="2:14" x14ac:dyDescent="0.3">
      <c r="B2" s="37" t="s">
        <v>21</v>
      </c>
      <c r="E2" s="37" t="s">
        <v>22</v>
      </c>
      <c r="H2" s="37" t="s">
        <v>23</v>
      </c>
      <c r="K2" s="37" t="s">
        <v>24</v>
      </c>
      <c r="N2" s="37" t="s">
        <v>25</v>
      </c>
    </row>
    <row r="3" spans="2:14" ht="15" thickBot="1" x14ac:dyDescent="0.35"/>
    <row r="4" spans="2:14" x14ac:dyDescent="0.3">
      <c r="B4" s="34" t="s">
        <v>1</v>
      </c>
      <c r="C4" s="22">
        <v>2</v>
      </c>
    </row>
    <row r="5" spans="2:14" ht="15" thickBot="1" x14ac:dyDescent="0.35">
      <c r="B5" s="35" t="s">
        <v>20</v>
      </c>
      <c r="C5" s="7"/>
    </row>
    <row r="6" spans="2:14" ht="15" thickBot="1" x14ac:dyDescent="0.35">
      <c r="B6" s="9" t="s">
        <v>2</v>
      </c>
      <c r="C6" s="22">
        <v>3</v>
      </c>
      <c r="E6" s="34" t="str">
        <f>IF(C4&gt;C6,B4,B6)</f>
        <v>Lennard Musterdude</v>
      </c>
      <c r="F6" s="22">
        <v>2</v>
      </c>
      <c r="G6" s="8"/>
    </row>
    <row r="7" spans="2:14" ht="15" thickBot="1" x14ac:dyDescent="0.35">
      <c r="E7" s="35" t="s">
        <v>20</v>
      </c>
      <c r="F7" s="7"/>
      <c r="G7" s="7"/>
    </row>
    <row r="8" spans="2:14" ht="15" thickBot="1" x14ac:dyDescent="0.35">
      <c r="B8" s="34" t="s">
        <v>3</v>
      </c>
      <c r="C8" s="22">
        <v>1</v>
      </c>
      <c r="E8" s="9" t="str">
        <f>IF(C8&gt;C10,B8,B10)</f>
        <v>Hans Seppelheiner</v>
      </c>
      <c r="F8" s="22">
        <v>3</v>
      </c>
      <c r="G8" s="8"/>
    </row>
    <row r="9" spans="2:14" ht="15" thickBot="1" x14ac:dyDescent="0.35">
      <c r="B9" s="35" t="s">
        <v>20</v>
      </c>
      <c r="C9" s="7"/>
    </row>
    <row r="10" spans="2:14" ht="15" thickBot="1" x14ac:dyDescent="0.35">
      <c r="B10" s="9" t="s">
        <v>4</v>
      </c>
      <c r="C10" s="22">
        <v>4</v>
      </c>
      <c r="H10" s="34" t="str">
        <f>IF(F6&gt;F8,E6,E8)</f>
        <v>Hans Seppelheiner</v>
      </c>
      <c r="I10" s="22">
        <v>3</v>
      </c>
    </row>
    <row r="11" spans="2:14" ht="15" thickBot="1" x14ac:dyDescent="0.35">
      <c r="H11" s="35" t="s">
        <v>20</v>
      </c>
      <c r="I11" s="7"/>
    </row>
    <row r="12" spans="2:14" ht="15" thickBot="1" x14ac:dyDescent="0.35">
      <c r="B12" s="34" t="s">
        <v>5</v>
      </c>
      <c r="C12" s="22">
        <v>5</v>
      </c>
      <c r="H12" s="9" t="str">
        <f>IF(F14&gt;F16,E14,E16)</f>
        <v>Jürgen Bürgermeister</v>
      </c>
      <c r="I12" s="22">
        <v>2</v>
      </c>
    </row>
    <row r="13" spans="2:14" ht="15" thickBot="1" x14ac:dyDescent="0.35">
      <c r="B13" s="35" t="s">
        <v>20</v>
      </c>
      <c r="C13" s="7"/>
    </row>
    <row r="14" spans="2:14" ht="15" thickBot="1" x14ac:dyDescent="0.35">
      <c r="B14" s="9" t="s">
        <v>6</v>
      </c>
      <c r="C14" s="22">
        <v>0</v>
      </c>
      <c r="E14" s="34" t="str">
        <f>IF(C12&gt;C14,B12,B14)</f>
        <v>Jürgen Bürgermeister</v>
      </c>
      <c r="F14" s="22">
        <v>4</v>
      </c>
      <c r="G14" s="8"/>
    </row>
    <row r="15" spans="2:14" ht="15" thickBot="1" x14ac:dyDescent="0.35">
      <c r="E15" s="35" t="s">
        <v>20</v>
      </c>
      <c r="F15" s="7"/>
      <c r="G15" s="7"/>
    </row>
    <row r="16" spans="2:14" ht="15" thickBot="1" x14ac:dyDescent="0.35">
      <c r="B16" s="34" t="s">
        <v>7</v>
      </c>
      <c r="C16" s="22">
        <v>2</v>
      </c>
      <c r="E16" s="9" t="str">
        <f>IF(C16&gt;C18,B16,B18)</f>
        <v>Mate Friendshape</v>
      </c>
      <c r="F16" s="22">
        <v>1</v>
      </c>
      <c r="G16" s="8"/>
    </row>
    <row r="17" spans="2:14" ht="15" thickBot="1" x14ac:dyDescent="0.35">
      <c r="B17" s="35" t="s">
        <v>20</v>
      </c>
      <c r="C17" s="7"/>
    </row>
    <row r="18" spans="2:14" ht="15" thickBot="1" x14ac:dyDescent="0.35">
      <c r="B18" s="9" t="s">
        <v>8</v>
      </c>
      <c r="C18" s="22">
        <v>3</v>
      </c>
      <c r="K18" s="34" t="str">
        <f>IF(I10&gt;I12,H10,H12)</f>
        <v>Hans Seppelheiner</v>
      </c>
      <c r="L18" s="22">
        <v>5</v>
      </c>
    </row>
    <row r="19" spans="2:14" ht="15" thickBot="1" x14ac:dyDescent="0.35">
      <c r="K19" s="35" t="s">
        <v>20</v>
      </c>
      <c r="L19" s="7"/>
      <c r="N19" s="36" t="str">
        <f>IF(L18&gt;L20,K18,K20)</f>
        <v>Hans Seppelheiner</v>
      </c>
    </row>
    <row r="20" spans="2:14" ht="15" thickBot="1" x14ac:dyDescent="0.35">
      <c r="B20" s="34"/>
      <c r="C20" s="22"/>
      <c r="K20" s="9">
        <f>IF(I26&gt;I28,H26,H28)</f>
        <v>0</v>
      </c>
      <c r="L20" s="22">
        <v>0</v>
      </c>
    </row>
    <row r="21" spans="2:14" ht="15" thickBot="1" x14ac:dyDescent="0.35">
      <c r="B21" s="35" t="s">
        <v>20</v>
      </c>
      <c r="C21" s="7"/>
    </row>
    <row r="22" spans="2:14" ht="15" thickBot="1" x14ac:dyDescent="0.35">
      <c r="B22" s="9"/>
      <c r="C22" s="22"/>
      <c r="E22" s="34">
        <f>IF(C20&gt;C22,B20,B22)</f>
        <v>0</v>
      </c>
      <c r="F22" s="22"/>
      <c r="G22" s="8"/>
    </row>
    <row r="23" spans="2:14" ht="15" thickBot="1" x14ac:dyDescent="0.35">
      <c r="E23" s="35" t="s">
        <v>20</v>
      </c>
      <c r="F23" s="7"/>
      <c r="G23" s="7"/>
    </row>
    <row r="24" spans="2:14" ht="15" thickBot="1" x14ac:dyDescent="0.35">
      <c r="B24" s="34"/>
      <c r="C24" s="22"/>
      <c r="E24" s="9">
        <f>IF(C24&gt;C26,B24,B26)</f>
        <v>0</v>
      </c>
      <c r="F24" s="22"/>
      <c r="G24" s="8"/>
    </row>
    <row r="25" spans="2:14" ht="15" thickBot="1" x14ac:dyDescent="0.35">
      <c r="B25" s="35" t="s">
        <v>20</v>
      </c>
      <c r="C25" s="7"/>
    </row>
    <row r="26" spans="2:14" ht="15" thickBot="1" x14ac:dyDescent="0.35">
      <c r="B26" s="9"/>
      <c r="C26" s="22"/>
      <c r="H26" s="34">
        <f>IF(F22&gt;F24,E22,E24)</f>
        <v>0</v>
      </c>
      <c r="I26" s="22"/>
    </row>
    <row r="27" spans="2:14" ht="15" thickBot="1" x14ac:dyDescent="0.35">
      <c r="H27" s="35" t="s">
        <v>20</v>
      </c>
      <c r="I27" s="7"/>
    </row>
    <row r="28" spans="2:14" ht="15" thickBot="1" x14ac:dyDescent="0.35">
      <c r="B28" s="34"/>
      <c r="C28" s="22"/>
      <c r="H28" s="9">
        <f>IF(F30&gt;F32,E30,E32)</f>
        <v>0</v>
      </c>
      <c r="I28" s="22"/>
    </row>
    <row r="29" spans="2:14" ht="15" thickBot="1" x14ac:dyDescent="0.35">
      <c r="B29" s="35" t="s">
        <v>20</v>
      </c>
      <c r="C29" s="7"/>
    </row>
    <row r="30" spans="2:14" ht="15" thickBot="1" x14ac:dyDescent="0.35">
      <c r="B30" s="9"/>
      <c r="C30" s="22"/>
      <c r="E30" s="34">
        <f>IF(C28&gt;C30,B28,B30)</f>
        <v>0</v>
      </c>
      <c r="F30" s="22"/>
      <c r="G30" s="8"/>
    </row>
    <row r="31" spans="2:14" ht="15" thickBot="1" x14ac:dyDescent="0.35">
      <c r="E31" s="35" t="s">
        <v>20</v>
      </c>
      <c r="F31" s="7"/>
      <c r="G31" s="7"/>
    </row>
    <row r="32" spans="2:14" ht="15" thickBot="1" x14ac:dyDescent="0.35">
      <c r="B32" s="34"/>
      <c r="C32" s="22"/>
      <c r="E32" s="9">
        <f>IF(C32&gt;C34,B32,B34)</f>
        <v>0</v>
      </c>
      <c r="F32" s="22"/>
      <c r="G32" s="8"/>
    </row>
    <row r="33" spans="2:3" x14ac:dyDescent="0.3">
      <c r="B33" s="35" t="s">
        <v>20</v>
      </c>
      <c r="C33" s="7"/>
    </row>
    <row r="34" spans="2:3" ht="15" thickBot="1" x14ac:dyDescent="0.35">
      <c r="B34" s="9"/>
      <c r="C34" s="22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Spielerliste!$B$3:$B$51</xm:f>
          </x14:formula1>
          <xm:sqref>B4 B6 B8 B10 B12 B14 B16 B18 B20 B22 B24 B26 B28 B30 B32 B34 E6 E8 K18 K20 E14 E16 E22 E24 H10 H12 E30 E32 H26 H28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Spielerliste</vt:lpstr>
      <vt:lpstr>Gruppenphase</vt:lpstr>
      <vt:lpstr>Knockoutphase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2022-11-05T20:20:44Z</dcterms:created>
  <dcterms:modified xsi:type="dcterms:W3CDTF">2022-11-10T16:50:46Z</dcterms:modified>
</cp:coreProperties>
</file>