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1"/>
  </bookViews>
  <sheets>
    <sheet name="List1" sheetId="1" r:id="rId1"/>
    <sheet name="List2" sheetId="2" r:id="rId2"/>
    <sheet name="Lis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E89" i="2" l="1"/>
  <c r="D89" i="2"/>
  <c r="E88" i="2"/>
  <c r="D88" i="2"/>
  <c r="E87" i="2"/>
  <c r="D87" i="2"/>
  <c r="I86" i="2"/>
  <c r="D86" i="2"/>
  <c r="E86" i="2" s="1"/>
  <c r="I85" i="2"/>
  <c r="E85" i="2"/>
  <c r="D85" i="2"/>
  <c r="I84" i="2"/>
  <c r="D84" i="2"/>
  <c r="E84" i="2" s="1"/>
  <c r="I83" i="2"/>
  <c r="E83" i="2"/>
  <c r="D83" i="2"/>
  <c r="I82" i="2"/>
  <c r="D82" i="2"/>
  <c r="E82" i="2" s="1"/>
  <c r="I81" i="2"/>
  <c r="E81" i="2"/>
  <c r="D81" i="2"/>
  <c r="I80" i="2"/>
  <c r="D80" i="2"/>
  <c r="E80" i="2" s="1"/>
  <c r="I79" i="2"/>
  <c r="E79" i="2"/>
  <c r="D79" i="2"/>
  <c r="I78" i="2"/>
  <c r="D78" i="2"/>
  <c r="E78" i="2" s="1"/>
  <c r="I77" i="2"/>
  <c r="E77" i="2"/>
  <c r="D77" i="2"/>
  <c r="I76" i="2"/>
  <c r="D76" i="2"/>
  <c r="E76" i="2" s="1"/>
  <c r="I75" i="2"/>
  <c r="E75" i="2"/>
  <c r="D75" i="2"/>
  <c r="G51" i="2" l="1"/>
  <c r="G52" i="2"/>
  <c r="G53" i="2"/>
  <c r="G54" i="2"/>
  <c r="G55" i="2"/>
  <c r="G60" i="2"/>
  <c r="G63" i="2"/>
  <c r="G62" i="2"/>
  <c r="G61" i="2"/>
  <c r="G58" i="2"/>
  <c r="G57" i="2"/>
  <c r="G56" i="2"/>
  <c r="C59" i="2"/>
  <c r="C51" i="2"/>
  <c r="C52" i="2"/>
  <c r="C53" i="2"/>
  <c r="C54" i="2"/>
  <c r="C56" i="2"/>
  <c r="C57" i="2"/>
  <c r="C58" i="2"/>
</calcChain>
</file>

<file path=xl/sharedStrings.xml><?xml version="1.0" encoding="utf-8"?>
<sst xmlns="http://schemas.openxmlformats.org/spreadsheetml/2006/main" count="63" uniqueCount="58">
  <si>
    <r>
      <t>Téma</t>
    </r>
    <r>
      <rPr>
        <sz val="12"/>
        <color theme="1"/>
        <rFont val="Times New Roman"/>
        <family val="1"/>
        <charset val="238"/>
      </rPr>
      <t xml:space="preserve"> </t>
    </r>
    <r>
      <rPr>
        <b/>
        <i/>
        <sz val="14"/>
        <color theme="1"/>
        <rFont val="Times New Roman"/>
        <family val="1"/>
        <charset val="238"/>
      </rPr>
      <t>: MĚŘENÍ CHARAKTERISTIK NEINVERTUJÍCIHO ZAPOJENÍ OZ</t>
    </r>
  </si>
  <si>
    <t>Zadání :</t>
  </si>
  <si>
    <r>
      <t>Navrhněte neinvertující zapojení zesilovače s OZ  se zesílením Au</t>
    </r>
    <r>
      <rPr>
        <vertAlign val="subscript"/>
        <sz val="12"/>
        <color theme="1"/>
        <rFont val="Times New Roman"/>
        <family val="1"/>
        <charset val="238"/>
      </rPr>
      <t xml:space="preserve">1 </t>
    </r>
    <r>
      <rPr>
        <sz val="12"/>
        <color theme="1"/>
        <rFont val="Times New Roman"/>
        <family val="1"/>
        <charset val="238"/>
      </rPr>
      <t>= …5….  a Au</t>
    </r>
    <r>
      <rPr>
        <vertAlign val="subscript"/>
        <sz val="12"/>
        <color theme="1"/>
        <rFont val="Times New Roman"/>
        <family val="1"/>
        <charset val="238"/>
      </rPr>
      <t xml:space="preserve">2 </t>
    </r>
    <r>
      <rPr>
        <sz val="12"/>
        <color theme="1"/>
        <rFont val="Times New Roman"/>
        <family val="1"/>
        <charset val="238"/>
      </rPr>
      <t>= …7….  Zpětně vazební rezistor R</t>
    </r>
    <r>
      <rPr>
        <vertAlign val="subscript"/>
        <sz val="12"/>
        <color theme="1"/>
        <rFont val="Times New Roman"/>
        <family val="1"/>
        <charset val="238"/>
      </rPr>
      <t>F</t>
    </r>
    <r>
      <rPr>
        <sz val="12"/>
        <color theme="1"/>
        <rFont val="Times New Roman"/>
        <family val="1"/>
        <charset val="238"/>
      </rPr>
      <t xml:space="preserve"> volte …120…..   kΩ.</t>
    </r>
  </si>
  <si>
    <t>Vypočtěte velikost rezistoru Rs a velikost napěťového zisku</t>
  </si>
  <si>
    <t xml:space="preserve"> Proměřte jeho charakteristiky: - stejnosměrnou převodní</t>
  </si>
  <si>
    <t xml:space="preserve">                                       - frekvenční ziskovou</t>
  </si>
  <si>
    <t xml:space="preserve">                                             - frekvenční fázovou</t>
  </si>
  <si>
    <t>Daná zapojení simulujte v programu P-Spice a proveďte frekvenční a časovou analýzu.</t>
  </si>
  <si>
    <t>Schéma zapojení:</t>
  </si>
  <si>
    <t xml:space="preserve">          </t>
  </si>
  <si>
    <t xml:space="preserve"> Postup měření:</t>
  </si>
  <si>
    <r>
      <t xml:space="preserve"> Převodní charakteristika: U</t>
    </r>
    <r>
      <rPr>
        <b/>
        <vertAlign val="subscript"/>
        <sz val="12"/>
        <color theme="1"/>
        <rFont val="Times New Roman"/>
        <family val="1"/>
        <charset val="238"/>
      </rPr>
      <t xml:space="preserve">2 </t>
    </r>
    <r>
      <rPr>
        <b/>
        <sz val="12"/>
        <color theme="1"/>
        <rFont val="Times New Roman"/>
        <family val="1"/>
        <charset val="238"/>
      </rPr>
      <t>= f(U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>)</t>
    </r>
  </si>
  <si>
    <r>
      <t xml:space="preserve">Na vstupu zesilovače použijte </t>
    </r>
    <r>
      <rPr>
        <b/>
        <sz val="12"/>
        <color theme="1"/>
        <rFont val="Times New Roman"/>
        <family val="1"/>
        <charset val="238"/>
      </rPr>
      <t>stejnosměrný zdroj</t>
    </r>
    <r>
      <rPr>
        <sz val="12"/>
        <color theme="1"/>
        <rFont val="Times New Roman"/>
        <family val="1"/>
        <charset val="238"/>
      </rPr>
      <t>. Napětí na něm zvyšujte  od 0V až do přebuzení zesilovače (výstupní napětí začne růst daleko pomaleji) Měřte hodnoty výstupního napětí. Změňte polaritu vstupního zdroje a měřte pro záporné vstupní napětí.</t>
    </r>
  </si>
  <si>
    <t>Měření proveďte pro obě hodnoty zesílení.</t>
  </si>
  <si>
    <t xml:space="preserve">Z naměřených hodnot sestrojte do jednoho grafu  charakteristiky pro obě hodnoty zesílení. Vyhodnoťte vliv velikosti zesílení na strmost charakteristiky a na maximální možný rozkmit vstupního napětí (uveďte. jaké maximální hodnoty může dosáhnout výstupní napětí a na čem tato hodnota závisí).                                                                                        </t>
  </si>
  <si>
    <r>
      <t>Frekvenční zisková charakteristika: a</t>
    </r>
    <r>
      <rPr>
        <b/>
        <vertAlign val="subscript"/>
        <sz val="12"/>
        <color theme="1"/>
        <rFont val="Times New Roman"/>
        <family val="1"/>
        <charset val="238"/>
      </rPr>
      <t xml:space="preserve">u </t>
    </r>
    <r>
      <rPr>
        <b/>
        <sz val="12"/>
        <color theme="1"/>
        <rFont val="Times New Roman"/>
        <family val="1"/>
        <charset val="238"/>
      </rPr>
      <t>= f(f)</t>
    </r>
  </si>
  <si>
    <t>Do obvodu zapojte generátor harmonického signálu, vysokofrekvenční V-metry, oba kanály osciloskopu.</t>
  </si>
  <si>
    <t>Při referenčním kmitočtu 1 kHz zvyšujte na generátoru velikost budícího signálu a na osciloskopu pozorujte, zda dojde k přebuzení zesilovače. V případě, že dojde, poznamenejte si maximální možnou hodnotu budícího signálu, při níž ještě není zesilovač přebuzen. Na generátoru nastavte hodnotu napětí o něco nižší. Nastavujte hodnoty kmitočtu budícího signálu a měřte hodnotu napětí na výstupu.</t>
  </si>
  <si>
    <r>
      <t xml:space="preserve">Z naměřených hodnot vypočtěte </t>
    </r>
    <r>
      <rPr>
        <b/>
        <sz val="12"/>
        <color theme="1"/>
        <rFont val="Times New Roman"/>
        <family val="1"/>
        <charset val="238"/>
      </rPr>
      <t>zisk</t>
    </r>
    <r>
      <rPr>
        <sz val="12"/>
        <color theme="1"/>
        <rFont val="Times New Roman"/>
        <family val="1"/>
        <charset val="238"/>
      </rPr>
      <t xml:space="preserve"> zesilovače : au = 20 log (U</t>
    </r>
    <r>
      <rPr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>/U</t>
    </r>
    <r>
      <rPr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)                         </t>
    </r>
  </si>
  <si>
    <t>Z grafu vyhodnoťte šířku frekvenčního pásma zesilovače a tranzitní kmitočet (při něm je hodnota zesílení Au = 1 (Uvýst = Uvst) .</t>
  </si>
  <si>
    <t xml:space="preserve"> </t>
  </si>
  <si>
    <t xml:space="preserve"> Frekvenční fázová charakteristika: φ= f(f)</t>
  </si>
  <si>
    <r>
      <t>Na generátoru nastavte hodnotu napětí o něco nižší než je hodnota, při níž dojde k přebuzení zesilovače. Nastavujte hodnoty kmitočtu budícího signálu v akustickém pásmu a odečítejte na osciloskopuvzdálenosti: AB – odpovídá fázovému posunu mezi u</t>
    </r>
    <r>
      <rPr>
        <vertAlign val="subscript"/>
        <sz val="12"/>
        <color theme="1"/>
        <rFont val="Times New Roman"/>
        <family val="1"/>
        <charset val="238"/>
      </rPr>
      <t xml:space="preserve">vst </t>
    </r>
    <r>
      <rPr>
        <sz val="12"/>
        <color theme="1"/>
        <rFont val="Times New Roman"/>
        <family val="1"/>
        <charset val="238"/>
      </rPr>
      <t>a u</t>
    </r>
    <r>
      <rPr>
        <vertAlign val="subscript"/>
        <sz val="12"/>
        <color theme="1"/>
        <rFont val="Times New Roman"/>
        <family val="1"/>
        <charset val="238"/>
      </rPr>
      <t>výst</t>
    </r>
    <r>
      <rPr>
        <sz val="12"/>
        <color theme="1"/>
        <rFont val="Times New Roman"/>
        <family val="1"/>
        <charset val="238"/>
      </rPr>
      <t xml:space="preserve"> a AC – odpovídá periodě T u</t>
    </r>
    <r>
      <rPr>
        <vertAlign val="subscript"/>
        <sz val="12"/>
        <color theme="1"/>
        <rFont val="Times New Roman"/>
        <family val="1"/>
        <charset val="238"/>
      </rPr>
      <t xml:space="preserve">vst. </t>
    </r>
  </si>
  <si>
    <r>
      <t xml:space="preserve">Vypočtěte </t>
    </r>
    <r>
      <rPr>
        <b/>
        <sz val="12"/>
        <color theme="1"/>
        <rFont val="Times New Roman"/>
        <family val="1"/>
        <charset val="238"/>
      </rPr>
      <t xml:space="preserve">φ = 360 * (AB/AC). </t>
    </r>
    <r>
      <rPr>
        <sz val="12"/>
        <color theme="1"/>
        <rFont val="Times New Roman"/>
        <family val="1"/>
        <charset val="238"/>
      </rPr>
      <t>Sestrojte charakteristiku</t>
    </r>
    <r>
      <rPr>
        <b/>
        <sz val="12"/>
        <color theme="1"/>
        <rFont val="Times New Roman"/>
        <family val="1"/>
        <charset val="238"/>
      </rPr>
      <t xml:space="preserve">  φ= f(f) . </t>
    </r>
    <r>
      <rPr>
        <sz val="12"/>
        <color theme="1"/>
        <rFont val="Times New Roman"/>
        <family val="1"/>
        <charset val="238"/>
      </rPr>
      <t>Vyhodnoťte, zda a do jaké míry kvalitně zesilovače invertuje vstupní signál.</t>
    </r>
  </si>
  <si>
    <t>POZOR !!! všechny grafy volte typu X-Y bodový !!!! u všech frekvenčních závislostí cejchujte osu frekvence v LOGARITMICKÉM MĚŘÍTKU !!!</t>
  </si>
  <si>
    <r>
      <t xml:space="preserve">Tabulky : </t>
    </r>
    <r>
      <rPr>
        <sz val="11"/>
        <color theme="1"/>
        <rFont val="Times New Roman"/>
        <family val="1"/>
        <charset val="238"/>
      </rPr>
      <t>(počet řádků upravte dle potřeby)</t>
    </r>
  </si>
  <si>
    <t xml:space="preserve">Převodní charakteristika:             </t>
  </si>
  <si>
    <t xml:space="preserve">f = 1 kHz                                                     </t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</si>
  <si>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 xml:space="preserve"> [V]</t>
    </r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</si>
  <si>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 xml:space="preserve">2 </t>
    </r>
    <r>
      <rPr>
        <b/>
        <sz val="12"/>
        <color theme="1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</si>
  <si>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color theme="1"/>
        <rFont val="Times New Roman"/>
        <family val="1"/>
        <charset val="238"/>
      </rPr>
      <t>u</t>
    </r>
    <r>
      <rPr>
        <b/>
        <sz val="12"/>
        <color theme="1"/>
        <rFont val="Times New Roman"/>
        <family val="1"/>
        <charset val="238"/>
      </rPr>
      <t xml:space="preserve"> [-]</t>
    </r>
  </si>
  <si>
    <t>Frekvenční zisková a fázová charakteristika:</t>
  </si>
  <si>
    <r>
      <t>U</t>
    </r>
    <r>
      <rPr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>= konst.</t>
    </r>
  </si>
  <si>
    <t>F [Hz]</t>
  </si>
  <si>
    <t>AB[d]</t>
  </si>
  <si>
    <t>AC[d]</t>
  </si>
  <si>
    <t>φ[°]</t>
  </si>
  <si>
    <t>Střední průmyslová škola elektrotechnická Havířov</t>
  </si>
  <si>
    <t>Zpráva o měření</t>
  </si>
  <si>
    <r>
      <t>Třída: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 CE"/>
        <family val="2"/>
        <charset val="238"/>
      </rPr>
      <t>4.C</t>
    </r>
  </si>
  <si>
    <r>
      <t>Skupina: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 CE"/>
        <family val="2"/>
        <charset val="238"/>
      </rPr>
      <t>1</t>
    </r>
  </si>
  <si>
    <t>Název úlohy:</t>
  </si>
  <si>
    <t>Zpráva číslo: 3</t>
  </si>
  <si>
    <t>MĚŘENÍ NA NF. ZESILOVAČI S OZ</t>
  </si>
  <si>
    <t>Den:</t>
  </si>
  <si>
    <t>Seznam měřících přístrojů:</t>
  </si>
  <si>
    <t>Jméno učitele:</t>
  </si>
  <si>
    <t>Ing. Eva Kamínková</t>
  </si>
  <si>
    <r>
      <t>Jméno:</t>
    </r>
    <r>
      <rPr>
        <sz val="10"/>
        <rFont val="Arial CE"/>
        <family val="2"/>
        <charset val="238"/>
      </rPr>
      <t xml:space="preserve"> </t>
    </r>
  </si>
  <si>
    <t>Tomáš Lamacz</t>
  </si>
  <si>
    <t>Známka:</t>
  </si>
  <si>
    <t>Rs1</t>
  </si>
  <si>
    <t>Rs2</t>
  </si>
  <si>
    <r>
      <t>U</t>
    </r>
    <r>
      <rPr>
        <b/>
        <vertAlign val="subscript"/>
        <sz val="12"/>
        <rFont val="Times New Roman"/>
        <family val="1"/>
        <charset val="238"/>
      </rPr>
      <t>1</t>
    </r>
    <r>
      <rPr>
        <b/>
        <sz val="12"/>
        <rFont val="Times New Roman"/>
        <family val="1"/>
        <charset val="238"/>
      </rPr>
      <t>[V]</t>
    </r>
  </si>
  <si>
    <r>
      <t>U</t>
    </r>
    <r>
      <rPr>
        <b/>
        <vertAlign val="subscript"/>
        <sz val="12"/>
        <rFont val="Times New Roman"/>
        <family val="1"/>
        <charset val="238"/>
      </rPr>
      <t xml:space="preserve">2 </t>
    </r>
    <r>
      <rPr>
        <b/>
        <sz val="12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</si>
  <si>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rFont val="Times New Roman"/>
        <family val="1"/>
        <charset val="238"/>
      </rPr>
      <t>u</t>
    </r>
    <r>
      <rPr>
        <b/>
        <sz val="12"/>
        <rFont val="Times New Roman"/>
        <family val="1"/>
        <charset val="238"/>
      </rPr>
      <t xml:space="preserve"> [-]</t>
    </r>
  </si>
  <si>
    <r>
      <t>a</t>
    </r>
    <r>
      <rPr>
        <b/>
        <vertAlign val="subscript"/>
        <sz val="12"/>
        <rFont val="Times New Roman"/>
        <family val="1"/>
        <charset val="238"/>
      </rPr>
      <t xml:space="preserve">u  </t>
    </r>
    <r>
      <rPr>
        <b/>
        <sz val="12"/>
        <rFont val="Times New Roman"/>
        <family val="1"/>
        <charset val="238"/>
      </rPr>
      <t>[dB]</t>
    </r>
  </si>
  <si>
    <r>
      <t>a</t>
    </r>
    <r>
      <rPr>
        <b/>
        <vertAlign val="subscript"/>
        <sz val="12"/>
        <rFont val="Times New Roman"/>
        <family val="1"/>
        <charset val="238"/>
      </rPr>
      <t xml:space="preserve">up  </t>
    </r>
    <r>
      <rPr>
        <b/>
        <sz val="12"/>
        <rFont val="Times New Roman"/>
        <family val="1"/>
        <charset val="238"/>
      </rPr>
      <t>[dB]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</si>
</sst>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4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  <font>
      <b/>
      <vertAlign val="subscript"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name val="Arial CE"/>
      <family val="2"/>
      <charset val="238"/>
    </font>
    <font>
      <b/>
      <sz val="16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"/>
      <family val="2"/>
      <charset val="238"/>
    </font>
    <font>
      <b/>
      <sz val="14"/>
      <name val="Arial CE"/>
      <charset val="238"/>
    </font>
    <font>
      <sz val="10"/>
      <name val="Arial CE"/>
      <family val="2"/>
      <charset val="238"/>
    </font>
    <font>
      <b/>
      <sz val="12"/>
      <name val="Times New Roman"/>
      <family val="1"/>
      <charset val="238"/>
    </font>
    <font>
      <b/>
      <vertAlign val="subscript"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10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0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Převodní</a:t>
            </a:r>
            <a:r>
              <a:rPr lang="cs-CZ" baseline="0"/>
              <a:t> charakteristika Au1=7</a:t>
            </a:r>
            <a:endParaRPr lang="cs-CZ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List2!$F$50</c:f>
              <c:strCache>
                <c:ptCount val="1"/>
                <c:pt idx="0">
                  <c:v>U2 [V]</c:v>
                </c:pt>
              </c:strCache>
            </c:strRef>
          </c:tx>
          <c:xVal>
            <c:numRef>
              <c:f>List2!$E$51:$E$63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-1.5</c:v>
                </c:pt>
                <c:pt idx="4">
                  <c:v>-0.98</c:v>
                </c:pt>
                <c:pt idx="5">
                  <c:v>-0.5</c:v>
                </c:pt>
                <c:pt idx="6">
                  <c:v>1.4E-2</c:v>
                </c:pt>
                <c:pt idx="7">
                  <c:v>0.56000000000000005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</c:numCache>
            </c:numRef>
          </c:xVal>
          <c:yVal>
            <c:numRef>
              <c:f>List2!$F$51:$F$63</c:f>
              <c:numCache>
                <c:formatCode>General</c:formatCode>
                <c:ptCount val="13"/>
                <c:pt idx="0">
                  <c:v>-12.16</c:v>
                </c:pt>
                <c:pt idx="1">
                  <c:v>-12.16</c:v>
                </c:pt>
                <c:pt idx="2">
                  <c:v>-12.16</c:v>
                </c:pt>
                <c:pt idx="3">
                  <c:v>-10.7</c:v>
                </c:pt>
                <c:pt idx="4">
                  <c:v>-6.84</c:v>
                </c:pt>
                <c:pt idx="5">
                  <c:v>-3.5</c:v>
                </c:pt>
                <c:pt idx="6">
                  <c:v>0.19800000000000001</c:v>
                </c:pt>
                <c:pt idx="7">
                  <c:v>4.0999999999999996</c:v>
                </c:pt>
                <c:pt idx="8" formatCode="0.00">
                  <c:v>7.32</c:v>
                </c:pt>
                <c:pt idx="9">
                  <c:v>10.91</c:v>
                </c:pt>
                <c:pt idx="10">
                  <c:v>13.48</c:v>
                </c:pt>
                <c:pt idx="11">
                  <c:v>13.48</c:v>
                </c:pt>
                <c:pt idx="12">
                  <c:v>13.48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81440"/>
        <c:axId val="109582976"/>
      </c:scatterChart>
      <c:valAx>
        <c:axId val="10958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582976"/>
        <c:crosses val="autoZero"/>
        <c:crossBetween val="midCat"/>
      </c:valAx>
      <c:valAx>
        <c:axId val="10958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581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sz="1800" b="1" i="0" baseline="0">
                <a:effectLst/>
              </a:rPr>
              <a:t>Převodní charakteristika Au1=5</a:t>
            </a:r>
            <a:endParaRPr lang="cs-CZ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List2!$B$50</c:f>
              <c:strCache>
                <c:ptCount val="1"/>
                <c:pt idx="0">
                  <c:v>U2 [V]</c:v>
                </c:pt>
              </c:strCache>
            </c:strRef>
          </c:tx>
          <c:xVal>
            <c:numRef>
              <c:f>List2!$A$51:$A$59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-0.99</c:v>
                </c:pt>
                <c:pt idx="4">
                  <c:v>1.4E-2</c:v>
                </c:pt>
                <c:pt idx="5">
                  <c:v>1.0189999999999999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List2!$B$51:$B$59</c:f>
              <c:numCache>
                <c:formatCode>General</c:formatCode>
                <c:ptCount val="9"/>
                <c:pt idx="0">
                  <c:v>-12.16</c:v>
                </c:pt>
                <c:pt idx="1">
                  <c:v>-12.16</c:v>
                </c:pt>
                <c:pt idx="2">
                  <c:v>-10.1</c:v>
                </c:pt>
                <c:pt idx="3">
                  <c:v>-4.9000000000000004</c:v>
                </c:pt>
                <c:pt idx="4">
                  <c:v>0.14000000000000001</c:v>
                </c:pt>
                <c:pt idx="5">
                  <c:v>5.18</c:v>
                </c:pt>
                <c:pt idx="6">
                  <c:v>10.199999999999999</c:v>
                </c:pt>
                <c:pt idx="7">
                  <c:v>13.42</c:v>
                </c:pt>
                <c:pt idx="8">
                  <c:v>13.49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15744"/>
        <c:axId val="109621632"/>
      </c:scatterChart>
      <c:valAx>
        <c:axId val="1096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621632"/>
        <c:crosses val="autoZero"/>
        <c:crossBetween val="midCat"/>
      </c:valAx>
      <c:valAx>
        <c:axId val="10962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15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frekvenčně</a:t>
            </a:r>
            <a:r>
              <a:rPr lang="cs-CZ" baseline="0"/>
              <a:t> zisková</a:t>
            </a:r>
            <a:endParaRPr lang="cs-CZ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[1]List2!$A$86:$A$100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80</c:v>
                </c:pt>
                <c:pt idx="4">
                  <c:v>140</c:v>
                </c:pt>
                <c:pt idx="5">
                  <c:v>400</c:v>
                </c:pt>
                <c:pt idx="6">
                  <c:v>900</c:v>
                </c:pt>
                <c:pt idx="7">
                  <c:v>1500</c:v>
                </c:pt>
                <c:pt idx="8">
                  <c:v>6500</c:v>
                </c:pt>
                <c:pt idx="9">
                  <c:v>12000</c:v>
                </c:pt>
                <c:pt idx="10">
                  <c:v>20000</c:v>
                </c:pt>
                <c:pt idx="11">
                  <c:v>44000</c:v>
                </c:pt>
                <c:pt idx="12">
                  <c:v>63000</c:v>
                </c:pt>
                <c:pt idx="13">
                  <c:v>104000</c:v>
                </c:pt>
                <c:pt idx="14">
                  <c:v>110000</c:v>
                </c:pt>
              </c:numCache>
            </c:numRef>
          </c:xVal>
          <c:yVal>
            <c:numRef>
              <c:f>[1]List2!$E$86:$E$100</c:f>
              <c:numCache>
                <c:formatCode>General</c:formatCode>
                <c:ptCount val="15"/>
                <c:pt idx="0">
                  <c:v>16.580967611934597</c:v>
                </c:pt>
                <c:pt idx="1">
                  <c:v>17.173416944070613</c:v>
                </c:pt>
                <c:pt idx="2">
                  <c:v>17.125560681752809</c:v>
                </c:pt>
                <c:pt idx="3">
                  <c:v>17.125560681752809</c:v>
                </c:pt>
                <c:pt idx="4">
                  <c:v>17.125560681752809</c:v>
                </c:pt>
                <c:pt idx="5">
                  <c:v>17.07743928643524</c:v>
                </c:pt>
                <c:pt idx="6">
                  <c:v>17.173416944070613</c:v>
                </c:pt>
                <c:pt idx="7">
                  <c:v>17.173416944070613</c:v>
                </c:pt>
                <c:pt idx="8">
                  <c:v>17.173416944070613</c:v>
                </c:pt>
                <c:pt idx="9">
                  <c:v>16.882242540652115</c:v>
                </c:pt>
                <c:pt idx="10">
                  <c:v>14.769570912393847</c:v>
                </c:pt>
                <c:pt idx="11">
                  <c:v>8.9971561587506237</c:v>
                </c:pt>
                <c:pt idx="12">
                  <c:v>6.4575065763848993</c:v>
                </c:pt>
                <c:pt idx="13">
                  <c:v>4.2276663187638279</c:v>
                </c:pt>
                <c:pt idx="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27968"/>
        <c:axId val="111429504"/>
      </c:scatterChart>
      <c:valAx>
        <c:axId val="11142796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429504"/>
        <c:crosses val="autoZero"/>
        <c:crossBetween val="midCat"/>
      </c:valAx>
      <c:valAx>
        <c:axId val="11142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427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Převodní</a:t>
            </a:r>
            <a:r>
              <a:rPr lang="cs-CZ" baseline="0"/>
              <a:t> charakteristika</a:t>
            </a:r>
            <a:endParaRPr lang="cs-CZ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Au=7</c:v>
          </c:tx>
          <c:marker>
            <c:symbol val="none"/>
          </c:marker>
          <c:xVal>
            <c:numRef>
              <c:f>[1]List2!$E$60:$E$71</c:f>
              <c:numCache>
                <c:formatCode>General</c:formatCode>
                <c:ptCount val="12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-1.5</c:v>
                </c:pt>
                <c:pt idx="4">
                  <c:v>-0.98</c:v>
                </c:pt>
                <c:pt idx="5">
                  <c:v>-0.5</c:v>
                </c:pt>
                <c:pt idx="6">
                  <c:v>0.56000000000000005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2.96</c:v>
                </c:pt>
                <c:pt idx="11">
                  <c:v>4</c:v>
                </c:pt>
              </c:numCache>
            </c:numRef>
          </c:xVal>
          <c:yVal>
            <c:numRef>
              <c:f>[1]List2!$F$60:$F$71</c:f>
              <c:numCache>
                <c:formatCode>General</c:formatCode>
                <c:ptCount val="12"/>
                <c:pt idx="0">
                  <c:v>-12.16</c:v>
                </c:pt>
                <c:pt idx="1">
                  <c:v>-12.16</c:v>
                </c:pt>
                <c:pt idx="2">
                  <c:v>-12.16</c:v>
                </c:pt>
                <c:pt idx="3">
                  <c:v>-10.7</c:v>
                </c:pt>
                <c:pt idx="4">
                  <c:v>-6.84</c:v>
                </c:pt>
                <c:pt idx="5">
                  <c:v>-3.5</c:v>
                </c:pt>
                <c:pt idx="6">
                  <c:v>4.0999999999999996</c:v>
                </c:pt>
                <c:pt idx="7">
                  <c:v>7.32</c:v>
                </c:pt>
                <c:pt idx="8">
                  <c:v>10.91</c:v>
                </c:pt>
                <c:pt idx="9">
                  <c:v>13.48</c:v>
                </c:pt>
                <c:pt idx="10">
                  <c:v>13.48</c:v>
                </c:pt>
                <c:pt idx="11">
                  <c:v>13.48</c:v>
                </c:pt>
              </c:numCache>
            </c:numRef>
          </c:yVal>
          <c:smooth val="1"/>
        </c:ser>
        <c:ser>
          <c:idx val="1"/>
          <c:order val="1"/>
          <c:tx>
            <c:v>Au=5</c:v>
          </c:tx>
          <c:marker>
            <c:symbol val="none"/>
          </c:marker>
          <c:xVal>
            <c:numRef>
              <c:f>[1]List2!$A$60:$A$67</c:f>
              <c:numCache>
                <c:formatCode>General</c:formatCode>
                <c:ptCount val="8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-0.99</c:v>
                </c:pt>
                <c:pt idx="4">
                  <c:v>1.0189999999999999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xVal>
          <c:yVal>
            <c:numRef>
              <c:f>[1]List2!$B$60:$B$67</c:f>
              <c:numCache>
                <c:formatCode>General</c:formatCode>
                <c:ptCount val="8"/>
                <c:pt idx="0">
                  <c:v>-12.16</c:v>
                </c:pt>
                <c:pt idx="1">
                  <c:v>-12.16</c:v>
                </c:pt>
                <c:pt idx="2">
                  <c:v>-10.1</c:v>
                </c:pt>
                <c:pt idx="3">
                  <c:v>-4.9000000000000004</c:v>
                </c:pt>
                <c:pt idx="4">
                  <c:v>5.18</c:v>
                </c:pt>
                <c:pt idx="5">
                  <c:v>10.199999999999999</c:v>
                </c:pt>
                <c:pt idx="6">
                  <c:v>13.42</c:v>
                </c:pt>
                <c:pt idx="7">
                  <c:v>13.49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50368"/>
        <c:axId val="111456256"/>
      </c:scatterChart>
      <c:valAx>
        <c:axId val="11145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456256"/>
        <c:crosses val="autoZero"/>
        <c:crossBetween val="midCat"/>
      </c:valAx>
      <c:valAx>
        <c:axId val="11145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450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18</xdr:row>
      <xdr:rowOff>19050</xdr:rowOff>
    </xdr:from>
    <xdr:to>
      <xdr:col>13</xdr:col>
      <xdr:colOff>533400</xdr:colOff>
      <xdr:row>24</xdr:row>
      <xdr:rowOff>171450</xdr:rowOff>
    </xdr:to>
    <xdr:pic>
      <xdr:nvPicPr>
        <xdr:cNvPr id="2" name="Obráze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3743325"/>
          <a:ext cx="2838450" cy="139065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14</xdr:col>
      <xdr:colOff>95250</xdr:colOff>
      <xdr:row>17</xdr:row>
      <xdr:rowOff>152400</xdr:rowOff>
    </xdr:from>
    <xdr:to>
      <xdr:col>19</xdr:col>
      <xdr:colOff>200025</xdr:colOff>
      <xdr:row>24</xdr:row>
      <xdr:rowOff>47625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676650"/>
          <a:ext cx="3152775" cy="1333500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10</xdr:col>
      <xdr:colOff>390525</xdr:colOff>
      <xdr:row>43</xdr:row>
      <xdr:rowOff>200025</xdr:rowOff>
    </xdr:from>
    <xdr:to>
      <xdr:col>16</xdr:col>
      <xdr:colOff>180975</xdr:colOff>
      <xdr:row>49</xdr:row>
      <xdr:rowOff>142875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9115425"/>
          <a:ext cx="3448050" cy="134302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10</xdr:col>
      <xdr:colOff>361950</xdr:colOff>
      <xdr:row>52</xdr:row>
      <xdr:rowOff>133350</xdr:rowOff>
    </xdr:from>
    <xdr:to>
      <xdr:col>18</xdr:col>
      <xdr:colOff>57150</xdr:colOff>
      <xdr:row>66</xdr:row>
      <xdr:rowOff>0</xdr:rowOff>
    </xdr:to>
    <xdr:graphicFrame macro="">
      <xdr:nvGraphicFramePr>
        <xdr:cNvPr id="8" name="Graf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342900</xdr:colOff>
      <xdr:row>52</xdr:row>
      <xdr:rowOff>114300</xdr:rowOff>
    </xdr:from>
    <xdr:to>
      <xdr:col>26</xdr:col>
      <xdr:colOff>38100</xdr:colOff>
      <xdr:row>65</xdr:row>
      <xdr:rowOff>171450</xdr:rowOff>
    </xdr:to>
    <xdr:graphicFrame macro="">
      <xdr:nvGraphicFramePr>
        <xdr:cNvPr id="9" name="Graf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91</xdr:row>
      <xdr:rowOff>0</xdr:rowOff>
    </xdr:from>
    <xdr:to>
      <xdr:col>7</xdr:col>
      <xdr:colOff>38100</xdr:colOff>
      <xdr:row>107</xdr:row>
      <xdr:rowOff>114300</xdr:rowOff>
    </xdr:to>
    <xdr:graphicFrame macro="">
      <xdr:nvGraphicFramePr>
        <xdr:cNvPr id="7" name="Graf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428625</xdr:colOff>
      <xdr:row>68</xdr:row>
      <xdr:rowOff>161925</xdr:rowOff>
    </xdr:from>
    <xdr:to>
      <xdr:col>18</xdr:col>
      <xdr:colOff>123825</xdr:colOff>
      <xdr:row>81</xdr:row>
      <xdr:rowOff>190500</xdr:rowOff>
    </xdr:to>
    <xdr:graphicFrame macro="">
      <xdr:nvGraphicFramePr>
        <xdr:cNvPr id="10" name="Graf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4C/debnar/Mereni/titulni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  <sheetName val="List2"/>
      <sheetName val="List3"/>
    </sheetNames>
    <sheetDataSet>
      <sheetData sheetId="0"/>
      <sheetData sheetId="1">
        <row r="60">
          <cell r="A60">
            <v>-4</v>
          </cell>
          <cell r="B60">
            <v>-12.16</v>
          </cell>
          <cell r="E60">
            <v>-4</v>
          </cell>
          <cell r="F60">
            <v>-12.16</v>
          </cell>
        </row>
        <row r="61">
          <cell r="A61">
            <v>-3</v>
          </cell>
          <cell r="B61">
            <v>-12.16</v>
          </cell>
          <cell r="E61">
            <v>-3</v>
          </cell>
          <cell r="F61">
            <v>-12.16</v>
          </cell>
        </row>
        <row r="62">
          <cell r="A62">
            <v>-2</v>
          </cell>
          <cell r="B62">
            <v>-10.1</v>
          </cell>
          <cell r="E62">
            <v>-2</v>
          </cell>
          <cell r="F62">
            <v>-12.16</v>
          </cell>
        </row>
        <row r="63">
          <cell r="A63">
            <v>-0.99</v>
          </cell>
          <cell r="B63">
            <v>-4.9000000000000004</v>
          </cell>
          <cell r="E63">
            <v>-1.5</v>
          </cell>
          <cell r="F63">
            <v>-10.7</v>
          </cell>
        </row>
        <row r="64">
          <cell r="A64">
            <v>1.0189999999999999</v>
          </cell>
          <cell r="B64">
            <v>5.18</v>
          </cell>
          <cell r="E64">
            <v>-0.98</v>
          </cell>
          <cell r="F64">
            <v>-6.84</v>
          </cell>
        </row>
        <row r="65">
          <cell r="A65">
            <v>2</v>
          </cell>
          <cell r="B65">
            <v>10.199999999999999</v>
          </cell>
          <cell r="E65">
            <v>-0.5</v>
          </cell>
          <cell r="F65">
            <v>-3.5</v>
          </cell>
        </row>
        <row r="66">
          <cell r="A66">
            <v>3</v>
          </cell>
          <cell r="B66">
            <v>13.42</v>
          </cell>
          <cell r="E66">
            <v>0.56000000000000005</v>
          </cell>
          <cell r="F66">
            <v>4.0999999999999996</v>
          </cell>
        </row>
        <row r="67">
          <cell r="A67">
            <v>4</v>
          </cell>
          <cell r="B67">
            <v>13.49</v>
          </cell>
          <cell r="E67">
            <v>1</v>
          </cell>
          <cell r="F67">
            <v>7.32</v>
          </cell>
        </row>
        <row r="68">
          <cell r="E68">
            <v>1.5</v>
          </cell>
          <cell r="F68">
            <v>10.91</v>
          </cell>
        </row>
        <row r="69">
          <cell r="E69">
            <v>2</v>
          </cell>
          <cell r="F69">
            <v>13.48</v>
          </cell>
        </row>
        <row r="70">
          <cell r="E70">
            <v>2.96</v>
          </cell>
          <cell r="F70">
            <v>13.48</v>
          </cell>
        </row>
        <row r="71">
          <cell r="E71">
            <v>4</v>
          </cell>
          <cell r="F71">
            <v>13.48</v>
          </cell>
        </row>
        <row r="86">
          <cell r="A86">
            <v>10</v>
          </cell>
          <cell r="E86">
            <v>16.580967611934597</v>
          </cell>
        </row>
        <row r="87">
          <cell r="A87">
            <v>20</v>
          </cell>
          <cell r="E87">
            <v>17.173416944070613</v>
          </cell>
        </row>
        <row r="88">
          <cell r="A88">
            <v>30</v>
          </cell>
          <cell r="E88">
            <v>17.125560681752809</v>
          </cell>
        </row>
        <row r="89">
          <cell r="A89">
            <v>80</v>
          </cell>
          <cell r="E89">
            <v>17.125560681752809</v>
          </cell>
        </row>
        <row r="90">
          <cell r="A90">
            <v>140</v>
          </cell>
          <cell r="E90">
            <v>17.125560681752809</v>
          </cell>
        </row>
        <row r="91">
          <cell r="A91">
            <v>400</v>
          </cell>
          <cell r="E91">
            <v>17.07743928643524</v>
          </cell>
        </row>
        <row r="92">
          <cell r="A92">
            <v>900</v>
          </cell>
          <cell r="E92">
            <v>17.173416944070613</v>
          </cell>
        </row>
        <row r="93">
          <cell r="A93">
            <v>1500</v>
          </cell>
          <cell r="E93">
            <v>17.173416944070613</v>
          </cell>
        </row>
        <row r="94">
          <cell r="A94">
            <v>6500</v>
          </cell>
          <cell r="E94">
            <v>17.173416944070613</v>
          </cell>
        </row>
        <row r="95">
          <cell r="A95">
            <v>12000</v>
          </cell>
          <cell r="E95">
            <v>16.882242540652115</v>
          </cell>
        </row>
        <row r="96">
          <cell r="A96">
            <v>20000</v>
          </cell>
          <cell r="E96">
            <v>14.769570912393847</v>
          </cell>
        </row>
        <row r="97">
          <cell r="A97">
            <v>44000</v>
          </cell>
          <cell r="E97">
            <v>8.9971561587506237</v>
          </cell>
        </row>
        <row r="98">
          <cell r="A98">
            <v>63000</v>
          </cell>
          <cell r="E98">
            <v>6.4575065763848993</v>
          </cell>
        </row>
        <row r="99">
          <cell r="A99">
            <v>104000</v>
          </cell>
          <cell r="E99">
            <v>4.2276663187638279</v>
          </cell>
        </row>
        <row r="100">
          <cell r="A100">
            <v>110000</v>
          </cell>
          <cell r="E100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L19" sqref="L19"/>
    </sheetView>
  </sheetViews>
  <sheetFormatPr defaultRowHeight="15" x14ac:dyDescent="0.25"/>
  <sheetData>
    <row r="1" spans="1:9" x14ac:dyDescent="0.25">
      <c r="A1" s="39" t="s">
        <v>37</v>
      </c>
      <c r="B1" s="40"/>
      <c r="C1" s="41"/>
      <c r="D1" s="48" t="s">
        <v>38</v>
      </c>
      <c r="E1" s="49"/>
      <c r="F1" s="50"/>
      <c r="G1" s="33" t="s">
        <v>39</v>
      </c>
      <c r="H1" s="34"/>
      <c r="I1" s="35"/>
    </row>
    <row r="2" spans="1:9" ht="15.75" thickBot="1" x14ac:dyDescent="0.3">
      <c r="A2" s="42"/>
      <c r="B2" s="43"/>
      <c r="C2" s="44"/>
      <c r="D2" s="51"/>
      <c r="E2" s="52"/>
      <c r="F2" s="53"/>
      <c r="G2" s="36"/>
      <c r="H2" s="37"/>
      <c r="I2" s="38"/>
    </row>
    <row r="3" spans="1:9" x14ac:dyDescent="0.25">
      <c r="A3" s="42"/>
      <c r="B3" s="43"/>
      <c r="C3" s="44"/>
      <c r="D3" s="51"/>
      <c r="E3" s="52"/>
      <c r="F3" s="53"/>
      <c r="G3" s="33" t="s">
        <v>40</v>
      </c>
      <c r="H3" s="34"/>
      <c r="I3" s="35"/>
    </row>
    <row r="4" spans="1:9" ht="15.75" thickBot="1" x14ac:dyDescent="0.3">
      <c r="A4" s="45"/>
      <c r="B4" s="46"/>
      <c r="C4" s="47"/>
      <c r="D4" s="54"/>
      <c r="E4" s="55"/>
      <c r="F4" s="56"/>
      <c r="G4" s="36"/>
      <c r="H4" s="37"/>
      <c r="I4" s="38"/>
    </row>
    <row r="5" spans="1:9" x14ac:dyDescent="0.25">
      <c r="A5" s="33" t="s">
        <v>41</v>
      </c>
      <c r="B5" s="57"/>
      <c r="C5" s="57"/>
      <c r="D5" s="57"/>
      <c r="E5" s="57"/>
      <c r="F5" s="58"/>
      <c r="G5" s="33" t="s">
        <v>42</v>
      </c>
      <c r="H5" s="34"/>
      <c r="I5" s="35"/>
    </row>
    <row r="6" spans="1:9" ht="15.75" thickBot="1" x14ac:dyDescent="0.3">
      <c r="A6" s="59" t="s">
        <v>43</v>
      </c>
      <c r="B6" s="60"/>
      <c r="C6" s="60"/>
      <c r="D6" s="60"/>
      <c r="E6" s="60"/>
      <c r="F6" s="61"/>
      <c r="G6" s="36"/>
      <c r="H6" s="37"/>
      <c r="I6" s="38"/>
    </row>
    <row r="7" spans="1:9" x14ac:dyDescent="0.25">
      <c r="A7" s="62"/>
      <c r="B7" s="60"/>
      <c r="C7" s="60"/>
      <c r="D7" s="60"/>
      <c r="E7" s="60"/>
      <c r="F7" s="61"/>
      <c r="G7" s="33" t="s">
        <v>44</v>
      </c>
      <c r="H7" s="34"/>
      <c r="I7" s="35"/>
    </row>
    <row r="8" spans="1:9" ht="15.75" thickBot="1" x14ac:dyDescent="0.3">
      <c r="A8" s="63"/>
      <c r="B8" s="64"/>
      <c r="C8" s="64"/>
      <c r="D8" s="64"/>
      <c r="E8" s="64"/>
      <c r="F8" s="65"/>
      <c r="G8" s="36"/>
      <c r="H8" s="37"/>
      <c r="I8" s="38"/>
    </row>
    <row r="9" spans="1:9" x14ac:dyDescent="0.25">
      <c r="A9" s="7" t="s">
        <v>8</v>
      </c>
      <c r="B9" s="8"/>
      <c r="C9" s="8"/>
      <c r="D9" s="8"/>
      <c r="E9" s="8"/>
      <c r="F9" s="8"/>
      <c r="G9" s="7" t="s">
        <v>45</v>
      </c>
      <c r="H9" s="8"/>
      <c r="I9" s="9"/>
    </row>
    <row r="10" spans="1:9" x14ac:dyDescent="0.25">
      <c r="A10" s="10"/>
      <c r="B10" s="8"/>
      <c r="C10" s="8"/>
      <c r="D10" s="8"/>
      <c r="E10" s="8"/>
      <c r="F10" s="8"/>
      <c r="G10" s="10"/>
      <c r="H10" s="8"/>
      <c r="I10" s="9"/>
    </row>
    <row r="11" spans="1:9" x14ac:dyDescent="0.25">
      <c r="A11" s="10"/>
      <c r="B11" s="8"/>
      <c r="C11" s="8"/>
      <c r="D11" s="8"/>
      <c r="E11" s="8"/>
      <c r="F11" s="8"/>
      <c r="G11" s="10"/>
      <c r="H11" s="8"/>
      <c r="I11" s="9"/>
    </row>
    <row r="12" spans="1:9" x14ac:dyDescent="0.25">
      <c r="A12" s="10"/>
      <c r="B12" s="8"/>
      <c r="C12" s="8"/>
      <c r="D12" s="8"/>
      <c r="E12" s="8"/>
      <c r="F12" s="8"/>
      <c r="G12" s="10"/>
      <c r="H12" s="8"/>
      <c r="I12" s="9"/>
    </row>
    <row r="13" spans="1:9" x14ac:dyDescent="0.25">
      <c r="A13" s="10"/>
      <c r="B13" s="8"/>
      <c r="C13" s="8"/>
      <c r="D13" s="8"/>
      <c r="E13" s="8"/>
      <c r="F13" s="8"/>
      <c r="G13" s="10"/>
      <c r="H13" s="8"/>
      <c r="I13" s="9"/>
    </row>
    <row r="14" spans="1:9" x14ac:dyDescent="0.25">
      <c r="A14" s="10"/>
      <c r="B14" s="8"/>
      <c r="C14" s="8"/>
      <c r="D14" s="8"/>
      <c r="E14" s="8"/>
      <c r="F14" s="8"/>
      <c r="G14" s="10"/>
      <c r="H14" s="8"/>
      <c r="I14" s="9"/>
    </row>
    <row r="15" spans="1:9" x14ac:dyDescent="0.25">
      <c r="A15" s="10"/>
      <c r="B15" s="8"/>
      <c r="C15" s="11"/>
      <c r="D15" s="8"/>
      <c r="E15" s="8"/>
      <c r="F15" s="8"/>
      <c r="G15" s="10"/>
      <c r="H15" s="8"/>
      <c r="I15" s="9"/>
    </row>
    <row r="16" spans="1:9" x14ac:dyDescent="0.25">
      <c r="A16" s="10"/>
      <c r="B16" s="8"/>
      <c r="C16" s="8"/>
      <c r="D16" s="8"/>
      <c r="E16" s="8"/>
      <c r="F16" s="8"/>
      <c r="G16" s="10"/>
      <c r="H16" s="8"/>
      <c r="I16" s="9"/>
    </row>
    <row r="17" spans="1:9" x14ac:dyDescent="0.25">
      <c r="A17" s="10"/>
      <c r="B17" s="8"/>
      <c r="C17" s="8"/>
      <c r="D17" s="8"/>
      <c r="E17" s="8"/>
      <c r="F17" s="8"/>
      <c r="G17" s="10"/>
      <c r="H17" s="8"/>
      <c r="I17" s="9"/>
    </row>
    <row r="18" spans="1:9" x14ac:dyDescent="0.25">
      <c r="A18" s="10"/>
      <c r="B18" s="8"/>
      <c r="C18" s="8"/>
      <c r="D18" s="8"/>
      <c r="E18" s="8"/>
      <c r="F18" s="8"/>
      <c r="G18" s="10"/>
      <c r="H18" s="8"/>
      <c r="I18" s="9"/>
    </row>
    <row r="19" spans="1:9" x14ac:dyDescent="0.25">
      <c r="A19" s="10"/>
      <c r="B19" s="8"/>
      <c r="C19" s="8"/>
      <c r="D19" s="8"/>
      <c r="E19" s="8"/>
      <c r="F19" s="8"/>
      <c r="G19" s="10"/>
      <c r="H19" s="8"/>
      <c r="I19" s="9"/>
    </row>
    <row r="20" spans="1:9" x14ac:dyDescent="0.25">
      <c r="A20" s="10"/>
      <c r="B20" s="8"/>
      <c r="C20" s="8"/>
      <c r="D20" s="8"/>
      <c r="E20" s="8"/>
      <c r="F20" s="8"/>
      <c r="G20" s="10"/>
      <c r="H20" s="8"/>
      <c r="I20" s="9"/>
    </row>
    <row r="21" spans="1:9" x14ac:dyDescent="0.25">
      <c r="A21" s="10"/>
      <c r="B21" s="8"/>
      <c r="C21" s="8"/>
      <c r="D21" s="8"/>
      <c r="E21" s="8"/>
      <c r="F21" s="8"/>
      <c r="G21" s="10"/>
      <c r="H21" s="8"/>
      <c r="I21" s="9"/>
    </row>
    <row r="22" spans="1:9" x14ac:dyDescent="0.25">
      <c r="A22" s="10"/>
      <c r="B22" s="8"/>
      <c r="C22" s="8"/>
      <c r="D22" s="8"/>
      <c r="E22" s="8"/>
      <c r="F22" s="8"/>
      <c r="G22" s="10"/>
      <c r="H22" s="8"/>
      <c r="I22" s="9"/>
    </row>
    <row r="23" spans="1:9" x14ac:dyDescent="0.25">
      <c r="A23" s="10"/>
      <c r="B23" s="8"/>
      <c r="C23" s="8"/>
      <c r="D23" s="8"/>
      <c r="E23" s="8"/>
      <c r="F23" s="8"/>
      <c r="G23" s="10"/>
      <c r="H23" s="8"/>
      <c r="I23" s="9"/>
    </row>
    <row r="24" spans="1:9" x14ac:dyDescent="0.25">
      <c r="A24" s="10"/>
      <c r="B24" s="8"/>
      <c r="C24" s="8"/>
      <c r="D24" s="8"/>
      <c r="E24" s="8"/>
      <c r="F24" s="8"/>
      <c r="G24" s="10"/>
      <c r="H24" s="8"/>
      <c r="I24" s="9"/>
    </row>
    <row r="25" spans="1:9" x14ac:dyDescent="0.25">
      <c r="A25" s="10"/>
      <c r="B25" s="8"/>
      <c r="C25" s="8"/>
      <c r="D25" s="8"/>
      <c r="E25" s="8"/>
      <c r="F25" s="8"/>
      <c r="G25" s="10"/>
      <c r="H25" s="8"/>
      <c r="I25" s="9"/>
    </row>
    <row r="26" spans="1:9" x14ac:dyDescent="0.25">
      <c r="A26" s="10"/>
      <c r="B26" s="8"/>
      <c r="C26" s="8"/>
      <c r="D26" s="8"/>
      <c r="E26" s="8"/>
      <c r="F26" s="8"/>
      <c r="G26" s="10"/>
      <c r="H26" s="8"/>
      <c r="I26" s="9"/>
    </row>
    <row r="27" spans="1:9" x14ac:dyDescent="0.25">
      <c r="A27" s="10"/>
      <c r="B27" s="8"/>
      <c r="C27" s="8"/>
      <c r="D27" s="8"/>
      <c r="E27" s="8"/>
      <c r="F27" s="8"/>
      <c r="G27" s="10"/>
      <c r="H27" s="8"/>
      <c r="I27" s="9"/>
    </row>
    <row r="28" spans="1:9" x14ac:dyDescent="0.25">
      <c r="A28" s="10"/>
      <c r="B28" s="8"/>
      <c r="C28" s="8"/>
      <c r="D28" s="8"/>
      <c r="E28" s="8"/>
      <c r="F28" s="8"/>
      <c r="G28" s="10"/>
      <c r="H28" s="8"/>
      <c r="I28" s="9"/>
    </row>
    <row r="29" spans="1:9" x14ac:dyDescent="0.25">
      <c r="A29" s="10"/>
      <c r="B29" s="8"/>
      <c r="C29" s="8"/>
      <c r="D29" s="8"/>
      <c r="E29" s="8"/>
      <c r="F29" s="8"/>
      <c r="G29" s="10"/>
      <c r="H29" s="8"/>
      <c r="I29" s="9"/>
    </row>
    <row r="30" spans="1:9" x14ac:dyDescent="0.25">
      <c r="A30" s="10"/>
      <c r="B30" s="8"/>
      <c r="C30" s="8"/>
      <c r="D30" s="8"/>
      <c r="E30" s="8"/>
      <c r="F30" s="8"/>
      <c r="G30" s="10"/>
      <c r="H30" s="8"/>
      <c r="I30" s="9"/>
    </row>
    <row r="31" spans="1:9" x14ac:dyDescent="0.25">
      <c r="A31" s="10"/>
      <c r="B31" s="8"/>
      <c r="C31" s="8"/>
      <c r="D31" s="8"/>
      <c r="E31" s="8"/>
      <c r="F31" s="8"/>
      <c r="G31" s="10"/>
      <c r="H31" s="8"/>
      <c r="I31" s="9"/>
    </row>
    <row r="32" spans="1:9" x14ac:dyDescent="0.25">
      <c r="A32" s="10"/>
      <c r="B32" s="8"/>
      <c r="C32" s="8"/>
      <c r="D32" s="8"/>
      <c r="E32" s="8"/>
      <c r="F32" s="8"/>
      <c r="G32" s="10"/>
      <c r="H32" s="8"/>
      <c r="I32" s="9"/>
    </row>
    <row r="33" spans="1:9" x14ac:dyDescent="0.25">
      <c r="A33" s="10"/>
      <c r="B33" s="8"/>
      <c r="C33" s="8"/>
      <c r="D33" s="8"/>
      <c r="E33" s="8"/>
      <c r="F33" s="8"/>
      <c r="G33" s="10"/>
      <c r="H33" s="8"/>
      <c r="I33" s="9"/>
    </row>
    <row r="34" spans="1:9" x14ac:dyDescent="0.25">
      <c r="A34" s="10"/>
      <c r="B34" s="8"/>
      <c r="C34" s="8"/>
      <c r="D34" s="8"/>
      <c r="E34" s="8"/>
      <c r="F34" s="8"/>
      <c r="G34" s="10"/>
      <c r="H34" s="8"/>
      <c r="I34" s="9"/>
    </row>
    <row r="35" spans="1:9" x14ac:dyDescent="0.25">
      <c r="A35" s="10"/>
      <c r="B35" s="8"/>
      <c r="C35" s="8"/>
      <c r="D35" s="8"/>
      <c r="E35" s="8"/>
      <c r="F35" s="8"/>
      <c r="G35" s="10"/>
      <c r="H35" s="8"/>
      <c r="I35" s="9"/>
    </row>
    <row r="36" spans="1:9" x14ac:dyDescent="0.25">
      <c r="A36" s="10"/>
      <c r="B36" s="8"/>
      <c r="C36" s="8"/>
      <c r="D36" s="8"/>
      <c r="E36" s="8"/>
      <c r="F36" s="8"/>
      <c r="G36" s="10"/>
      <c r="H36" s="8"/>
      <c r="I36" s="9"/>
    </row>
    <row r="37" spans="1:9" x14ac:dyDescent="0.25">
      <c r="A37" s="10"/>
      <c r="B37" s="8"/>
      <c r="C37" s="8"/>
      <c r="D37" s="8"/>
      <c r="E37" s="8"/>
      <c r="F37" s="8"/>
      <c r="G37" s="10"/>
      <c r="H37" s="8"/>
      <c r="I37" s="9"/>
    </row>
    <row r="38" spans="1:9" x14ac:dyDescent="0.25">
      <c r="A38" s="10"/>
      <c r="B38" s="8"/>
      <c r="C38" s="8"/>
      <c r="D38" s="8"/>
      <c r="E38" s="8"/>
      <c r="F38" s="8"/>
      <c r="G38" s="10"/>
      <c r="H38" s="8"/>
      <c r="I38" s="9"/>
    </row>
    <row r="39" spans="1:9" x14ac:dyDescent="0.25">
      <c r="A39" s="10"/>
      <c r="B39" s="8"/>
      <c r="C39" s="8"/>
      <c r="D39" s="8"/>
      <c r="E39" s="8"/>
      <c r="F39" s="8"/>
      <c r="G39" s="10"/>
      <c r="H39" s="8"/>
      <c r="I39" s="9"/>
    </row>
    <row r="40" spans="1:9" x14ac:dyDescent="0.25">
      <c r="A40" s="10"/>
      <c r="B40" s="8"/>
      <c r="C40" s="8"/>
      <c r="D40" s="8"/>
      <c r="E40" s="8"/>
      <c r="F40" s="8"/>
      <c r="G40" s="10"/>
      <c r="H40" s="8"/>
      <c r="I40" s="9"/>
    </row>
    <row r="41" spans="1:9" x14ac:dyDescent="0.25">
      <c r="A41" s="10"/>
      <c r="B41" s="8"/>
      <c r="C41" s="8"/>
      <c r="D41" s="8"/>
      <c r="E41" s="8"/>
      <c r="F41" s="8"/>
      <c r="G41" s="10"/>
      <c r="H41" s="8"/>
      <c r="I41" s="9"/>
    </row>
    <row r="42" spans="1:9" ht="15.75" thickBot="1" x14ac:dyDescent="0.3">
      <c r="A42" s="10"/>
      <c r="B42" s="8"/>
      <c r="C42" s="8"/>
      <c r="D42" s="8"/>
      <c r="E42" s="8"/>
      <c r="F42" s="8"/>
      <c r="G42" s="10"/>
      <c r="H42" s="8"/>
      <c r="I42" s="9"/>
    </row>
    <row r="43" spans="1:9" x14ac:dyDescent="0.25">
      <c r="A43" s="10"/>
      <c r="B43" s="8"/>
      <c r="C43" s="8"/>
      <c r="D43" s="8"/>
      <c r="E43" s="8"/>
      <c r="F43" s="8"/>
      <c r="G43" s="12" t="s">
        <v>46</v>
      </c>
      <c r="H43" s="13"/>
      <c r="I43" s="14"/>
    </row>
    <row r="44" spans="1:9" ht="15.75" thickBot="1" x14ac:dyDescent="0.3">
      <c r="A44" s="10"/>
      <c r="B44" s="8"/>
      <c r="C44" s="8"/>
      <c r="D44" s="8"/>
      <c r="E44" s="8"/>
      <c r="F44" s="8"/>
      <c r="G44" s="15" t="s">
        <v>47</v>
      </c>
      <c r="H44" s="16"/>
      <c r="I44" s="17"/>
    </row>
    <row r="45" spans="1:9" x14ac:dyDescent="0.25">
      <c r="A45" s="10"/>
      <c r="B45" s="8"/>
      <c r="C45" s="8"/>
      <c r="D45" s="8"/>
      <c r="E45" s="8"/>
      <c r="F45" s="8"/>
      <c r="G45" s="18" t="s">
        <v>48</v>
      </c>
      <c r="H45" s="19"/>
      <c r="I45" s="20"/>
    </row>
    <row r="46" spans="1:9" ht="15.75" thickBot="1" x14ac:dyDescent="0.3">
      <c r="A46" s="10"/>
      <c r="B46" s="8"/>
      <c r="C46" s="8"/>
      <c r="D46" s="8"/>
      <c r="E46" s="8"/>
      <c r="F46" s="8"/>
      <c r="G46" s="21" t="s">
        <v>49</v>
      </c>
      <c r="H46" s="22"/>
      <c r="I46" s="23"/>
    </row>
    <row r="47" spans="1:9" x14ac:dyDescent="0.25">
      <c r="A47" s="10"/>
      <c r="B47" s="8"/>
      <c r="C47" s="8"/>
      <c r="D47" s="8"/>
      <c r="E47" s="8"/>
      <c r="F47" s="8"/>
      <c r="G47" s="33" t="s">
        <v>50</v>
      </c>
      <c r="H47" s="34"/>
      <c r="I47" s="35"/>
    </row>
    <row r="48" spans="1:9" ht="15.75" thickBot="1" x14ac:dyDescent="0.3">
      <c r="A48" s="15"/>
      <c r="B48" s="16"/>
      <c r="C48" s="16"/>
      <c r="D48" s="16"/>
      <c r="E48" s="16"/>
      <c r="F48" s="16"/>
      <c r="G48" s="36"/>
      <c r="H48" s="37"/>
      <c r="I48" s="38"/>
    </row>
  </sheetData>
  <mergeCells count="9">
    <mergeCell ref="G47:I48"/>
    <mergeCell ref="A1:C4"/>
    <mergeCell ref="D1:F4"/>
    <mergeCell ref="G1:I2"/>
    <mergeCell ref="G3:I4"/>
    <mergeCell ref="A5:F5"/>
    <mergeCell ref="G5:I6"/>
    <mergeCell ref="A6:F8"/>
    <mergeCell ref="G7:I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89"/>
  <sheetViews>
    <sheetView tabSelected="1" topLeftCell="C73" workbookViewId="0">
      <selection activeCell="X22" sqref="X22"/>
    </sheetView>
  </sheetViews>
  <sheetFormatPr defaultRowHeight="15" x14ac:dyDescent="0.25"/>
  <cols>
    <col min="3" max="3" width="13.140625" bestFit="1" customWidth="1"/>
  </cols>
  <sheetData>
    <row r="11" spans="1:1" ht="19.5" x14ac:dyDescent="0.25">
      <c r="A11" s="1" t="s">
        <v>0</v>
      </c>
    </row>
    <row r="12" spans="1:1" ht="22.5" x14ac:dyDescent="0.25">
      <c r="A12" s="3"/>
    </row>
    <row r="13" spans="1:1" ht="19.5" x14ac:dyDescent="0.25">
      <c r="A13" s="1" t="s">
        <v>1</v>
      </c>
    </row>
    <row r="14" spans="1:1" ht="15.75" x14ac:dyDescent="0.25">
      <c r="A14" s="2"/>
    </row>
    <row r="15" spans="1:1" ht="18.75" x14ac:dyDescent="0.25">
      <c r="A15" s="2" t="s">
        <v>2</v>
      </c>
    </row>
    <row r="16" spans="1:1" ht="15.75" x14ac:dyDescent="0.25">
      <c r="A16" s="2" t="s">
        <v>3</v>
      </c>
    </row>
    <row r="17" spans="1:1" ht="15.75" x14ac:dyDescent="0.25">
      <c r="A17" s="2" t="s">
        <v>4</v>
      </c>
    </row>
    <row r="18" spans="1:1" ht="15.75" x14ac:dyDescent="0.25">
      <c r="A18" s="4" t="s">
        <v>5</v>
      </c>
    </row>
    <row r="19" spans="1:1" ht="15.75" x14ac:dyDescent="0.25">
      <c r="A19" s="5" t="s">
        <v>6</v>
      </c>
    </row>
    <row r="20" spans="1:1" ht="15.75" x14ac:dyDescent="0.25">
      <c r="A20" s="5" t="s">
        <v>7</v>
      </c>
    </row>
    <row r="21" spans="1:1" ht="19.5" x14ac:dyDescent="0.25">
      <c r="A21" s="1" t="s">
        <v>8</v>
      </c>
    </row>
    <row r="22" spans="1:1" ht="15.75" x14ac:dyDescent="0.25">
      <c r="A22" s="2" t="s">
        <v>9</v>
      </c>
    </row>
    <row r="24" spans="1:1" ht="15.75" x14ac:dyDescent="0.25">
      <c r="A24" s="5"/>
    </row>
    <row r="25" spans="1:1" ht="19.5" x14ac:dyDescent="0.25">
      <c r="A25" s="1" t="s">
        <v>10</v>
      </c>
    </row>
    <row r="26" spans="1:1" ht="17.25" x14ac:dyDescent="0.25">
      <c r="A26" s="6" t="s">
        <v>11</v>
      </c>
    </row>
    <row r="27" spans="1:1" ht="15.75" x14ac:dyDescent="0.25">
      <c r="A27" s="2" t="s">
        <v>12</v>
      </c>
    </row>
    <row r="28" spans="1:1" ht="15.75" x14ac:dyDescent="0.25">
      <c r="A28" s="2" t="s">
        <v>13</v>
      </c>
    </row>
    <row r="29" spans="1:1" ht="15.75" x14ac:dyDescent="0.25">
      <c r="A29" s="2" t="s">
        <v>14</v>
      </c>
    </row>
    <row r="30" spans="1:1" ht="15.75" x14ac:dyDescent="0.25">
      <c r="A30" s="2"/>
    </row>
    <row r="31" spans="1:1" ht="17.25" x14ac:dyDescent="0.25">
      <c r="A31" s="6" t="s">
        <v>15</v>
      </c>
    </row>
    <row r="32" spans="1:1" ht="15.75" x14ac:dyDescent="0.25">
      <c r="A32" s="2" t="s">
        <v>16</v>
      </c>
    </row>
    <row r="33" spans="1:5" ht="15.75" x14ac:dyDescent="0.25">
      <c r="A33" s="2" t="s">
        <v>17</v>
      </c>
    </row>
    <row r="34" spans="1:5" ht="18.75" x14ac:dyDescent="0.25">
      <c r="A34" s="2" t="s">
        <v>18</v>
      </c>
    </row>
    <row r="35" spans="1:5" ht="15.75" x14ac:dyDescent="0.25">
      <c r="A35" s="2"/>
    </row>
    <row r="36" spans="1:5" ht="15.75" x14ac:dyDescent="0.25">
      <c r="A36" s="2" t="s">
        <v>19</v>
      </c>
    </row>
    <row r="37" spans="1:5" ht="15.75" x14ac:dyDescent="0.25">
      <c r="A37" s="2" t="s">
        <v>20</v>
      </c>
    </row>
    <row r="38" spans="1:5" ht="15.75" x14ac:dyDescent="0.25">
      <c r="A38" s="6" t="s">
        <v>21</v>
      </c>
    </row>
    <row r="39" spans="1:5" ht="18.75" x14ac:dyDescent="0.25">
      <c r="A39" s="2" t="s">
        <v>22</v>
      </c>
    </row>
    <row r="41" spans="1:5" ht="15.75" x14ac:dyDescent="0.25">
      <c r="A41" s="2" t="s">
        <v>23</v>
      </c>
    </row>
    <row r="42" spans="1:5" ht="15.75" x14ac:dyDescent="0.25">
      <c r="A42" s="2"/>
    </row>
    <row r="43" spans="1:5" ht="15.75" x14ac:dyDescent="0.25">
      <c r="A43" s="2" t="s">
        <v>24</v>
      </c>
    </row>
    <row r="44" spans="1:5" ht="19.5" x14ac:dyDescent="0.25">
      <c r="A44" s="1"/>
    </row>
    <row r="45" spans="1:5" ht="19.5" x14ac:dyDescent="0.25">
      <c r="A45" s="1"/>
    </row>
    <row r="46" spans="1:5" ht="19.5" x14ac:dyDescent="0.25">
      <c r="A46" s="1" t="s">
        <v>25</v>
      </c>
    </row>
    <row r="47" spans="1:5" ht="19.5" x14ac:dyDescent="0.25">
      <c r="A47" s="1"/>
    </row>
    <row r="48" spans="1:5" ht="15.75" x14ac:dyDescent="0.25">
      <c r="A48" s="6" t="s">
        <v>26</v>
      </c>
      <c r="E48" t="s">
        <v>52</v>
      </c>
    </row>
    <row r="49" spans="1:7" ht="16.5" thickBot="1" x14ac:dyDescent="0.3">
      <c r="A49" s="2" t="s">
        <v>27</v>
      </c>
      <c r="C49" t="s">
        <v>51</v>
      </c>
      <c r="E49" s="2" t="s">
        <v>27</v>
      </c>
    </row>
    <row r="50" spans="1:7" ht="18" thickBot="1" x14ac:dyDescent="0.3">
      <c r="A50" s="24" t="s">
        <v>28</v>
      </c>
      <c r="B50" s="24" t="s">
        <v>29</v>
      </c>
      <c r="C50" s="25" t="s">
        <v>30</v>
      </c>
      <c r="E50" s="24" t="s">
        <v>28</v>
      </c>
      <c r="F50" s="24" t="s">
        <v>29</v>
      </c>
      <c r="G50" s="25" t="s">
        <v>30</v>
      </c>
    </row>
    <row r="51" spans="1:7" ht="16.5" thickBot="1" x14ac:dyDescent="0.3">
      <c r="A51" s="26">
        <v>-4</v>
      </c>
      <c r="B51" s="26">
        <v>-12.16</v>
      </c>
      <c r="C51" s="27">
        <f t="shared" ref="C51" si="0">B51/A51</f>
        <v>3.04</v>
      </c>
      <c r="E51" s="26">
        <v>-4</v>
      </c>
      <c r="F51" s="26">
        <v>-12.16</v>
      </c>
      <c r="G51" s="27">
        <f t="shared" ref="G51:G58" si="1">F51/E51</f>
        <v>3.04</v>
      </c>
    </row>
    <row r="52" spans="1:7" ht="16.5" thickBot="1" x14ac:dyDescent="0.3">
      <c r="A52" s="26">
        <v>-3</v>
      </c>
      <c r="B52" s="26">
        <v>-12.16</v>
      </c>
      <c r="C52" s="27">
        <f t="shared" ref="C52:C53" si="2">B52/A52</f>
        <v>4.0533333333333337</v>
      </c>
      <c r="E52" s="26">
        <v>-3</v>
      </c>
      <c r="F52" s="26">
        <v>-12.16</v>
      </c>
      <c r="G52" s="27">
        <f t="shared" si="1"/>
        <v>4.0533333333333337</v>
      </c>
    </row>
    <row r="53" spans="1:7" ht="16.5" thickBot="1" x14ac:dyDescent="0.3">
      <c r="A53" s="26">
        <v>-2</v>
      </c>
      <c r="B53" s="26">
        <v>-10.1</v>
      </c>
      <c r="C53" s="27">
        <f t="shared" si="2"/>
        <v>5.05</v>
      </c>
      <c r="E53" s="26">
        <v>-2</v>
      </c>
      <c r="F53" s="26">
        <v>-12.16</v>
      </c>
      <c r="G53" s="27">
        <f t="shared" si="1"/>
        <v>6.08</v>
      </c>
    </row>
    <row r="54" spans="1:7" ht="16.5" thickBot="1" x14ac:dyDescent="0.3">
      <c r="A54" s="26">
        <v>-0.99</v>
      </c>
      <c r="B54" s="26">
        <v>-4.9000000000000004</v>
      </c>
      <c r="C54" s="27">
        <f>B54/A54</f>
        <v>4.9494949494949498</v>
      </c>
      <c r="E54" s="26">
        <v>-1.5</v>
      </c>
      <c r="F54" s="26">
        <v>-10.7</v>
      </c>
      <c r="G54" s="27">
        <f t="shared" si="1"/>
        <v>7.1333333333333329</v>
      </c>
    </row>
    <row r="55" spans="1:7" ht="16.5" thickBot="1" x14ac:dyDescent="0.3">
      <c r="A55" s="26">
        <v>1.4E-2</v>
      </c>
      <c r="B55" s="26">
        <v>0.14000000000000001</v>
      </c>
      <c r="C55" s="27">
        <v>0</v>
      </c>
      <c r="E55" s="26">
        <v>-0.98</v>
      </c>
      <c r="F55" s="26">
        <v>-6.84</v>
      </c>
      <c r="G55" s="27">
        <f t="shared" si="1"/>
        <v>6.9795918367346941</v>
      </c>
    </row>
    <row r="56" spans="1:7" ht="16.5" thickBot="1" x14ac:dyDescent="0.3">
      <c r="A56" s="26">
        <v>1.0189999999999999</v>
      </c>
      <c r="B56" s="26">
        <v>5.18</v>
      </c>
      <c r="C56" s="27">
        <f t="shared" ref="C56:C57" si="3">B56/A56</f>
        <v>5.0834151128557412</v>
      </c>
      <c r="E56" s="26">
        <v>-0.5</v>
      </c>
      <c r="F56" s="26">
        <v>-3.5</v>
      </c>
      <c r="G56" s="27">
        <f t="shared" si="1"/>
        <v>7</v>
      </c>
    </row>
    <row r="57" spans="1:7" ht="16.5" thickBot="1" x14ac:dyDescent="0.3">
      <c r="A57" s="26">
        <v>2</v>
      </c>
      <c r="B57" s="26">
        <v>10.199999999999999</v>
      </c>
      <c r="C57" s="27">
        <f t="shared" si="3"/>
        <v>5.0999999999999996</v>
      </c>
      <c r="E57" s="26">
        <v>1.4E-2</v>
      </c>
      <c r="F57" s="26">
        <v>0.19800000000000001</v>
      </c>
      <c r="G57" s="27">
        <f t="shared" si="1"/>
        <v>14.142857142857142</v>
      </c>
    </row>
    <row r="58" spans="1:7" ht="16.5" thickBot="1" x14ac:dyDescent="0.3">
      <c r="A58" s="26">
        <v>3</v>
      </c>
      <c r="B58" s="26">
        <v>13.42</v>
      </c>
      <c r="C58" s="27">
        <f>B58/A58</f>
        <v>4.4733333333333336</v>
      </c>
      <c r="E58" s="26">
        <v>0.56000000000000005</v>
      </c>
      <c r="F58" s="26">
        <v>4.0999999999999996</v>
      </c>
      <c r="G58" s="27">
        <f t="shared" si="1"/>
        <v>7.3214285714285703</v>
      </c>
    </row>
    <row r="59" spans="1:7" ht="16.5" thickBot="1" x14ac:dyDescent="0.3">
      <c r="A59" s="26">
        <v>4</v>
      </c>
      <c r="B59" s="26">
        <v>13.49</v>
      </c>
      <c r="C59" s="27">
        <f>B59/A59</f>
        <v>3.3725000000000001</v>
      </c>
      <c r="E59" s="26">
        <v>1</v>
      </c>
      <c r="F59" s="28">
        <v>7.32</v>
      </c>
      <c r="G59" s="27">
        <v>0</v>
      </c>
    </row>
    <row r="60" spans="1:7" ht="16.5" thickBot="1" x14ac:dyDescent="0.3">
      <c r="E60" s="26">
        <v>1.5</v>
      </c>
      <c r="F60" s="26">
        <v>10.91</v>
      </c>
      <c r="G60" s="27">
        <f t="shared" ref="G60:G61" si="4">F60/E60</f>
        <v>7.2733333333333334</v>
      </c>
    </row>
    <row r="61" spans="1:7" ht="16.5" thickBot="1" x14ac:dyDescent="0.3">
      <c r="E61" s="26">
        <v>2</v>
      </c>
      <c r="F61" s="26">
        <v>13.48</v>
      </c>
      <c r="G61" s="27">
        <f t="shared" si="4"/>
        <v>6.74</v>
      </c>
    </row>
    <row r="62" spans="1:7" ht="16.5" thickBot="1" x14ac:dyDescent="0.3">
      <c r="E62" s="26">
        <v>3</v>
      </c>
      <c r="F62" s="26">
        <v>13.48</v>
      </c>
      <c r="G62" s="27">
        <f>F62/E62</f>
        <v>4.4933333333333332</v>
      </c>
    </row>
    <row r="63" spans="1:7" ht="16.5" thickBot="1" x14ac:dyDescent="0.3">
      <c r="E63" s="26">
        <v>4</v>
      </c>
      <c r="F63" s="26">
        <v>13.48</v>
      </c>
      <c r="G63" s="27">
        <f>F63/E63</f>
        <v>3.37</v>
      </c>
    </row>
    <row r="72" spans="1:9" ht="15.75" x14ac:dyDescent="0.25">
      <c r="A72" s="6" t="s">
        <v>31</v>
      </c>
    </row>
    <row r="73" spans="1:9" ht="19.5" thickBot="1" x14ac:dyDescent="0.3">
      <c r="A73" s="2" t="s">
        <v>32</v>
      </c>
    </row>
    <row r="74" spans="1:9" ht="18" thickBot="1" x14ac:dyDescent="0.3">
      <c r="A74" s="29" t="s">
        <v>33</v>
      </c>
      <c r="B74" s="29" t="s">
        <v>53</v>
      </c>
      <c r="C74" s="29" t="s">
        <v>54</v>
      </c>
      <c r="D74" s="29" t="s">
        <v>55</v>
      </c>
      <c r="E74" s="29" t="s">
        <v>56</v>
      </c>
      <c r="F74" s="29" t="s">
        <v>57</v>
      </c>
      <c r="G74" s="29" t="s">
        <v>34</v>
      </c>
      <c r="H74" s="29" t="s">
        <v>35</v>
      </c>
      <c r="I74" s="30" t="s">
        <v>36</v>
      </c>
    </row>
    <row r="75" spans="1:9" ht="16.5" thickBot="1" x14ac:dyDescent="0.3">
      <c r="A75" s="31">
        <v>10</v>
      </c>
      <c r="B75" s="31">
        <v>0.504</v>
      </c>
      <c r="C75" s="31">
        <v>3.4</v>
      </c>
      <c r="D75" s="31">
        <f t="shared" ref="D75:D76" si="5">C75/B75</f>
        <v>6.746031746031746</v>
      </c>
      <c r="E75" s="31">
        <f t="shared" ref="E75:E76" si="6">20*LOG10(D75)</f>
        <v>16.580967611934597</v>
      </c>
      <c r="F75" s="31"/>
      <c r="G75" s="31">
        <v>0</v>
      </c>
      <c r="H75" s="31">
        <v>5.2</v>
      </c>
      <c r="I75" s="32">
        <f>360*(G75/H75)</f>
        <v>0</v>
      </c>
    </row>
    <row r="76" spans="1:9" ht="16.5" thickBot="1" x14ac:dyDescent="0.3">
      <c r="A76" s="31">
        <v>20</v>
      </c>
      <c r="B76" s="31">
        <v>0.504</v>
      </c>
      <c r="C76" s="31">
        <v>3.64</v>
      </c>
      <c r="D76" s="31">
        <f t="shared" si="5"/>
        <v>7.2222222222222223</v>
      </c>
      <c r="E76" s="31">
        <f t="shared" si="6"/>
        <v>17.173416944070613</v>
      </c>
      <c r="F76" s="31"/>
      <c r="G76" s="31">
        <v>0</v>
      </c>
      <c r="H76" s="31">
        <v>5.2</v>
      </c>
      <c r="I76" s="32">
        <f t="shared" ref="I76:I86" si="7">360*(G76/H76)</f>
        <v>0</v>
      </c>
    </row>
    <row r="77" spans="1:9" ht="16.5" thickBot="1" x14ac:dyDescent="0.3">
      <c r="A77" s="31">
        <v>30</v>
      </c>
      <c r="B77" s="31">
        <v>0.504</v>
      </c>
      <c r="C77" s="31">
        <v>3.62</v>
      </c>
      <c r="D77" s="31">
        <f t="shared" ref="D77:D89" si="8">C77/B77</f>
        <v>7.1825396825396828</v>
      </c>
      <c r="E77" s="31">
        <f>20*LOG10(D77)</f>
        <v>17.125560681752809</v>
      </c>
      <c r="F77" s="31"/>
      <c r="G77" s="31">
        <v>0</v>
      </c>
      <c r="H77" s="31">
        <v>5.2</v>
      </c>
      <c r="I77" s="32">
        <f t="shared" si="7"/>
        <v>0</v>
      </c>
    </row>
    <row r="78" spans="1:9" ht="16.5" thickBot="1" x14ac:dyDescent="0.3">
      <c r="A78" s="31">
        <v>80</v>
      </c>
      <c r="B78" s="31">
        <v>0.504</v>
      </c>
      <c r="C78" s="31">
        <v>3.62</v>
      </c>
      <c r="D78" s="31">
        <f t="shared" si="8"/>
        <v>7.1825396825396828</v>
      </c>
      <c r="E78" s="31">
        <f t="shared" ref="E78:E89" si="9">20*LOG10(D78)</f>
        <v>17.125560681752809</v>
      </c>
      <c r="F78" s="31"/>
      <c r="G78" s="31">
        <v>0</v>
      </c>
      <c r="H78" s="31">
        <v>5.2</v>
      </c>
      <c r="I78" s="32">
        <f t="shared" si="7"/>
        <v>0</v>
      </c>
    </row>
    <row r="79" spans="1:9" ht="16.5" thickBot="1" x14ac:dyDescent="0.3">
      <c r="A79" s="31">
        <v>140</v>
      </c>
      <c r="B79" s="31">
        <v>0.504</v>
      </c>
      <c r="C79" s="31">
        <v>3.62</v>
      </c>
      <c r="D79" s="31">
        <f t="shared" si="8"/>
        <v>7.1825396825396828</v>
      </c>
      <c r="E79" s="31">
        <f t="shared" si="9"/>
        <v>17.125560681752809</v>
      </c>
      <c r="F79" s="31"/>
      <c r="G79" s="31">
        <v>0</v>
      </c>
      <c r="H79" s="31">
        <v>5.2</v>
      </c>
      <c r="I79" s="32">
        <f t="shared" si="7"/>
        <v>0</v>
      </c>
    </row>
    <row r="80" spans="1:9" ht="16.5" thickBot="1" x14ac:dyDescent="0.3">
      <c r="A80" s="31">
        <v>400</v>
      </c>
      <c r="B80" s="31">
        <v>0.504</v>
      </c>
      <c r="C80" s="31">
        <v>3.6</v>
      </c>
      <c r="D80" s="31">
        <f t="shared" si="8"/>
        <v>7.1428571428571432</v>
      </c>
      <c r="E80" s="31">
        <f t="shared" si="9"/>
        <v>17.07743928643524</v>
      </c>
      <c r="F80" s="31"/>
      <c r="G80" s="31">
        <v>0</v>
      </c>
      <c r="H80" s="31">
        <v>5.2</v>
      </c>
      <c r="I80" s="32">
        <f t="shared" si="7"/>
        <v>0</v>
      </c>
    </row>
    <row r="81" spans="1:9" ht="16.5" thickBot="1" x14ac:dyDescent="0.3">
      <c r="A81" s="31">
        <v>900</v>
      </c>
      <c r="B81" s="31">
        <v>0.504</v>
      </c>
      <c r="C81" s="31">
        <v>3.64</v>
      </c>
      <c r="D81" s="31">
        <f t="shared" si="8"/>
        <v>7.2222222222222223</v>
      </c>
      <c r="E81" s="31">
        <f t="shared" si="9"/>
        <v>17.173416944070613</v>
      </c>
      <c r="F81" s="31"/>
      <c r="G81" s="31">
        <v>0</v>
      </c>
      <c r="H81" s="31">
        <v>5.2</v>
      </c>
      <c r="I81" s="32">
        <f t="shared" si="7"/>
        <v>0</v>
      </c>
    </row>
    <row r="82" spans="1:9" ht="16.5" thickBot="1" x14ac:dyDescent="0.3">
      <c r="A82" s="31">
        <v>1500</v>
      </c>
      <c r="B82" s="31">
        <v>0.504</v>
      </c>
      <c r="C82" s="31">
        <v>3.64</v>
      </c>
      <c r="D82" s="31">
        <f t="shared" si="8"/>
        <v>7.2222222222222223</v>
      </c>
      <c r="E82" s="31">
        <f t="shared" si="9"/>
        <v>17.173416944070613</v>
      </c>
      <c r="F82" s="31"/>
      <c r="G82" s="31">
        <v>0</v>
      </c>
      <c r="H82" s="31">
        <v>5.2</v>
      </c>
      <c r="I82" s="32">
        <f t="shared" si="7"/>
        <v>0</v>
      </c>
    </row>
    <row r="83" spans="1:9" ht="16.5" thickBot="1" x14ac:dyDescent="0.3">
      <c r="A83" s="31">
        <v>6500</v>
      </c>
      <c r="B83" s="31">
        <v>0.504</v>
      </c>
      <c r="C83" s="31">
        <v>3.64</v>
      </c>
      <c r="D83" s="31">
        <f t="shared" si="8"/>
        <v>7.2222222222222223</v>
      </c>
      <c r="E83" s="31">
        <f t="shared" si="9"/>
        <v>17.173416944070613</v>
      </c>
      <c r="F83" s="31"/>
      <c r="G83" s="31">
        <v>0</v>
      </c>
      <c r="H83" s="31">
        <v>5.2</v>
      </c>
      <c r="I83" s="32">
        <f t="shared" si="7"/>
        <v>0</v>
      </c>
    </row>
    <row r="84" spans="1:9" ht="16.5" thickBot="1" x14ac:dyDescent="0.3">
      <c r="A84" s="31">
        <v>12000</v>
      </c>
      <c r="B84" s="31">
        <v>0.504</v>
      </c>
      <c r="C84" s="31">
        <v>3.52</v>
      </c>
      <c r="D84" s="31">
        <f t="shared" si="8"/>
        <v>6.9841269841269842</v>
      </c>
      <c r="E84" s="31">
        <f t="shared" si="9"/>
        <v>16.882242540652115</v>
      </c>
      <c r="F84" s="31"/>
      <c r="G84" s="31">
        <v>0.2</v>
      </c>
      <c r="H84" s="31">
        <v>5</v>
      </c>
      <c r="I84" s="32">
        <f t="shared" si="7"/>
        <v>14.4</v>
      </c>
    </row>
    <row r="85" spans="1:9" ht="16.5" thickBot="1" x14ac:dyDescent="0.3">
      <c r="A85" s="31">
        <v>20000</v>
      </c>
      <c r="B85" s="31">
        <v>0.504</v>
      </c>
      <c r="C85" s="31">
        <v>2.76</v>
      </c>
      <c r="D85" s="31">
        <f t="shared" si="8"/>
        <v>5.4761904761904754</v>
      </c>
      <c r="E85" s="31">
        <f t="shared" si="9"/>
        <v>14.769570912393847</v>
      </c>
      <c r="F85" s="31"/>
      <c r="G85" s="31">
        <v>0.5</v>
      </c>
      <c r="H85" s="31">
        <v>5</v>
      </c>
      <c r="I85" s="32">
        <f t="shared" si="7"/>
        <v>36</v>
      </c>
    </row>
    <row r="86" spans="1:9" ht="16.5" thickBot="1" x14ac:dyDescent="0.3">
      <c r="A86" s="31">
        <v>44000</v>
      </c>
      <c r="B86" s="31">
        <v>0.504</v>
      </c>
      <c r="C86" s="31">
        <v>1.42</v>
      </c>
      <c r="D86" s="31">
        <f t="shared" si="8"/>
        <v>2.8174603174603172</v>
      </c>
      <c r="E86" s="31">
        <f t="shared" si="9"/>
        <v>8.9971561587506237</v>
      </c>
      <c r="F86" s="31"/>
      <c r="G86" s="31">
        <v>0.9</v>
      </c>
      <c r="H86" s="31">
        <v>4.5</v>
      </c>
      <c r="I86" s="32">
        <f t="shared" si="7"/>
        <v>72</v>
      </c>
    </row>
    <row r="87" spans="1:9" ht="16.5" thickBot="1" x14ac:dyDescent="0.3">
      <c r="A87" s="31">
        <v>63000</v>
      </c>
      <c r="B87" s="31">
        <v>0.504</v>
      </c>
      <c r="C87" s="31">
        <v>1.06</v>
      </c>
      <c r="D87" s="31">
        <f t="shared" si="8"/>
        <v>2.1031746031746033</v>
      </c>
      <c r="E87" s="31">
        <f t="shared" si="9"/>
        <v>6.4575065763848993</v>
      </c>
      <c r="F87" s="31"/>
      <c r="G87" s="31"/>
      <c r="H87" s="31"/>
      <c r="I87" s="32"/>
    </row>
    <row r="88" spans="1:9" ht="16.5" thickBot="1" x14ac:dyDescent="0.3">
      <c r="A88" s="31">
        <v>104000</v>
      </c>
      <c r="B88" s="31">
        <v>0.504</v>
      </c>
      <c r="C88" s="31">
        <v>0.82</v>
      </c>
      <c r="D88" s="31">
        <f t="shared" si="8"/>
        <v>1.626984126984127</v>
      </c>
      <c r="E88" s="31">
        <f t="shared" si="9"/>
        <v>4.2276663187638279</v>
      </c>
      <c r="F88" s="31"/>
      <c r="G88" s="31"/>
      <c r="H88" s="31"/>
      <c r="I88" s="32"/>
    </row>
    <row r="89" spans="1:9" ht="16.5" thickBot="1" x14ac:dyDescent="0.3">
      <c r="A89" s="31">
        <v>110000</v>
      </c>
      <c r="B89" s="31">
        <v>0.504</v>
      </c>
      <c r="C89" s="31">
        <v>0.504</v>
      </c>
      <c r="D89" s="31">
        <f t="shared" si="8"/>
        <v>1</v>
      </c>
      <c r="E89" s="31">
        <f t="shared" si="9"/>
        <v>0</v>
      </c>
      <c r="F89" s="31"/>
      <c r="G89" s="31"/>
      <c r="H89" s="31"/>
      <c r="I89" s="3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2021-04-27T08:10:06Z</dcterms:created>
  <dcterms:modified xsi:type="dcterms:W3CDTF">2021-05-05T10:41:50Z</dcterms:modified>
</cp:coreProperties>
</file>