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zvCyX8Tlbb2ybtYMSkkqT9fj6aSMBsUv7/qo2q/UsW0="/>
    </ext>
  </extLst>
</workbook>
</file>

<file path=xl/sharedStrings.xml><?xml version="1.0" encoding="utf-8"?>
<sst xmlns="http://schemas.openxmlformats.org/spreadsheetml/2006/main" count="74" uniqueCount="50">
  <si>
    <t>Presupuesto General para el proyecto de Desarrollo de Software</t>
  </si>
  <si>
    <t>COSTOS</t>
  </si>
  <si>
    <t>Directos</t>
  </si>
  <si>
    <t>Categoría</t>
  </si>
  <si>
    <t>Descripción</t>
  </si>
  <si>
    <t>Tipo de Recurso</t>
  </si>
  <si>
    <t>Cantidad</t>
  </si>
  <si>
    <t>Tipo de Unidad</t>
  </si>
  <si>
    <t>Valor Unitario</t>
  </si>
  <si>
    <t>Duración</t>
  </si>
  <si>
    <t>Valor Total</t>
  </si>
  <si>
    <t>Meses</t>
  </si>
  <si>
    <t>Días</t>
  </si>
  <si>
    <t>Hardware</t>
  </si>
  <si>
    <t>Tecnológico</t>
  </si>
  <si>
    <t>Computador</t>
  </si>
  <si>
    <t>N/A</t>
  </si>
  <si>
    <t>Software</t>
  </si>
  <si>
    <t>OfFice 365</t>
  </si>
  <si>
    <t>Visual Studio Code</t>
  </si>
  <si>
    <t>Antiviruz</t>
  </si>
  <si>
    <t>Base de datos</t>
  </si>
  <si>
    <t>Windows</t>
  </si>
  <si>
    <t>Otros</t>
  </si>
  <si>
    <t>Subtotal</t>
  </si>
  <si>
    <t>Mano de Obra Directa</t>
  </si>
  <si>
    <t>Desarrollador</t>
  </si>
  <si>
    <t>Humano</t>
  </si>
  <si>
    <t>Salario (Mensual)</t>
  </si>
  <si>
    <t>Tester</t>
  </si>
  <si>
    <t>Calidad</t>
  </si>
  <si>
    <t>Indirectos</t>
  </si>
  <si>
    <t>Costos Indirectos de Fabricación</t>
  </si>
  <si>
    <t>Internet</t>
  </si>
  <si>
    <t>Servicio (Mensual)</t>
  </si>
  <si>
    <t>Energía</t>
  </si>
  <si>
    <t>Sostenimiento</t>
  </si>
  <si>
    <t>Agua</t>
  </si>
  <si>
    <t>Arriendo</t>
  </si>
  <si>
    <t>Instalación</t>
  </si>
  <si>
    <t>Espacio de Trabajo</t>
  </si>
  <si>
    <t>Sillas</t>
  </si>
  <si>
    <t>Escritorios</t>
  </si>
  <si>
    <t>Lámparas</t>
  </si>
  <si>
    <t>Utensilios de Aseo</t>
  </si>
  <si>
    <t>GASTOS</t>
  </si>
  <si>
    <t>$ -</t>
  </si>
  <si>
    <t>Total General</t>
  </si>
  <si>
    <t>Margen de Ganancia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</si>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</sst>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;[Red]\-&quot;$&quot;#,##0"/>
    <numFmt numFmtId="165" formatCode="_-&quot;$&quot;* #,##0.00_-;\-&quot;$&quot;* #,##0.00_-;_-&quot;$&quot;* &quot;-&quot;??_-;_-@"/>
    <numFmt numFmtId="166" formatCode="&quot;$&quot;#,##0.00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6.0"/>
      <color rgb="FF000000"/>
      <name val="Times New Roman"/>
    </font>
    <font/>
    <font>
      <b/>
      <sz val="11.0"/>
      <color rgb="FF000000"/>
      <name val="Calibri"/>
    </font>
    <font>
      <b/>
      <sz val="8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9.0"/>
      <color rgb="FF000000"/>
      <name val="Calibri"/>
    </font>
    <font>
      <b/>
      <i/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</fills>
  <borders count="17">
    <border/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2" fontId="6" numFmtId="0" xfId="0" applyAlignment="1" applyBorder="1" applyFill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6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164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7" fillId="0" fontId="1" numFmtId="165" xfId="0" applyAlignment="1" applyBorder="1" applyFont="1" applyNumberFormat="1">
      <alignment horizontal="center" shrinkToFit="0" vertical="center" wrapText="1"/>
    </xf>
    <xf borderId="8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166" xfId="0" applyAlignment="1" applyBorder="1" applyFont="1" applyNumberFormat="1">
      <alignment horizontal="center" readingOrder="0" shrinkToFit="0" vertical="center" wrapText="1"/>
    </xf>
    <xf borderId="10" fillId="0" fontId="3" numFmtId="0" xfId="0" applyBorder="1" applyFont="1"/>
    <xf borderId="3" fillId="3" fontId="6" numFmtId="0" xfId="0" applyAlignment="1" applyBorder="1" applyFill="1" applyFont="1">
      <alignment horizontal="center" shrinkToFit="0" vertical="center" wrapText="1"/>
    </xf>
    <xf borderId="7" fillId="3" fontId="1" numFmtId="166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2" fillId="0" fontId="1" numFmtId="165" xfId="0" applyAlignment="1" applyBorder="1" applyFont="1" applyNumberFormat="1">
      <alignment horizontal="center" shrinkToFit="0" vertical="center" wrapText="1"/>
    </xf>
    <xf borderId="7" fillId="0" fontId="7" numFmtId="166" xfId="0" applyAlignment="1" applyBorder="1" applyFont="1" applyNumberFormat="1">
      <alignment horizontal="center" readingOrder="0" shrinkToFit="0" vertical="center" wrapText="1"/>
    </xf>
    <xf borderId="2" fillId="0" fontId="7" numFmtId="166" xfId="0" applyAlignment="1" applyBorder="1" applyFont="1" applyNumberFormat="1">
      <alignment horizontal="center" readingOrder="0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1" fillId="0" fontId="3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7" fillId="0" fontId="6" numFmtId="164" xfId="0" applyAlignment="1" applyBorder="1" applyFont="1" applyNumberFormat="1">
      <alignment horizontal="center" shrinkToFit="0" vertical="center" wrapText="1"/>
    </xf>
    <xf borderId="7" fillId="0" fontId="6" numFmtId="9" xfId="0" applyAlignment="1" applyBorder="1" applyFont="1" applyNumberFormat="1">
      <alignment horizontal="center" shrinkToFit="0" vertical="center" wrapText="1"/>
    </xf>
    <xf borderId="7" fillId="0" fontId="6" numFmtId="3" xfId="0" applyAlignment="1" applyBorder="1" applyFont="1" applyNumberFormat="1">
      <alignment horizontal="center" shrinkToFit="0" vertical="center" wrapText="1"/>
    </xf>
    <xf borderId="14" fillId="0" fontId="9" numFmtId="0" xfId="0" applyAlignment="1" applyBorder="1" applyFont="1">
      <alignment horizontal="center" shrinkToFit="0" vertical="center" wrapText="1"/>
    </xf>
    <xf borderId="16" fillId="0" fontId="9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0"/>
    <col customWidth="1" min="3" max="3" width="7.75"/>
    <col customWidth="1" min="4" max="4" width="29.75"/>
    <col customWidth="1" min="5" max="5" width="13.0"/>
    <col customWidth="1" min="6" max="6" width="17.38"/>
    <col customWidth="1" min="7" max="7" width="9.75"/>
    <col customWidth="1" min="8" max="8" width="19.13"/>
    <col customWidth="1" min="9" max="9" width="14.75"/>
    <col customWidth="1" min="10" max="10" width="7.0"/>
    <col customWidth="1" min="11" max="11" width="5.0"/>
    <col customWidth="1" min="12" max="12" width="18.38"/>
  </cols>
  <sheetData>
    <row r="1" ht="15.75" customHeight="1">
      <c r="A1" s="1"/>
      <c r="B1" s="1"/>
      <c r="D1" s="1"/>
      <c r="E1" s="1"/>
      <c r="F1" s="1"/>
      <c r="G1" s="2"/>
      <c r="H1" s="1"/>
      <c r="I1" s="1"/>
      <c r="J1" s="1"/>
      <c r="K1" s="1"/>
      <c r="L1" s="1"/>
      <c r="M1" s="1"/>
    </row>
    <row r="2" ht="15.75" customHeight="1">
      <c r="A2" s="1"/>
      <c r="B2" s="1"/>
      <c r="D2" s="1"/>
      <c r="E2" s="1"/>
      <c r="F2" s="1"/>
      <c r="G2" s="2"/>
      <c r="H2" s="1"/>
      <c r="I2" s="1"/>
      <c r="J2" s="1"/>
      <c r="K2" s="1"/>
      <c r="L2" s="1"/>
      <c r="M2" s="1"/>
    </row>
    <row r="3" ht="15.75" customHeight="1">
      <c r="A3" s="1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1"/>
    </row>
    <row r="4" ht="15.75" customHeight="1">
      <c r="A4" s="1"/>
      <c r="B4" s="1"/>
      <c r="D4" s="1"/>
      <c r="E4" s="1"/>
      <c r="F4" s="1"/>
      <c r="G4" s="2"/>
      <c r="H4" s="1"/>
      <c r="I4" s="1"/>
      <c r="J4" s="1"/>
      <c r="K4" s="1"/>
      <c r="L4" s="1"/>
      <c r="M4" s="1"/>
    </row>
    <row r="5" ht="15.75" customHeight="1">
      <c r="A5" s="1"/>
      <c r="B5" s="5" t="s">
        <v>1</v>
      </c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9</v>
      </c>
      <c r="K5" s="9"/>
      <c r="L5" s="7" t="s">
        <v>10</v>
      </c>
      <c r="M5" s="1"/>
    </row>
    <row r="6" ht="15.75" customHeight="1">
      <c r="A6" s="1"/>
      <c r="B6" s="10"/>
      <c r="C6" s="10"/>
      <c r="D6" s="11"/>
      <c r="E6" s="11"/>
      <c r="F6" s="11"/>
      <c r="G6" s="11"/>
      <c r="H6" s="11"/>
      <c r="I6" s="11"/>
      <c r="J6" s="12" t="s">
        <v>11</v>
      </c>
      <c r="K6" s="12" t="s">
        <v>12</v>
      </c>
      <c r="L6" s="11"/>
      <c r="M6" s="1"/>
    </row>
    <row r="7" ht="15.0" customHeight="1">
      <c r="A7" s="1"/>
      <c r="B7" s="10"/>
      <c r="C7" s="10"/>
      <c r="D7" s="13"/>
      <c r="E7" s="14" t="s">
        <v>13</v>
      </c>
      <c r="F7" s="15" t="s">
        <v>14</v>
      </c>
      <c r="G7" s="16">
        <v>4.0</v>
      </c>
      <c r="H7" s="16" t="s">
        <v>15</v>
      </c>
      <c r="I7" s="17">
        <v>1758279.0</v>
      </c>
      <c r="J7" s="18" t="s">
        <v>16</v>
      </c>
      <c r="K7" s="19"/>
      <c r="L7" s="20">
        <f t="shared" ref="L7:L9" si="1">PRODUCT(G7,I7)</f>
        <v>7033116</v>
      </c>
      <c r="M7" s="1"/>
    </row>
    <row r="8" ht="15.75" customHeight="1">
      <c r="A8" s="1"/>
      <c r="B8" s="10"/>
      <c r="C8" s="10"/>
      <c r="D8" s="21"/>
      <c r="E8" s="22"/>
      <c r="F8" s="23" t="s">
        <v>17</v>
      </c>
      <c r="G8" s="23">
        <v>4.0</v>
      </c>
      <c r="H8" s="23" t="s">
        <v>18</v>
      </c>
      <c r="I8" s="24">
        <v>48823.68</v>
      </c>
      <c r="J8" s="18" t="s">
        <v>16</v>
      </c>
      <c r="K8" s="19"/>
      <c r="L8" s="20">
        <f t="shared" si="1"/>
        <v>195294.72</v>
      </c>
      <c r="M8" s="1"/>
    </row>
    <row r="9" ht="15.75" customHeight="1">
      <c r="A9" s="1"/>
      <c r="B9" s="10"/>
      <c r="C9" s="10"/>
      <c r="D9" s="21"/>
      <c r="E9" s="10"/>
      <c r="F9" s="23" t="s">
        <v>17</v>
      </c>
      <c r="G9" s="23">
        <v>4.0</v>
      </c>
      <c r="H9" s="23" t="s">
        <v>19</v>
      </c>
      <c r="I9" s="24">
        <v>40686.4</v>
      </c>
      <c r="J9" s="18" t="s">
        <v>16</v>
      </c>
      <c r="K9" s="19"/>
      <c r="L9" s="20">
        <f t="shared" si="1"/>
        <v>162745.6</v>
      </c>
      <c r="M9" s="1"/>
    </row>
    <row r="10" ht="15.75" customHeight="1">
      <c r="A10" s="1"/>
      <c r="B10" s="10"/>
      <c r="C10" s="10"/>
      <c r="D10" s="21"/>
      <c r="E10" s="10"/>
      <c r="F10" s="23" t="s">
        <v>17</v>
      </c>
      <c r="G10" s="23">
        <v>1.0</v>
      </c>
      <c r="H10" s="23" t="s">
        <v>20</v>
      </c>
      <c r="I10" s="24">
        <v>79900.0</v>
      </c>
      <c r="J10" s="23">
        <v>10.0</v>
      </c>
      <c r="K10" s="18"/>
      <c r="L10" s="20">
        <f t="shared" ref="L10:L11" si="2">PRODUCT(I10,J10)</f>
        <v>799000</v>
      </c>
      <c r="M10" s="1"/>
    </row>
    <row r="11" ht="15.75" customHeight="1">
      <c r="A11" s="1"/>
      <c r="B11" s="10"/>
      <c r="C11" s="10"/>
      <c r="D11" s="21"/>
      <c r="E11" s="10"/>
      <c r="F11" s="23" t="s">
        <v>17</v>
      </c>
      <c r="G11" s="23">
        <v>1.0</v>
      </c>
      <c r="H11" s="23" t="s">
        <v>21</v>
      </c>
      <c r="I11" s="24">
        <v>231912.0</v>
      </c>
      <c r="J11" s="23">
        <v>10.0</v>
      </c>
      <c r="K11" s="18"/>
      <c r="L11" s="20">
        <f t="shared" si="2"/>
        <v>2319120</v>
      </c>
      <c r="M11" s="1"/>
    </row>
    <row r="12" ht="15.75" customHeight="1">
      <c r="A12" s="1"/>
      <c r="B12" s="10"/>
      <c r="C12" s="10"/>
      <c r="D12" s="21"/>
      <c r="E12" s="25"/>
      <c r="F12" s="23" t="s">
        <v>17</v>
      </c>
      <c r="G12" s="23">
        <v>4.0</v>
      </c>
      <c r="H12" s="23" t="s">
        <v>22</v>
      </c>
      <c r="I12" s="24">
        <v>102106.0</v>
      </c>
      <c r="J12" s="18" t="s">
        <v>16</v>
      </c>
      <c r="K12" s="19"/>
      <c r="L12" s="20">
        <f>PRODUCT(G12,I12)</f>
        <v>408424</v>
      </c>
      <c r="M12" s="1"/>
    </row>
    <row r="13" ht="15.75" customHeight="1">
      <c r="A13" s="1"/>
      <c r="B13" s="10"/>
      <c r="C13" s="10"/>
      <c r="D13" s="21"/>
      <c r="E13" s="22" t="s">
        <v>23</v>
      </c>
      <c r="F13" s="18"/>
      <c r="G13" s="19"/>
      <c r="H13" s="19"/>
      <c r="I13" s="19"/>
      <c r="J13" s="19"/>
      <c r="K13" s="19"/>
      <c r="L13" s="22"/>
      <c r="M13" s="1"/>
    </row>
    <row r="14" ht="15.75" customHeight="1">
      <c r="A14" s="1"/>
      <c r="B14" s="10"/>
      <c r="C14" s="10"/>
      <c r="D14" s="21"/>
      <c r="E14" s="26" t="s">
        <v>24</v>
      </c>
      <c r="F14" s="19"/>
      <c r="G14" s="19"/>
      <c r="H14" s="19"/>
      <c r="I14" s="19"/>
      <c r="J14" s="19"/>
      <c r="K14" s="9"/>
      <c r="L14" s="27">
        <f>SUM(L7:L13)</f>
        <v>10917700.32</v>
      </c>
      <c r="M14" s="1"/>
    </row>
    <row r="15" ht="15.75" customHeight="1">
      <c r="A15" s="1"/>
      <c r="B15" s="10"/>
      <c r="C15" s="10"/>
      <c r="D15" s="28" t="s">
        <v>25</v>
      </c>
      <c r="E15" s="15" t="s">
        <v>26</v>
      </c>
      <c r="F15" s="22" t="s">
        <v>27</v>
      </c>
      <c r="G15" s="22">
        <v>4.0</v>
      </c>
      <c r="H15" s="14" t="s">
        <v>28</v>
      </c>
      <c r="I15" s="29">
        <v>2500000.0</v>
      </c>
      <c r="J15" s="22">
        <v>10.0</v>
      </c>
      <c r="K15" s="22"/>
      <c r="L15" s="30">
        <f>PRODUCT(I15,J15)*G15</f>
        <v>100000000</v>
      </c>
      <c r="M15" s="1"/>
    </row>
    <row r="16" ht="15.75" customHeight="1">
      <c r="A16" s="1"/>
      <c r="B16" s="10"/>
      <c r="C16" s="10"/>
      <c r="D16" s="21"/>
      <c r="E16" s="15" t="s">
        <v>29</v>
      </c>
      <c r="F16" s="10"/>
      <c r="G16" s="10"/>
      <c r="H16" s="10"/>
      <c r="I16" s="10"/>
      <c r="J16" s="10"/>
      <c r="K16" s="10"/>
      <c r="L16" s="10"/>
      <c r="M16" s="1"/>
    </row>
    <row r="17" ht="15.75" customHeight="1">
      <c r="A17" s="1"/>
      <c r="B17" s="10"/>
      <c r="C17" s="10"/>
      <c r="D17" s="21"/>
      <c r="E17" s="15" t="s">
        <v>30</v>
      </c>
      <c r="F17" s="10"/>
      <c r="G17" s="10"/>
      <c r="H17" s="10"/>
      <c r="I17" s="10"/>
      <c r="J17" s="10"/>
      <c r="K17" s="10"/>
      <c r="L17" s="25"/>
      <c r="M17" s="1"/>
    </row>
    <row r="18" ht="15.75" customHeight="1">
      <c r="A18" s="1"/>
      <c r="B18" s="10"/>
      <c r="C18" s="10"/>
      <c r="D18" s="21"/>
      <c r="E18" s="22" t="s">
        <v>23</v>
      </c>
      <c r="F18" s="18"/>
      <c r="G18" s="19"/>
      <c r="H18" s="19"/>
      <c r="I18" s="19"/>
      <c r="J18" s="19"/>
      <c r="K18" s="19"/>
      <c r="L18" s="22"/>
      <c r="M18" s="1"/>
    </row>
    <row r="19" ht="15.75" customHeight="1">
      <c r="A19" s="1"/>
      <c r="B19" s="10"/>
      <c r="C19" s="10"/>
      <c r="D19" s="21"/>
      <c r="E19" s="26" t="s">
        <v>24</v>
      </c>
      <c r="F19" s="19"/>
      <c r="G19" s="19"/>
      <c r="H19" s="19"/>
      <c r="I19" s="19"/>
      <c r="J19" s="19"/>
      <c r="K19" s="9"/>
      <c r="L19" s="27">
        <f>SUM(L15:L18)</f>
        <v>100000000</v>
      </c>
      <c r="M19" s="1"/>
    </row>
    <row r="20" ht="15.75" customHeight="1">
      <c r="A20" s="1"/>
      <c r="B20" s="10"/>
      <c r="C20" s="6" t="s">
        <v>31</v>
      </c>
      <c r="D20" s="22" t="s">
        <v>32</v>
      </c>
      <c r="E20" s="15" t="s">
        <v>33</v>
      </c>
      <c r="F20" s="15" t="s">
        <v>14</v>
      </c>
      <c r="G20" s="15">
        <v>1.0</v>
      </c>
      <c r="H20" s="16" t="s">
        <v>34</v>
      </c>
      <c r="I20" s="31">
        <v>56369.0</v>
      </c>
      <c r="J20" s="15">
        <v>10.0</v>
      </c>
      <c r="K20" s="15"/>
      <c r="L20" s="20">
        <f t="shared" ref="L20:L23" si="3">PRODUCT(I20,J20)</f>
        <v>563690</v>
      </c>
      <c r="M20" s="1"/>
    </row>
    <row r="21" ht="15.75" customHeight="1">
      <c r="A21" s="1"/>
      <c r="B21" s="10"/>
      <c r="C21" s="10"/>
      <c r="D21" s="10"/>
      <c r="E21" s="15" t="s">
        <v>35</v>
      </c>
      <c r="F21" s="15" t="s">
        <v>36</v>
      </c>
      <c r="G21" s="15">
        <v>1.0</v>
      </c>
      <c r="H21" s="16" t="s">
        <v>34</v>
      </c>
      <c r="I21" s="31">
        <v>190562.0</v>
      </c>
      <c r="J21" s="15">
        <v>10.0</v>
      </c>
      <c r="K21" s="15"/>
      <c r="L21" s="20">
        <f t="shared" si="3"/>
        <v>1905620</v>
      </c>
      <c r="M21" s="1"/>
    </row>
    <row r="22" ht="15.75" customHeight="1">
      <c r="A22" s="1"/>
      <c r="B22" s="10"/>
      <c r="C22" s="10"/>
      <c r="D22" s="10"/>
      <c r="E22" s="15" t="s">
        <v>37</v>
      </c>
      <c r="F22" s="15" t="s">
        <v>36</v>
      </c>
      <c r="G22" s="15">
        <v>1.0</v>
      </c>
      <c r="H22" s="16" t="s">
        <v>34</v>
      </c>
      <c r="I22" s="31">
        <v>180000.0</v>
      </c>
      <c r="J22" s="15">
        <v>10.0</v>
      </c>
      <c r="K22" s="15"/>
      <c r="L22" s="20">
        <f t="shared" si="3"/>
        <v>1800000</v>
      </c>
      <c r="M22" s="1"/>
    </row>
    <row r="23" ht="15.75" customHeight="1">
      <c r="A23" s="1"/>
      <c r="B23" s="10"/>
      <c r="C23" s="10"/>
      <c r="D23" s="10"/>
      <c r="E23" s="15" t="s">
        <v>38</v>
      </c>
      <c r="F23" s="15" t="s">
        <v>39</v>
      </c>
      <c r="G23" s="15">
        <v>1.0</v>
      </c>
      <c r="H23" s="16" t="s">
        <v>34</v>
      </c>
      <c r="I23" s="31">
        <v>1100000.0</v>
      </c>
      <c r="J23" s="15">
        <v>10.0</v>
      </c>
      <c r="K23" s="15"/>
      <c r="L23" s="20">
        <f t="shared" si="3"/>
        <v>11000000</v>
      </c>
      <c r="M23" s="1"/>
    </row>
    <row r="24" ht="15.75" customHeight="1">
      <c r="A24" s="1"/>
      <c r="B24" s="10"/>
      <c r="C24" s="10"/>
      <c r="D24" s="10"/>
      <c r="E24" s="22" t="s">
        <v>23</v>
      </c>
      <c r="F24" s="22" t="s">
        <v>40</v>
      </c>
      <c r="G24" s="22">
        <v>4.0</v>
      </c>
      <c r="H24" s="22" t="s">
        <v>41</v>
      </c>
      <c r="I24" s="32">
        <v>319900.0</v>
      </c>
      <c r="J24" s="18" t="s">
        <v>16</v>
      </c>
      <c r="K24" s="19"/>
      <c r="L24" s="20">
        <f t="shared" ref="L24:L27" si="4">PRODUCT(I24,G24)</f>
        <v>1279600</v>
      </c>
      <c r="M24" s="1"/>
    </row>
    <row r="25" ht="15.75" customHeight="1">
      <c r="A25" s="1"/>
      <c r="B25" s="10"/>
      <c r="C25" s="10"/>
      <c r="D25" s="10"/>
      <c r="E25" s="10"/>
      <c r="F25" s="22" t="s">
        <v>40</v>
      </c>
      <c r="G25" s="22">
        <v>4.0</v>
      </c>
      <c r="H25" s="22" t="s">
        <v>42</v>
      </c>
      <c r="I25" s="32">
        <v>154900.0</v>
      </c>
      <c r="J25" s="18" t="s">
        <v>16</v>
      </c>
      <c r="K25" s="19"/>
      <c r="L25" s="20">
        <f t="shared" si="4"/>
        <v>619600</v>
      </c>
      <c r="M25" s="1"/>
    </row>
    <row r="26" ht="15.75" customHeight="1">
      <c r="A26" s="1"/>
      <c r="B26" s="10"/>
      <c r="C26" s="10"/>
      <c r="D26" s="10"/>
      <c r="E26" s="10"/>
      <c r="F26" s="22" t="s">
        <v>40</v>
      </c>
      <c r="G26" s="14">
        <v>4.0</v>
      </c>
      <c r="H26" s="22" t="s">
        <v>43</v>
      </c>
      <c r="I26" s="32">
        <v>89990.0</v>
      </c>
      <c r="J26" s="18" t="s">
        <v>16</v>
      </c>
      <c r="K26" s="19"/>
      <c r="L26" s="20">
        <f t="shared" si="4"/>
        <v>359960</v>
      </c>
      <c r="M26" s="1"/>
    </row>
    <row r="27" ht="15.75" customHeight="1">
      <c r="A27" s="1"/>
      <c r="B27" s="10"/>
      <c r="C27" s="10"/>
      <c r="D27" s="10"/>
      <c r="E27" s="10"/>
      <c r="F27" s="22" t="s">
        <v>40</v>
      </c>
      <c r="G27" s="22">
        <v>1.0</v>
      </c>
      <c r="H27" s="22" t="s">
        <v>44</v>
      </c>
      <c r="I27" s="32">
        <v>165223.0</v>
      </c>
      <c r="J27" s="18" t="s">
        <v>16</v>
      </c>
      <c r="K27" s="19"/>
      <c r="L27" s="20">
        <f t="shared" si="4"/>
        <v>165223</v>
      </c>
      <c r="M27" s="1"/>
    </row>
    <row r="28" ht="15.75" customHeight="1">
      <c r="A28" s="1"/>
      <c r="B28" s="10"/>
      <c r="C28" s="10"/>
      <c r="D28" s="10"/>
      <c r="E28" s="26" t="s">
        <v>24</v>
      </c>
      <c r="F28" s="19"/>
      <c r="G28" s="19"/>
      <c r="H28" s="19"/>
      <c r="I28" s="19"/>
      <c r="J28" s="19"/>
      <c r="K28" s="9"/>
      <c r="L28" s="27">
        <f>SUM(L20:L27)</f>
        <v>17693693</v>
      </c>
      <c r="M28" s="1"/>
    </row>
    <row r="29" ht="15.75" customHeight="1">
      <c r="A29" s="1"/>
      <c r="B29" s="33" t="s">
        <v>45</v>
      </c>
      <c r="C29" s="34"/>
      <c r="D29" s="35"/>
      <c r="E29" s="36"/>
      <c r="F29" s="36"/>
      <c r="G29" s="36"/>
      <c r="H29" s="36"/>
      <c r="I29" s="36"/>
      <c r="J29" s="36"/>
      <c r="K29" s="36"/>
      <c r="L29" s="36" t="s">
        <v>46</v>
      </c>
      <c r="M29" s="1"/>
    </row>
    <row r="30" ht="15.75" customHeight="1">
      <c r="A30" s="1"/>
      <c r="B30" s="37"/>
      <c r="C30" s="38"/>
      <c r="D30" s="39"/>
      <c r="E30" s="15"/>
      <c r="F30" s="15"/>
      <c r="G30" s="15"/>
      <c r="H30" s="15"/>
      <c r="I30" s="22"/>
      <c r="J30" s="22"/>
      <c r="K30" s="22"/>
      <c r="L30" s="22" t="s">
        <v>46</v>
      </c>
      <c r="M30" s="1"/>
    </row>
    <row r="31" ht="15.75" customHeight="1">
      <c r="A31" s="1"/>
      <c r="B31" s="40"/>
      <c r="D31" s="40"/>
      <c r="E31" s="40"/>
      <c r="F31" s="40"/>
      <c r="G31" s="40"/>
      <c r="H31" s="40"/>
      <c r="I31" s="41" t="s">
        <v>47</v>
      </c>
      <c r="J31" s="19"/>
      <c r="K31" s="19"/>
      <c r="L31" s="42">
        <f>SUM(L28,L19,L14)</f>
        <v>128611393.3</v>
      </c>
      <c r="M31" s="1"/>
    </row>
    <row r="32" ht="15.75" customHeight="1">
      <c r="A32" s="1"/>
      <c r="B32" s="40"/>
      <c r="D32" s="40"/>
      <c r="E32" s="40"/>
      <c r="F32" s="40"/>
      <c r="G32" s="40"/>
      <c r="H32" s="40"/>
      <c r="I32" s="41" t="s">
        <v>48</v>
      </c>
      <c r="J32" s="19"/>
      <c r="K32" s="43">
        <v>0.2</v>
      </c>
      <c r="L32" s="44">
        <f>L31*0.25</f>
        <v>32152848.33</v>
      </c>
      <c r="M32" s="1"/>
    </row>
    <row r="33" ht="15.75" customHeight="1">
      <c r="A33" s="1"/>
      <c r="B33" s="40"/>
      <c r="D33" s="40"/>
      <c r="E33" s="40"/>
      <c r="F33" s="40"/>
      <c r="G33" s="40"/>
      <c r="H33" s="40"/>
      <c r="I33" s="45" t="s">
        <v>49</v>
      </c>
      <c r="J33" s="38"/>
      <c r="K33" s="38"/>
      <c r="L33" s="46">
        <f>SUM(L31:L32)</f>
        <v>160764241.7</v>
      </c>
      <c r="M33" s="1"/>
    </row>
    <row r="34" ht="15.75" customHeight="1">
      <c r="A34" s="1"/>
      <c r="B34" s="1"/>
      <c r="D34" s="1"/>
      <c r="E34" s="1"/>
      <c r="F34" s="1"/>
      <c r="G34" s="2"/>
      <c r="H34" s="1"/>
      <c r="I34" s="1"/>
      <c r="J34" s="1"/>
      <c r="K34" s="1"/>
      <c r="L34" s="1"/>
      <c r="M34" s="1"/>
    </row>
    <row r="35" ht="15.75" customHeight="1">
      <c r="A35" s="1"/>
      <c r="B35" s="1"/>
      <c r="D35" s="1"/>
      <c r="E35" s="1"/>
      <c r="F35" s="1"/>
      <c r="G35" s="2"/>
      <c r="H35" s="1"/>
      <c r="I35" s="1"/>
      <c r="J35" s="1"/>
      <c r="K35" s="1"/>
      <c r="L35" s="1"/>
      <c r="M35" s="1"/>
    </row>
    <row r="36" ht="15.75" customHeight="1">
      <c r="A36" s="1"/>
      <c r="B36" s="1"/>
      <c r="D36" s="1"/>
      <c r="E36" s="1"/>
      <c r="F36" s="1"/>
      <c r="G36" s="2"/>
      <c r="H36" s="1"/>
      <c r="I36" s="1"/>
      <c r="J36" s="1"/>
      <c r="K36" s="1"/>
      <c r="L36" s="1"/>
      <c r="M36" s="1"/>
    </row>
    <row r="37" ht="15.75" customHeight="1">
      <c r="A37" s="1"/>
      <c r="B37" s="1"/>
      <c r="D37" s="1"/>
      <c r="E37" s="1"/>
      <c r="F37" s="1"/>
      <c r="G37" s="2"/>
      <c r="H37" s="1"/>
      <c r="I37" s="1"/>
      <c r="J37" s="1"/>
      <c r="K37" s="1"/>
      <c r="L37" s="1"/>
      <c r="M37" s="1"/>
    </row>
    <row r="38" ht="15.75" customHeight="1">
      <c r="A38" s="1"/>
      <c r="B38" s="1"/>
      <c r="D38" s="1"/>
      <c r="E38" s="1"/>
      <c r="F38" s="1"/>
      <c r="G38" s="2"/>
      <c r="H38" s="1"/>
      <c r="I38" s="1"/>
      <c r="J38" s="1"/>
      <c r="K38" s="1"/>
      <c r="L38" s="1"/>
      <c r="M38" s="1"/>
    </row>
    <row r="39" ht="15.75" customHeight="1">
      <c r="A39" s="1"/>
      <c r="B39" s="1"/>
      <c r="D39" s="1"/>
      <c r="E39" s="1"/>
      <c r="F39" s="1"/>
      <c r="G39" s="2"/>
      <c r="H39" s="1"/>
      <c r="I39" s="1"/>
      <c r="J39" s="1"/>
      <c r="K39" s="1"/>
      <c r="L39" s="1"/>
      <c r="M39" s="1"/>
    </row>
    <row r="40" ht="15.75" customHeight="1">
      <c r="A40" s="1"/>
      <c r="B40" s="1"/>
      <c r="D40" s="1"/>
      <c r="E40" s="1"/>
      <c r="F40" s="1"/>
      <c r="G40" s="2"/>
      <c r="H40" s="1"/>
      <c r="I40" s="1"/>
      <c r="J40" s="1"/>
      <c r="K40" s="1"/>
      <c r="L40" s="1"/>
      <c r="M40" s="1"/>
    </row>
    <row r="41" ht="15.75" customHeight="1">
      <c r="A41" s="1"/>
      <c r="B41" s="1"/>
      <c r="D41" s="1"/>
      <c r="E41" s="1"/>
      <c r="F41" s="1"/>
      <c r="G41" s="2"/>
      <c r="H41" s="1"/>
      <c r="I41" s="1"/>
      <c r="J41" s="1"/>
      <c r="K41" s="1"/>
      <c r="L41" s="1"/>
      <c r="M41" s="1"/>
    </row>
    <row r="42" ht="15.75" customHeight="1">
      <c r="A42" s="1"/>
      <c r="B42" s="1"/>
      <c r="D42" s="1"/>
      <c r="E42" s="1"/>
      <c r="F42" s="1"/>
      <c r="G42" s="2"/>
      <c r="H42" s="1"/>
      <c r="I42" s="1"/>
      <c r="J42" s="1"/>
      <c r="K42" s="1"/>
      <c r="L42" s="1"/>
      <c r="M42" s="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6">
    <mergeCell ref="E5:E6"/>
    <mergeCell ref="F5:F6"/>
    <mergeCell ref="G5:G6"/>
    <mergeCell ref="H5:H6"/>
    <mergeCell ref="I5:I6"/>
    <mergeCell ref="J5:K5"/>
    <mergeCell ref="J7:K7"/>
    <mergeCell ref="D5:D6"/>
    <mergeCell ref="E8:E12"/>
    <mergeCell ref="D7:D14"/>
    <mergeCell ref="J8:K8"/>
    <mergeCell ref="J9:K9"/>
    <mergeCell ref="J12:K12"/>
    <mergeCell ref="F13:K13"/>
    <mergeCell ref="E14:K14"/>
    <mergeCell ref="F15:F17"/>
    <mergeCell ref="E28:K28"/>
    <mergeCell ref="B29:D30"/>
    <mergeCell ref="B31:C31"/>
    <mergeCell ref="I31:K31"/>
    <mergeCell ref="B32:C32"/>
    <mergeCell ref="I32:J32"/>
    <mergeCell ref="I33:K33"/>
    <mergeCell ref="B40:C40"/>
    <mergeCell ref="B41:C41"/>
    <mergeCell ref="B42:C42"/>
    <mergeCell ref="B33:C33"/>
    <mergeCell ref="B34:C34"/>
    <mergeCell ref="B35:C35"/>
    <mergeCell ref="B36:C36"/>
    <mergeCell ref="B37:C37"/>
    <mergeCell ref="B38:C38"/>
    <mergeCell ref="B39:C39"/>
    <mergeCell ref="J27:K27"/>
    <mergeCell ref="D15:D19"/>
    <mergeCell ref="C5:C19"/>
    <mergeCell ref="C20:C28"/>
    <mergeCell ref="B1:C1"/>
    <mergeCell ref="B2:C2"/>
    <mergeCell ref="B3:L3"/>
    <mergeCell ref="B4:C4"/>
    <mergeCell ref="L5:L6"/>
    <mergeCell ref="E24:E27"/>
    <mergeCell ref="D20:D28"/>
    <mergeCell ref="B5:B28"/>
    <mergeCell ref="G15:G17"/>
    <mergeCell ref="H15:H17"/>
    <mergeCell ref="I15:I17"/>
    <mergeCell ref="J15:J17"/>
    <mergeCell ref="K15:K17"/>
    <mergeCell ref="L15:L17"/>
    <mergeCell ref="F18:K18"/>
    <mergeCell ref="E19:K19"/>
    <mergeCell ref="J25:K25"/>
    <mergeCell ref="J26:K26"/>
    <mergeCell ref="J24:K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2024-08-10T14:17:19Z</dcterms:created>
  <dc:creator>Aprendiz</dc:creator>
</cp:coreProperties>
</file>