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mulpuru.sudeeksha\Desktop\Comparisons- Updated\Product Wise\"/>
    </mc:Choice>
  </mc:AlternateContent>
  <xr:revisionPtr revIDLastSave="0" documentId="13_ncr:1_{C67738A0-80A6-4610-8E67-0CE3B5A1B696}" xr6:coauthVersionLast="47" xr6:coauthVersionMax="47" xr10:uidLastSave="{00000000-0000-0000-0000-000000000000}"/>
  <bookViews>
    <workbookView xWindow="-110" yWindow="-110" windowWidth="19420" windowHeight="10300" firstSheet="10" activeTab="10" xr2:uid="{00000000-000D-0000-FFFF-FFFF00000000}"/>
  </bookViews>
  <sheets>
    <sheet name="Digit Infinity Wallet" sheetId="1" r:id="rId1"/>
    <sheet name="Digit v. HDFC Optima Secure" sheetId="7" r:id="rId2"/>
    <sheet name="Digit v. Tata Medicare Premier" sheetId="2" r:id="rId3"/>
    <sheet name="Digit v. ICICI Lombard Elevate" sheetId="5" r:id="rId4"/>
    <sheet name="Digit v. Niva Reassure 2.0" sheetId="4" r:id="rId5"/>
    <sheet name="Digit v. Manipal Sarvah" sheetId="11" r:id="rId6"/>
    <sheet name="Digit v. Aditya Birla One NXT" sheetId="6" r:id="rId7"/>
    <sheet name="Digit v. Care Supreme" sheetId="8" r:id="rId8"/>
    <sheet name="digit v. Reliance Infinity" sheetId="10" r:id="rId9"/>
    <sheet name="Digit v Star Health Assure" sheetId="9" r:id="rId10"/>
    <sheet name="Digit v Tata Select" sheetId="12" r:id="rId11"/>
    <sheet name="Digit V. Care Ultimate" sheetId="14" r:id="rId12"/>
    <sheet name="Digit v. Bajaj My health care" sheetId="1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9" i="12" l="1"/>
  <c r="M19" i="12"/>
  <c r="L19" i="12"/>
  <c r="N18" i="12"/>
  <c r="M18" i="12"/>
  <c r="L18" i="12"/>
  <c r="N17" i="12"/>
  <c r="M17" i="12"/>
  <c r="L17" i="12"/>
  <c r="N16" i="12"/>
  <c r="M16" i="12"/>
  <c r="L16" i="12"/>
  <c r="N15" i="12"/>
  <c r="M15" i="12"/>
  <c r="L15" i="12"/>
  <c r="N9" i="12"/>
  <c r="M9" i="12"/>
  <c r="L9" i="12"/>
  <c r="N8" i="12"/>
  <c r="M8" i="12"/>
  <c r="L8" i="12"/>
  <c r="N7" i="12"/>
  <c r="M7" i="12"/>
  <c r="L7" i="12"/>
  <c r="N6" i="12"/>
  <c r="M6" i="12"/>
  <c r="L6" i="12"/>
  <c r="N5" i="12"/>
  <c r="M5" i="12"/>
  <c r="L5" i="12"/>
  <c r="O20" i="7" l="1"/>
  <c r="N20" i="7"/>
  <c r="M20" i="7"/>
  <c r="O19" i="7"/>
  <c r="N19" i="7"/>
  <c r="M19" i="7"/>
  <c r="O18" i="7"/>
  <c r="N18" i="7"/>
  <c r="M18" i="7"/>
  <c r="O17" i="7"/>
  <c r="N17" i="7"/>
  <c r="M17" i="7"/>
  <c r="O16" i="7"/>
  <c r="N16" i="7"/>
  <c r="M16" i="7"/>
  <c r="O15" i="7"/>
  <c r="N15" i="7"/>
  <c r="M15" i="7"/>
  <c r="O10" i="7"/>
  <c r="N10" i="7"/>
  <c r="M10" i="7"/>
  <c r="O9" i="7"/>
  <c r="N9" i="7"/>
  <c r="M9" i="7"/>
  <c r="O8" i="7"/>
  <c r="N8" i="7"/>
  <c r="M8" i="7"/>
  <c r="O7" i="7"/>
  <c r="N7" i="7"/>
  <c r="M7" i="7"/>
  <c r="O6" i="7"/>
  <c r="N6" i="7"/>
  <c r="M6" i="7"/>
  <c r="O5" i="7"/>
  <c r="N5" i="7"/>
  <c r="M5" i="7"/>
  <c r="AL40" i="11"/>
  <c r="AK40" i="11"/>
  <c r="AJ40" i="11"/>
  <c r="AL39" i="11"/>
  <c r="AK39" i="11"/>
  <c r="AJ39" i="11"/>
  <c r="AL38" i="11"/>
  <c r="AK38" i="11"/>
  <c r="AJ38" i="11"/>
  <c r="AL37" i="11"/>
  <c r="AK37" i="11"/>
  <c r="AJ37" i="11"/>
  <c r="AL36" i="11"/>
  <c r="AK36" i="11"/>
  <c r="AJ36" i="11"/>
  <c r="AL35" i="11"/>
  <c r="AK35" i="11"/>
  <c r="AJ35" i="11"/>
  <c r="AL30" i="11"/>
  <c r="AK30" i="11"/>
  <c r="AJ30" i="11"/>
  <c r="AL29" i="11"/>
  <c r="AK29" i="11"/>
  <c r="AJ29" i="11"/>
  <c r="AL28" i="11"/>
  <c r="AK28" i="11"/>
  <c r="AJ28" i="11"/>
  <c r="AL27" i="11"/>
  <c r="AK27" i="11"/>
  <c r="AJ27" i="11"/>
  <c r="AL26" i="11"/>
  <c r="AK26" i="11"/>
  <c r="AJ26" i="11"/>
  <c r="AL25" i="11"/>
  <c r="AK25" i="11"/>
  <c r="AJ25" i="11"/>
  <c r="AA40" i="11"/>
  <c r="Z40" i="11"/>
  <c r="Y40" i="11"/>
  <c r="AA39" i="11"/>
  <c r="Z39" i="11"/>
  <c r="Y39" i="11"/>
  <c r="AA38" i="11"/>
  <c r="Z38" i="11"/>
  <c r="Y38" i="11"/>
  <c r="AA37" i="11"/>
  <c r="Z37" i="11"/>
  <c r="Y37" i="11"/>
  <c r="AA36" i="11"/>
  <c r="Z36" i="11"/>
  <c r="Y36" i="11"/>
  <c r="AA35" i="11"/>
  <c r="Z35" i="11"/>
  <c r="Y35" i="11"/>
  <c r="AA30" i="11"/>
  <c r="Z30" i="11"/>
  <c r="Y30" i="11"/>
  <c r="AA29" i="11"/>
  <c r="Z29" i="11"/>
  <c r="Y29" i="11"/>
  <c r="AA28" i="11"/>
  <c r="Z28" i="11"/>
  <c r="Y28" i="11"/>
  <c r="AA27" i="11"/>
  <c r="Z27" i="11"/>
  <c r="Y27" i="11"/>
  <c r="AA26" i="11"/>
  <c r="Z26" i="11"/>
  <c r="Y26" i="11"/>
  <c r="AA25" i="11"/>
  <c r="Z25" i="11"/>
  <c r="Y25" i="11"/>
  <c r="AL20" i="11"/>
  <c r="AK20" i="11"/>
  <c r="AJ20" i="11"/>
  <c r="AL19" i="11"/>
  <c r="AK19" i="11"/>
  <c r="AJ19" i="11"/>
  <c r="AL18" i="11"/>
  <c r="AK18" i="11"/>
  <c r="AJ18" i="11"/>
  <c r="AL17" i="11"/>
  <c r="AK17" i="11"/>
  <c r="AJ17" i="11"/>
  <c r="AL16" i="11"/>
  <c r="AK16" i="11"/>
  <c r="AJ16" i="11"/>
  <c r="AL15" i="11"/>
  <c r="AK15" i="11"/>
  <c r="AJ15" i="11"/>
  <c r="AA20" i="11"/>
  <c r="Z20" i="11"/>
  <c r="Y20" i="11"/>
  <c r="AA19" i="11"/>
  <c r="Z19" i="11"/>
  <c r="Y19" i="11"/>
  <c r="AA18" i="11"/>
  <c r="Z18" i="11"/>
  <c r="Y18" i="11"/>
  <c r="AA17" i="11"/>
  <c r="Z17" i="11"/>
  <c r="Y17" i="11"/>
  <c r="AA16" i="11"/>
  <c r="Z16" i="11"/>
  <c r="Y16" i="11"/>
  <c r="AA15" i="11"/>
  <c r="Z15" i="11"/>
  <c r="Y15" i="11"/>
  <c r="AL10" i="11"/>
  <c r="AK10" i="11"/>
  <c r="AJ10" i="11"/>
  <c r="AL9" i="11"/>
  <c r="AK9" i="11"/>
  <c r="AJ9" i="11"/>
  <c r="AL8" i="11"/>
  <c r="AK8" i="11"/>
  <c r="AJ8" i="11"/>
  <c r="AL7" i="11"/>
  <c r="AK7" i="11"/>
  <c r="AJ7" i="11"/>
  <c r="AL6" i="11"/>
  <c r="AK6" i="11"/>
  <c r="AJ6" i="11"/>
  <c r="AL5" i="11"/>
  <c r="AK5" i="11"/>
  <c r="AJ5" i="11"/>
  <c r="AA10" i="11"/>
  <c r="Z10" i="11"/>
  <c r="Y10" i="11"/>
  <c r="AA9" i="11"/>
  <c r="Z9" i="11"/>
  <c r="Y9" i="11"/>
  <c r="AA8" i="11"/>
  <c r="Z8" i="11"/>
  <c r="Y8" i="11"/>
  <c r="AA7" i="11"/>
  <c r="Z7" i="11"/>
  <c r="Y7" i="11"/>
  <c r="AA6" i="11"/>
  <c r="Z6" i="11"/>
  <c r="Y6" i="11"/>
  <c r="AA5" i="11"/>
  <c r="Z5" i="11"/>
  <c r="Y5" i="11"/>
  <c r="P40" i="11"/>
  <c r="O40" i="11"/>
  <c r="N40" i="11"/>
  <c r="P39" i="11"/>
  <c r="O39" i="11"/>
  <c r="N39" i="11"/>
  <c r="P38" i="11"/>
  <c r="O38" i="11"/>
  <c r="N38" i="11"/>
  <c r="P37" i="11"/>
  <c r="O37" i="11"/>
  <c r="N37" i="11"/>
  <c r="P36" i="11"/>
  <c r="O36" i="11"/>
  <c r="N36" i="11"/>
  <c r="P35" i="11"/>
  <c r="O35" i="11"/>
  <c r="N35" i="11"/>
  <c r="P30" i="11"/>
  <c r="O30" i="11"/>
  <c r="N30" i="11"/>
  <c r="P29" i="11"/>
  <c r="O29" i="11"/>
  <c r="N29" i="11"/>
  <c r="P28" i="11"/>
  <c r="O28" i="11"/>
  <c r="N28" i="11"/>
  <c r="P27" i="11"/>
  <c r="O27" i="11"/>
  <c r="N27" i="11"/>
  <c r="P26" i="11"/>
  <c r="O26" i="11"/>
  <c r="N26" i="11"/>
  <c r="P25" i="11"/>
  <c r="O25" i="11"/>
  <c r="N25" i="11"/>
  <c r="P20" i="11"/>
  <c r="O20" i="11"/>
  <c r="N20" i="11"/>
  <c r="P19" i="11"/>
  <c r="O19" i="11"/>
  <c r="N19" i="11"/>
  <c r="P18" i="11"/>
  <c r="O18" i="11"/>
  <c r="N18" i="11"/>
  <c r="P17" i="11"/>
  <c r="O17" i="11"/>
  <c r="N17" i="11"/>
  <c r="P16" i="11"/>
  <c r="O16" i="11"/>
  <c r="N16" i="11"/>
  <c r="P15" i="11"/>
  <c r="O15" i="11"/>
  <c r="N15" i="11"/>
  <c r="P10" i="11"/>
  <c r="O10" i="11"/>
  <c r="N10" i="11"/>
  <c r="P9" i="11"/>
  <c r="O9" i="11"/>
  <c r="N9" i="11"/>
  <c r="P8" i="11"/>
  <c r="O8" i="11"/>
  <c r="N8" i="11"/>
  <c r="P7" i="11"/>
  <c r="O7" i="11"/>
  <c r="N7" i="11"/>
  <c r="P6" i="11"/>
  <c r="O6" i="11"/>
  <c r="N6" i="11"/>
  <c r="P5" i="11"/>
  <c r="O5" i="11"/>
  <c r="N5" i="11"/>
  <c r="N40" i="6"/>
  <c r="M40" i="6"/>
  <c r="L40" i="6"/>
  <c r="N39" i="6"/>
  <c r="M39" i="6"/>
  <c r="L39" i="6"/>
  <c r="N38" i="6"/>
  <c r="M38" i="6"/>
  <c r="L38" i="6"/>
  <c r="N37" i="6"/>
  <c r="M37" i="6"/>
  <c r="L37" i="6"/>
  <c r="N36" i="6"/>
  <c r="M36" i="6"/>
  <c r="L36" i="6"/>
  <c r="N35" i="6"/>
  <c r="M35" i="6"/>
  <c r="L35" i="6"/>
  <c r="N30" i="6"/>
  <c r="M30" i="6"/>
  <c r="L30" i="6"/>
  <c r="N29" i="6"/>
  <c r="M29" i="6"/>
  <c r="L29" i="6"/>
  <c r="N28" i="6"/>
  <c r="M28" i="6"/>
  <c r="L28" i="6"/>
  <c r="N27" i="6"/>
  <c r="M27" i="6"/>
  <c r="L27" i="6"/>
  <c r="N26" i="6"/>
  <c r="M26" i="6"/>
  <c r="L26" i="6"/>
  <c r="N25" i="6"/>
  <c r="M25" i="6"/>
  <c r="L25" i="6"/>
  <c r="N20" i="6"/>
  <c r="M20" i="6"/>
  <c r="L20" i="6"/>
  <c r="N19" i="6"/>
  <c r="M19" i="6"/>
  <c r="L19" i="6"/>
  <c r="N18" i="6"/>
  <c r="M18" i="6"/>
  <c r="L18" i="6"/>
  <c r="N17" i="6"/>
  <c r="M17" i="6"/>
  <c r="L17" i="6"/>
  <c r="N16" i="6"/>
  <c r="M16" i="6"/>
  <c r="L16" i="6"/>
  <c r="N15" i="6"/>
  <c r="M15" i="6"/>
  <c r="L15" i="6"/>
  <c r="L6" i="6"/>
  <c r="M6" i="6"/>
  <c r="N6" i="6"/>
  <c r="L7" i="6"/>
  <c r="M7" i="6"/>
  <c r="N7" i="6"/>
  <c r="L8" i="6"/>
  <c r="M8" i="6"/>
  <c r="N8" i="6"/>
  <c r="L9" i="6"/>
  <c r="M9" i="6"/>
  <c r="N9" i="6"/>
  <c r="L10" i="6"/>
  <c r="M10" i="6"/>
  <c r="N10" i="6"/>
  <c r="M5" i="6"/>
  <c r="N5" i="6"/>
  <c r="L5" i="6"/>
  <c r="L23" i="2"/>
  <c r="R23" i="2" s="1"/>
  <c r="K23" i="2"/>
  <c r="Q23" i="2" s="1"/>
  <c r="J23" i="2"/>
  <c r="P23" i="2" s="1"/>
  <c r="L22" i="2"/>
  <c r="R22" i="2" s="1"/>
  <c r="K22" i="2"/>
  <c r="Q22" i="2" s="1"/>
  <c r="J22" i="2"/>
  <c r="P22" i="2" s="1"/>
  <c r="L21" i="2"/>
  <c r="R21" i="2" s="1"/>
  <c r="K21" i="2"/>
  <c r="Q21" i="2" s="1"/>
  <c r="J21" i="2"/>
  <c r="P21" i="2" s="1"/>
  <c r="L20" i="2"/>
  <c r="R20" i="2" s="1"/>
  <c r="K20" i="2"/>
  <c r="Q20" i="2" s="1"/>
  <c r="J20" i="2"/>
  <c r="P20" i="2" s="1"/>
  <c r="L15" i="2"/>
  <c r="R15" i="2" s="1"/>
  <c r="K15" i="2"/>
  <c r="Q15" i="2" s="1"/>
  <c r="J15" i="2"/>
  <c r="P15" i="2" s="1"/>
  <c r="L14" i="2"/>
  <c r="R14" i="2" s="1"/>
  <c r="K14" i="2"/>
  <c r="Q14" i="2" s="1"/>
  <c r="J14" i="2"/>
  <c r="P14" i="2" s="1"/>
  <c r="L13" i="2"/>
  <c r="R13" i="2" s="1"/>
  <c r="K13" i="2"/>
  <c r="Q13" i="2" s="1"/>
  <c r="J13" i="2"/>
  <c r="P13" i="2" s="1"/>
  <c r="L12" i="2"/>
  <c r="R12" i="2" s="1"/>
  <c r="K12" i="2"/>
  <c r="Q12" i="2" s="1"/>
  <c r="J12" i="2"/>
  <c r="P12" i="2" s="1"/>
  <c r="R8" i="2"/>
  <c r="Q8" i="2"/>
  <c r="P8" i="2"/>
  <c r="R7" i="2"/>
  <c r="Q7" i="2"/>
  <c r="P7" i="2"/>
  <c r="R6" i="2"/>
  <c r="Q6" i="2"/>
  <c r="P6" i="2"/>
  <c r="R5" i="2"/>
  <c r="Q5" i="2"/>
  <c r="P5" i="2"/>
  <c r="R4" i="2"/>
  <c r="Q4" i="2"/>
  <c r="P4" i="2"/>
  <c r="N47" i="8"/>
  <c r="M47" i="8"/>
  <c r="L47" i="8"/>
  <c r="N46" i="8"/>
  <c r="M46" i="8"/>
  <c r="L46" i="8"/>
  <c r="N45" i="8"/>
  <c r="M45" i="8"/>
  <c r="L45" i="8"/>
  <c r="N44" i="8"/>
  <c r="M44" i="8"/>
  <c r="L44" i="8"/>
  <c r="N43" i="8"/>
  <c r="M43" i="8"/>
  <c r="L43" i="8"/>
  <c r="N42" i="8"/>
  <c r="M42" i="8"/>
  <c r="L42" i="8"/>
  <c r="N41" i="8"/>
  <c r="M41" i="8"/>
  <c r="L41" i="8"/>
  <c r="N35" i="8"/>
  <c r="M35" i="8"/>
  <c r="L35" i="8"/>
  <c r="N34" i="8"/>
  <c r="M34" i="8"/>
  <c r="L34" i="8"/>
  <c r="N33" i="8"/>
  <c r="M33" i="8"/>
  <c r="L33" i="8"/>
  <c r="N32" i="8"/>
  <c r="M32" i="8"/>
  <c r="L32" i="8"/>
  <c r="N31" i="8"/>
  <c r="M31" i="8"/>
  <c r="L31" i="8"/>
  <c r="N30" i="8"/>
  <c r="M30" i="8"/>
  <c r="L30" i="8"/>
  <c r="N29" i="8"/>
  <c r="M29" i="8"/>
  <c r="L29" i="8"/>
  <c r="N24" i="8"/>
  <c r="M24" i="8"/>
  <c r="L24" i="8"/>
  <c r="N23" i="8"/>
  <c r="M23" i="8"/>
  <c r="L23" i="8"/>
  <c r="N22" i="8"/>
  <c r="M22" i="8"/>
  <c r="L22" i="8"/>
  <c r="N21" i="8"/>
  <c r="M21" i="8"/>
  <c r="L21" i="8"/>
  <c r="N20" i="8"/>
  <c r="M20" i="8"/>
  <c r="L20" i="8"/>
  <c r="N19" i="8"/>
  <c r="M19" i="8"/>
  <c r="L19" i="8"/>
  <c r="N18" i="8"/>
  <c r="M18" i="8"/>
  <c r="L18" i="8"/>
  <c r="N12" i="8"/>
  <c r="M12" i="8"/>
  <c r="L12" i="8"/>
  <c r="N11" i="8"/>
  <c r="M11" i="8"/>
  <c r="L11" i="8"/>
  <c r="N10" i="8"/>
  <c r="M10" i="8"/>
  <c r="L10" i="8"/>
  <c r="N9" i="8"/>
  <c r="M9" i="8"/>
  <c r="L9" i="8"/>
  <c r="N8" i="8"/>
  <c r="M8" i="8"/>
  <c r="L8" i="8"/>
  <c r="N7" i="8"/>
  <c r="M7" i="8"/>
  <c r="L7" i="8"/>
  <c r="N6" i="8"/>
  <c r="M6" i="8"/>
  <c r="L6" i="8"/>
  <c r="N28" i="14"/>
  <c r="M28" i="14"/>
  <c r="L28" i="14"/>
  <c r="N27" i="14"/>
  <c r="M27" i="14"/>
  <c r="L27" i="14"/>
  <c r="N26" i="14"/>
  <c r="M26" i="14"/>
  <c r="L26" i="14"/>
  <c r="N21" i="14"/>
  <c r="M21" i="14"/>
  <c r="L21" i="14"/>
  <c r="N20" i="14"/>
  <c r="M20" i="14"/>
  <c r="L20" i="14"/>
  <c r="N19" i="14"/>
  <c r="M19" i="14"/>
  <c r="L19" i="14"/>
  <c r="N14" i="14"/>
  <c r="M14" i="14"/>
  <c r="L14" i="14"/>
  <c r="N13" i="14"/>
  <c r="M13" i="14"/>
  <c r="L13" i="14"/>
  <c r="N12" i="14"/>
  <c r="M12" i="14"/>
  <c r="L12" i="14"/>
  <c r="N7" i="14"/>
  <c r="M7" i="14"/>
  <c r="L7" i="14"/>
  <c r="N6" i="14"/>
  <c r="M6" i="14"/>
  <c r="L6" i="14"/>
  <c r="N5" i="14"/>
  <c r="M5" i="14"/>
  <c r="L5" i="14"/>
  <c r="O33" i="10"/>
  <c r="N33" i="10"/>
  <c r="M33" i="10"/>
  <c r="O32" i="10"/>
  <c r="N32" i="10"/>
  <c r="M32" i="10"/>
  <c r="O31" i="10"/>
  <c r="N31" i="10"/>
  <c r="M31" i="10"/>
  <c r="O26" i="10"/>
  <c r="N26" i="10"/>
  <c r="M26" i="10"/>
  <c r="O25" i="10"/>
  <c r="N25" i="10"/>
  <c r="M25" i="10"/>
  <c r="O24" i="10"/>
  <c r="N24" i="10"/>
  <c r="M24" i="10"/>
  <c r="O19" i="10"/>
  <c r="N19" i="10"/>
  <c r="M19" i="10"/>
  <c r="O18" i="10"/>
  <c r="N18" i="10"/>
  <c r="M18" i="10"/>
  <c r="O17" i="10"/>
  <c r="N17" i="10"/>
  <c r="M17" i="10"/>
  <c r="O12" i="10"/>
  <c r="N12" i="10"/>
  <c r="M12" i="10"/>
  <c r="O11" i="10"/>
  <c r="N11" i="10"/>
  <c r="M11" i="10"/>
  <c r="O10" i="10"/>
  <c r="N10" i="10"/>
  <c r="M10" i="10"/>
  <c r="N40" i="9"/>
  <c r="M40" i="9"/>
  <c r="L40" i="9"/>
  <c r="N39" i="9"/>
  <c r="M39" i="9"/>
  <c r="L39" i="9"/>
  <c r="N38" i="9"/>
  <c r="M38" i="9"/>
  <c r="L38" i="9"/>
  <c r="N37" i="9"/>
  <c r="M37" i="9"/>
  <c r="L37" i="9"/>
  <c r="N36" i="9"/>
  <c r="M36" i="9"/>
  <c r="L36" i="9"/>
  <c r="N35" i="9"/>
  <c r="M35" i="9"/>
  <c r="L35" i="9"/>
  <c r="N30" i="9"/>
  <c r="M30" i="9"/>
  <c r="L30" i="9"/>
  <c r="N29" i="9"/>
  <c r="M29" i="9"/>
  <c r="L29" i="9"/>
  <c r="N28" i="9"/>
  <c r="M28" i="9"/>
  <c r="L28" i="9"/>
  <c r="N27" i="9"/>
  <c r="M27" i="9"/>
  <c r="L27" i="9"/>
  <c r="N26" i="9"/>
  <c r="M26" i="9"/>
  <c r="L26" i="9"/>
  <c r="N25" i="9"/>
  <c r="M25" i="9"/>
  <c r="L25" i="9"/>
  <c r="N20" i="9"/>
  <c r="M20" i="9"/>
  <c r="L20" i="9"/>
  <c r="N19" i="9"/>
  <c r="M19" i="9"/>
  <c r="L19" i="9"/>
  <c r="N18" i="9"/>
  <c r="M18" i="9"/>
  <c r="L18" i="9"/>
  <c r="N17" i="9"/>
  <c r="M17" i="9"/>
  <c r="L17" i="9"/>
  <c r="N16" i="9"/>
  <c r="M16" i="9"/>
  <c r="L16" i="9"/>
  <c r="N15" i="9"/>
  <c r="M15" i="9"/>
  <c r="L15" i="9"/>
  <c r="N10" i="9"/>
  <c r="M10" i="9"/>
  <c r="L10" i="9"/>
  <c r="N9" i="9"/>
  <c r="M9" i="9"/>
  <c r="L9" i="9"/>
  <c r="N8" i="9"/>
  <c r="M8" i="9"/>
  <c r="L8" i="9"/>
  <c r="N7" i="9"/>
  <c r="M7" i="9"/>
  <c r="L7" i="9"/>
  <c r="N6" i="9"/>
  <c r="M6" i="9"/>
  <c r="L6" i="9"/>
  <c r="N5" i="9"/>
  <c r="M5" i="9"/>
  <c r="L5" i="9"/>
  <c r="N44" i="15"/>
  <c r="M44" i="15"/>
  <c r="L44" i="15"/>
  <c r="N43" i="15"/>
  <c r="M43" i="15"/>
  <c r="L43" i="15"/>
  <c r="N42" i="15"/>
  <c r="M42" i="15"/>
  <c r="L42" i="15"/>
  <c r="N41" i="15"/>
  <c r="M41" i="15"/>
  <c r="L41" i="15"/>
  <c r="N40" i="15"/>
  <c r="M40" i="15"/>
  <c r="L40" i="15"/>
  <c r="N39" i="15"/>
  <c r="M39" i="15"/>
  <c r="L39" i="15"/>
  <c r="N38" i="15"/>
  <c r="M38" i="15"/>
  <c r="L38" i="15"/>
  <c r="N33" i="15"/>
  <c r="M33" i="15"/>
  <c r="L33" i="15"/>
  <c r="N32" i="15"/>
  <c r="M32" i="15"/>
  <c r="L32" i="15"/>
  <c r="N31" i="15"/>
  <c r="M31" i="15"/>
  <c r="L31" i="15"/>
  <c r="N30" i="15"/>
  <c r="M30" i="15"/>
  <c r="L30" i="15"/>
  <c r="N29" i="15"/>
  <c r="M29" i="15"/>
  <c r="L29" i="15"/>
  <c r="N28" i="15"/>
  <c r="M28" i="15"/>
  <c r="L28" i="15"/>
  <c r="N27" i="15"/>
  <c r="M27" i="15"/>
  <c r="L27" i="15"/>
  <c r="N22" i="15"/>
  <c r="M22" i="15"/>
  <c r="L22" i="15"/>
  <c r="N21" i="15"/>
  <c r="M21" i="15"/>
  <c r="L21" i="15"/>
  <c r="N20" i="15"/>
  <c r="M20" i="15"/>
  <c r="L20" i="15"/>
  <c r="N19" i="15"/>
  <c r="M19" i="15"/>
  <c r="L19" i="15"/>
  <c r="N18" i="15"/>
  <c r="M18" i="15"/>
  <c r="L18" i="15"/>
  <c r="N17" i="15"/>
  <c r="M17" i="15"/>
  <c r="L17" i="15"/>
  <c r="N16" i="15"/>
  <c r="M16" i="15"/>
  <c r="L16" i="15"/>
  <c r="N11" i="15"/>
  <c r="M11" i="15"/>
  <c r="L11" i="15"/>
  <c r="N10" i="15"/>
  <c r="M10" i="15"/>
  <c r="L10" i="15"/>
  <c r="N9" i="15"/>
  <c r="M9" i="15"/>
  <c r="L9" i="15"/>
  <c r="N8" i="15"/>
  <c r="M8" i="15"/>
  <c r="L8" i="15"/>
  <c r="N7" i="15"/>
  <c r="M7" i="15"/>
  <c r="L7" i="15"/>
  <c r="N6" i="15"/>
  <c r="M6" i="15"/>
  <c r="L6" i="15"/>
  <c r="N5" i="15"/>
  <c r="M5" i="15"/>
  <c r="L5" i="15"/>
  <c r="N44" i="5"/>
  <c r="M44" i="5"/>
  <c r="L44" i="5"/>
  <c r="N43" i="5"/>
  <c r="M43" i="5"/>
  <c r="L43" i="5"/>
  <c r="N42" i="5"/>
  <c r="M42" i="5"/>
  <c r="L42" i="5"/>
  <c r="N41" i="5"/>
  <c r="M41" i="5"/>
  <c r="L41" i="5"/>
  <c r="N40" i="5"/>
  <c r="M40" i="5"/>
  <c r="L40" i="5"/>
  <c r="N39" i="5"/>
  <c r="M39" i="5"/>
  <c r="L39" i="5"/>
  <c r="N38" i="5"/>
  <c r="M38" i="5"/>
  <c r="L38" i="5"/>
  <c r="N33" i="5"/>
  <c r="M33" i="5"/>
  <c r="L33" i="5"/>
  <c r="N32" i="5"/>
  <c r="M32" i="5"/>
  <c r="L32" i="5"/>
  <c r="N31" i="5"/>
  <c r="M31" i="5"/>
  <c r="L31" i="5"/>
  <c r="N30" i="5"/>
  <c r="M30" i="5"/>
  <c r="L30" i="5"/>
  <c r="N29" i="5"/>
  <c r="M29" i="5"/>
  <c r="L29" i="5"/>
  <c r="N28" i="5"/>
  <c r="M28" i="5"/>
  <c r="L28" i="5"/>
  <c r="N27" i="5"/>
  <c r="M27" i="5"/>
  <c r="L27" i="5"/>
  <c r="N22" i="5"/>
  <c r="M22" i="5"/>
  <c r="L22" i="5"/>
  <c r="N21" i="5"/>
  <c r="M21" i="5"/>
  <c r="L21" i="5"/>
  <c r="N20" i="5"/>
  <c r="M20" i="5"/>
  <c r="L20" i="5"/>
  <c r="N19" i="5"/>
  <c r="M19" i="5"/>
  <c r="L19" i="5"/>
  <c r="N18" i="5"/>
  <c r="M18" i="5"/>
  <c r="L18" i="5"/>
  <c r="N17" i="5"/>
  <c r="M17" i="5"/>
  <c r="L17" i="5"/>
  <c r="N16" i="5"/>
  <c r="M16" i="5"/>
  <c r="L16" i="5"/>
  <c r="N11" i="5"/>
  <c r="M11" i="5"/>
  <c r="L11" i="5"/>
  <c r="N10" i="5"/>
  <c r="M10" i="5"/>
  <c r="L10" i="5"/>
  <c r="N9" i="5"/>
  <c r="M9" i="5"/>
  <c r="L9" i="5"/>
  <c r="N8" i="5"/>
  <c r="M8" i="5"/>
  <c r="L8" i="5"/>
  <c r="N7" i="5"/>
  <c r="M7" i="5"/>
  <c r="L7" i="5"/>
  <c r="N6" i="5"/>
  <c r="M6" i="5"/>
  <c r="L6" i="5"/>
  <c r="N5" i="5"/>
  <c r="M5" i="5"/>
  <c r="L5" i="5"/>
  <c r="S21" i="4"/>
  <c r="R21" i="4"/>
  <c r="Q21" i="4"/>
  <c r="S20" i="4"/>
  <c r="R20" i="4"/>
  <c r="Q20" i="4"/>
  <c r="S19" i="4"/>
  <c r="R19" i="4"/>
  <c r="Q19" i="4"/>
  <c r="S18" i="4"/>
  <c r="R18" i="4"/>
  <c r="Q18" i="4"/>
  <c r="S14" i="4"/>
  <c r="R14" i="4"/>
  <c r="Q14" i="4"/>
  <c r="S13" i="4"/>
  <c r="R13" i="4"/>
  <c r="Q13" i="4"/>
  <c r="S12" i="4"/>
  <c r="R12" i="4"/>
  <c r="Q12" i="4"/>
  <c r="S11" i="4"/>
  <c r="R11" i="4"/>
  <c r="Q11" i="4"/>
  <c r="S7" i="4"/>
  <c r="R7" i="4"/>
  <c r="Q7" i="4"/>
  <c r="S6" i="4"/>
  <c r="R6" i="4"/>
  <c r="Q6" i="4"/>
  <c r="S5" i="4"/>
  <c r="R5" i="4"/>
  <c r="Q5" i="4"/>
  <c r="S4" i="4"/>
  <c r="R4" i="4"/>
  <c r="Q4" i="4"/>
</calcChain>
</file>

<file path=xl/sharedStrings.xml><?xml version="1.0" encoding="utf-8"?>
<sst xmlns="http://schemas.openxmlformats.org/spreadsheetml/2006/main" count="3183" uniqueCount="812">
  <si>
    <t xml:space="preserve">Features </t>
  </si>
  <si>
    <t xml:space="preserve">Digit Infinity Wallet </t>
  </si>
  <si>
    <t>3 years</t>
  </si>
  <si>
    <t>Specific illness waiting period</t>
  </si>
  <si>
    <t>2 years</t>
  </si>
  <si>
    <t>Critical Illness waiting period</t>
  </si>
  <si>
    <t>Cumulative Bonus</t>
  </si>
  <si>
    <t>Road Ambulance</t>
  </si>
  <si>
    <t>Air Ambulance</t>
  </si>
  <si>
    <t>Not Available</t>
  </si>
  <si>
    <t xml:space="preserve">Sum Insured </t>
  </si>
  <si>
    <t>Day Care Procedures</t>
  </si>
  <si>
    <t>Pre-Hospitalisation</t>
  </si>
  <si>
    <t>Post-Hopsitalisation</t>
  </si>
  <si>
    <t xml:space="preserve">Bariatric Surgery </t>
  </si>
  <si>
    <t>Psychiatritic Illness</t>
  </si>
  <si>
    <t>Health Check up</t>
  </si>
  <si>
    <t>Domiciliary Expenses</t>
  </si>
  <si>
    <t>Organ Donor expenses</t>
  </si>
  <si>
    <t>Maternity ad New-born cover</t>
  </si>
  <si>
    <t>Sum Insured  back-up</t>
  </si>
  <si>
    <t xml:space="preserve">In-built Personal Accident </t>
  </si>
  <si>
    <t>AYUSH Hospitalisation</t>
  </si>
  <si>
    <t>Consumables Cover</t>
  </si>
  <si>
    <t>PED Waiting Period Modification</t>
  </si>
  <si>
    <t>Optional Benefits</t>
  </si>
  <si>
    <t>Dicounts</t>
  </si>
  <si>
    <t>Sum Insured Carry Forward</t>
  </si>
  <si>
    <t>Initial Waiting Period</t>
  </si>
  <si>
    <t>PED Waiting period</t>
  </si>
  <si>
    <t>City Discount</t>
  </si>
  <si>
    <t>Good Health Discount</t>
  </si>
  <si>
    <t>Credit Score Discount</t>
  </si>
  <si>
    <t>Digit Loyalty Discount</t>
  </si>
  <si>
    <t>Early Renewal Discount</t>
  </si>
  <si>
    <t>Multi-year Discount</t>
  </si>
  <si>
    <t>up to 3 crores</t>
  </si>
  <si>
    <t>In-patient Hospitalisation</t>
  </si>
  <si>
    <t xml:space="preserve">Room/ ICU Restriction </t>
  </si>
  <si>
    <t>No room rent/ ICU Limit</t>
  </si>
  <si>
    <t>Up to SI</t>
  </si>
  <si>
    <t>60 days</t>
  </si>
  <si>
    <t>180 days</t>
  </si>
  <si>
    <t>1% of SI, max up to 15,000</t>
  </si>
  <si>
    <t>up to SI</t>
  </si>
  <si>
    <t>0.25% of SI, max up to 1,500 after every year</t>
  </si>
  <si>
    <t>Worldwide coverage</t>
  </si>
  <si>
    <t>INR 1,00,000</t>
  </si>
  <si>
    <t>50% of SI every claim free year, max 100%</t>
  </si>
  <si>
    <t>Not Applicable</t>
  </si>
  <si>
    <t>7 Days</t>
  </si>
  <si>
    <t>Covered</t>
  </si>
  <si>
    <t>Wellness Benefit</t>
  </si>
  <si>
    <t>Unlimited times- related &amp; unrelated (45 days cooling off period for related illnesses)</t>
  </si>
  <si>
    <t>Pandemic Cover</t>
  </si>
  <si>
    <t>Advance (Modern) Treatments</t>
  </si>
  <si>
    <t>up to 50% of SI</t>
  </si>
  <si>
    <t xml:space="preserve">Small Fixed Deductible Discount </t>
  </si>
  <si>
    <t>SI Multiplier</t>
  </si>
  <si>
    <t xml:space="preserve">Advance Care </t>
  </si>
  <si>
    <t xml:space="preserve">up to SI </t>
  </si>
  <si>
    <t>Reduce to 2 years</t>
  </si>
  <si>
    <t xml:space="preserve">Modern Tretaments up to 100% of SI </t>
  </si>
  <si>
    <t>Multiply SI- 4x, coverage from day 1</t>
  </si>
  <si>
    <t>10% off for Zone 2</t>
  </si>
  <si>
    <t>5% off for non-smokers and non-tobacco users</t>
  </si>
  <si>
    <t>5% off for credit score&gt;750</t>
  </si>
  <si>
    <t>5% off (if already have an active digit policy)</t>
  </si>
  <si>
    <t>5% off for renewal 7 days before expiry</t>
  </si>
  <si>
    <t>7% off for 2 years | 10% off for 3 years</t>
  </si>
  <si>
    <t>up to 58.5% off with SFD</t>
  </si>
  <si>
    <t xml:space="preserve">Tata Medicare Premier </t>
  </si>
  <si>
    <t>up to 50 L</t>
  </si>
  <si>
    <t xml:space="preserve">75 L </t>
  </si>
  <si>
    <t xml:space="preserve">1cr </t>
  </si>
  <si>
    <t xml:space="preserve">2 Cr </t>
  </si>
  <si>
    <t>3 Cr</t>
  </si>
  <si>
    <t xml:space="preserve">60 days </t>
  </si>
  <si>
    <t xml:space="preserve">90 days </t>
  </si>
  <si>
    <t xml:space="preserve">200 days </t>
  </si>
  <si>
    <t>Upto 1% of Sum Insured; maximum Rs.10,000 per policy</t>
  </si>
  <si>
    <t>Upto 1% of Sum Insured; maximum Rs.15,000 per policy</t>
  </si>
  <si>
    <t>Upto 1% of Sum Insured; maximum Rs.20,000 per policy</t>
  </si>
  <si>
    <t>Upto 1% of Sum Insured; maximum Rs.25,000 per policy</t>
  </si>
  <si>
    <t>Compassionate Travel</t>
  </si>
  <si>
    <t>Upto Rs.20,000 per policy year</t>
  </si>
  <si>
    <t>Upto Rs.50,000 per policy year</t>
  </si>
  <si>
    <t>Upto Sum Insured (In-built in base policy)</t>
  </si>
  <si>
    <t>Global Coverage</t>
  </si>
  <si>
    <t>Upto SI</t>
  </si>
  <si>
    <t xml:space="preserve">In-Patient- Dental </t>
  </si>
  <si>
    <t xml:space="preserve">Up to SI </t>
  </si>
  <si>
    <t>Vaccination cover</t>
  </si>
  <si>
    <t>Hearing Aid</t>
  </si>
  <si>
    <t>50% of actuals; maximum Rs.10,000 per policy</t>
  </si>
  <si>
    <t xml:space="preserve">Daily Cash </t>
  </si>
  <si>
    <t>0.25% of base Sum Insured; maximum Rs. 2000 per day (for choosing shared accomodation/ accompanying an insured child)</t>
  </si>
  <si>
    <t xml:space="preserve">Second Opinion </t>
  </si>
  <si>
    <t xml:space="preserve"> New-born cover</t>
  </si>
  <si>
    <t>Maternity cover</t>
  </si>
  <si>
    <t>Rs. 50,000 (Rs. 60,000 for birth of girl child)</t>
  </si>
  <si>
    <t>Rs. 1,00,000 (Rs.1,20,000 for birth of girl child)</t>
  </si>
  <si>
    <t xml:space="preserve">Delivery complications cover </t>
  </si>
  <si>
    <t>Up to Rs. 10000</t>
  </si>
  <si>
    <t>Up to Rs. 25000</t>
  </si>
  <si>
    <t>First year Vaccinations</t>
  </si>
  <si>
    <t>Prolonged Hospitalization Benefit</t>
  </si>
  <si>
    <t>1% of Sum Insured</t>
  </si>
  <si>
    <t>High End Diagnostics</t>
  </si>
  <si>
    <t>Upto Rs.25,000 per policy year</t>
  </si>
  <si>
    <t>OPD Treatment</t>
  </si>
  <si>
    <t>Upto Rs.5,000</t>
  </si>
  <si>
    <t>Upto Rs.7500</t>
  </si>
  <si>
    <t>Upto Rs.10,000</t>
  </si>
  <si>
    <t>Upto Rs.15,000</t>
  </si>
  <si>
    <t>Upto Rs.20,000</t>
  </si>
  <si>
    <t>OPD Treatment- Dental</t>
  </si>
  <si>
    <t>Upto Rs. 10,000</t>
  </si>
  <si>
    <t>Upto Rs.12,500</t>
  </si>
  <si>
    <t>Upto Rs.25,000</t>
  </si>
  <si>
    <t>Upto Rs. 5,00,000</t>
  </si>
  <si>
    <t>Up to Rs. 500,000 for out of Network; Upto Sum Insured within Network</t>
  </si>
  <si>
    <t>Accidental Death Benefit</t>
  </si>
  <si>
    <t>100% of base Sum Insured</t>
  </si>
  <si>
    <t>Rs. 50,00,000</t>
  </si>
  <si>
    <t>Home care treatment cover</t>
  </si>
  <si>
    <t>Upto Sum Insured for a) Dialysis at home b) Chemotherapy at home c) Up to 25% of Sum Insured for Pandemic Care at home, max up to 15 days in a policy year</t>
  </si>
  <si>
    <t>50% increase in cumulative bonus for every claim free year.max 100%- In the case a claim is made during the policy year, the cumulative bonus would reduce by 50% in the following year. Cumulative Bonus shall be provided only if No Claim Discount has not been availed for the claim free previous Policy Year. Alternately, No Claim Discount in premium can be opted, in which case policy
will not be entitled for Cumulative Bonus.</t>
  </si>
  <si>
    <t>10% for 3 years | 5% for 2 years</t>
  </si>
  <si>
    <t xml:space="preserve">Family Floater Discount </t>
  </si>
  <si>
    <t xml:space="preserve"> 2 members -20% |  3 members -28%  | &gt; 3 members-32%</t>
  </si>
  <si>
    <t>Not opted Global Cover for Planned Hospitalization</t>
  </si>
  <si>
    <t>A 2% discount applies if 'Global Cover for Planned Hospitalization' is unavailable due to the insured being a Foreign National, NRI, OCI, or opting out as a Resident Indian National</t>
  </si>
  <si>
    <t>Niva ReAssure 2.0</t>
  </si>
  <si>
    <t>Platinum+</t>
  </si>
  <si>
    <t>Titanium+</t>
  </si>
  <si>
    <t>Gold+</t>
  </si>
  <si>
    <t>Silver+</t>
  </si>
  <si>
    <t>Bronze+</t>
  </si>
  <si>
    <t>Diamond+</t>
  </si>
  <si>
    <t>5 Lacs, 10 Lacs, 15 Lacs, 20 Lacs, 25 Lacs, 50 Lacs, 100 Lacs</t>
  </si>
  <si>
    <t>Up to INR 2,50,000 per hospitalization</t>
  </si>
  <si>
    <t xml:space="preserve">Live Healthy discount - 30% </t>
  </si>
  <si>
    <t>Covered Under Delivery Complications Cover</t>
  </si>
  <si>
    <t>Up to Base Sum Insured</t>
  </si>
  <si>
    <t>60 Days</t>
  </si>
  <si>
    <t>180 Days</t>
  </si>
  <si>
    <t>For defined list of tests; up to INR 500 for every INR 1 Lac Base Sum Insured.
(Individual: Maximum INR 5,000 per Insured; Family Floater: Maximum INR 10,000 per policy).</t>
  </si>
  <si>
    <t xml:space="preserve">Shared Accomodation Benefit </t>
  </si>
  <si>
    <t xml:space="preserve">Not Available </t>
  </si>
  <si>
    <t>Up to INR 15 Lakh Base Sum Insured: INR 800 per day; Maximum INR 4,800  |  Above INR 15 Lakh Base Sum Insured: INR 1,000 per day; Maximum INR. 6,000</t>
  </si>
  <si>
    <t>Second Medical Opinion</t>
  </si>
  <si>
    <t>Once for any condition in a Policy Year</t>
  </si>
  <si>
    <t>Options to modify PED waiting periods- 1 year or 2 year</t>
  </si>
  <si>
    <t xml:space="preserve">Room Type Modifier </t>
  </si>
  <si>
    <t>Choose between Single Private room or a sharing room</t>
  </si>
  <si>
    <t xml:space="preserve">Co-pay </t>
  </si>
  <si>
    <t xml:space="preserve">No Co-payment </t>
  </si>
  <si>
    <t>Co-payment Options of 20% / 30% / 40% / 50%</t>
  </si>
  <si>
    <t xml:space="preserve">Modern Treatments up to 100% of SI </t>
  </si>
  <si>
    <t xml:space="preserve">Hospital Cash </t>
  </si>
  <si>
    <t>Up to INR 5 Lakh Base Sum Insured: INR 1,000/day | Between INR 7.5 Lakh to INR 15 Lakh Base Sum Insured: INR 2,000/day | Above 15 Lakh Base Sum Insured: INR 4,000/day</t>
  </si>
  <si>
    <t xml:space="preserve">Personal Accident Cover </t>
  </si>
  <si>
    <t>Up to 5 times of Base Sum Insured. Maximum up to INR 1 Crore</t>
  </si>
  <si>
    <t xml:space="preserve">In-built </t>
  </si>
  <si>
    <t>Family Discount</t>
  </si>
  <si>
    <t>10% discount on premium if 2 or more members are covered under an individual policy</t>
  </si>
  <si>
    <t>7.5% off on 2nd year premium | 15% off on 3rd year premium+7.5%  off on 2nd year premium (discount not applicable on Monthly, Quarterly and Half Yearly Payments)</t>
  </si>
  <si>
    <t xml:space="preserve">Standing Instruction Discount </t>
  </si>
  <si>
    <t>2.5% discount on premium if standing instruction for renewal is provided and the policy is renewed using the same.</t>
  </si>
  <si>
    <t xml:space="preserve">Doctor Discount </t>
  </si>
  <si>
    <t>5% discount on premium if an Insured Person is a certified Medical Practitioner.</t>
  </si>
  <si>
    <t xml:space="preserve">Digital Discount </t>
  </si>
  <si>
    <t>5% digital discount at the time of buying the policy and subsequent renewals, through  website</t>
  </si>
  <si>
    <t>ICICI Lombard Elevate</t>
  </si>
  <si>
    <t>Aditya Birla One NXT</t>
  </si>
  <si>
    <t>No room rent/ ICU Limit (Covered Up to SI)</t>
  </si>
  <si>
    <t xml:space="preserve">Up to SI (per Hospitalisation) </t>
  </si>
  <si>
    <t>Up to SI for listed procedures</t>
  </si>
  <si>
    <t>HIV/ AIDS and STD Cover</t>
  </si>
  <si>
    <t>90 days</t>
  </si>
  <si>
    <t xml:space="preserve">Home Health Care </t>
  </si>
  <si>
    <t>Super Reload- 2X cover from Day 1, unlimited times refill from 2nd claim</t>
  </si>
  <si>
    <t xml:space="preserve">Reduction in Specific Disease Waiting Period </t>
  </si>
  <si>
    <t>2 years to 1 year</t>
  </si>
  <si>
    <t>4 Years to 3/2/1 year(s)</t>
  </si>
  <si>
    <t xml:space="preserve">Claim Protect (Non-medical expense waiver) </t>
  </si>
  <si>
    <t xml:space="preserve">Room Rent Type Options </t>
  </si>
  <si>
    <t>Single Pvt AC/ Shared Accomodation</t>
  </si>
  <si>
    <t>Optional Cover- Per claim Deductible ( 15,000/ 25,000)</t>
  </si>
  <si>
    <t>Prefererd Provider Network (PPN) Discount</t>
  </si>
  <si>
    <t xml:space="preserve">10% discount </t>
  </si>
  <si>
    <t>Optional Cover (Listed &amp; Cashless)</t>
  </si>
  <si>
    <t xml:space="preserve">Annual Screening Package for Cancer Diagnosed Patients </t>
  </si>
  <si>
    <t>10,000/ member/ policy year</t>
  </si>
  <si>
    <t>Second Medical Opinion for Major Illness</t>
  </si>
  <si>
    <t xml:space="preserve">Applicable </t>
  </si>
  <si>
    <t xml:space="preserve">Compassionate Visit </t>
  </si>
  <si>
    <t>up to 50,000 for two way travel fare if hospitalisation exceeds 10 days</t>
  </si>
  <si>
    <t xml:space="preserve">Durable Equipment Cover </t>
  </si>
  <si>
    <t>combined sub-limit of 5L or up t SI, whichever is lower</t>
  </si>
  <si>
    <t xml:space="preserve">Cancer Booster </t>
  </si>
  <si>
    <t xml:space="preserve">up to 100% of SI </t>
  </si>
  <si>
    <t>Chronic Management Program (OPD)</t>
  </si>
  <si>
    <t xml:space="preserve">Appliacable on cashless basis </t>
  </si>
  <si>
    <t>Chronic care (day 1 In patient hospitalization)</t>
  </si>
  <si>
    <t xml:space="preserve">applicable for listed conditions- PED and Initial Waiting Period will be waived </t>
  </si>
  <si>
    <t>Super Credit (inc. irrespective of claim)</t>
  </si>
  <si>
    <t>100% of SI per year, up tp 500% (up to max 3 cr)</t>
  </si>
  <si>
    <t>Optional Cover - 10L/15L/20L/25L/50L</t>
  </si>
  <si>
    <t>Critical Ilness Cover (initial Wp- 60 days, survival period-15 days)</t>
  </si>
  <si>
    <t>10L/15L/20L/25L/50L</t>
  </si>
  <si>
    <t>30 days</t>
  </si>
  <si>
    <t>4 years</t>
  </si>
  <si>
    <t xml:space="preserve">Optioanl Cover - Super Credit </t>
  </si>
  <si>
    <t xml:space="preserve">Not Covered </t>
  </si>
  <si>
    <t xml:space="preserve">Not Applicable </t>
  </si>
  <si>
    <t>Upto Rs. 30,000 per Hospitalizati on</t>
  </si>
  <si>
    <t>Upto Rs. 20,000 per Hospitalization</t>
  </si>
  <si>
    <t>Upto Rs. 10,000 per Hospitalization</t>
  </si>
  <si>
    <t>Upto Rs. 7,500 per Hospitalization</t>
  </si>
  <si>
    <t>Upto Rs. 5,000 per Hospitalization</t>
  </si>
  <si>
    <t>Psychiatric Illness</t>
  </si>
  <si>
    <t>Accidental Death Benefit -100% of SI</t>
  </si>
  <si>
    <t>Accidental Death Benefit -50 Lakhs</t>
  </si>
  <si>
    <t xml:space="preserve">Sum Insured Options </t>
  </si>
  <si>
    <t>10 lakhs - Up to 3 crores</t>
  </si>
  <si>
    <t>HDFC Optima Secure</t>
  </si>
  <si>
    <t>HDFC Optima Lite (Zone 2)</t>
  </si>
  <si>
    <t>5/10/15/20/25/50/ 100/200 Lakhs</t>
  </si>
  <si>
    <t>5/7.5 Lakhs</t>
  </si>
  <si>
    <t>Covered Up to SI</t>
  </si>
  <si>
    <t>Upto 1% for room / 2% for ICU of base sum insured per day</t>
  </si>
  <si>
    <t xml:space="preserve">Dental Treatment </t>
  </si>
  <si>
    <t xml:space="preserve">Plastic Surgery </t>
  </si>
  <si>
    <t>Covered Up to 500,000</t>
  </si>
  <si>
    <t xml:space="preserve">Daily cash for choosing shared accomodation </t>
  </si>
  <si>
    <t>800 per day max up to 4800</t>
  </si>
  <si>
    <t>Protect Benefit (non-medical expenses)</t>
  </si>
  <si>
    <t xml:space="preserve">Optional Cover </t>
  </si>
  <si>
    <t xml:space="preserve">Plus Benefit </t>
  </si>
  <si>
    <t xml:space="preserve">Additional Sum Insured </t>
  </si>
  <si>
    <t>Unlimited times- related &amp; unrelated</t>
  </si>
  <si>
    <t>Equal to 100% of Base sum insured- once (related &amp; unrelated)</t>
  </si>
  <si>
    <t xml:space="preserve">OPD Cover </t>
  </si>
  <si>
    <t>Unlimited Restore</t>
  </si>
  <si>
    <t xml:space="preserve">Unlimited Restore- Optional Cover </t>
  </si>
  <si>
    <t>Hospital Cash Benefit</t>
  </si>
  <si>
    <t xml:space="preserve"> Rs. 500/ 1000/ 1500 / 2000/ 2500 / 3000 / 5000/ 7500/ 10,000</t>
  </si>
  <si>
    <t>Protect Benefit (non medical expenses)</t>
  </si>
  <si>
    <t>In -built feature</t>
  </si>
  <si>
    <t xml:space="preserve">In-built Feature </t>
  </si>
  <si>
    <t>Bonus of 50% of the Base Sum Insured, maximum upto 100%</t>
  </si>
  <si>
    <t>Note:</t>
  </si>
  <si>
    <t xml:space="preserve">Not Avaialble </t>
  </si>
  <si>
    <t>Maternity and New-born cover</t>
  </si>
  <si>
    <t>Available - E consultation for critical illness</t>
  </si>
  <si>
    <t>E Opinion</t>
  </si>
  <si>
    <t>Unlimited teleconsulations</t>
  </si>
  <si>
    <t>Loyalty Discount-  2.5% off if existing active retail insurance policy with premium above INR 2000</t>
  </si>
  <si>
    <t>7.5% off for 2 years | 10% off for 3 years</t>
  </si>
  <si>
    <t xml:space="preserve">Family Discount </t>
  </si>
  <si>
    <t>10% if two or more family members are covered under the same policy under the individual policy option</t>
  </si>
  <si>
    <t>upto 40% discounts available with deductible of -10K/ 25K/ 50K</t>
  </si>
  <si>
    <t>Secure Benefit -Equal to 100% of Base sum insured</t>
  </si>
  <si>
    <t>Covered up to SI</t>
  </si>
  <si>
    <t>Covered up to SI ( in-patient)</t>
  </si>
  <si>
    <t xml:space="preserve">Secure Benefit </t>
  </si>
  <si>
    <t>2X Sum Insured from day 1</t>
  </si>
  <si>
    <t>In-built (secure benefit)</t>
  </si>
  <si>
    <t>Optima Wellbeing- Optional Cover</t>
  </si>
  <si>
    <t xml:space="preserve">up to 40% discounts available with deductible of -10K/25K/ 50K /1L /2L /3L /5L </t>
  </si>
  <si>
    <t>HDFC:     Preventive Health Check-up benefit will not be available under the policy if Aggregate Deductible of INR 5 Lakhs is in force. 5L - Deductible can only be opted with Sum Insured &gt;= 25 L.</t>
  </si>
  <si>
    <t>1A (Zone 1)</t>
  </si>
  <si>
    <t>Age Band/ SI</t>
  </si>
  <si>
    <t>Tata Medicare Premier</t>
  </si>
  <si>
    <t>Infinity Wallet</t>
  </si>
  <si>
    <t>Difference</t>
  </si>
  <si>
    <t xml:space="preserve">10L </t>
  </si>
  <si>
    <t>25L</t>
  </si>
  <si>
    <t>50L</t>
  </si>
  <si>
    <t>91days-17</t>
  </si>
  <si>
    <t>18-35</t>
  </si>
  <si>
    <t>36-45</t>
  </si>
  <si>
    <t>46-50</t>
  </si>
  <si>
    <t>51-55</t>
  </si>
  <si>
    <t>2A (Zone 1)</t>
  </si>
  <si>
    <t>2A+2C (Zone 1)  (child age &lt;17 years)</t>
  </si>
  <si>
    <t>Upto Rs. 10000 (Rs.15000 for girl child)(The limit is a lifetime limit andnot a policy limit which will be applicable for each child.)</t>
  </si>
  <si>
    <t xml:space="preserve">Unlimited times- related &amp; unrelated </t>
  </si>
  <si>
    <t>Niva ReAssure 2.0 (Titanium+)</t>
  </si>
  <si>
    <t xml:space="preserve">18-35 </t>
  </si>
  <si>
    <t xml:space="preserve">36-45 </t>
  </si>
  <si>
    <t xml:space="preserve">46-50 </t>
  </si>
  <si>
    <t xml:space="preserve">51-55 </t>
  </si>
  <si>
    <t xml:space="preserve">2A+2C (Zone 1)  </t>
  </si>
  <si>
    <t>Upto SI- once ; on multi-year policies, related &amp; unrelated-up to 3X Restore per year; A 3-year policy allows 3 restorations, and a 2-year policy allows 2 restorations.</t>
  </si>
  <si>
    <t>Upto Sum Insured -Global Cover for Planned Hospitalization-illness diagnosed in India</t>
  </si>
  <si>
    <t xml:space="preserve">Covered under In-patient </t>
  </si>
  <si>
    <t xml:space="preserve">Maternity Waiting period </t>
  </si>
  <si>
    <t xml:space="preserve">OPD waiting period </t>
  </si>
  <si>
    <t>Restore Infinity Plus</t>
  </si>
  <si>
    <t>In-built Feature</t>
  </si>
  <si>
    <t>Unlimited times Sum insured restoration post exhaustion of restore benefit</t>
  </si>
  <si>
    <t>Inflation Protect</t>
  </si>
  <si>
    <t xml:space="preserve">Available </t>
  </si>
  <si>
    <t>Accident Suraksha  </t>
  </si>
  <si>
    <t>Mental Wellbeing  </t>
  </si>
  <si>
    <t>Mental Heath &amp; wellness cover</t>
  </si>
  <si>
    <t>Accidental Hopsitalisation+  100% of sum insured in the event of death of insured / PTD</t>
  </si>
  <si>
    <t>Cancer Benefit</t>
  </si>
  <si>
    <t xml:space="preserve">Covered up to SI (under In-patient) </t>
  </si>
  <si>
    <t>Women Suraksha</t>
  </si>
  <si>
    <t>Women's health cover </t>
  </si>
  <si>
    <t>Pocket Saver </t>
  </si>
  <si>
    <t>OPD complete Benefits</t>
  </si>
  <si>
    <t>50k- Optional Cover</t>
  </si>
  <si>
    <t>Lump sum payout on diagnosis of Cancer of specified severity during the policy period</t>
  </si>
  <si>
    <t>30 Days</t>
  </si>
  <si>
    <t xml:space="preserve">Maternity Waiting Period </t>
  </si>
  <si>
    <t>2 years | 1 year-optional</t>
  </si>
  <si>
    <t>covered Up to SI</t>
  </si>
  <si>
    <t>Infinite Care</t>
  </si>
  <si>
    <t xml:space="preserve">Power Booster </t>
  </si>
  <si>
    <t xml:space="preserve">Jumpstart </t>
  </si>
  <si>
    <t>Single Private AC room</t>
  </si>
  <si>
    <t xml:space="preserve">Surrogacy and oocyte Cover </t>
  </si>
  <si>
    <t>In-patient, max 5L</t>
  </si>
  <si>
    <t>up to 30% on renewal with wellness program</t>
  </si>
  <si>
    <t>20% of SI, max 100% (guaranteed)- not applicable on unlimited SI policy</t>
  </si>
  <si>
    <t>covered Up to SI (in-patient) | covered in BeFit</t>
  </si>
  <si>
    <t>Health Assessment based on points earned in Wellness Program</t>
  </si>
  <si>
    <t>Optional Cover</t>
  </si>
  <si>
    <t>Optional cover - up to 10% of SI, max 1L</t>
  </si>
  <si>
    <t>Unlimited SI option Available</t>
  </si>
  <si>
    <t>Cumulative Bonus of 100% every year irrespective of claim for indefinite period (super loyalty Bonus)</t>
  </si>
  <si>
    <t>One-time infinite claim amount</t>
  </si>
  <si>
    <t>Claim Protector  cover up to SI</t>
  </si>
  <si>
    <t xml:space="preserve">BeFit </t>
  </si>
  <si>
    <t>Teleconsutlations</t>
  </si>
  <si>
    <t>Unlimited (in-built)</t>
  </si>
  <si>
    <t>Option cover-teleconsultations</t>
  </si>
  <si>
    <t xml:space="preserve">In-built feature </t>
  </si>
  <si>
    <t>Optional Cover (specified health check-ups with network providers)</t>
  </si>
  <si>
    <t xml:space="preserve">Room Modifier </t>
  </si>
  <si>
    <t>Any room | Twin Sharing Room</t>
  </si>
  <si>
    <t xml:space="preserve">Inflation Protector </t>
  </si>
  <si>
    <t>Optional cover</t>
  </si>
  <si>
    <t>Protection against inflation</t>
  </si>
  <si>
    <t>2 years | 1 year</t>
  </si>
  <si>
    <t>Specific Illness Waiting Period Modification</t>
  </si>
  <si>
    <t>1 year</t>
  </si>
  <si>
    <t xml:space="preserve">Convalescenece benefit </t>
  </si>
  <si>
    <t>If hospitalized continuously for 10 days or more due to covered accident, illness, injury, policy pays one time allowance of 20,000 per policy year</t>
  </si>
  <si>
    <t xml:space="preserve">Dependent accomodation Benefit </t>
  </si>
  <si>
    <t>Accomodation for one immediate family member (1000/day, max up to 10 days)</t>
  </si>
  <si>
    <t>Compassionate Visit</t>
  </si>
  <si>
    <t>if hospitalised for more than 5 days, air travel for immediate member, max 20,000 per policy year</t>
  </si>
  <si>
    <t>covered Up to SI (optional cover)</t>
  </si>
  <si>
    <t xml:space="preserve">Domestic Air ambulance </t>
  </si>
  <si>
    <t xml:space="preserve">Durable Equipment cover </t>
  </si>
  <si>
    <t>up to 5L (Optional Cover)</t>
  </si>
  <si>
    <t xml:space="preserve">Nursing at Home </t>
  </si>
  <si>
    <t>Up to 2,000/day for max 10 days for post-hospitalization medical services provided by Qualified nurse at your residence. (Optional Cover)</t>
  </si>
  <si>
    <t xml:space="preserve">Personal Accident </t>
  </si>
  <si>
    <t>Up to SI, max 50L -adults up to 65 years at first issuance (Optional Cover)</t>
  </si>
  <si>
    <t xml:space="preserve">Critical Illness cover </t>
  </si>
  <si>
    <t>Covers 20 listed critical illnesses, max 50L. (cover for adults up to 50 years at first issuance) (Optional Cover)</t>
  </si>
  <si>
    <t xml:space="preserve">Worldwide Cover </t>
  </si>
  <si>
    <t>Worldwide Cover  Waiting period modification</t>
  </si>
  <si>
    <t>Up to SI, Max 3 Cr (trips up to max 45 consecutive days,  total 90 days per year)</t>
  </si>
  <si>
    <t>2 year to 1 year</t>
  </si>
  <si>
    <t>No zone-based or age-based co-payment</t>
  </si>
  <si>
    <t>No Co-payment</t>
  </si>
  <si>
    <t>Voluntary Co-payment (optional cover)</t>
  </si>
  <si>
    <t>Co-pay 10%, 20%,30%, 40% &amp; 50% available (Optional Cover)</t>
  </si>
  <si>
    <t xml:space="preserve">voluntary Co-payment </t>
  </si>
  <si>
    <t>Network Hospital Discount</t>
  </si>
  <si>
    <t>10% discount 20% co-payment if hospital out of network. (Optional Cover)</t>
  </si>
  <si>
    <t>up to 58.5% off with SFD (optional)</t>
  </si>
  <si>
    <t>Consultations/ lab tests/medicines,etc</t>
  </si>
  <si>
    <t>wellness benefits/ unlimited e-consulations (in-built)</t>
  </si>
  <si>
    <t xml:space="preserve">Newborn Baby Cover </t>
  </si>
  <si>
    <t>up to 90 days at 2x of maternity covergae amount</t>
  </si>
  <si>
    <t>2.5% for renewal before 30 days</t>
  </si>
  <si>
    <t>10% for 2 year |15% discount for 3rd,4th,5th year premiums</t>
  </si>
  <si>
    <t>up tp 15% basis credit score</t>
  </si>
  <si>
    <t xml:space="preserve">Vaccinations for New born baby in the first year </t>
  </si>
  <si>
    <t>1% of SI, max 10,000 in addition to maternity cover</t>
  </si>
  <si>
    <t>Not Covered</t>
  </si>
  <si>
    <t>covered Up to SI (in-built feature)</t>
  </si>
  <si>
    <t>Covered Up to SI (in-patient)</t>
  </si>
  <si>
    <t>Not Available (only safeguard/ safeguard+/ booster+)</t>
  </si>
  <si>
    <t>Covered up to sum insured with sub-limit of 1 Lac on robotic surgeries</t>
  </si>
  <si>
    <t>Not covered</t>
  </si>
  <si>
    <t>Claim Safeguard-optional cover  (under safeguard/ safeguard+)</t>
  </si>
  <si>
    <t>Tiered Network</t>
  </si>
  <si>
    <t>15% off (20% co-pay if taken outside tiered network)</t>
  </si>
  <si>
    <t xml:space="preserve">Annual Aggregate deductible </t>
  </si>
  <si>
    <t xml:space="preserve">Avaiable in Discounts </t>
  </si>
  <si>
    <t>10K / 20K / 30K/ 50K/ 1L</t>
  </si>
  <si>
    <t>SafeGuard</t>
  </si>
  <si>
    <t>SafeGuard+</t>
  </si>
  <si>
    <t>Claim Safeguard: Non-payable items will be covered (as per list I of Annexure I) • Booster+ Safeguard: No impact on Booster+ if claim in a policy year is up to INR 50,000 • Sum Insured Safeguard: CPI linked increase in Base Sum Insured</t>
  </si>
  <si>
    <t>Claim Safeguard+: Non-payable items will be covered (as per list I, II, III, IV of Annexure I) • Booster+ Safeguard+: No impact on Booster+ if claim in a policy year is up to INR 1,00,000 • Sum Insured Safeguard+: CPI linked increase in Base Sum Insured</t>
  </si>
  <si>
    <t xml:space="preserve">Disease Management </t>
  </si>
  <si>
    <t>Coverage from Day1 - Diabetes/ hypertension (20% renewal discount)</t>
  </si>
  <si>
    <t>Acute Care</t>
  </si>
  <si>
    <t>Unlimited teleconsultations/phramacy/diagnostics</t>
  </si>
  <si>
    <t>unlimited teleconsultaion covered in base plan</t>
  </si>
  <si>
    <t>E-consultation</t>
  </si>
  <si>
    <t>Unlimited e-consultations</t>
  </si>
  <si>
    <t>In-built feature</t>
  </si>
  <si>
    <r>
      <rPr>
        <b/>
        <sz val="11"/>
        <color theme="1"/>
        <rFont val="Calibri"/>
        <family val="2"/>
        <scheme val="minor"/>
      </rPr>
      <t xml:space="preserve">ReAssure+  </t>
    </r>
    <r>
      <rPr>
        <sz val="11"/>
        <color theme="1"/>
        <rFont val="Calibri"/>
        <family val="2"/>
        <scheme val="minor"/>
      </rPr>
      <t xml:space="preserve">                                                                                                                                                                                                                                                                                                          </t>
    </r>
    <r>
      <rPr>
        <u/>
        <sz val="11"/>
        <color theme="1"/>
        <rFont val="Calibri"/>
        <family val="2"/>
        <scheme val="minor"/>
      </rPr>
      <t>ReAssure “Forever”:</t>
    </r>
    <r>
      <rPr>
        <sz val="11"/>
        <color theme="1"/>
        <rFont val="Calibri"/>
        <family val="2"/>
        <scheme val="minor"/>
      </rPr>
      <t xml:space="preserve"> First claim paid triggersReAssure “Forever”. It is unlimited. Each Claim
under ReAssure “Forever” will be up to Sum Insured.
</t>
    </r>
    <r>
      <rPr>
        <u/>
        <sz val="11"/>
        <color theme="1"/>
        <rFont val="Calibri"/>
        <family val="2"/>
        <scheme val="minor"/>
      </rPr>
      <t xml:space="preserve"> Lock the Clock: </t>
    </r>
    <r>
      <rPr>
        <sz val="11"/>
        <color theme="1"/>
        <rFont val="Calibri"/>
        <family val="2"/>
        <scheme val="minor"/>
      </rPr>
      <t>Pay premiums as per your entry age, till a claim is paid.</t>
    </r>
  </si>
  <si>
    <r>
      <rPr>
        <b/>
        <sz val="11"/>
        <color theme="1"/>
        <rFont val="Calibri"/>
        <family val="2"/>
        <scheme val="minor"/>
      </rPr>
      <t xml:space="preserve">ReAssureX                                                                                                                                                                                </t>
    </r>
    <r>
      <rPr>
        <sz val="11"/>
        <color theme="1"/>
        <rFont val="Calibri"/>
        <family val="2"/>
        <scheme val="minor"/>
      </rPr>
      <t>First claim paid triggers ReAssure “Forever”. It is unlimited.Each Claim under ReAssure “Forever” will be up to Sum Insured</t>
    </r>
  </si>
  <si>
    <r>
      <t xml:space="preserve">Booster+ : </t>
    </r>
    <r>
      <rPr>
        <b/>
        <sz val="11"/>
        <color theme="1"/>
        <rFont val="Calibri"/>
        <family val="2"/>
        <scheme val="minor"/>
      </rPr>
      <t xml:space="preserve">3X </t>
    </r>
    <r>
      <rPr>
        <sz val="11"/>
        <color theme="1"/>
        <rFont val="Calibri"/>
        <family val="2"/>
        <scheme val="minor"/>
      </rPr>
      <t xml:space="preserve">  : Unutilized Base Sum Insured carries
forward to the next policy year,maximum up to 3 times</t>
    </r>
  </si>
  <si>
    <r>
      <t xml:space="preserve">Booster+ : </t>
    </r>
    <r>
      <rPr>
        <b/>
        <sz val="11"/>
        <color theme="1"/>
        <rFont val="Calibri"/>
        <family val="2"/>
        <scheme val="minor"/>
      </rPr>
      <t xml:space="preserve">5X </t>
    </r>
    <r>
      <rPr>
        <sz val="11"/>
        <color theme="1"/>
        <rFont val="Calibri"/>
        <family val="2"/>
        <scheme val="minor"/>
      </rPr>
      <t xml:space="preserve">  : Unutilized Base Sum Insured carries forward to the next policy year,maximum up to 5 times</t>
    </r>
  </si>
  <si>
    <r>
      <t xml:space="preserve">Booster+ : </t>
    </r>
    <r>
      <rPr>
        <b/>
        <sz val="11"/>
        <color theme="1"/>
        <rFont val="Calibri"/>
        <family val="2"/>
        <scheme val="minor"/>
      </rPr>
      <t xml:space="preserve">10X </t>
    </r>
    <r>
      <rPr>
        <sz val="11"/>
        <color theme="1"/>
        <rFont val="Calibri"/>
        <family val="2"/>
        <scheme val="minor"/>
      </rPr>
      <t xml:space="preserve">  : Unutilized Base Sum Insured carries forward to the next policy year,maximum up to 10 times</t>
    </r>
  </si>
  <si>
    <t>Covered (Health Management program)</t>
  </si>
  <si>
    <t>Annual Health Check up</t>
  </si>
  <si>
    <t>5L to 2 crores</t>
  </si>
  <si>
    <t>Care Supreme</t>
  </si>
  <si>
    <t>7L to 1 crore</t>
  </si>
  <si>
    <t>50% of SI , max 100% (irrespective of claim)</t>
  </si>
  <si>
    <t>Cumulative Bonus Super</t>
  </si>
  <si>
    <t xml:space="preserve">Unlimited Automatic Recharge- Unlimited times- related &amp; unrelated </t>
  </si>
  <si>
    <t>SI&lt;15L - up to 10,000 | SI&gt;=15L- up to SI</t>
  </si>
  <si>
    <t xml:space="preserve"> </t>
  </si>
  <si>
    <t>Covered up to SI (in-patient)</t>
  </si>
  <si>
    <t xml:space="preserve">No co-payment </t>
  </si>
  <si>
    <t>Annual Helath Check-up</t>
  </si>
  <si>
    <t>Once for all insured members per policy year</t>
  </si>
  <si>
    <t>up to 5L per year</t>
  </si>
  <si>
    <t xml:space="preserve">Instant Cover </t>
  </si>
  <si>
    <t>Hypertension/Diabetes/Hyperlipidemia/Astha- 30 days waiting period</t>
  </si>
  <si>
    <t>Claim Shield (68 non-payable items)</t>
  </si>
  <si>
    <t>1/2years</t>
  </si>
  <si>
    <t>BeFit</t>
  </si>
  <si>
    <t xml:space="preserve">Access to gyms unlimited times </t>
  </si>
  <si>
    <t>Care OPD</t>
  </si>
  <si>
    <t>reimbursement -500/ consulation</t>
  </si>
  <si>
    <t xml:space="preserve">up to 30% with wellness Points </t>
  </si>
  <si>
    <t>up to 500% of SI, 100% of SI per year for 5 years (irrespective of claim)</t>
  </si>
  <si>
    <t>25% of the Base SI max upto 100% (irrespective of claims)</t>
  </si>
  <si>
    <t>50% of the Base SI max upto 100% (irrespective of claims)-plus benefit</t>
  </si>
  <si>
    <t xml:space="preserve">Manipal Sarvah </t>
  </si>
  <si>
    <t>Manipal Sarvah Pratham</t>
  </si>
  <si>
    <t>Manipal Sarvah Uttam</t>
  </si>
  <si>
    <t>Manipal Sarvah Param</t>
  </si>
  <si>
    <t>5Lacs / 7.5Lacs / 10Lacs / 15Lacs / 20Lacs / 25Lacs / 50Lacs / 100Lacs / 200Lacs / 300Lacs</t>
  </si>
  <si>
    <t>All Day Care Procedure related to the listed condition, covered up to Sum Insured</t>
  </si>
  <si>
    <t>All Day Care Procedure covered up to Sum Insured.</t>
  </si>
  <si>
    <t>Covered up Sum Insured,
Complications arising during hospitalization or up to 30 days from date of discharge - Up to 25% of SI subject to maximum of Rs. 2 Lacs, over and above Sum Insured</t>
  </si>
  <si>
    <t>Available as Optional Cover</t>
  </si>
  <si>
    <t>Unlimited times for related/unrelated illnesses.</t>
  </si>
  <si>
    <t>Gullak (Guaranteed CB) Available as Optional Cover</t>
  </si>
  <si>
    <t>Gullak- 100% guaranteed increase in Sum Insured, maximum up to 1000% irrespective of a claim under the Policy.</t>
  </si>
  <si>
    <t>Unlimited Tele-consultation</t>
  </si>
  <si>
    <t>Annually from 1st year onwards, for all adults insured, offered through Network only.</t>
  </si>
  <si>
    <t>up to 20% of base premium through completing Healthy Life Management Program</t>
  </si>
  <si>
    <t xml:space="preserve">Accidental Hospitalisation cover </t>
  </si>
  <si>
    <t xml:space="preserve">in-built PA cover </t>
  </si>
  <si>
    <t>Covered up to Sum Insured</t>
  </si>
  <si>
    <t>Not Applicable (Available as part of Base Cover)</t>
  </si>
  <si>
    <t>Personal Accident Cover </t>
  </si>
  <si>
    <t>Covered up to SI ( 4 conditions only- Heart Conditions, Cancer, Stroke and major organ/bone marrow transplant)</t>
  </si>
  <si>
    <t>Covered up to SI (listed)</t>
  </si>
  <si>
    <t>Single Private A/C Room |  ICU - Covered up to Sum Insured</t>
  </si>
  <si>
    <t>Sum Insured - ₹10L, ₹15L, ₹20L, ₹25L, ₹30L, ₹40L, ₹50L, ₹1Cr, ₹2Cr, ₹3Cr Coverage under this option is available on Individual and Family Basis. Coverage of 200% of the opted Sum Insured if such Accidental Death or Permanent Total Disablement occurs while the Insured Person is a fare-paying passenger on a common carrier</t>
  </si>
  <si>
    <t>Optional cover (based on SI)</t>
  </si>
  <si>
    <t xml:space="preserve">Sum Insured Restoration </t>
  </si>
  <si>
    <t>Unlimited times for related/unrelated illnesses</t>
  </si>
  <si>
    <t>Gullak (Guaranteed Cumulative Bonus)</t>
  </si>
  <si>
    <t>CB in-built</t>
  </si>
  <si>
    <t>100%, max 1000%(irrespective of claim)</t>
  </si>
  <si>
    <t xml:space="preserve">Room Rent modificatin </t>
  </si>
  <si>
    <t>Surplus Benefit</t>
  </si>
  <si>
    <t>Additional 100% of Sum Insured, available from day 1 for 1st claim
only, in each policy year</t>
  </si>
  <si>
    <t>Voluntary Co-payment</t>
  </si>
  <si>
    <t>10%, 20% or 30%</t>
  </si>
  <si>
    <t>Option 1 – Aggregate Deductible of ₹10K, ₹25K , ₹50K, ₹1L, ₹2 L, ₹3L, ₹4L, ₹5L, ₹10L Option 2 – Per Day Deductible of ₹1K, ₹2K, ₹3K, ₹4K or ₹5K per day of Hospitalization on all admissible claims</t>
  </si>
  <si>
    <t>Small Fixed Deductible Discount</t>
  </si>
  <si>
    <t xml:space="preserve">Deductible </t>
  </si>
  <si>
    <t>Durable Medical Equipment Cover</t>
  </si>
  <si>
    <t>covered up to ₹1 Lac in case, prescribed during hospitalization or within 30 days post-discharge</t>
  </si>
  <si>
    <t>2.5% off for renewal 30 days before expiry</t>
  </si>
  <si>
    <t>Standing Instruction Discount</t>
  </si>
  <si>
    <t>2.5 % discount on renewals</t>
  </si>
  <si>
    <t xml:space="preserve">Famly Discount </t>
  </si>
  <si>
    <t>10% discount on the premium is applicable for covering 2 members under the same individual Policy on Multi-Individual basis</t>
  </si>
  <si>
    <t xml:space="preserve">5% off </t>
  </si>
  <si>
    <t>Website Discount</t>
  </si>
  <si>
    <t>1st Policy Renewal Discount</t>
  </si>
  <si>
    <t>Sum Insured Eligibility in case of Family Cover</t>
  </si>
  <si>
    <t xml:space="preserve">Covered up to SI, max 10L </t>
  </si>
  <si>
    <t>20% of the SI, max up to ₹5 Lacs, for delivery, new-born treatment, and first year vaccinations.( 3years waiting)</t>
  </si>
  <si>
    <t>Sarathi- 30 days for  4 conditions only- Heart Conditions, Cancer, Stroke and major organ/bone marrow transplant</t>
  </si>
  <si>
    <t>Option 1: Any room; ICU Up to Sum Insured                                                                        Option 2: Twin Sharing AC room; ICU Up to Sum Insured</t>
  </si>
  <si>
    <t>Anant</t>
  </si>
  <si>
    <t>Unlimited Coverage for Hospitalization related to Cancer, Heart, Stroke or Major Organ/ Bone Marrow Transplant under In-patient Treatment, Day Care Procedure, or AYUSH Treatment (min SI &gt;10L)</t>
  </si>
  <si>
    <t>In-Built feature</t>
  </si>
  <si>
    <t>Temporary Total Disablement (TTD)</t>
  </si>
  <si>
    <t>Fixed Weekly benefit - 5K, 10K, 15K, 20K,25K, 50K,1L per week. (max 100 weeks, available only if PA cover is opted, only for earning members)</t>
  </si>
  <si>
    <t>Pratiksha</t>
  </si>
  <si>
    <t>Specific Ilness waiting period- 2 years | Initial Waiting period- 30 days</t>
  </si>
  <si>
    <t>Sarathi -30 days  for listed and accepted PED</t>
  </si>
  <si>
    <t>No Waiting Period Applicable</t>
  </si>
  <si>
    <t>Reliance Health Infinity</t>
  </si>
  <si>
    <t>10 lakhs to 5 crores</t>
  </si>
  <si>
    <t xml:space="preserve">Room/ ICU Rent </t>
  </si>
  <si>
    <t>No Room rent/ ICU restrictions</t>
  </si>
  <si>
    <t>No room rent/ICU</t>
  </si>
  <si>
    <t xml:space="preserve">In Patient Hospitalisation </t>
  </si>
  <si>
    <t xml:space="preserve">Day Care Procedures </t>
  </si>
  <si>
    <t xml:space="preserve">Covered up to SI </t>
  </si>
  <si>
    <t xml:space="preserve">Pre Hospitalisation </t>
  </si>
  <si>
    <t xml:space="preserve">Post Hospitalisation </t>
  </si>
  <si>
    <t xml:space="preserve">Road Ambulance </t>
  </si>
  <si>
    <t xml:space="preserve">Transportation Benefit </t>
  </si>
  <si>
    <t>Max up to 500, per hospitalisation within SI</t>
  </si>
  <si>
    <t xml:space="preserve">Psychiatric Illness </t>
  </si>
  <si>
    <t>Covid-19 / Pandemic Cover</t>
  </si>
  <si>
    <t xml:space="preserve">Health Check Up </t>
  </si>
  <si>
    <t>0.25% of Sum Insured max upto INR 1,500 after every year</t>
  </si>
  <si>
    <t xml:space="preserve">Domiciliary Expenses </t>
  </si>
  <si>
    <t xml:space="preserve">Organ Donor Expenses </t>
  </si>
  <si>
    <t xml:space="preserve">Air Ambulance </t>
  </si>
  <si>
    <t xml:space="preserve">Maternity Benefit and New Born Cover </t>
  </si>
  <si>
    <t>Optional Cover- Plan A- 1L delivery/ 1L new born baby / 10k Pre-natal Cover                                                                                                                                                                        Plan B-L 2L delivery/ 1L new born baby / 10k Pre-natal Cover</t>
  </si>
  <si>
    <t xml:space="preserve">Worldwide Coverage </t>
  </si>
  <si>
    <t>More Global (Optional Cover)</t>
  </si>
  <si>
    <t>SI Backup</t>
  </si>
  <si>
    <t>Up to SI once in a policy period- unrelated illness</t>
  </si>
  <si>
    <t>In-built PA</t>
  </si>
  <si>
    <t>1,00,000</t>
  </si>
  <si>
    <t xml:space="preserve">AYUSH Hopitalisation </t>
  </si>
  <si>
    <t xml:space="preserve">Cumulative Bonus </t>
  </si>
  <si>
    <t xml:space="preserve">Carry Forward SI </t>
  </si>
  <si>
    <t xml:space="preserve">PED Waiting Period </t>
  </si>
  <si>
    <t xml:space="preserve">Specific Disease Waiting Period </t>
  </si>
  <si>
    <t>Co-Pay</t>
  </si>
  <si>
    <t xml:space="preserve">Wellness Benefits </t>
  </si>
  <si>
    <t xml:space="preserve">New Age Treatment </t>
  </si>
  <si>
    <t xml:space="preserve">up to 50% of SI </t>
  </si>
  <si>
    <t>up to 100% of SI</t>
  </si>
  <si>
    <t xml:space="preserve">Optional Discount Option </t>
  </si>
  <si>
    <t>Voluntary Aggregate Deductible</t>
  </si>
  <si>
    <t xml:space="preserve">More Cover </t>
  </si>
  <si>
    <t xml:space="preserve">Not available </t>
  </si>
  <si>
    <t>2L for 5L SI ;  3L for 10L SI ;   5L for 15L SI;   7.5L for 25L SI;  30L for 1cr SI;  60l for 2 crore;   90L for 3cr SI ; 1.2cr for 4cr SI</t>
  </si>
  <si>
    <t>Avail one More Benefit for free.</t>
  </si>
  <si>
    <t>More Time</t>
  </si>
  <si>
    <t>Extended Policy Year of 13 months if Policy period is 1 year and Extended Policy Year of 26 months if Policy Period is 2 years (not available for 3 year policy)</t>
  </si>
  <si>
    <t>Opt for additional benefits with extra premium.</t>
  </si>
  <si>
    <t xml:space="preserve">More Global </t>
  </si>
  <si>
    <t>Covers emergency hospitalization and day care treatment up to 100% of SI (Within Sum Insured) Sub-limit of ₹50 Lakhs or SI whichever is lower for Planned In Patient-Treatment.</t>
  </si>
  <si>
    <t>Opt out for a premium discount.</t>
  </si>
  <si>
    <t>Optional Covers</t>
  </si>
  <si>
    <t xml:space="preserve">Consumable Cover </t>
  </si>
  <si>
    <t>Limitless Cover-optional cover</t>
  </si>
  <si>
    <t xml:space="preserve">up to 100% of SI for Modern/ New Age treatment </t>
  </si>
  <si>
    <t xml:space="preserve">SI Multiplier </t>
  </si>
  <si>
    <t>Increase your SI to 2x, 3x or 4x, coverage from day 1</t>
  </si>
  <si>
    <t>Double Cover (2x SI- l 100% of Sum
Insured for the same claim.)</t>
  </si>
  <si>
    <t xml:space="preserve">Specific Illness Waiting Period modification </t>
  </si>
  <si>
    <t>1 years</t>
  </si>
  <si>
    <t xml:space="preserve">PED Waiting Period modification </t>
  </si>
  <si>
    <t>2 years/ 1 year</t>
  </si>
  <si>
    <t>Smart Protector</t>
  </si>
  <si>
    <t>20% or 33.3% cumulative bonus, max 100% of SI (irrespective of claim)</t>
  </si>
  <si>
    <t>Smart Protector- Air Ambulance (up to 5L)</t>
  </si>
  <si>
    <t>Limitless cover</t>
  </si>
  <si>
    <t>Consumbles/ unlimited restoration</t>
  </si>
  <si>
    <t>9 months (in-built)</t>
  </si>
  <si>
    <t>12/24 months (optional)</t>
  </si>
  <si>
    <t xml:space="preserve">OPD cover </t>
  </si>
  <si>
    <t xml:space="preserve">Not avaialble </t>
  </si>
  <si>
    <t>Plan A- 10k to 20k | Plan B- 25K to 25K  ( Prescription drugs
are covered upto 35% of the
OPD limit opted)</t>
  </si>
  <si>
    <t xml:space="preserve">Medical equipment cover </t>
  </si>
  <si>
    <t>The policy covers Durable Medical Equipment up to 5% of SI subject to max ₹2.5 Lakhs and Small Medical Equipment up to 1% of SI subject to max ₹20,000</t>
  </si>
  <si>
    <t>Voluntary Aggregate Deductible- 10k/ 25k/ 50k/ 1L</t>
  </si>
  <si>
    <t xml:space="preserve">Home Care treatment </t>
  </si>
  <si>
    <t>Medical expenses related to listed home treatments are covered within SI limits.</t>
  </si>
  <si>
    <t xml:space="preserve">Reduction in room rent </t>
  </si>
  <si>
    <t>Single AC/ twin sharing</t>
  </si>
  <si>
    <t>Life Insurance Cover for Proposer (Combo plan)</t>
  </si>
  <si>
    <t>Sum Assured -up to 5x of Health SI</t>
  </si>
  <si>
    <t>Discounts</t>
  </si>
  <si>
    <t xml:space="preserve">City Discount </t>
  </si>
  <si>
    <t>10% Discount for Zone 2</t>
  </si>
  <si>
    <t>Zone Wise Relativity -20% discount for Zone B</t>
  </si>
  <si>
    <t xml:space="preserve">Good Health Discount </t>
  </si>
  <si>
    <t>5% for Non-smokers &amp; Non-tobacco users</t>
  </si>
  <si>
    <t>Stay healthy discount (10% on renewal premium by sharing annual health check up results)</t>
  </si>
  <si>
    <t xml:space="preserve">Credit Score Discount </t>
  </si>
  <si>
    <t>5% for customers with credit score&gt;750</t>
  </si>
  <si>
    <t>&gt;750-7.5% discount | 650-750- 5% discount | 550-650 no discount | (5% loading for upto 550)</t>
  </si>
  <si>
    <t xml:space="preserve">Early Renewal Discount </t>
  </si>
  <si>
    <t>5% for those who renew 7 days before expiry</t>
  </si>
  <si>
    <t xml:space="preserve"> 2.5% discount</t>
  </si>
  <si>
    <t>5% for customers withany active policy with digit</t>
  </si>
  <si>
    <t>Prime discount- 10%</t>
  </si>
  <si>
    <t xml:space="preserve">Multi-Year Discount </t>
  </si>
  <si>
    <t>7% for 2 years | 10% for 3 years</t>
  </si>
  <si>
    <t>7.5% for 2 years | 10% for 3 years</t>
  </si>
  <si>
    <t xml:space="preserve">Small Fixed Deductible </t>
  </si>
  <si>
    <t xml:space="preserve">up to 58.5% discount </t>
  </si>
  <si>
    <t xml:space="preserve">Vaccination Discount </t>
  </si>
  <si>
    <t xml:space="preserve">HPV/ Covid-19 vaccination - 2.5% discount </t>
  </si>
  <si>
    <t xml:space="preserve">Female Proposer discount </t>
  </si>
  <si>
    <t xml:space="preserve">5% off if poposer if female </t>
  </si>
  <si>
    <t xml:space="preserve">Voluntray Co-payment disocunt </t>
  </si>
  <si>
    <t>10% voluntary co-payment option in your policy, we offer a 10% discount</t>
  </si>
  <si>
    <t xml:space="preserve">Online Disocunt </t>
  </si>
  <si>
    <t xml:space="preserve">Girl Child Discount </t>
  </si>
  <si>
    <t>5% discount on the premium of your floater policy if you insure a girl child</t>
  </si>
  <si>
    <t xml:space="preserve">Concurrent Disclosure Discount </t>
  </si>
  <si>
    <t>2.5% off if you have parallel helath policies</t>
  </si>
  <si>
    <t xml:space="preserve">Early bird discount </t>
  </si>
  <si>
    <t>5% if porting policy within 3 years and 3 months (age &lt;50 years, No PED)</t>
  </si>
  <si>
    <t>BMI dicount/loading</t>
  </si>
  <si>
    <t>Available</t>
  </si>
  <si>
    <t>10% off if one family in same policy rather than floater plan</t>
  </si>
  <si>
    <t>Digit Infinity Wallet</t>
  </si>
  <si>
    <t>Unlimited times-related&amp; unrelated</t>
  </si>
  <si>
    <t>50% of SI per claim free year, max 100%</t>
  </si>
  <si>
    <t>unlimited restoration- related/unrelated</t>
  </si>
  <si>
    <t>Unlimited times-related unrelated</t>
  </si>
  <si>
    <t>NA</t>
  </si>
  <si>
    <t xml:space="preserve">Star Health Assure </t>
  </si>
  <si>
    <t>5L SI- 1% of SI per day |10L-25L any room except suite and above | 25L+ any room</t>
  </si>
  <si>
    <t>up to 10% of SI</t>
  </si>
  <si>
    <t>25% of SI every claim free year, max 100%</t>
  </si>
  <si>
    <t xml:space="preserve">Slab wise limits </t>
  </si>
  <si>
    <t xml:space="preserve">Home Care Treatment </t>
  </si>
  <si>
    <t>3 year term- 30 months | 1&amp;2 year term- 3 years</t>
  </si>
  <si>
    <t>Tata Medicare Select</t>
  </si>
  <si>
    <t xml:space="preserve">Daily cash for choosing twin sharing </t>
  </si>
  <si>
    <t>1,200 per day (if room is single pvt room or higher)</t>
  </si>
  <si>
    <t>Daily cash for choosing multi-sharing accomodation</t>
  </si>
  <si>
    <t>1,500 per day (if room is single pvt room or higher)</t>
  </si>
  <si>
    <t>50% of SI, max 100% OR  1% discount in renewal premium</t>
  </si>
  <si>
    <t>Single Pvt Room</t>
  </si>
  <si>
    <t>Maternity Benefit</t>
  </si>
  <si>
    <t xml:space="preserve">Reduction in Maternity Waiting Period </t>
  </si>
  <si>
    <t>1 Year</t>
  </si>
  <si>
    <t>Infinite Advantage</t>
  </si>
  <si>
    <t>unlimited SI for One Claim</t>
  </si>
  <si>
    <t xml:space="preserve">Early Acess </t>
  </si>
  <si>
    <t>Single premium Multi year policies- SI available to use any time</t>
  </si>
  <si>
    <t xml:space="preserve">Room category select </t>
  </si>
  <si>
    <t>Any Room/ Twin sharing</t>
  </si>
  <si>
    <t>10K | 25K | 50K | 1L</t>
  </si>
  <si>
    <t>10% of SI, max 1L (2 year Waiting)</t>
  </si>
  <si>
    <t>5% off for 2 years | 7.5% off for 3 years</t>
  </si>
  <si>
    <t xml:space="preserve">Multi Individual Discount </t>
  </si>
  <si>
    <t xml:space="preserve">Professional Discount </t>
  </si>
  <si>
    <t>7.5 % (salaried customers)</t>
  </si>
  <si>
    <t xml:space="preserve">Young Family Discount </t>
  </si>
  <si>
    <t>10% off ( all members&lt; 40 years)</t>
  </si>
  <si>
    <t xml:space="preserve">Favourable expereince discount </t>
  </si>
  <si>
    <t>Discounts In Lieu of commision</t>
  </si>
  <si>
    <t>up to 15%</t>
  </si>
  <si>
    <t>20% off</t>
  </si>
  <si>
    <t>5% off</t>
  </si>
  <si>
    <t>5L to 3 crores</t>
  </si>
  <si>
    <t>10% of SI, max 5L</t>
  </si>
  <si>
    <t>covered up to SI</t>
  </si>
  <si>
    <t>Star wellness - up to 20% discount</t>
  </si>
  <si>
    <t xml:space="preserve">Assisted Reproduction Treatment </t>
  </si>
  <si>
    <t>In Utero Fetal Surgey/intervention</t>
  </si>
  <si>
    <t>Covered up to SI (2 years waiting)</t>
  </si>
  <si>
    <t>Delivery Expenses- up to 10% of SI (2 years waiting)</t>
  </si>
  <si>
    <t>New-born cover</t>
  </si>
  <si>
    <t>Maternity Cover</t>
  </si>
  <si>
    <t>5L- 25L( 2 Lakh) &amp; 50L-2cr (4 Lakh)</t>
  </si>
  <si>
    <t>5L(1 Lakh); 10- 25L( 2 Lakh) &amp; 50L-2cr (4 Lakh)</t>
  </si>
  <si>
    <t>10,000 (one immediate family member other thn travel companion)</t>
  </si>
  <si>
    <t>Repatriation of mortal remains</t>
  </si>
  <si>
    <t>up to 15,000</t>
  </si>
  <si>
    <t>Treatment in Valuable service providers network</t>
  </si>
  <si>
    <t>1% of SI, max 5,000 (lump sum)</t>
  </si>
  <si>
    <t>Shared Accomodation</t>
  </si>
  <si>
    <t>1,000/day</t>
  </si>
  <si>
    <t xml:space="preserve">Second medical opinion </t>
  </si>
  <si>
    <t>Network Doctors</t>
  </si>
  <si>
    <t>Rehabilitation &amp; Pain management</t>
  </si>
  <si>
    <t>Up to Sub-limit, max up to 20%</t>
  </si>
  <si>
    <t>Aggregate deductible 50K-45% off | 1L- 55% (20L SI)  &amp; 50K-35% |1L-50% (20L+)</t>
  </si>
  <si>
    <t>10% (age&gt;61 years)</t>
  </si>
  <si>
    <t>10% off for 2 years | 10% off for 3 years (2nd/3rd year premium)</t>
  </si>
  <si>
    <t>Floater Discount</t>
  </si>
  <si>
    <t>Child : 40% for 1A when they become 18 years | for parent/parent in law: 10%</t>
  </si>
  <si>
    <t xml:space="preserve">Care Ultimate </t>
  </si>
  <si>
    <t>5L to 1 Cr</t>
  </si>
  <si>
    <t xml:space="preserve">Loyalty Boost </t>
  </si>
  <si>
    <t>Optionl Cover</t>
  </si>
  <si>
    <t xml:space="preserve">Medi Voucher </t>
  </si>
  <si>
    <t>2 pharmacy vouchers 250 rs after renewal</t>
  </si>
  <si>
    <t xml:space="preserve">Premium Payback </t>
  </si>
  <si>
    <t xml:space="preserve">if no claim in 5 years, 1st year premium refunded every 5 years </t>
  </si>
  <si>
    <t>30% off healthy days program</t>
  </si>
  <si>
    <t xml:space="preserve">New Born Wait period benefit </t>
  </si>
  <si>
    <t>WP as per current policy if newborn added within 90 days</t>
  </si>
  <si>
    <t>Discount on consulations/Diagnostics</t>
  </si>
  <si>
    <t xml:space="preserve">Annual Health Check-up </t>
  </si>
  <si>
    <t xml:space="preserve">Based On SI </t>
  </si>
  <si>
    <t>Claim Shield - up to SI</t>
  </si>
  <si>
    <t xml:space="preserve">Infinity Bonus </t>
  </si>
  <si>
    <t>100%, Max no limit (guaranteed)</t>
  </si>
  <si>
    <t>1 year | 2 Year</t>
  </si>
  <si>
    <t xml:space="preserve">No PED waiting </t>
  </si>
  <si>
    <t>4 GP consulations per insured, 4 specialist consulation per insured, max 500 per consultation</t>
  </si>
  <si>
    <t xml:space="preserve">No Co-pay </t>
  </si>
  <si>
    <t>Tenure Multiplier</t>
  </si>
  <si>
    <t>Combine Annual SI of multi year policy for single claim</t>
  </si>
  <si>
    <t>5% off for renewal  30 days before expiry | 2.5% within 30 days</t>
  </si>
  <si>
    <t xml:space="preserve">Welcome Disocunt </t>
  </si>
  <si>
    <t>30% for new buyersfor first 3 years (30%- 1st year| 20% 2nd year| 10% 3rd year)</t>
  </si>
  <si>
    <t xml:space="preserve">Bajaj My Health Care </t>
  </si>
  <si>
    <t>3 L to 5 Crore</t>
  </si>
  <si>
    <t>3L- 10L: Single Pvt AC |  10L+ Any room</t>
  </si>
  <si>
    <t xml:space="preserve">Maternity Cover </t>
  </si>
  <si>
    <t>up to 5L not covered | 5L to 10L- 50,000 | 15L to 20L - 75,000 | 20L+ -1,00,000</t>
  </si>
  <si>
    <t>up to 4L SI- 1L | 5 to 10L- 5L | 15-50L-10L | 50l+=15L</t>
  </si>
  <si>
    <t xml:space="preserve">OPD Expenses </t>
  </si>
  <si>
    <t>a) Insta-Consultation (Instant Teleconsultation) Cover b) Doctor Consultation Cover (in clinic)- Limit-50% of wallet c) Doctor Prescribed investigation/ pathology and Radiology Cover-Limit 50% of wallet d) Annual Preventive Health check-up cover - (1 voucher)</t>
  </si>
  <si>
    <t>Home Nursing Benefit (max 10 weeks)</t>
  </si>
  <si>
    <t>For SI up to 50 Lac- 5,000/week For SI above 50 Lac- 10,000/week</t>
  </si>
  <si>
    <t>Cost of Prescribed External Medical Aid</t>
  </si>
  <si>
    <t>For SI up to 10 Lac- 10,000 For SI 15 Lac to 50 Lac- 25,000 For SI above 50 Lac- 50,000</t>
  </si>
  <si>
    <t>For SI above 50 Lac to 1 Crore - Limit for Air Lift up to INR 10 Lac For SI Above 1Crore - Limit for Air Lift up to 20 Lac</t>
  </si>
  <si>
    <t>For SI 3 and 4 lacs - 25% Per Annum max 100% For SI 5 Lac and above- 50% Per Annum max 100%</t>
  </si>
  <si>
    <t xml:space="preserve">Family Visit </t>
  </si>
  <si>
    <t>For SI upto 10 lacs- upto INR 25,000 For SI More than 10 lacs – Upto INR 50,000</t>
  </si>
  <si>
    <t>Renewal premium waiver benefit in case of death of proposer</t>
  </si>
  <si>
    <t xml:space="preserve">Up to In-patient SI </t>
  </si>
  <si>
    <t>3 years (will reduce by 1 year if premium for long term
policy is paid upfront)</t>
  </si>
  <si>
    <t>Maternity &amp; baby cover Waiting Period</t>
  </si>
  <si>
    <t>Cataract limit</t>
  </si>
  <si>
    <t>For SI up to 10 Lac- 20% of SI max 1 Lac per eye For SI above 10 Lac- up to SI</t>
  </si>
  <si>
    <t>1 year 2 years 3 years</t>
  </si>
  <si>
    <t>Specific ilness Waiting Period Modification</t>
  </si>
  <si>
    <t>Options Available for Post Hospitalization Expenses</t>
  </si>
  <si>
    <t>0 days 15 days 30 days 60 days 90 days 180 days 240 days (this option will be available for SI 5 Lac and above only)</t>
  </si>
  <si>
    <t>Options Available for Pre Hospitalization Expenses</t>
  </si>
  <si>
    <t xml:space="preserve">Room Rent Options </t>
  </si>
  <si>
    <t>GeneralWard | Twin Sharing |Single Pvt Ac| Actual (this option will be available for SI 5 Lac and above only)| 1% of SI max up to 5000 | 1.5% of SI max 7500 | 2% of SI max up to 7500</t>
  </si>
  <si>
    <t>Loss of Income Cover</t>
  </si>
  <si>
    <t>Major Illness and Accident Multiplier</t>
  </si>
  <si>
    <t>International Cover</t>
  </si>
  <si>
    <t xml:space="preserve">up to SI- 10% co-payment </t>
  </si>
  <si>
    <t xml:space="preserve">up to 8 weeks based on No of days of hospitalisation </t>
  </si>
  <si>
    <t>15% for Zone B| 25% for Zone C</t>
  </si>
  <si>
    <t xml:space="preserve">Family discount </t>
  </si>
  <si>
    <t>10% if 2 Family Members are covered under a single Policy |15%  if more than 2 of any of the Family Members are covered under a single Policy</t>
  </si>
  <si>
    <t>4% off for 2 years | 8% off for 3 years</t>
  </si>
  <si>
    <t xml:space="preserve">Online discount </t>
  </si>
  <si>
    <t xml:space="preserve">5% if you buy from website </t>
  </si>
  <si>
    <t>5% off (if already have an active bajaj policy)</t>
  </si>
  <si>
    <t>wellness discount -up to 10%</t>
  </si>
  <si>
    <t xml:space="preserve">Early entry discount </t>
  </si>
  <si>
    <t xml:space="preserve">5% for under 35 years </t>
  </si>
  <si>
    <t xml:space="preserve">Fitness Discount </t>
  </si>
  <si>
    <t>Voluntary co-pay</t>
  </si>
  <si>
    <t>5%| 10%|15%|20%</t>
  </si>
  <si>
    <t>No co-pay</t>
  </si>
  <si>
    <t>Optional Cover (loss of income)</t>
  </si>
  <si>
    <t>2 Adults, upto 6,000</t>
  </si>
  <si>
    <t>Premium (Inclusive of GST)</t>
  </si>
  <si>
    <t>Family Composition - 1A</t>
  </si>
  <si>
    <t>Age Band/SI</t>
  </si>
  <si>
    <t>10L</t>
  </si>
  <si>
    <t>5L</t>
  </si>
  <si>
    <t>31-35</t>
  </si>
  <si>
    <t>36-40</t>
  </si>
  <si>
    <t>41-45</t>
  </si>
  <si>
    <t>56-60</t>
  </si>
  <si>
    <t>61-65</t>
  </si>
  <si>
    <t>Family Composition - 2A</t>
  </si>
  <si>
    <t>Family Composition - 2A+1C</t>
  </si>
  <si>
    <t>Family Composition - 2A+2C</t>
  </si>
  <si>
    <t>Reduce PED waiting period- 30 days (Asthama, Diabetes, Hypertension,Obesity etc.)</t>
  </si>
  <si>
    <t>Bajaj My Health Care</t>
  </si>
  <si>
    <t>Star Health Assure</t>
  </si>
  <si>
    <t xml:space="preserve">Reliance </t>
  </si>
  <si>
    <t>With Limitless Cover/ without More cover</t>
  </si>
  <si>
    <t xml:space="preserve">Digit </t>
  </si>
  <si>
    <t>with Consumables cover</t>
  </si>
  <si>
    <t>Care Ultimate</t>
  </si>
  <si>
    <t>PREMIUM INCLUDING GST</t>
  </si>
  <si>
    <t xml:space="preserve">Care Supreme </t>
  </si>
  <si>
    <t>Age</t>
  </si>
  <si>
    <t>ZONE 1</t>
  </si>
  <si>
    <t>2 X SI if no claim in 7 preceding policy years, Waiting waived</t>
  </si>
  <si>
    <t>Up to 3 crores</t>
  </si>
  <si>
    <t xml:space="preserve">NA </t>
  </si>
  <si>
    <t>20L</t>
  </si>
  <si>
    <t>Premium Inclusive of GST</t>
  </si>
  <si>
    <t>For SI less than 5 lacs - Once; For SI 5 lacs and above - Unlimited</t>
  </si>
  <si>
    <t>Plan Features</t>
  </si>
  <si>
    <t>Sum Insured Options</t>
  </si>
  <si>
    <t xml:space="preserve">10 Lakhs to 1 Crore </t>
  </si>
  <si>
    <t>SuperCharge Bonus</t>
  </si>
  <si>
    <t>100% up to 300% of SI ( for SI 5L to 7.5L)</t>
  </si>
  <si>
    <t>100% of SI up to 500%, for SI&gt;10L</t>
  </si>
  <si>
    <t>Available in SFD</t>
  </si>
  <si>
    <t>No Co-pay</t>
  </si>
  <si>
    <t xml:space="preserve">up to 28% off </t>
  </si>
  <si>
    <t>SuperCharge Bonus (overrides NCB)</t>
  </si>
  <si>
    <t>Restore Infinity Plus- unlimited times</t>
  </si>
  <si>
    <t>For 2A+1C / 2A+ 2C Premium varies on the basis of child's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</si>
</sst>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 #,##0_ ;_ * \-#,##0_ ;_ * &quot;-&quot;??_ ;_ @_ "/>
  </numFmts>
  <fonts count="18">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u/>
      <sz val="11"/>
      <color theme="1"/>
      <name val="Calibri"/>
      <family val="2"/>
      <scheme val="minor"/>
    </font>
    <font>
      <sz val="11"/>
      <color theme="1"/>
      <name val="Calibri"/>
      <family val="2"/>
      <scheme val="minor"/>
    </font>
    <font>
      <sz val="12"/>
      <color rgb="FF242424"/>
      <name val="Calibri"/>
      <family val="2"/>
      <scheme val="minor"/>
    </font>
    <font>
      <b/>
      <sz val="10"/>
      <color rgb="FF000000"/>
      <name val="Muli"/>
    </font>
    <font>
      <sz val="10"/>
      <color rgb="FF000000"/>
      <name val="Muli"/>
    </font>
    <font>
      <sz val="10"/>
      <color theme="1"/>
      <name val="Muli"/>
    </font>
    <font>
      <sz val="10"/>
      <color rgb="FF000000"/>
      <name val="Verdana"/>
      <family val="2"/>
    </font>
    <font>
      <sz val="10"/>
      <color theme="1"/>
      <name val="Verdana"/>
      <family val="2"/>
    </font>
    <font>
      <b/>
      <sz val="10"/>
      <color rgb="FF000000"/>
      <name val="Verdana"/>
      <family val="2"/>
    </font>
    <font>
      <b/>
      <sz val="10"/>
      <color theme="1"/>
      <name val="Times New Roman"/>
      <family val="1"/>
    </font>
    <font>
      <b/>
      <sz val="10"/>
      <color theme="1"/>
      <name val="Verdana"/>
      <family val="2"/>
    </font>
  </fonts>
  <fills count="21">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99CCFF"/>
        <bgColor indexed="64"/>
      </patternFill>
    </fill>
    <fill>
      <patternFill patternType="solid">
        <fgColor rgb="FFFFF2CC"/>
        <bgColor indexed="64"/>
      </patternFill>
    </fill>
    <fill>
      <patternFill patternType="solid">
        <fgColor rgb="FFDEEAF6"/>
        <bgColor indexed="64"/>
      </patternFill>
    </fill>
    <fill>
      <patternFill patternType="solid">
        <fgColor theme="5" tint="0.59999389629810485"/>
        <bgColor indexed="64"/>
      </patternFill>
    </fill>
    <fill>
      <patternFill patternType="solid">
        <fgColor rgb="FFC6EFCE"/>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F1CC"/>
        <bgColor indexed="64"/>
      </patternFill>
    </fill>
    <fill>
      <patternFill patternType="solid">
        <fgColor rgb="FFE7E6E6"/>
        <bgColor indexed="64"/>
      </patternFill>
    </fill>
    <fill>
      <patternFill patternType="solid">
        <fgColor rgb="FFFBE3D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s>
  <cellStyleXfs count="3">
    <xf numFmtId="0" fontId="0" fillId="0" borderId="0"/>
    <xf numFmtId="43" fontId="8" fillId="0" borderId="0" applyFont="0" applyFill="0" applyBorder="0" applyAlignment="0" applyProtection="0"/>
    <xf numFmtId="9" fontId="8" fillId="0" borderId="0" applyFont="0" applyFill="0" applyBorder="0" applyAlignment="0" applyProtection="0"/>
  </cellStyleXfs>
  <cellXfs count="165">
    <xf numFmtId="0" fontId="0" fillId="0" borderId="0" xfId="0"/>
    <xf numFmtId="0" fontId="1" fillId="2" borderId="1" xfId="0" applyFont="1" applyFill="1" applyBorder="1" applyAlignment="1">
      <alignment horizontal="center" vertical="top"/>
    </xf>
    <xf numFmtId="0" fontId="0" fillId="0" borderId="0" xfId="0" applyAlignment="1">
      <alignment vertical="top"/>
    </xf>
    <xf numFmtId="0" fontId="0" fillId="0" borderId="1" xfId="0" applyBorder="1" applyAlignment="1">
      <alignment horizontal="center" vertical="top"/>
    </xf>
    <xf numFmtId="0" fontId="2"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0" fillId="0" borderId="2" xfId="0" applyBorder="1" applyAlignment="1">
      <alignment horizontal="center" vertical="top"/>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top" wrapText="1"/>
    </xf>
    <xf numFmtId="0" fontId="1" fillId="2" borderId="1" xfId="0" applyFont="1" applyFill="1" applyBorder="1" applyAlignment="1">
      <alignment horizontal="center" vertical="center" wrapText="1"/>
    </xf>
    <xf numFmtId="0" fontId="0" fillId="0" borderId="1" xfId="0" applyBorder="1" applyAlignment="1">
      <alignment horizontal="center"/>
    </xf>
    <xf numFmtId="0" fontId="5" fillId="3" borderId="1" xfId="0" applyFont="1" applyFill="1" applyBorder="1" applyAlignment="1">
      <alignment horizontal="center" vertical="center"/>
    </xf>
    <xf numFmtId="0" fontId="0" fillId="0" borderId="1" xfId="0" applyBorder="1" applyAlignment="1">
      <alignment horizontal="center" wrapText="1"/>
    </xf>
    <xf numFmtId="0" fontId="0" fillId="5" borderId="0" xfId="0" applyFill="1" applyAlignment="1">
      <alignment horizontal="center" vertical="top"/>
    </xf>
    <xf numFmtId="0" fontId="0" fillId="3" borderId="1" xfId="0" applyFill="1" applyBorder="1" applyAlignment="1">
      <alignment horizontal="center" vertical="center"/>
    </xf>
    <xf numFmtId="164" fontId="0" fillId="0" borderId="1" xfId="1" applyNumberFormat="1" applyFont="1" applyBorder="1" applyAlignment="1">
      <alignment horizontal="center" vertical="center"/>
    </xf>
    <xf numFmtId="164" fontId="1" fillId="7" borderId="1" xfId="1" applyNumberFormat="1" applyFont="1" applyFill="1" applyBorder="1" applyAlignment="1">
      <alignment horizontal="center" vertical="center"/>
    </xf>
    <xf numFmtId="164" fontId="8" fillId="3" borderId="1" xfId="1" applyNumberFormat="1" applyFont="1" applyFill="1" applyBorder="1" applyAlignment="1">
      <alignment horizontal="center" vertical="center"/>
    </xf>
    <xf numFmtId="9" fontId="8" fillId="8" borderId="1" xfId="2" applyFont="1" applyFill="1" applyBorder="1" applyAlignment="1">
      <alignment horizontal="center" vertical="center"/>
    </xf>
    <xf numFmtId="164" fontId="0" fillId="0" borderId="1" xfId="1" applyNumberFormat="1" applyFont="1" applyBorder="1" applyAlignment="1">
      <alignment vertical="center"/>
    </xf>
    <xf numFmtId="9" fontId="8" fillId="9" borderId="1" xfId="2" applyFont="1" applyFill="1" applyBorder="1" applyAlignment="1">
      <alignment horizontal="center" vertical="center"/>
    </xf>
    <xf numFmtId="164" fontId="0" fillId="0" borderId="1" xfId="0" applyNumberFormat="1" applyBorder="1" applyAlignment="1">
      <alignment vertical="center"/>
    </xf>
    <xf numFmtId="0" fontId="5" fillId="0" borderId="1" xfId="0" applyFont="1" applyBorder="1" applyAlignment="1">
      <alignment horizontal="center" vertical="top"/>
    </xf>
    <xf numFmtId="0" fontId="1" fillId="2"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0" fillId="0" borderId="1" xfId="0" applyBorder="1" applyAlignment="1">
      <alignment horizontal="center" vertical="top" wrapText="1"/>
    </xf>
    <xf numFmtId="0" fontId="3" fillId="0" borderId="1" xfId="0" applyFont="1" applyBorder="1" applyAlignment="1">
      <alignment horizontal="center" vertical="top" wrapText="1"/>
    </xf>
    <xf numFmtId="0" fontId="0" fillId="0" borderId="0" xfId="0" applyAlignment="1">
      <alignment horizontal="center" wrapText="1"/>
    </xf>
    <xf numFmtId="0" fontId="5" fillId="0" borderId="0" xfId="0" applyFont="1"/>
    <xf numFmtId="0" fontId="9" fillId="0" borderId="5" xfId="0" applyFont="1" applyBorder="1" applyAlignment="1">
      <alignment horizontal="left" vertical="center" wrapText="1" indent="1"/>
    </xf>
    <xf numFmtId="9" fontId="0" fillId="0" borderId="1" xfId="0" applyNumberFormat="1" applyBorder="1" applyAlignment="1">
      <alignment horizontal="center" vertical="center"/>
    </xf>
    <xf numFmtId="3" fontId="0" fillId="0" borderId="1" xfId="0" applyNumberFormat="1" applyBorder="1" applyAlignment="1">
      <alignment horizontal="center" vertic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wrapText="1"/>
    </xf>
    <xf numFmtId="0" fontId="0" fillId="0" borderId="0" xfId="0" applyAlignment="1">
      <alignment horizontal="center" vertical="center" wrapText="1"/>
    </xf>
    <xf numFmtId="164" fontId="0" fillId="0" borderId="1" xfId="0" applyNumberFormat="1" applyBorder="1" applyAlignment="1">
      <alignment horizontal="center" vertical="center"/>
    </xf>
    <xf numFmtId="0" fontId="10" fillId="12" borderId="18" xfId="0" applyFont="1" applyFill="1" applyBorder="1" applyAlignment="1">
      <alignment horizontal="center" vertical="center"/>
    </xf>
    <xf numFmtId="0" fontId="10" fillId="12" borderId="19" xfId="0" applyFont="1" applyFill="1" applyBorder="1" applyAlignment="1">
      <alignment horizontal="center" vertical="center"/>
    </xf>
    <xf numFmtId="0" fontId="11" fillId="0" borderId="18" xfId="0" applyFont="1" applyBorder="1" applyAlignment="1">
      <alignment horizontal="center" vertical="center"/>
    </xf>
    <xf numFmtId="3" fontId="11" fillId="3" borderId="19" xfId="0" applyNumberFormat="1" applyFont="1" applyFill="1" applyBorder="1" applyAlignment="1">
      <alignment horizontal="center" vertical="center"/>
    </xf>
    <xf numFmtId="165" fontId="12" fillId="13" borderId="19" xfId="0" applyNumberFormat="1" applyFont="1" applyFill="1" applyBorder="1" applyAlignment="1">
      <alignment horizontal="center" vertical="center"/>
    </xf>
    <xf numFmtId="165" fontId="12" fillId="9" borderId="19" xfId="0" applyNumberFormat="1" applyFont="1" applyFill="1" applyBorder="1" applyAlignment="1">
      <alignment horizontal="center" vertical="center"/>
    </xf>
    <xf numFmtId="165" fontId="12" fillId="14" borderId="19" xfId="0" applyNumberFormat="1" applyFont="1" applyFill="1" applyBorder="1" applyAlignment="1">
      <alignment horizontal="center" vertical="center"/>
    </xf>
    <xf numFmtId="0" fontId="0" fillId="0" borderId="0" xfId="0" applyAlignment="1">
      <alignment vertical="center"/>
    </xf>
    <xf numFmtId="165" fontId="12" fillId="16" borderId="19"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166" fontId="14" fillId="20" borderId="1" xfId="1" applyNumberFormat="1" applyFont="1" applyFill="1" applyBorder="1" applyAlignment="1">
      <alignment horizontal="center" vertical="center" wrapText="1"/>
    </xf>
    <xf numFmtId="166" fontId="14" fillId="19" borderId="1" xfId="1" applyNumberFormat="1" applyFont="1" applyFill="1" applyBorder="1" applyAlignment="1">
      <alignment horizontal="center" vertical="center" wrapText="1"/>
    </xf>
    <xf numFmtId="9" fontId="13" fillId="16" borderId="1" xfId="0" applyNumberFormat="1" applyFont="1" applyFill="1" applyBorder="1" applyAlignment="1">
      <alignment horizontal="right" vertical="center" wrapText="1"/>
    </xf>
    <xf numFmtId="0" fontId="14" fillId="0" borderId="1" xfId="0" applyFont="1" applyBorder="1" applyAlignment="1">
      <alignment horizontal="center" vertical="center" wrapText="1"/>
    </xf>
    <xf numFmtId="9" fontId="13" fillId="13" borderId="1" xfId="0" applyNumberFormat="1" applyFont="1" applyFill="1" applyBorder="1" applyAlignment="1">
      <alignment horizontal="right" vertical="center" wrapText="1"/>
    </xf>
    <xf numFmtId="0" fontId="14" fillId="0" borderId="0" xfId="0" applyFont="1" applyAlignment="1">
      <alignment vertical="center"/>
    </xf>
    <xf numFmtId="0" fontId="14" fillId="3" borderId="1" xfId="0" applyFont="1" applyFill="1" applyBorder="1" applyAlignment="1">
      <alignment horizontal="center" vertical="center" wrapText="1"/>
    </xf>
    <xf numFmtId="0" fontId="16" fillId="0" borderId="1" xfId="0" applyFont="1" applyBorder="1" applyAlignment="1">
      <alignment horizontal="left" vertical="center" wrapText="1"/>
    </xf>
    <xf numFmtId="0" fontId="15" fillId="12" borderId="1" xfId="0" applyFont="1" applyFill="1" applyBorder="1" applyAlignment="1">
      <alignment horizontal="center" vertical="center" wrapText="1"/>
    </xf>
    <xf numFmtId="0" fontId="1" fillId="17" borderId="1" xfId="0" applyFont="1" applyFill="1" applyBorder="1"/>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17" xfId="0" applyFont="1" applyFill="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0" fontId="0" fillId="10" borderId="1" xfId="0" applyFill="1" applyBorder="1" applyAlignment="1">
      <alignment horizontal="center"/>
    </xf>
    <xf numFmtId="0" fontId="1" fillId="0" borderId="1" xfId="0" applyFont="1" applyBorder="1" applyAlignment="1">
      <alignment horizontal="center"/>
    </xf>
    <xf numFmtId="0" fontId="10" fillId="11" borderId="23" xfId="0" applyFont="1" applyFill="1" applyBorder="1" applyAlignment="1">
      <alignment horizontal="center" vertical="center"/>
    </xf>
    <xf numFmtId="0" fontId="10" fillId="11" borderId="14" xfId="0" applyFont="1" applyFill="1" applyBorder="1" applyAlignment="1">
      <alignment horizontal="center" vertical="center"/>
    </xf>
    <xf numFmtId="0" fontId="10" fillId="11" borderId="19" xfId="0" applyFont="1" applyFill="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3" xfId="0" applyFont="1" applyBorder="1" applyAlignment="1">
      <alignment horizontal="center" vertical="top"/>
    </xf>
    <xf numFmtId="0" fontId="5" fillId="0" borderId="4" xfId="0" applyFont="1" applyBorder="1" applyAlignment="1">
      <alignment horizontal="center" vertical="top"/>
    </xf>
    <xf numFmtId="0" fontId="5" fillId="0" borderId="5" xfId="0" applyFont="1" applyBorder="1" applyAlignment="1">
      <alignment horizontal="center" vertical="top"/>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4" fillId="4"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2" borderId="1" xfId="0" applyFont="1" applyFill="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1" fillId="6" borderId="12" xfId="0" applyFont="1" applyFill="1" applyBorder="1" applyAlignment="1">
      <alignment horizontal="center" vertical="center"/>
    </xf>
    <xf numFmtId="0" fontId="1" fillId="6" borderId="13"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6" borderId="2" xfId="0" applyFont="1" applyFill="1" applyBorder="1" applyAlignment="1">
      <alignment horizontal="center" vertical="center"/>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0" fillId="2" borderId="15"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7" xfId="0" applyFont="1" applyFill="1" applyBorder="1" applyAlignment="1">
      <alignment horizontal="center" vertical="center"/>
    </xf>
    <xf numFmtId="0" fontId="10" fillId="15" borderId="15" xfId="0" applyFont="1" applyFill="1" applyBorder="1" applyAlignment="1">
      <alignment horizontal="center" vertical="center"/>
    </xf>
    <xf numFmtId="0" fontId="10" fillId="15" borderId="16" xfId="0" applyFont="1" applyFill="1" applyBorder="1" applyAlignment="1">
      <alignment horizontal="center" vertical="center"/>
    </xf>
    <xf numFmtId="0" fontId="10" fillId="15" borderId="17" xfId="0" applyFont="1" applyFill="1" applyBorder="1" applyAlignment="1">
      <alignment horizontal="center" vertical="center"/>
    </xf>
    <xf numFmtId="0" fontId="1" fillId="0" borderId="14" xfId="0" applyFont="1" applyBorder="1"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4"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xf>
    <xf numFmtId="0" fontId="1" fillId="6" borderId="1" xfId="0" applyFont="1" applyFill="1" applyBorder="1" applyAlignment="1">
      <alignment horizontal="center" vertic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 fillId="0" borderId="14" xfId="0" applyFont="1" applyBorder="1" applyAlignment="1">
      <alignment horizontal="center"/>
    </xf>
    <xf numFmtId="0" fontId="15" fillId="18"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0" fillId="11" borderId="20" xfId="0" applyFont="1" applyFill="1" applyBorder="1" applyAlignment="1">
      <alignment horizontal="center" vertical="center"/>
    </xf>
    <xf numFmtId="0" fontId="10" fillId="11" borderId="21" xfId="0" applyFont="1" applyFill="1" applyBorder="1" applyAlignment="1">
      <alignment horizontal="center" vertical="center"/>
    </xf>
    <xf numFmtId="0" fontId="10" fillId="11" borderId="22" xfId="0" applyFont="1" applyFill="1" applyBorder="1" applyAlignment="1">
      <alignment horizontal="center" vertical="center"/>
    </xf>
  </cellXfs>
  <cellStyles count="3">
    <cellStyle name="Comma" xfId="1" builtinId="3"/>
    <cellStyle name="Normal" xfId="0" builtinId="0"/>
    <cellStyle name="Percent" xfId="2" builtinId="5"/>
  </cellStyles>
  <dxfs count="5">
    <dxf>
      <fill>
        <patternFill>
          <bgColor theme="9" tint="0.39994506668294322"/>
        </patternFill>
      </fill>
    </dxf>
    <dxf>
      <fill>
        <patternFill>
          <bgColor theme="5" tint="0.59996337778862885"/>
        </patternFill>
      </fill>
    </dxf>
    <dxf>
      <fill>
        <patternFill>
          <bgColor theme="5" tint="0.39994506668294322"/>
        </patternFill>
      </fill>
    </dxf>
    <dxf>
      <fill>
        <patternFill>
          <bgColor theme="9" tint="0.39994506668294322"/>
        </patternFill>
      </fill>
    </dxf>
    <dxf>
      <fill>
        <patternFill>
          <bgColor theme="5" tint="0.59996337778862885"/>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166688</xdr:colOff>
      <xdr:row>14</xdr:row>
      <xdr:rowOff>88592</xdr:rowOff>
    </xdr:from>
    <xdr:to>
      <xdr:col>2</xdr:col>
      <xdr:colOff>4738688</xdr:colOff>
      <xdr:row>14</xdr:row>
      <xdr:rowOff>633287</xdr:rowOff>
    </xdr:to>
    <xdr:pic>
      <xdr:nvPicPr>
        <xdr:cNvPr id="2" name="Picture 1">
          <a:extLst>
            <a:ext uri="{FF2B5EF4-FFF2-40B4-BE49-F238E27FC236}">
              <a16:creationId xmlns:a16="http://schemas.microsoft.com/office/drawing/2014/main" id="{4AF47702-4528-72DB-13BA-7F3B85AA0988}"/>
            </a:ext>
          </a:extLst>
        </xdr:cNvPr>
        <xdr:cNvPicPr>
          <a:picLocks noChangeAspect="1"/>
        </xdr:cNvPicPr>
      </xdr:nvPicPr>
      <xdr:blipFill>
        <a:blip xmlns:r="http://schemas.openxmlformats.org/officeDocument/2006/relationships" r:embed="rId1"/>
        <a:stretch>
          <a:fillRect/>
        </a:stretch>
      </xdr:blipFill>
      <xdr:spPr>
        <a:xfrm>
          <a:off x="6219672" y="2669560"/>
          <a:ext cx="4572000" cy="544695"/>
        </a:xfrm>
        <a:prstGeom prst="rect">
          <a:avLst/>
        </a:prstGeom>
      </xdr:spPr>
    </xdr:pic>
    <xdr:clientData/>
  </xdr:twoCellAnchor>
  <xdr:twoCellAnchor editAs="oneCell">
    <xdr:from>
      <xdr:col>3</xdr:col>
      <xdr:colOff>174113</xdr:colOff>
      <xdr:row>14</xdr:row>
      <xdr:rowOff>92178</xdr:rowOff>
    </xdr:from>
    <xdr:to>
      <xdr:col>3</xdr:col>
      <xdr:colOff>4746113</xdr:colOff>
      <xdr:row>14</xdr:row>
      <xdr:rowOff>636873</xdr:rowOff>
    </xdr:to>
    <xdr:pic>
      <xdr:nvPicPr>
        <xdr:cNvPr id="3" name="Picture 2">
          <a:extLst>
            <a:ext uri="{FF2B5EF4-FFF2-40B4-BE49-F238E27FC236}">
              <a16:creationId xmlns:a16="http://schemas.microsoft.com/office/drawing/2014/main" id="{ACC23F25-0D46-4E58-87A1-319B3945C729}"/>
            </a:ext>
          </a:extLst>
        </xdr:cNvPr>
        <xdr:cNvPicPr>
          <a:picLocks noChangeAspect="1"/>
        </xdr:cNvPicPr>
      </xdr:nvPicPr>
      <xdr:blipFill>
        <a:blip xmlns:r="http://schemas.openxmlformats.org/officeDocument/2006/relationships" r:embed="rId1"/>
        <a:stretch>
          <a:fillRect/>
        </a:stretch>
      </xdr:blipFill>
      <xdr:spPr>
        <a:xfrm>
          <a:off x="11061290" y="2673146"/>
          <a:ext cx="4572000" cy="5446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1244266</xdr:colOff>
      <xdr:row>3</xdr:row>
      <xdr:rowOff>45345</xdr:rowOff>
    </xdr:from>
    <xdr:to>
      <xdr:col>4</xdr:col>
      <xdr:colOff>961571</xdr:colOff>
      <xdr:row>3</xdr:row>
      <xdr:rowOff>874343</xdr:rowOff>
    </xdr:to>
    <xdr:pic>
      <xdr:nvPicPr>
        <xdr:cNvPr id="2" name="Picture 1">
          <a:extLst>
            <a:ext uri="{FF2B5EF4-FFF2-40B4-BE49-F238E27FC236}">
              <a16:creationId xmlns:a16="http://schemas.microsoft.com/office/drawing/2014/main" id="{3C1F5C70-C1C8-F850-68D2-504A00629BD4}"/>
            </a:ext>
          </a:extLst>
        </xdr:cNvPr>
        <xdr:cNvPicPr>
          <a:picLocks noChangeAspect="1"/>
        </xdr:cNvPicPr>
      </xdr:nvPicPr>
      <xdr:blipFill>
        <a:blip xmlns:r="http://schemas.openxmlformats.org/officeDocument/2006/relationships" r:embed="rId1"/>
        <a:stretch>
          <a:fillRect/>
        </a:stretch>
      </xdr:blipFill>
      <xdr:spPr>
        <a:xfrm>
          <a:off x="6269837" y="589631"/>
          <a:ext cx="5314377" cy="8289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5"/>
  <sheetViews>
    <sheetView zoomScale="70" workbookViewId="0">
      <selection activeCell="C7" sqref="C7"/>
    </sheetView>
  </sheetViews>
  <sheetFormatPr defaultRowHeight="14.5"/>
  <cols>
    <col min="1" max="1" width="28.90625" customWidth="1"/>
    <col min="2" max="2" width="76.26953125" customWidth="1"/>
    <col min="3" max="3" width="26.08984375" customWidth="1"/>
    <col min="5" max="5" width="17.90625" customWidth="1"/>
  </cols>
  <sheetData>
    <row r="1" spans="1:2">
      <c r="A1" s="1" t="s">
        <v>800</v>
      </c>
      <c r="B1" s="1" t="s">
        <v>1</v>
      </c>
    </row>
    <row r="2" spans="1:2">
      <c r="A2" s="3" t="s">
        <v>801</v>
      </c>
      <c r="B2" s="3" t="s">
        <v>802</v>
      </c>
    </row>
    <row r="3" spans="1:2">
      <c r="A3" s="3"/>
      <c r="B3" s="3"/>
    </row>
    <row r="4" spans="1:2">
      <c r="A4" s="3"/>
      <c r="B4" s="3"/>
    </row>
    <row r="5" spans="1:2">
      <c r="A5" s="3"/>
      <c r="B5" s="3"/>
    </row>
    <row r="6" spans="1:2">
      <c r="A6" s="3" t="s">
        <v>38</v>
      </c>
      <c r="B6" s="3" t="s">
        <v>39</v>
      </c>
    </row>
    <row r="7" spans="1:2">
      <c r="A7" s="3" t="s">
        <v>37</v>
      </c>
      <c r="B7" s="3" t="s">
        <v>265</v>
      </c>
    </row>
    <row r="8" spans="1:2">
      <c r="A8" s="3" t="s">
        <v>54</v>
      </c>
      <c r="B8" s="3" t="s">
        <v>265</v>
      </c>
    </row>
    <row r="9" spans="1:2">
      <c r="A9" s="3" t="s">
        <v>11</v>
      </c>
      <c r="B9" s="3" t="s">
        <v>265</v>
      </c>
    </row>
    <row r="10" spans="1:2">
      <c r="A10" s="3" t="s">
        <v>12</v>
      </c>
      <c r="B10" s="3" t="s">
        <v>41</v>
      </c>
    </row>
    <row r="11" spans="1:2">
      <c r="A11" s="3" t="s">
        <v>13</v>
      </c>
      <c r="B11" s="3" t="s">
        <v>42</v>
      </c>
    </row>
    <row r="12" spans="1:2">
      <c r="A12" s="3" t="s">
        <v>7</v>
      </c>
      <c r="B12" s="3" t="s">
        <v>43</v>
      </c>
    </row>
    <row r="13" spans="1:2">
      <c r="A13" s="3" t="s">
        <v>14</v>
      </c>
      <c r="B13" s="3" t="s">
        <v>265</v>
      </c>
    </row>
    <row r="14" spans="1:2">
      <c r="A14" s="3" t="s">
        <v>15</v>
      </c>
      <c r="B14" s="3" t="s">
        <v>265</v>
      </c>
    </row>
    <row r="15" spans="1:2">
      <c r="A15" s="3" t="s">
        <v>16</v>
      </c>
      <c r="B15" s="3" t="s">
        <v>45</v>
      </c>
    </row>
    <row r="16" spans="1:2">
      <c r="A16" s="3" t="s">
        <v>17</v>
      </c>
      <c r="B16" s="3" t="s">
        <v>265</v>
      </c>
    </row>
    <row r="17" spans="1:2">
      <c r="A17" s="3" t="s">
        <v>18</v>
      </c>
      <c r="B17" s="3" t="s">
        <v>265</v>
      </c>
    </row>
    <row r="18" spans="1:2">
      <c r="A18" s="3" t="s">
        <v>8</v>
      </c>
      <c r="B18" s="3" t="s">
        <v>265</v>
      </c>
    </row>
    <row r="19" spans="1:2">
      <c r="A19" s="3" t="s">
        <v>255</v>
      </c>
      <c r="B19" s="3" t="s">
        <v>9</v>
      </c>
    </row>
    <row r="20" spans="1:2">
      <c r="A20" s="3" t="s">
        <v>46</v>
      </c>
      <c r="B20" s="3" t="s">
        <v>9</v>
      </c>
    </row>
    <row r="21" spans="1:2">
      <c r="A21" s="3" t="s">
        <v>20</v>
      </c>
      <c r="B21" s="3" t="s">
        <v>626</v>
      </c>
    </row>
    <row r="22" spans="1:2">
      <c r="A22" s="3" t="s">
        <v>21</v>
      </c>
      <c r="B22" s="3" t="s">
        <v>47</v>
      </c>
    </row>
    <row r="23" spans="1:2">
      <c r="A23" s="3" t="s">
        <v>22</v>
      </c>
      <c r="B23" s="3" t="s">
        <v>265</v>
      </c>
    </row>
    <row r="24" spans="1:2">
      <c r="A24" s="3" t="s">
        <v>6</v>
      </c>
      <c r="B24" s="3" t="s">
        <v>48</v>
      </c>
    </row>
    <row r="25" spans="1:2">
      <c r="A25" s="3" t="s">
        <v>27</v>
      </c>
      <c r="B25" s="3" t="s">
        <v>49</v>
      </c>
    </row>
    <row r="26" spans="1:2">
      <c r="A26" s="3" t="s">
        <v>28</v>
      </c>
      <c r="B26" s="3" t="s">
        <v>212</v>
      </c>
    </row>
    <row r="27" spans="1:2">
      <c r="A27" s="3" t="s">
        <v>3</v>
      </c>
      <c r="B27" s="3" t="s">
        <v>4</v>
      </c>
    </row>
    <row r="28" spans="1:2">
      <c r="A28" s="3" t="s">
        <v>29</v>
      </c>
      <c r="B28" s="3" t="s">
        <v>2</v>
      </c>
    </row>
    <row r="29" spans="1:2">
      <c r="A29" s="3" t="s">
        <v>55</v>
      </c>
      <c r="B29" s="3" t="s">
        <v>56</v>
      </c>
    </row>
    <row r="30" spans="1:2">
      <c r="A30" s="3" t="s">
        <v>410</v>
      </c>
      <c r="B30" s="3" t="s">
        <v>411</v>
      </c>
    </row>
    <row r="31" spans="1:2">
      <c r="A31" s="3" t="s">
        <v>156</v>
      </c>
      <c r="B31" s="3" t="s">
        <v>372</v>
      </c>
    </row>
    <row r="32" spans="1:2">
      <c r="A32" s="4" t="s">
        <v>52</v>
      </c>
      <c r="B32" s="5" t="s">
        <v>51</v>
      </c>
    </row>
    <row r="33" spans="1:2">
      <c r="A33" s="65" t="s">
        <v>25</v>
      </c>
      <c r="B33" s="65"/>
    </row>
    <row r="34" spans="1:2">
      <c r="A34" s="3" t="s">
        <v>23</v>
      </c>
      <c r="B34" s="3" t="s">
        <v>60</v>
      </c>
    </row>
    <row r="35" spans="1:2">
      <c r="A35" s="3" t="s">
        <v>24</v>
      </c>
      <c r="B35" s="3" t="s">
        <v>61</v>
      </c>
    </row>
    <row r="36" spans="1:2">
      <c r="A36" s="3" t="s">
        <v>58</v>
      </c>
      <c r="B36" s="3" t="s">
        <v>63</v>
      </c>
    </row>
    <row r="37" spans="1:2">
      <c r="A37" s="6" t="s">
        <v>59</v>
      </c>
      <c r="B37" s="3" t="s">
        <v>159</v>
      </c>
    </row>
    <row r="38" spans="1:2">
      <c r="A38" s="65" t="s">
        <v>26</v>
      </c>
      <c r="B38" s="65"/>
    </row>
    <row r="39" spans="1:2">
      <c r="A39" s="3" t="s">
        <v>30</v>
      </c>
      <c r="B39" s="3" t="s">
        <v>64</v>
      </c>
    </row>
    <row r="40" spans="1:2">
      <c r="A40" s="3" t="s">
        <v>31</v>
      </c>
      <c r="B40" s="3" t="s">
        <v>65</v>
      </c>
    </row>
    <row r="41" spans="1:2">
      <c r="A41" s="3" t="s">
        <v>32</v>
      </c>
      <c r="B41" s="3" t="s">
        <v>66</v>
      </c>
    </row>
    <row r="42" spans="1:2">
      <c r="A42" s="3" t="s">
        <v>33</v>
      </c>
      <c r="B42" s="3" t="s">
        <v>67</v>
      </c>
    </row>
    <row r="43" spans="1:2">
      <c r="A43" s="3" t="s">
        <v>34</v>
      </c>
      <c r="B43" s="3" t="s">
        <v>68</v>
      </c>
    </row>
    <row r="44" spans="1:2">
      <c r="A44" s="3" t="s">
        <v>35</v>
      </c>
      <c r="B44" s="3" t="s">
        <v>69</v>
      </c>
    </row>
    <row r="45" spans="1:2">
      <c r="A45" s="3" t="s">
        <v>57</v>
      </c>
      <c r="B45" s="3" t="s">
        <v>70</v>
      </c>
    </row>
  </sheetData>
  <mergeCells count="2">
    <mergeCell ref="A33:B33"/>
    <mergeCell ref="A38:B3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50FD5-E0E5-4A19-90D2-57D37D059A66}">
  <dimension ref="A1:N54"/>
  <sheetViews>
    <sheetView topLeftCell="A11" zoomScale="69" zoomScaleNormal="80" workbookViewId="0">
      <selection activeCell="E44" sqref="E44"/>
    </sheetView>
  </sheetViews>
  <sheetFormatPr defaultRowHeight="14.5"/>
  <cols>
    <col min="1" max="1" width="37.08984375" customWidth="1"/>
    <col min="2" max="2" width="41.453125" customWidth="1"/>
    <col min="3" max="3" width="47.7265625" style="36" customWidth="1"/>
    <col min="5" max="5" width="14.81640625" customWidth="1"/>
  </cols>
  <sheetData>
    <row r="1" spans="1:14" ht="15" thickBot="1">
      <c r="A1" s="18" t="s">
        <v>0</v>
      </c>
      <c r="B1" s="18" t="s">
        <v>1</v>
      </c>
      <c r="C1" s="18" t="s">
        <v>629</v>
      </c>
      <c r="E1" s="156" t="s">
        <v>769</v>
      </c>
      <c r="F1" s="156"/>
      <c r="G1" s="156"/>
      <c r="H1" s="156"/>
      <c r="I1" s="156"/>
      <c r="J1" s="156"/>
      <c r="K1" s="156"/>
      <c r="L1" s="156"/>
      <c r="M1" s="156"/>
      <c r="N1" s="156"/>
    </row>
    <row r="2" spans="1:14" ht="15" thickBot="1">
      <c r="A2" s="14" t="s">
        <v>10</v>
      </c>
      <c r="B2" s="14" t="s">
        <v>36</v>
      </c>
      <c r="C2" s="14" t="s">
        <v>420</v>
      </c>
      <c r="E2" s="67" t="s">
        <v>770</v>
      </c>
      <c r="F2" s="68"/>
      <c r="G2" s="68"/>
      <c r="H2" s="68"/>
      <c r="I2" s="68"/>
      <c r="J2" s="68"/>
      <c r="K2" s="68"/>
      <c r="L2" s="68"/>
      <c r="M2" s="68"/>
      <c r="N2" s="69"/>
    </row>
    <row r="3" spans="1:14" ht="29.5" thickBot="1">
      <c r="A3" s="14" t="s">
        <v>38</v>
      </c>
      <c r="B3" s="14" t="s">
        <v>39</v>
      </c>
      <c r="C3" s="14" t="s">
        <v>630</v>
      </c>
      <c r="E3" s="70" t="s">
        <v>276</v>
      </c>
      <c r="F3" s="71"/>
      <c r="G3" s="71"/>
      <c r="H3" s="72"/>
      <c r="I3" s="71" t="s">
        <v>784</v>
      </c>
      <c r="J3" s="71"/>
      <c r="K3" s="72"/>
      <c r="L3" s="71" t="s">
        <v>277</v>
      </c>
      <c r="M3" s="71"/>
      <c r="N3" s="72"/>
    </row>
    <row r="4" spans="1:14" ht="15" thickBot="1">
      <c r="A4" s="14" t="s">
        <v>37</v>
      </c>
      <c r="B4" s="14" t="s">
        <v>265</v>
      </c>
      <c r="C4" s="14" t="s">
        <v>265</v>
      </c>
      <c r="E4" s="45" t="s">
        <v>771</v>
      </c>
      <c r="F4" s="46" t="s">
        <v>772</v>
      </c>
      <c r="G4" s="46" t="s">
        <v>279</v>
      </c>
      <c r="H4" s="46" t="s">
        <v>280</v>
      </c>
      <c r="I4" s="46" t="s">
        <v>772</v>
      </c>
      <c r="J4" s="46" t="s">
        <v>279</v>
      </c>
      <c r="K4" s="46" t="s">
        <v>280</v>
      </c>
      <c r="L4" s="46" t="s">
        <v>772</v>
      </c>
      <c r="M4" s="46" t="s">
        <v>279</v>
      </c>
      <c r="N4" s="46" t="s">
        <v>280</v>
      </c>
    </row>
    <row r="5" spans="1:14" ht="15" thickBot="1">
      <c r="A5" s="14" t="s">
        <v>54</v>
      </c>
      <c r="B5" s="14" t="s">
        <v>265</v>
      </c>
      <c r="C5" s="14" t="s">
        <v>428</v>
      </c>
      <c r="E5" s="47">
        <v>35</v>
      </c>
      <c r="F5" s="48">
        <v>10073</v>
      </c>
      <c r="G5" s="48">
        <v>12591</v>
      </c>
      <c r="H5" s="48">
        <v>14523</v>
      </c>
      <c r="I5" s="48">
        <v>36030.119999999995</v>
      </c>
      <c r="J5" s="48">
        <v>55803.38</v>
      </c>
      <c r="K5" s="48">
        <v>65091.159999999996</v>
      </c>
      <c r="L5" s="53">
        <f>(I5-F5)/I5</f>
        <v>0.72042835272266648</v>
      </c>
      <c r="M5" s="53">
        <f t="shared" ref="M5:N10" si="0">(J5-G5)/J5</f>
        <v>0.77436850599372298</v>
      </c>
      <c r="N5" s="53">
        <f t="shared" si="0"/>
        <v>0.77688214497944108</v>
      </c>
    </row>
    <row r="6" spans="1:14" ht="15" thickBot="1">
      <c r="A6" s="14" t="s">
        <v>11</v>
      </c>
      <c r="B6" s="14" t="s">
        <v>265</v>
      </c>
      <c r="C6" s="14" t="s">
        <v>265</v>
      </c>
      <c r="E6" s="47">
        <v>45</v>
      </c>
      <c r="F6" s="48">
        <v>12788</v>
      </c>
      <c r="G6" s="48">
        <v>15986</v>
      </c>
      <c r="H6" s="48">
        <v>18437</v>
      </c>
      <c r="I6" s="48">
        <v>44290.119999999995</v>
      </c>
      <c r="J6" s="48">
        <v>67382.720000000001</v>
      </c>
      <c r="K6" s="48">
        <v>78138.42</v>
      </c>
      <c r="L6" s="53">
        <f t="shared" ref="L6:L10" si="1">(I6-F6)/I6</f>
        <v>0.7112674339107683</v>
      </c>
      <c r="M6" s="53">
        <f t="shared" si="0"/>
        <v>0.76275816707903743</v>
      </c>
      <c r="N6" s="53">
        <f t="shared" si="0"/>
        <v>0.76404693107436772</v>
      </c>
    </row>
    <row r="7" spans="1:14" ht="15" thickBot="1">
      <c r="A7" s="14" t="s">
        <v>12</v>
      </c>
      <c r="B7" s="14" t="s">
        <v>41</v>
      </c>
      <c r="C7" s="14" t="s">
        <v>41</v>
      </c>
      <c r="E7" s="47">
        <v>50</v>
      </c>
      <c r="F7" s="48">
        <v>19505</v>
      </c>
      <c r="G7" s="48">
        <v>24382</v>
      </c>
      <c r="H7" s="48">
        <v>28121</v>
      </c>
      <c r="I7" s="48">
        <v>59068.439999999995</v>
      </c>
      <c r="J7" s="48">
        <v>88199.099999999991</v>
      </c>
      <c r="K7" s="48">
        <v>101658.18</v>
      </c>
      <c r="L7" s="53">
        <f t="shared" si="1"/>
        <v>0.66978982346579663</v>
      </c>
      <c r="M7" s="53">
        <f t="shared" si="0"/>
        <v>0.72355726985876267</v>
      </c>
      <c r="N7" s="53">
        <f t="shared" si="0"/>
        <v>0.72337690877408978</v>
      </c>
    </row>
    <row r="8" spans="1:14" ht="15" thickBot="1">
      <c r="A8" s="14" t="s">
        <v>13</v>
      </c>
      <c r="B8" s="14" t="s">
        <v>42</v>
      </c>
      <c r="C8" s="14" t="s">
        <v>42</v>
      </c>
      <c r="E8" s="47">
        <v>55</v>
      </c>
      <c r="F8" s="48">
        <v>24284</v>
      </c>
      <c r="G8" s="48">
        <v>30355</v>
      </c>
      <c r="H8" s="48">
        <v>35010</v>
      </c>
      <c r="I8" s="48">
        <v>77698.28</v>
      </c>
      <c r="J8" s="48">
        <v>115042.92</v>
      </c>
      <c r="K8" s="48">
        <v>132380.66</v>
      </c>
      <c r="L8" s="53">
        <f t="shared" si="1"/>
        <v>0.68745768889607339</v>
      </c>
      <c r="M8" s="53">
        <f t="shared" si="0"/>
        <v>0.73614195467222143</v>
      </c>
      <c r="N8" s="53">
        <f t="shared" si="0"/>
        <v>0.73553538711772548</v>
      </c>
    </row>
    <row r="9" spans="1:14" ht="15" thickBot="1">
      <c r="A9" s="14" t="s">
        <v>7</v>
      </c>
      <c r="B9" s="14" t="s">
        <v>43</v>
      </c>
      <c r="C9" s="14" t="s">
        <v>265</v>
      </c>
      <c r="E9" s="47">
        <v>60</v>
      </c>
      <c r="F9" s="48">
        <v>29978</v>
      </c>
      <c r="G9" s="48">
        <v>37473</v>
      </c>
      <c r="H9" s="48">
        <v>43218</v>
      </c>
      <c r="I9" s="48">
        <v>97890.439999999988</v>
      </c>
      <c r="J9" s="48">
        <v>144398.96</v>
      </c>
      <c r="K9" s="48">
        <v>166139.28</v>
      </c>
      <c r="L9" s="53">
        <f t="shared" si="1"/>
        <v>0.69375967663440885</v>
      </c>
      <c r="M9" s="53">
        <f t="shared" si="0"/>
        <v>0.74048982070230973</v>
      </c>
      <c r="N9" s="53">
        <f t="shared" si="0"/>
        <v>0.73986886183688771</v>
      </c>
    </row>
    <row r="10" spans="1:14" ht="15" thickBot="1">
      <c r="A10" s="14" t="s">
        <v>14</v>
      </c>
      <c r="B10" s="14" t="s">
        <v>265</v>
      </c>
      <c r="C10" s="14" t="s">
        <v>389</v>
      </c>
      <c r="E10" s="47">
        <v>65</v>
      </c>
      <c r="F10" s="48">
        <v>44248</v>
      </c>
      <c r="G10" s="48">
        <v>55310</v>
      </c>
      <c r="H10" s="48">
        <v>63971</v>
      </c>
      <c r="I10" s="48">
        <v>118654.9</v>
      </c>
      <c r="J10" s="48">
        <v>174584.53999999998</v>
      </c>
      <c r="K10" s="48">
        <v>200852.52</v>
      </c>
      <c r="L10" s="53">
        <f t="shared" si="1"/>
        <v>0.62708661842030966</v>
      </c>
      <c r="M10" s="53">
        <f t="shared" si="0"/>
        <v>0.68319073384161044</v>
      </c>
      <c r="N10" s="53">
        <f t="shared" si="0"/>
        <v>0.68150262690256513</v>
      </c>
    </row>
    <row r="11" spans="1:14" ht="15" thickBot="1">
      <c r="A11" s="14" t="s">
        <v>15</v>
      </c>
      <c r="B11" s="14" t="s">
        <v>265</v>
      </c>
      <c r="C11" s="14" t="s">
        <v>389</v>
      </c>
    </row>
    <row r="12" spans="1:14" ht="15" thickBot="1">
      <c r="A12" s="14" t="s">
        <v>16</v>
      </c>
      <c r="B12" s="14" t="s">
        <v>45</v>
      </c>
      <c r="C12" s="14" t="s">
        <v>633</v>
      </c>
      <c r="E12" s="67" t="s">
        <v>779</v>
      </c>
      <c r="F12" s="68"/>
      <c r="G12" s="68"/>
      <c r="H12" s="68"/>
      <c r="I12" s="68"/>
      <c r="J12" s="68"/>
      <c r="K12" s="68"/>
      <c r="L12" s="68"/>
      <c r="M12" s="68"/>
      <c r="N12" s="69"/>
    </row>
    <row r="13" spans="1:14" ht="15" thickBot="1">
      <c r="A13" s="14" t="s">
        <v>634</v>
      </c>
      <c r="B13" s="14" t="s">
        <v>9</v>
      </c>
      <c r="C13" s="14" t="s">
        <v>666</v>
      </c>
      <c r="E13" s="70" t="s">
        <v>276</v>
      </c>
      <c r="F13" s="71"/>
      <c r="G13" s="71"/>
      <c r="H13" s="72"/>
      <c r="I13" s="71" t="s">
        <v>784</v>
      </c>
      <c r="J13" s="71"/>
      <c r="K13" s="72"/>
      <c r="L13" s="71" t="s">
        <v>277</v>
      </c>
      <c r="M13" s="71"/>
      <c r="N13" s="72"/>
    </row>
    <row r="14" spans="1:14" ht="15" thickBot="1">
      <c r="A14" s="14" t="s">
        <v>17</v>
      </c>
      <c r="B14" s="14" t="s">
        <v>265</v>
      </c>
      <c r="C14" s="14" t="s">
        <v>265</v>
      </c>
      <c r="E14" s="45" t="s">
        <v>771</v>
      </c>
      <c r="F14" s="46" t="s">
        <v>772</v>
      </c>
      <c r="G14" s="46" t="s">
        <v>279</v>
      </c>
      <c r="H14" s="46" t="s">
        <v>280</v>
      </c>
      <c r="I14" s="46" t="s">
        <v>772</v>
      </c>
      <c r="J14" s="46" t="s">
        <v>279</v>
      </c>
      <c r="K14" s="46" t="s">
        <v>280</v>
      </c>
      <c r="L14" s="46" t="s">
        <v>772</v>
      </c>
      <c r="M14" s="46" t="s">
        <v>279</v>
      </c>
      <c r="N14" s="46" t="s">
        <v>280</v>
      </c>
    </row>
    <row r="15" spans="1:14" ht="15" thickBot="1">
      <c r="A15" s="14" t="s">
        <v>18</v>
      </c>
      <c r="B15" s="14" t="s">
        <v>265</v>
      </c>
      <c r="C15" s="14" t="s">
        <v>265</v>
      </c>
      <c r="E15" s="47">
        <v>35</v>
      </c>
      <c r="F15" s="48">
        <v>15111</v>
      </c>
      <c r="G15" s="48">
        <v>18888</v>
      </c>
      <c r="H15" s="48">
        <v>21784</v>
      </c>
      <c r="I15" s="48">
        <v>61421.359999999993</v>
      </c>
      <c r="J15" s="48">
        <v>95746.37999999999</v>
      </c>
      <c r="K15" s="48">
        <v>111943.06</v>
      </c>
      <c r="L15" s="53">
        <f>(I15-F15)/I15</f>
        <v>0.75397809491681722</v>
      </c>
      <c r="M15" s="53">
        <f t="shared" ref="M15:N20" si="2">(J15-G15)/J15</f>
        <v>0.80272883423895502</v>
      </c>
      <c r="N15" s="53">
        <f t="shared" si="2"/>
        <v>0.80540106729260397</v>
      </c>
    </row>
    <row r="16" spans="1:14" ht="15" thickBot="1">
      <c r="A16" s="14" t="s">
        <v>8</v>
      </c>
      <c r="B16" s="14" t="s">
        <v>265</v>
      </c>
      <c r="C16" s="14" t="s">
        <v>631</v>
      </c>
      <c r="E16" s="47">
        <v>45</v>
      </c>
      <c r="F16" s="48">
        <v>19184</v>
      </c>
      <c r="G16" s="48">
        <v>23979</v>
      </c>
      <c r="H16" s="48">
        <v>27656</v>
      </c>
      <c r="I16" s="48">
        <v>73702.8</v>
      </c>
      <c r="J16" s="48">
        <v>112743.09999999999</v>
      </c>
      <c r="K16" s="48">
        <v>130951.67999999999</v>
      </c>
      <c r="L16" s="53">
        <f t="shared" ref="L16:L20" si="3">(I16-F16)/I16</f>
        <v>0.73971138138578185</v>
      </c>
      <c r="M16" s="53">
        <f t="shared" si="2"/>
        <v>0.7873129264673403</v>
      </c>
      <c r="N16" s="53">
        <f t="shared" si="2"/>
        <v>0.78880759681739099</v>
      </c>
    </row>
    <row r="17" spans="1:14" ht="15" thickBot="1">
      <c r="A17" s="14" t="s">
        <v>674</v>
      </c>
      <c r="B17" s="14" t="s">
        <v>9</v>
      </c>
      <c r="C17" s="14" t="s">
        <v>672</v>
      </c>
      <c r="E17" s="47">
        <v>50</v>
      </c>
      <c r="F17" s="48">
        <v>29256</v>
      </c>
      <c r="G17" s="48">
        <v>36574</v>
      </c>
      <c r="H17" s="48">
        <v>42181</v>
      </c>
      <c r="I17" s="48">
        <v>95895.06</v>
      </c>
      <c r="J17" s="48">
        <v>143669.72</v>
      </c>
      <c r="K17" s="48">
        <v>165680.25999999998</v>
      </c>
      <c r="L17" s="53">
        <f t="shared" si="3"/>
        <v>0.69491650560518969</v>
      </c>
      <c r="M17" s="53">
        <f t="shared" si="2"/>
        <v>0.74543000431823769</v>
      </c>
      <c r="N17" s="53">
        <f t="shared" si="2"/>
        <v>0.74540720783513981</v>
      </c>
    </row>
    <row r="18" spans="1:14" ht="15" thickBot="1">
      <c r="A18" s="14" t="s">
        <v>673</v>
      </c>
      <c r="B18" s="14" t="s">
        <v>9</v>
      </c>
      <c r="C18" s="14" t="s">
        <v>675</v>
      </c>
      <c r="E18" s="47">
        <v>55</v>
      </c>
      <c r="F18" s="48">
        <v>36426</v>
      </c>
      <c r="G18" s="48">
        <v>45533</v>
      </c>
      <c r="H18" s="48">
        <v>52514</v>
      </c>
      <c r="I18" s="48">
        <v>125183.84</v>
      </c>
      <c r="J18" s="48">
        <v>185770.94</v>
      </c>
      <c r="K18" s="48">
        <v>213797.12</v>
      </c>
      <c r="L18" s="53">
        <f t="shared" si="3"/>
        <v>0.70901995017887287</v>
      </c>
      <c r="M18" s="53">
        <f t="shared" si="2"/>
        <v>0.75489707916641857</v>
      </c>
      <c r="N18" s="53">
        <f t="shared" si="2"/>
        <v>0.75437461458788591</v>
      </c>
    </row>
    <row r="19" spans="1:14" ht="15" thickBot="1">
      <c r="A19" s="14" t="s">
        <v>46</v>
      </c>
      <c r="B19" s="14" t="s">
        <v>9</v>
      </c>
      <c r="C19" s="14" t="s">
        <v>9</v>
      </c>
      <c r="E19" s="47">
        <v>60</v>
      </c>
      <c r="F19" s="48">
        <v>44967</v>
      </c>
      <c r="G19" s="48">
        <v>56209</v>
      </c>
      <c r="H19" s="48">
        <v>64828</v>
      </c>
      <c r="I19" s="48">
        <v>157492.24</v>
      </c>
      <c r="J19" s="48">
        <v>232740.84</v>
      </c>
      <c r="K19" s="48">
        <v>267811.62</v>
      </c>
      <c r="L19" s="53">
        <f t="shared" si="3"/>
        <v>0.71448117062783534</v>
      </c>
      <c r="M19" s="53">
        <f t="shared" si="2"/>
        <v>0.75849103234309889</v>
      </c>
      <c r="N19" s="53">
        <f t="shared" si="2"/>
        <v>0.75793432712142961</v>
      </c>
    </row>
    <row r="20" spans="1:14" ht="15" thickBot="1">
      <c r="A20" s="14" t="s">
        <v>20</v>
      </c>
      <c r="B20" s="14" t="s">
        <v>626</v>
      </c>
      <c r="C20" s="14" t="s">
        <v>626</v>
      </c>
      <c r="E20" s="47">
        <v>65</v>
      </c>
      <c r="F20" s="48">
        <v>66372</v>
      </c>
      <c r="G20" s="48">
        <v>82996</v>
      </c>
      <c r="H20" s="48">
        <v>95678</v>
      </c>
      <c r="I20" s="48">
        <v>190713.96</v>
      </c>
      <c r="J20" s="48">
        <v>281035.88</v>
      </c>
      <c r="K20" s="48">
        <v>323353.03999999998</v>
      </c>
      <c r="L20" s="53">
        <f t="shared" si="3"/>
        <v>0.6519814281031131</v>
      </c>
      <c r="M20" s="53">
        <f t="shared" si="2"/>
        <v>0.70467827809032779</v>
      </c>
      <c r="N20" s="53">
        <f t="shared" si="2"/>
        <v>0.70410669403324611</v>
      </c>
    </row>
    <row r="21" spans="1:14" ht="15" thickBot="1">
      <c r="A21" s="14" t="s">
        <v>21</v>
      </c>
      <c r="B21" s="14" t="s">
        <v>47</v>
      </c>
      <c r="C21" s="14" t="s">
        <v>9</v>
      </c>
    </row>
    <row r="22" spans="1:14" ht="15" thickBot="1">
      <c r="A22" s="14" t="s">
        <v>22</v>
      </c>
      <c r="B22" s="14" t="s">
        <v>265</v>
      </c>
      <c r="C22" s="14" t="s">
        <v>265</v>
      </c>
      <c r="E22" s="67" t="s">
        <v>780</v>
      </c>
      <c r="F22" s="68"/>
      <c r="G22" s="68"/>
      <c r="H22" s="68"/>
      <c r="I22" s="68"/>
      <c r="J22" s="68"/>
      <c r="K22" s="68"/>
      <c r="L22" s="68"/>
      <c r="M22" s="68"/>
      <c r="N22" s="69"/>
    </row>
    <row r="23" spans="1:14" ht="15" thickBot="1">
      <c r="A23" s="14" t="s">
        <v>6</v>
      </c>
      <c r="B23" s="14" t="s">
        <v>48</v>
      </c>
      <c r="C23" s="14" t="s">
        <v>632</v>
      </c>
      <c r="E23" s="70" t="s">
        <v>276</v>
      </c>
      <c r="F23" s="71"/>
      <c r="G23" s="71"/>
      <c r="H23" s="72"/>
      <c r="I23" s="71" t="s">
        <v>784</v>
      </c>
      <c r="J23" s="71"/>
      <c r="K23" s="72"/>
      <c r="L23" s="71" t="s">
        <v>277</v>
      </c>
      <c r="M23" s="71"/>
      <c r="N23" s="72"/>
    </row>
    <row r="24" spans="1:14" ht="15" thickBot="1">
      <c r="A24" s="14" t="s">
        <v>27</v>
      </c>
      <c r="B24" s="14" t="s">
        <v>49</v>
      </c>
      <c r="C24" s="14" t="s">
        <v>49</v>
      </c>
      <c r="E24" s="45" t="s">
        <v>771</v>
      </c>
      <c r="F24" s="46" t="s">
        <v>772</v>
      </c>
      <c r="G24" s="46" t="s">
        <v>279</v>
      </c>
      <c r="H24" s="46" t="s">
        <v>280</v>
      </c>
      <c r="I24" s="46" t="s">
        <v>772</v>
      </c>
      <c r="J24" s="46" t="s">
        <v>279</v>
      </c>
      <c r="K24" s="46" t="s">
        <v>280</v>
      </c>
      <c r="L24" s="46" t="s">
        <v>772</v>
      </c>
      <c r="M24" s="46" t="s">
        <v>279</v>
      </c>
      <c r="N24" s="46" t="s">
        <v>280</v>
      </c>
    </row>
    <row r="25" spans="1:14" ht="15" thickBot="1">
      <c r="A25" s="14" t="s">
        <v>28</v>
      </c>
      <c r="B25" s="14" t="s">
        <v>212</v>
      </c>
      <c r="C25" s="14" t="s">
        <v>212</v>
      </c>
      <c r="E25" s="47">
        <v>35</v>
      </c>
      <c r="F25" s="48">
        <v>18636</v>
      </c>
      <c r="G25" s="48">
        <v>23294</v>
      </c>
      <c r="H25" s="48">
        <v>26866</v>
      </c>
      <c r="I25" s="48">
        <v>74902.86</v>
      </c>
      <c r="J25" s="48">
        <v>115345</v>
      </c>
      <c r="K25" s="48">
        <v>134481.06</v>
      </c>
      <c r="L25" s="53">
        <f>(I25-F25)/I25</f>
        <v>0.75119775132751943</v>
      </c>
      <c r="M25" s="53">
        <f t="shared" ref="M25:N30" si="4">(J25-G25)/J25</f>
        <v>0.79804933027005942</v>
      </c>
      <c r="N25" s="53">
        <f t="shared" si="4"/>
        <v>0.80022465617091354</v>
      </c>
    </row>
    <row r="26" spans="1:14" ht="15" thickBot="1">
      <c r="A26" s="14" t="s">
        <v>3</v>
      </c>
      <c r="B26" s="14" t="s">
        <v>4</v>
      </c>
      <c r="C26" s="14" t="s">
        <v>4</v>
      </c>
      <c r="E26" s="47">
        <v>45</v>
      </c>
      <c r="F26" s="48">
        <v>22764</v>
      </c>
      <c r="G26" s="48">
        <v>28455</v>
      </c>
      <c r="H26" s="48">
        <v>32818</v>
      </c>
      <c r="I26" s="48">
        <v>87184.299999999988</v>
      </c>
      <c r="J26" s="48">
        <v>132341.72</v>
      </c>
      <c r="K26" s="48">
        <v>153489.68</v>
      </c>
      <c r="L26" s="53">
        <f t="shared" ref="L26:L30" si="5">(I26-F26)/I26</f>
        <v>0.73889794378116236</v>
      </c>
      <c r="M26" s="53">
        <f t="shared" si="4"/>
        <v>0.78498843750859515</v>
      </c>
      <c r="N26" s="53">
        <f t="shared" si="4"/>
        <v>0.78618757951674667</v>
      </c>
    </row>
    <row r="27" spans="1:14" ht="15" thickBot="1">
      <c r="A27" s="14" t="s">
        <v>29</v>
      </c>
      <c r="B27" s="14" t="s">
        <v>2</v>
      </c>
      <c r="C27" s="14" t="s">
        <v>635</v>
      </c>
      <c r="E27" s="47">
        <v>50</v>
      </c>
      <c r="F27" s="48">
        <v>32575</v>
      </c>
      <c r="G27" s="48">
        <v>40718</v>
      </c>
      <c r="H27" s="48">
        <v>46962</v>
      </c>
      <c r="I27" s="48">
        <v>109376.56</v>
      </c>
      <c r="J27" s="48">
        <v>163268.34</v>
      </c>
      <c r="K27" s="48">
        <v>188218.25999999998</v>
      </c>
      <c r="L27" s="53">
        <f t="shared" si="5"/>
        <v>0.70217567639720979</v>
      </c>
      <c r="M27" s="53">
        <f t="shared" si="4"/>
        <v>0.75060688434757161</v>
      </c>
      <c r="N27" s="53">
        <f t="shared" si="4"/>
        <v>0.75049179606697036</v>
      </c>
    </row>
    <row r="28" spans="1:14" ht="15" thickBot="1">
      <c r="A28" s="14" t="s">
        <v>55</v>
      </c>
      <c r="B28" s="14" t="s">
        <v>56</v>
      </c>
      <c r="C28" s="14" t="s">
        <v>265</v>
      </c>
      <c r="E28" s="47">
        <v>55</v>
      </c>
      <c r="F28" s="48">
        <v>39826</v>
      </c>
      <c r="G28" s="48">
        <v>49783</v>
      </c>
      <c r="H28" s="48">
        <v>57416</v>
      </c>
      <c r="I28" s="48">
        <v>138665.34</v>
      </c>
      <c r="J28" s="48">
        <v>205369.56</v>
      </c>
      <c r="K28" s="48">
        <v>236336.3</v>
      </c>
      <c r="L28" s="53">
        <f t="shared" si="5"/>
        <v>0.71279052140931543</v>
      </c>
      <c r="M28" s="53">
        <f t="shared" si="4"/>
        <v>0.75759309217977577</v>
      </c>
      <c r="N28" s="53">
        <f t="shared" si="4"/>
        <v>0.75705805667601633</v>
      </c>
    </row>
    <row r="29" spans="1:14" ht="15" thickBot="1">
      <c r="A29" s="14" t="s">
        <v>410</v>
      </c>
      <c r="B29" s="14" t="s">
        <v>411</v>
      </c>
      <c r="C29" s="14" t="s">
        <v>49</v>
      </c>
      <c r="E29" s="47">
        <v>60</v>
      </c>
      <c r="F29" s="48">
        <v>48265</v>
      </c>
      <c r="G29" s="48">
        <v>60331</v>
      </c>
      <c r="H29" s="48">
        <v>69582</v>
      </c>
      <c r="I29" s="48">
        <v>170973.74</v>
      </c>
      <c r="J29" s="48">
        <v>252339.46</v>
      </c>
      <c r="K29" s="48">
        <v>290350.8</v>
      </c>
      <c r="L29" s="53">
        <f t="shared" si="5"/>
        <v>0.71770518677312667</v>
      </c>
      <c r="M29" s="53">
        <f t="shared" si="4"/>
        <v>0.76091333475945455</v>
      </c>
      <c r="N29" s="53">
        <f t="shared" si="4"/>
        <v>0.76035196045611031</v>
      </c>
    </row>
    <row r="30" spans="1:14" ht="15" thickBot="1">
      <c r="A30" s="14" t="s">
        <v>156</v>
      </c>
      <c r="B30" s="14" t="s">
        <v>372</v>
      </c>
      <c r="C30" s="14" t="s">
        <v>689</v>
      </c>
      <c r="E30" s="47">
        <v>65</v>
      </c>
      <c r="F30" s="48">
        <v>70798</v>
      </c>
      <c r="G30" s="48">
        <v>88487</v>
      </c>
      <c r="H30" s="48">
        <v>102066</v>
      </c>
      <c r="I30" s="48">
        <v>204195.46</v>
      </c>
      <c r="J30" s="48">
        <v>300635.68</v>
      </c>
      <c r="K30" s="48">
        <v>345891.04</v>
      </c>
      <c r="L30" s="53">
        <f t="shared" si="5"/>
        <v>0.65328318269172092</v>
      </c>
      <c r="M30" s="53">
        <f t="shared" si="4"/>
        <v>0.70566700532684612</v>
      </c>
      <c r="N30" s="53">
        <f t="shared" si="4"/>
        <v>0.7049186356489604</v>
      </c>
    </row>
    <row r="31" spans="1:14" ht="15" thickBot="1">
      <c r="A31" s="14" t="s">
        <v>23</v>
      </c>
      <c r="B31" s="14" t="s">
        <v>332</v>
      </c>
      <c r="C31" s="14" t="s">
        <v>667</v>
      </c>
    </row>
    <row r="32" spans="1:14" ht="15" thickBot="1">
      <c r="A32" s="15" t="s">
        <v>52</v>
      </c>
      <c r="B32" s="16" t="s">
        <v>51</v>
      </c>
      <c r="C32" s="14" t="s">
        <v>668</v>
      </c>
      <c r="E32" s="67" t="s">
        <v>781</v>
      </c>
      <c r="F32" s="68"/>
      <c r="G32" s="68"/>
      <c r="H32" s="68"/>
      <c r="I32" s="68"/>
      <c r="J32" s="68"/>
      <c r="K32" s="68"/>
      <c r="L32" s="68"/>
      <c r="M32" s="68"/>
      <c r="N32" s="69"/>
    </row>
    <row r="33" spans="1:14" ht="15" thickBot="1">
      <c r="A33" s="14" t="s">
        <v>669</v>
      </c>
      <c r="B33" s="14" t="s">
        <v>49</v>
      </c>
      <c r="C33" s="14" t="s">
        <v>676</v>
      </c>
      <c r="E33" s="70" t="s">
        <v>276</v>
      </c>
      <c r="F33" s="71"/>
      <c r="G33" s="71"/>
      <c r="H33" s="72"/>
      <c r="I33" s="71" t="s">
        <v>784</v>
      </c>
      <c r="J33" s="71"/>
      <c r="K33" s="72"/>
      <c r="L33" s="71" t="s">
        <v>277</v>
      </c>
      <c r="M33" s="71"/>
      <c r="N33" s="72"/>
    </row>
    <row r="34" spans="1:14" ht="15" thickBot="1">
      <c r="A34" s="14" t="s">
        <v>670</v>
      </c>
      <c r="B34" s="14" t="s">
        <v>49</v>
      </c>
      <c r="C34" s="14" t="s">
        <v>671</v>
      </c>
      <c r="E34" s="45" t="s">
        <v>771</v>
      </c>
      <c r="F34" s="46" t="s">
        <v>772</v>
      </c>
      <c r="G34" s="46" t="s">
        <v>279</v>
      </c>
      <c r="H34" s="46" t="s">
        <v>280</v>
      </c>
      <c r="I34" s="46" t="s">
        <v>772</v>
      </c>
      <c r="J34" s="46" t="s">
        <v>279</v>
      </c>
      <c r="K34" s="46" t="s">
        <v>280</v>
      </c>
      <c r="L34" s="46" t="s">
        <v>772</v>
      </c>
      <c r="M34" s="46" t="s">
        <v>279</v>
      </c>
      <c r="N34" s="46" t="s">
        <v>280</v>
      </c>
    </row>
    <row r="35" spans="1:14" ht="29.5" thickBot="1">
      <c r="A35" s="14" t="s">
        <v>84</v>
      </c>
      <c r="B35" s="14" t="s">
        <v>49</v>
      </c>
      <c r="C35" s="14" t="s">
        <v>677</v>
      </c>
      <c r="E35" s="47">
        <v>35</v>
      </c>
      <c r="F35" s="48">
        <v>21657</v>
      </c>
      <c r="G35" s="48">
        <v>27073</v>
      </c>
      <c r="H35" s="48">
        <v>31233</v>
      </c>
      <c r="I35" s="48">
        <v>88384.36</v>
      </c>
      <c r="J35" s="48">
        <v>134943.62</v>
      </c>
      <c r="K35" s="48">
        <v>157020.24</v>
      </c>
      <c r="L35" s="53">
        <f>(I35-F35)/I35</f>
        <v>0.75496796039480285</v>
      </c>
      <c r="M35" s="53">
        <f t="shared" ref="M35:N40" si="6">(J35-G35)/J35</f>
        <v>0.79937547251214991</v>
      </c>
      <c r="N35" s="53">
        <f t="shared" si="6"/>
        <v>0.80108933727269804</v>
      </c>
    </row>
    <row r="36" spans="1:14" ht="15" thickBot="1">
      <c r="A36" s="14" t="s">
        <v>678</v>
      </c>
      <c r="B36" s="14" t="s">
        <v>49</v>
      </c>
      <c r="C36" s="14" t="s">
        <v>679</v>
      </c>
      <c r="E36" s="47">
        <v>45</v>
      </c>
      <c r="F36" s="48">
        <v>26025</v>
      </c>
      <c r="G36" s="48">
        <v>32531</v>
      </c>
      <c r="H36" s="48">
        <v>37511</v>
      </c>
      <c r="I36" s="48">
        <v>100665.79999999999</v>
      </c>
      <c r="J36" s="48">
        <v>151941.51999999999</v>
      </c>
      <c r="K36" s="48">
        <v>176027.68</v>
      </c>
      <c r="L36" s="53">
        <f t="shared" ref="L36:L40" si="7">(I36-F36)/I36</f>
        <v>0.74147128418986386</v>
      </c>
      <c r="M36" s="53">
        <f t="shared" si="6"/>
        <v>0.78589789018827771</v>
      </c>
      <c r="N36" s="53">
        <f t="shared" si="6"/>
        <v>0.78690283255451643</v>
      </c>
    </row>
    <row r="37" spans="1:14" ht="29.5" thickBot="1">
      <c r="A37" s="14" t="s">
        <v>680</v>
      </c>
      <c r="B37" s="14" t="s">
        <v>49</v>
      </c>
      <c r="C37" s="14" t="s">
        <v>681</v>
      </c>
      <c r="E37" s="47">
        <v>50</v>
      </c>
      <c r="F37" s="48">
        <v>35599</v>
      </c>
      <c r="G37" s="48">
        <v>44498</v>
      </c>
      <c r="H37" s="48">
        <v>51321</v>
      </c>
      <c r="I37" s="48">
        <v>122858.06</v>
      </c>
      <c r="J37" s="48">
        <v>182868.13999999998</v>
      </c>
      <c r="K37" s="48">
        <v>210757.44</v>
      </c>
      <c r="L37" s="53">
        <f t="shared" si="7"/>
        <v>0.71024286074515586</v>
      </c>
      <c r="M37" s="53">
        <f t="shared" si="6"/>
        <v>0.75666619674701119</v>
      </c>
      <c r="N37" s="53">
        <f t="shared" si="6"/>
        <v>0.75649258218357562</v>
      </c>
    </row>
    <row r="38" spans="1:14" ht="15" thickBot="1">
      <c r="A38" s="14" t="s">
        <v>682</v>
      </c>
      <c r="B38" s="14" t="s">
        <v>49</v>
      </c>
      <c r="C38" s="14" t="s">
        <v>683</v>
      </c>
      <c r="E38" s="47">
        <v>55</v>
      </c>
      <c r="F38" s="48">
        <v>42862</v>
      </c>
      <c r="G38" s="48">
        <v>53577</v>
      </c>
      <c r="H38" s="48">
        <v>61793</v>
      </c>
      <c r="I38" s="48">
        <v>152146.84</v>
      </c>
      <c r="J38" s="48">
        <v>224968.18</v>
      </c>
      <c r="K38" s="48">
        <v>258874.3</v>
      </c>
      <c r="L38" s="53">
        <f t="shared" si="7"/>
        <v>0.71828530911322241</v>
      </c>
      <c r="M38" s="53">
        <f t="shared" si="6"/>
        <v>0.76184631977731254</v>
      </c>
      <c r="N38" s="53">
        <f t="shared" si="6"/>
        <v>0.76130114113297453</v>
      </c>
    </row>
    <row r="39" spans="1:14" ht="15" thickBot="1">
      <c r="A39" s="14" t="s">
        <v>684</v>
      </c>
      <c r="B39" s="14" t="s">
        <v>49</v>
      </c>
      <c r="C39" s="14" t="s">
        <v>685</v>
      </c>
      <c r="E39" s="47">
        <v>60</v>
      </c>
      <c r="F39" s="48">
        <v>51413</v>
      </c>
      <c r="G39" s="48">
        <v>64265</v>
      </c>
      <c r="H39" s="48">
        <v>74119</v>
      </c>
      <c r="I39" s="48">
        <v>184455.24</v>
      </c>
      <c r="J39" s="48">
        <v>271938.07999999996</v>
      </c>
      <c r="K39" s="48">
        <v>312888.8</v>
      </c>
      <c r="L39" s="53">
        <f t="shared" si="7"/>
        <v>0.72127113331125747</v>
      </c>
      <c r="M39" s="53">
        <f t="shared" si="6"/>
        <v>0.76367781959775549</v>
      </c>
      <c r="N39" s="53">
        <f t="shared" si="6"/>
        <v>0.76311392418009205</v>
      </c>
    </row>
    <row r="40" spans="1:14" ht="15" thickBot="1">
      <c r="A40" s="14" t="s">
        <v>686</v>
      </c>
      <c r="B40" s="14" t="s">
        <v>49</v>
      </c>
      <c r="C40" s="14" t="s">
        <v>687</v>
      </c>
      <c r="E40" s="47">
        <v>65</v>
      </c>
      <c r="F40" s="48">
        <v>74116</v>
      </c>
      <c r="G40" s="48">
        <v>92645</v>
      </c>
      <c r="H40" s="48">
        <v>106851</v>
      </c>
      <c r="I40" s="48">
        <v>217676.96</v>
      </c>
      <c r="J40" s="48">
        <v>320234.3</v>
      </c>
      <c r="K40" s="48">
        <v>368430.22</v>
      </c>
      <c r="L40" s="53">
        <f t="shared" si="7"/>
        <v>0.65951380430891715</v>
      </c>
      <c r="M40" s="53">
        <f t="shared" si="6"/>
        <v>0.71069619962633612</v>
      </c>
      <c r="N40" s="53">
        <f t="shared" si="6"/>
        <v>0.70998307359260593</v>
      </c>
    </row>
    <row r="41" spans="1:14">
      <c r="A41" s="97" t="s">
        <v>25</v>
      </c>
      <c r="B41" s="97"/>
      <c r="C41" s="97"/>
    </row>
    <row r="42" spans="1:14">
      <c r="A42" s="14" t="s">
        <v>23</v>
      </c>
      <c r="B42" s="14" t="s">
        <v>60</v>
      </c>
      <c r="C42" s="14" t="s">
        <v>412</v>
      </c>
    </row>
    <row r="43" spans="1:14">
      <c r="A43" s="14" t="s">
        <v>24</v>
      </c>
      <c r="B43" s="14" t="s">
        <v>61</v>
      </c>
      <c r="C43" s="14" t="s">
        <v>49</v>
      </c>
    </row>
    <row r="44" spans="1:14">
      <c r="A44" s="14" t="s">
        <v>58</v>
      </c>
      <c r="B44" s="14" t="s">
        <v>63</v>
      </c>
      <c r="C44" s="14" t="s">
        <v>49</v>
      </c>
    </row>
    <row r="45" spans="1:14">
      <c r="A45" s="14" t="s">
        <v>59</v>
      </c>
      <c r="B45" s="14" t="s">
        <v>159</v>
      </c>
      <c r="C45" s="14" t="s">
        <v>49</v>
      </c>
    </row>
    <row r="46" spans="1:14">
      <c r="A46" s="97" t="s">
        <v>26</v>
      </c>
      <c r="B46" s="97"/>
      <c r="C46" s="97"/>
    </row>
    <row r="47" spans="1:14">
      <c r="A47" s="14" t="s">
        <v>30</v>
      </c>
      <c r="B47" s="14" t="s">
        <v>64</v>
      </c>
      <c r="C47" s="14" t="s">
        <v>49</v>
      </c>
    </row>
    <row r="48" spans="1:14">
      <c r="A48" s="14" t="s">
        <v>31</v>
      </c>
      <c r="B48" s="14" t="s">
        <v>65</v>
      </c>
      <c r="C48" s="14" t="s">
        <v>49</v>
      </c>
    </row>
    <row r="49" spans="1:3">
      <c r="A49" s="14" t="s">
        <v>32</v>
      </c>
      <c r="B49" s="14" t="s">
        <v>66</v>
      </c>
      <c r="C49" s="14" t="s">
        <v>49</v>
      </c>
    </row>
    <row r="50" spans="1:3">
      <c r="A50" s="14" t="s">
        <v>33</v>
      </c>
      <c r="B50" s="14" t="s">
        <v>67</v>
      </c>
      <c r="C50" s="14" t="s">
        <v>49</v>
      </c>
    </row>
    <row r="51" spans="1:3">
      <c r="A51" s="14" t="s">
        <v>34</v>
      </c>
      <c r="B51" s="14" t="s">
        <v>68</v>
      </c>
      <c r="C51" s="14" t="s">
        <v>49</v>
      </c>
    </row>
    <row r="52" spans="1:3" ht="29">
      <c r="A52" s="14" t="s">
        <v>35</v>
      </c>
      <c r="B52" s="14" t="s">
        <v>69</v>
      </c>
      <c r="C52" s="14" t="s">
        <v>690</v>
      </c>
    </row>
    <row r="53" spans="1:3" ht="29">
      <c r="A53" s="14" t="s">
        <v>57</v>
      </c>
      <c r="B53" s="14" t="s">
        <v>70</v>
      </c>
      <c r="C53" s="14" t="s">
        <v>688</v>
      </c>
    </row>
    <row r="54" spans="1:3" ht="29">
      <c r="A54" s="14" t="s">
        <v>691</v>
      </c>
      <c r="B54" s="14" t="s">
        <v>49</v>
      </c>
      <c r="C54" s="14" t="s">
        <v>692</v>
      </c>
    </row>
  </sheetData>
  <mergeCells count="19">
    <mergeCell ref="E33:H33"/>
    <mergeCell ref="I33:K33"/>
    <mergeCell ref="L33:N33"/>
    <mergeCell ref="A41:C41"/>
    <mergeCell ref="A46:C46"/>
    <mergeCell ref="E1:N1"/>
    <mergeCell ref="E2:N2"/>
    <mergeCell ref="E3:H3"/>
    <mergeCell ref="I3:K3"/>
    <mergeCell ref="L3:N3"/>
    <mergeCell ref="E23:H23"/>
    <mergeCell ref="I23:K23"/>
    <mergeCell ref="L23:N23"/>
    <mergeCell ref="E32:N32"/>
    <mergeCell ref="E12:N12"/>
    <mergeCell ref="E13:H13"/>
    <mergeCell ref="I13:K13"/>
    <mergeCell ref="L13:N13"/>
    <mergeCell ref="E22:N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0D92F-03F2-4468-A217-108C970D388B}">
  <dimension ref="A1:P58"/>
  <sheetViews>
    <sheetView tabSelected="1" topLeftCell="A37" zoomScale="76" zoomScaleNormal="76" workbookViewId="0">
      <selection activeCell="F53" sqref="F53"/>
    </sheetView>
  </sheetViews>
  <sheetFormatPr defaultRowHeight="14.5"/>
  <cols>
    <col min="1" max="1" width="33.81640625" customWidth="1"/>
    <col min="2" max="2" width="41.453125" customWidth="1"/>
    <col min="3" max="3" width="54.54296875" customWidth="1"/>
  </cols>
  <sheetData>
    <row r="1" spans="1:14">
      <c r="A1" s="32" t="s">
        <v>0</v>
      </c>
      <c r="B1" s="32" t="s">
        <v>1</v>
      </c>
      <c r="C1" s="32" t="s">
        <v>636</v>
      </c>
      <c r="E1" s="74" t="s">
        <v>769</v>
      </c>
      <c r="F1" s="74"/>
      <c r="G1" s="74"/>
      <c r="H1" s="74"/>
      <c r="I1" s="74"/>
      <c r="J1" s="74"/>
      <c r="K1" s="74"/>
      <c r="L1" s="74"/>
      <c r="M1" s="74"/>
      <c r="N1" s="74"/>
    </row>
    <row r="2" spans="1:14" ht="15" thickBot="1">
      <c r="A2" s="34" t="s">
        <v>10</v>
      </c>
      <c r="B2" s="34" t="s">
        <v>36</v>
      </c>
      <c r="C2" s="21" t="s">
        <v>665</v>
      </c>
      <c r="E2" s="75" t="s">
        <v>770</v>
      </c>
      <c r="F2" s="76"/>
      <c r="G2" s="76"/>
      <c r="H2" s="76"/>
      <c r="I2" s="76"/>
      <c r="J2" s="76"/>
      <c r="K2" s="76"/>
      <c r="L2" s="76"/>
      <c r="M2" s="76"/>
      <c r="N2" s="77"/>
    </row>
    <row r="3" spans="1:14" ht="15" thickBot="1">
      <c r="A3" s="34" t="s">
        <v>38</v>
      </c>
      <c r="B3" s="34" t="s">
        <v>39</v>
      </c>
      <c r="C3" s="21" t="s">
        <v>642</v>
      </c>
      <c r="E3" s="70" t="s">
        <v>276</v>
      </c>
      <c r="F3" s="71"/>
      <c r="G3" s="71"/>
      <c r="H3" s="72"/>
      <c r="I3" s="71" t="s">
        <v>636</v>
      </c>
      <c r="J3" s="71"/>
      <c r="K3" s="72"/>
      <c r="L3" s="71" t="s">
        <v>277</v>
      </c>
      <c r="M3" s="71"/>
      <c r="N3" s="72"/>
    </row>
    <row r="4" spans="1:14" ht="15" thickBot="1">
      <c r="A4" s="34" t="s">
        <v>37</v>
      </c>
      <c r="B4" s="34" t="s">
        <v>265</v>
      </c>
      <c r="C4" s="34" t="s">
        <v>265</v>
      </c>
      <c r="E4" s="45" t="s">
        <v>771</v>
      </c>
      <c r="F4" s="46" t="s">
        <v>772</v>
      </c>
      <c r="G4" s="46" t="s">
        <v>279</v>
      </c>
      <c r="H4" s="46" t="s">
        <v>280</v>
      </c>
      <c r="I4" s="46" t="s">
        <v>772</v>
      </c>
      <c r="J4" s="46" t="s">
        <v>279</v>
      </c>
      <c r="K4" s="46" t="s">
        <v>280</v>
      </c>
      <c r="L4" s="46" t="s">
        <v>772</v>
      </c>
      <c r="M4" s="46" t="s">
        <v>279</v>
      </c>
      <c r="N4" s="46" t="s">
        <v>280</v>
      </c>
    </row>
    <row r="5" spans="1:14" ht="15" thickBot="1">
      <c r="A5" s="34" t="s">
        <v>54</v>
      </c>
      <c r="B5" s="34" t="s">
        <v>265</v>
      </c>
      <c r="C5" s="21" t="s">
        <v>298</v>
      </c>
      <c r="E5" s="47">
        <v>35</v>
      </c>
      <c r="F5" s="48">
        <v>10073</v>
      </c>
      <c r="G5" s="48">
        <v>12591</v>
      </c>
      <c r="H5" s="48">
        <v>14523</v>
      </c>
      <c r="I5" s="48">
        <v>9315</v>
      </c>
      <c r="J5" s="48">
        <v>12203</v>
      </c>
      <c r="K5" s="48">
        <v>14716</v>
      </c>
      <c r="L5" s="49">
        <f>(I5-F5)/I5</f>
        <v>-8.1374127750939343E-2</v>
      </c>
      <c r="M5" s="49">
        <f t="shared" ref="M5:M9" si="0">(J5-G5)/J5</f>
        <v>-3.1795460132754243E-2</v>
      </c>
      <c r="N5" s="53">
        <f t="shared" ref="N5:N9" si="1">(K5-H5)/K5</f>
        <v>1.3114976895895624E-2</v>
      </c>
    </row>
    <row r="6" spans="1:14" ht="15" thickBot="1">
      <c r="A6" s="34" t="s">
        <v>11</v>
      </c>
      <c r="B6" s="34" t="s">
        <v>265</v>
      </c>
      <c r="C6" s="34" t="s">
        <v>265</v>
      </c>
      <c r="E6" s="47">
        <v>45</v>
      </c>
      <c r="F6" s="48">
        <v>12788</v>
      </c>
      <c r="G6" s="48">
        <v>15986</v>
      </c>
      <c r="H6" s="48">
        <v>18437</v>
      </c>
      <c r="I6" s="48">
        <v>15367</v>
      </c>
      <c r="J6" s="48">
        <v>20125</v>
      </c>
      <c r="K6" s="48">
        <v>24270</v>
      </c>
      <c r="L6" s="53">
        <f t="shared" ref="L6:L9" si="2">(I6-F6)/I6</f>
        <v>0.16782716210060519</v>
      </c>
      <c r="M6" s="53">
        <f t="shared" si="0"/>
        <v>0.20566459627329192</v>
      </c>
      <c r="N6" s="53">
        <f t="shared" si="1"/>
        <v>0.2403378656777915</v>
      </c>
    </row>
    <row r="7" spans="1:14" ht="15" thickBot="1">
      <c r="A7" s="34" t="s">
        <v>12</v>
      </c>
      <c r="B7" s="34" t="s">
        <v>41</v>
      </c>
      <c r="C7" s="21" t="s">
        <v>180</v>
      </c>
      <c r="E7" s="47">
        <v>50</v>
      </c>
      <c r="F7" s="48">
        <v>19505</v>
      </c>
      <c r="G7" s="48">
        <v>24382</v>
      </c>
      <c r="H7" s="48">
        <v>28121</v>
      </c>
      <c r="I7" s="48">
        <v>19220</v>
      </c>
      <c r="J7" s="48">
        <v>25165</v>
      </c>
      <c r="K7" s="48">
        <v>30348</v>
      </c>
      <c r="L7" s="49">
        <f t="shared" si="2"/>
        <v>-1.4828303850156087E-2</v>
      </c>
      <c r="M7" s="53">
        <f t="shared" si="0"/>
        <v>3.1114643353864494E-2</v>
      </c>
      <c r="N7" s="53">
        <f t="shared" si="1"/>
        <v>7.3382100962172139E-2</v>
      </c>
    </row>
    <row r="8" spans="1:14" ht="15" thickBot="1">
      <c r="A8" s="34" t="s">
        <v>13</v>
      </c>
      <c r="B8" s="34" t="s">
        <v>42</v>
      </c>
      <c r="C8" s="21" t="s">
        <v>180</v>
      </c>
      <c r="E8" s="47">
        <v>55</v>
      </c>
      <c r="F8" s="48">
        <v>24284</v>
      </c>
      <c r="G8" s="48">
        <v>30355</v>
      </c>
      <c r="H8" s="48">
        <v>35010</v>
      </c>
      <c r="I8" s="48">
        <v>24472</v>
      </c>
      <c r="J8" s="48">
        <v>32390</v>
      </c>
      <c r="K8" s="48">
        <v>39063</v>
      </c>
      <c r="L8" s="53">
        <f t="shared" si="2"/>
        <v>7.6822491010134029E-3</v>
      </c>
      <c r="M8" s="53">
        <f t="shared" si="0"/>
        <v>6.2828033343624579E-2</v>
      </c>
      <c r="N8" s="53">
        <f t="shared" si="1"/>
        <v>0.10375547192995929</v>
      </c>
    </row>
    <row r="9" spans="1:14" ht="15" thickBot="1">
      <c r="A9" s="34" t="s">
        <v>7</v>
      </c>
      <c r="B9" s="34" t="s">
        <v>43</v>
      </c>
      <c r="C9" s="34" t="s">
        <v>265</v>
      </c>
      <c r="E9" s="47">
        <v>60</v>
      </c>
      <c r="F9" s="48">
        <v>29978</v>
      </c>
      <c r="G9" s="48">
        <v>37473</v>
      </c>
      <c r="H9" s="48">
        <v>43218</v>
      </c>
      <c r="I9" s="48">
        <v>31995</v>
      </c>
      <c r="J9" s="48">
        <v>41884</v>
      </c>
      <c r="K9" s="48">
        <v>50512</v>
      </c>
      <c r="L9" s="53">
        <f t="shared" si="2"/>
        <v>6.3041100171901857E-2</v>
      </c>
      <c r="M9" s="53">
        <f t="shared" si="0"/>
        <v>0.10531467863623341</v>
      </c>
      <c r="N9" s="53">
        <f t="shared" si="1"/>
        <v>0.14440133037694014</v>
      </c>
    </row>
    <row r="10" spans="1:14" ht="15" thickBot="1">
      <c r="A10" s="34" t="s">
        <v>14</v>
      </c>
      <c r="B10" s="34" t="s">
        <v>265</v>
      </c>
      <c r="C10" s="34" t="s">
        <v>428</v>
      </c>
      <c r="E10" s="47">
        <v>65</v>
      </c>
      <c r="F10" s="48">
        <v>44248</v>
      </c>
      <c r="G10" s="48">
        <v>55310</v>
      </c>
      <c r="H10" s="48">
        <v>63971</v>
      </c>
      <c r="I10" s="48" t="s">
        <v>796</v>
      </c>
      <c r="J10" s="48" t="s">
        <v>796</v>
      </c>
      <c r="K10" s="48" t="s">
        <v>628</v>
      </c>
      <c r="L10" s="48" t="s">
        <v>796</v>
      </c>
      <c r="M10" s="48" t="s">
        <v>796</v>
      </c>
      <c r="N10" s="48" t="s">
        <v>628</v>
      </c>
    </row>
    <row r="11" spans="1:14" ht="15" thickBot="1">
      <c r="A11" s="34" t="s">
        <v>15</v>
      </c>
      <c r="B11" s="34" t="s">
        <v>265</v>
      </c>
      <c r="C11" s="21" t="s">
        <v>389</v>
      </c>
    </row>
    <row r="12" spans="1:14" ht="15" thickBot="1">
      <c r="A12" s="34" t="s">
        <v>16</v>
      </c>
      <c r="B12" s="34" t="s">
        <v>45</v>
      </c>
      <c r="C12" s="21" t="s">
        <v>389</v>
      </c>
      <c r="E12" s="67" t="s">
        <v>779</v>
      </c>
      <c r="F12" s="68"/>
      <c r="G12" s="68"/>
      <c r="H12" s="68"/>
      <c r="I12" s="68"/>
      <c r="J12" s="68"/>
      <c r="K12" s="68"/>
      <c r="L12" s="68"/>
      <c r="M12" s="68"/>
      <c r="N12" s="69"/>
    </row>
    <row r="13" spans="1:14" ht="15" thickBot="1">
      <c r="A13" s="34" t="s">
        <v>17</v>
      </c>
      <c r="B13" s="34" t="s">
        <v>265</v>
      </c>
      <c r="C13" s="34" t="s">
        <v>265</v>
      </c>
      <c r="E13" s="70" t="s">
        <v>276</v>
      </c>
      <c r="F13" s="71"/>
      <c r="G13" s="71"/>
      <c r="H13" s="72"/>
      <c r="I13" s="71" t="s">
        <v>636</v>
      </c>
      <c r="J13" s="71"/>
      <c r="K13" s="72"/>
      <c r="L13" s="71" t="s">
        <v>277</v>
      </c>
      <c r="M13" s="71"/>
      <c r="N13" s="72"/>
    </row>
    <row r="14" spans="1:14" ht="15" thickBot="1">
      <c r="A14" s="34" t="s">
        <v>18</v>
      </c>
      <c r="B14" s="34" t="s">
        <v>265</v>
      </c>
      <c r="C14" s="34" t="s">
        <v>265</v>
      </c>
      <c r="E14" s="45" t="s">
        <v>771</v>
      </c>
      <c r="F14" s="46" t="s">
        <v>772</v>
      </c>
      <c r="G14" s="46" t="s">
        <v>279</v>
      </c>
      <c r="H14" s="46" t="s">
        <v>280</v>
      </c>
      <c r="I14" s="46" t="s">
        <v>772</v>
      </c>
      <c r="J14" s="46" t="s">
        <v>279</v>
      </c>
      <c r="K14" s="46" t="s">
        <v>280</v>
      </c>
      <c r="L14" s="46" t="s">
        <v>772</v>
      </c>
      <c r="M14" s="46" t="s">
        <v>279</v>
      </c>
      <c r="N14" s="46" t="s">
        <v>280</v>
      </c>
    </row>
    <row r="15" spans="1:14" ht="15" thickBot="1">
      <c r="A15" s="34" t="s">
        <v>8</v>
      </c>
      <c r="B15" s="34" t="s">
        <v>265</v>
      </c>
      <c r="C15" s="21" t="s">
        <v>9</v>
      </c>
      <c r="E15" s="47">
        <v>35</v>
      </c>
      <c r="F15" s="48">
        <v>15111</v>
      </c>
      <c r="G15" s="48">
        <v>18888</v>
      </c>
      <c r="H15" s="48">
        <v>21784</v>
      </c>
      <c r="I15" s="48">
        <v>14531</v>
      </c>
      <c r="J15" s="48">
        <v>19037</v>
      </c>
      <c r="K15" s="48">
        <v>22958</v>
      </c>
      <c r="L15" s="49">
        <f>(I15-F15)/I15</f>
        <v>-3.9914665198541054E-2</v>
      </c>
      <c r="M15" s="53">
        <f t="shared" ref="M15:M19" si="3">(J15-G15)/J15</f>
        <v>7.8268634763880868E-3</v>
      </c>
      <c r="N15" s="53">
        <f t="shared" ref="N15:N19" si="4">(K15-H15)/K15</f>
        <v>5.1136858611377296E-2</v>
      </c>
    </row>
    <row r="16" spans="1:14" ht="15" thickBot="1">
      <c r="A16" s="34" t="s">
        <v>255</v>
      </c>
      <c r="B16" s="34" t="s">
        <v>9</v>
      </c>
      <c r="C16" s="21" t="s">
        <v>332</v>
      </c>
      <c r="E16" s="47">
        <v>45</v>
      </c>
      <c r="F16" s="48">
        <v>19184</v>
      </c>
      <c r="G16" s="48">
        <v>23979</v>
      </c>
      <c r="H16" s="48">
        <v>27656</v>
      </c>
      <c r="I16" s="48">
        <v>23972</v>
      </c>
      <c r="J16" s="48">
        <v>31394</v>
      </c>
      <c r="K16" s="48">
        <v>37861</v>
      </c>
      <c r="L16" s="53">
        <f t="shared" ref="L16:L19" si="5">(I16-F16)/I16</f>
        <v>0.19973302185883532</v>
      </c>
      <c r="M16" s="53">
        <f t="shared" si="3"/>
        <v>0.23619162897368923</v>
      </c>
      <c r="N16" s="53">
        <f t="shared" si="4"/>
        <v>0.26953857531496789</v>
      </c>
    </row>
    <row r="17" spans="1:16" ht="15" thickBot="1">
      <c r="A17" s="34" t="s">
        <v>46</v>
      </c>
      <c r="B17" s="34" t="s">
        <v>9</v>
      </c>
      <c r="C17" s="21" t="s">
        <v>389</v>
      </c>
      <c r="E17" s="47">
        <v>50</v>
      </c>
      <c r="F17" s="48">
        <v>29256</v>
      </c>
      <c r="G17" s="48">
        <v>36574</v>
      </c>
      <c r="H17" s="48">
        <v>42181</v>
      </c>
      <c r="I17" s="48">
        <v>29983</v>
      </c>
      <c r="J17" s="48">
        <v>39257</v>
      </c>
      <c r="K17" s="48">
        <v>47343</v>
      </c>
      <c r="L17" s="53">
        <f t="shared" si="5"/>
        <v>2.4247073341560219E-2</v>
      </c>
      <c r="M17" s="53">
        <f t="shared" si="3"/>
        <v>6.834449907022952E-2</v>
      </c>
      <c r="N17" s="53">
        <f t="shared" si="4"/>
        <v>0.1090340705067275</v>
      </c>
    </row>
    <row r="18" spans="1:16" ht="15" thickBot="1">
      <c r="A18" s="34" t="s">
        <v>20</v>
      </c>
      <c r="B18" s="34" t="s">
        <v>626</v>
      </c>
      <c r="C18" s="21" t="s">
        <v>810</v>
      </c>
      <c r="E18" s="47">
        <v>55</v>
      </c>
      <c r="F18" s="48">
        <v>36426</v>
      </c>
      <c r="G18" s="48">
        <v>45533</v>
      </c>
      <c r="H18" s="48">
        <v>52514</v>
      </c>
      <c r="I18" s="48">
        <v>38598</v>
      </c>
      <c r="J18" s="48">
        <v>50529</v>
      </c>
      <c r="K18" s="48">
        <v>60939</v>
      </c>
      <c r="L18" s="53">
        <f t="shared" si="5"/>
        <v>5.6272345717394687E-2</v>
      </c>
      <c r="M18" s="53">
        <f t="shared" si="3"/>
        <v>9.8873913989985948E-2</v>
      </c>
      <c r="N18" s="53">
        <f t="shared" si="4"/>
        <v>0.13825300710546612</v>
      </c>
    </row>
    <row r="19" spans="1:16" ht="15" thickBot="1">
      <c r="A19" s="34" t="s">
        <v>21</v>
      </c>
      <c r="B19" s="34" t="s">
        <v>47</v>
      </c>
      <c r="C19" s="21" t="s">
        <v>9</v>
      </c>
      <c r="E19" s="47">
        <v>60</v>
      </c>
      <c r="F19" s="48">
        <v>44967</v>
      </c>
      <c r="G19" s="48">
        <v>56209</v>
      </c>
      <c r="H19" s="48">
        <v>64828</v>
      </c>
      <c r="I19" s="48">
        <v>49912</v>
      </c>
      <c r="J19" s="48">
        <v>65339</v>
      </c>
      <c r="K19" s="48">
        <v>78799</v>
      </c>
      <c r="L19" s="53">
        <f t="shared" si="5"/>
        <v>9.9074370892771282E-2</v>
      </c>
      <c r="M19" s="53">
        <f t="shared" si="3"/>
        <v>0.13973277827943495</v>
      </c>
      <c r="N19" s="53">
        <f t="shared" si="4"/>
        <v>0.17729920430462315</v>
      </c>
      <c r="P19" t="s">
        <v>427</v>
      </c>
    </row>
    <row r="20" spans="1:16" ht="15" thickBot="1">
      <c r="A20" s="34" t="s">
        <v>22</v>
      </c>
      <c r="B20" s="34" t="s">
        <v>265</v>
      </c>
      <c r="C20" s="34" t="s">
        <v>265</v>
      </c>
      <c r="E20" s="47">
        <v>65</v>
      </c>
      <c r="F20" s="48">
        <v>66372</v>
      </c>
      <c r="G20" s="48">
        <v>82996</v>
      </c>
      <c r="H20" s="48">
        <v>95678</v>
      </c>
      <c r="I20" s="48" t="s">
        <v>796</v>
      </c>
      <c r="J20" s="48" t="s">
        <v>796</v>
      </c>
      <c r="K20" s="48" t="s">
        <v>628</v>
      </c>
      <c r="L20" s="48" t="s">
        <v>796</v>
      </c>
      <c r="M20" s="48" t="s">
        <v>796</v>
      </c>
      <c r="N20" s="48" t="s">
        <v>628</v>
      </c>
    </row>
    <row r="21" spans="1:16" ht="19" customHeight="1">
      <c r="A21" s="34" t="s">
        <v>6</v>
      </c>
      <c r="B21" s="14" t="s">
        <v>48</v>
      </c>
      <c r="C21" s="14" t="s">
        <v>641</v>
      </c>
    </row>
    <row r="22" spans="1:16">
      <c r="A22" s="34" t="s">
        <v>27</v>
      </c>
      <c r="B22" s="34" t="s">
        <v>49</v>
      </c>
      <c r="C22" s="21" t="s">
        <v>9</v>
      </c>
      <c r="E22" s="145" t="s">
        <v>811</v>
      </c>
      <c r="F22" s="145"/>
      <c r="G22" s="145"/>
      <c r="H22" s="145"/>
      <c r="I22" s="145"/>
      <c r="J22" s="145"/>
      <c r="K22" s="145"/>
      <c r="L22" s="145"/>
      <c r="M22" s="145"/>
      <c r="N22" s="145"/>
    </row>
    <row r="23" spans="1:16">
      <c r="A23" s="34" t="s">
        <v>28</v>
      </c>
      <c r="B23" s="34" t="s">
        <v>212</v>
      </c>
      <c r="C23" s="34" t="s">
        <v>212</v>
      </c>
    </row>
    <row r="24" spans="1:16">
      <c r="A24" s="34" t="s">
        <v>3</v>
      </c>
      <c r="B24" s="34" t="s">
        <v>4</v>
      </c>
      <c r="C24" s="34" t="s">
        <v>4</v>
      </c>
    </row>
    <row r="25" spans="1:16">
      <c r="A25" s="34" t="s">
        <v>29</v>
      </c>
      <c r="B25" s="34" t="s">
        <v>2</v>
      </c>
      <c r="C25" s="34" t="s">
        <v>2</v>
      </c>
    </row>
    <row r="26" spans="1:16">
      <c r="A26" s="34" t="s">
        <v>55</v>
      </c>
      <c r="B26" s="34" t="s">
        <v>56</v>
      </c>
      <c r="C26" s="34" t="s">
        <v>265</v>
      </c>
    </row>
    <row r="27" spans="1:16">
      <c r="A27" s="34" t="s">
        <v>410</v>
      </c>
      <c r="B27" s="34" t="s">
        <v>411</v>
      </c>
      <c r="C27" s="21" t="s">
        <v>9</v>
      </c>
    </row>
    <row r="28" spans="1:16">
      <c r="A28" s="34" t="s">
        <v>803</v>
      </c>
      <c r="B28" s="34" t="s">
        <v>9</v>
      </c>
      <c r="C28" s="21" t="s">
        <v>804</v>
      </c>
    </row>
    <row r="29" spans="1:16">
      <c r="A29" s="34" t="s">
        <v>156</v>
      </c>
      <c r="B29" s="34" t="s">
        <v>372</v>
      </c>
      <c r="C29" s="21" t="s">
        <v>807</v>
      </c>
    </row>
    <row r="30" spans="1:16">
      <c r="A30" s="4" t="s">
        <v>52</v>
      </c>
      <c r="B30" s="5" t="s">
        <v>51</v>
      </c>
      <c r="C30" s="21" t="s">
        <v>9</v>
      </c>
    </row>
    <row r="31" spans="1:16">
      <c r="A31" s="34" t="s">
        <v>637</v>
      </c>
      <c r="B31" s="34" t="s">
        <v>9</v>
      </c>
      <c r="C31" s="34" t="s">
        <v>638</v>
      </c>
    </row>
    <row r="32" spans="1:16" ht="29">
      <c r="A32" s="34" t="s">
        <v>639</v>
      </c>
      <c r="B32" s="14" t="s">
        <v>9</v>
      </c>
      <c r="C32" s="14" t="s">
        <v>640</v>
      </c>
    </row>
    <row r="33" spans="1:3">
      <c r="A33" s="137" t="s">
        <v>25</v>
      </c>
      <c r="B33" s="137"/>
      <c r="C33" s="137"/>
    </row>
    <row r="34" spans="1:3">
      <c r="A34" s="34" t="s">
        <v>23</v>
      </c>
      <c r="B34" s="34" t="s">
        <v>60</v>
      </c>
      <c r="C34" s="34" t="s">
        <v>60</v>
      </c>
    </row>
    <row r="35" spans="1:3">
      <c r="A35" s="34" t="s">
        <v>24</v>
      </c>
      <c r="B35" s="34" t="s">
        <v>61</v>
      </c>
      <c r="C35" s="34" t="s">
        <v>9</v>
      </c>
    </row>
    <row r="36" spans="1:3">
      <c r="A36" s="34" t="s">
        <v>58</v>
      </c>
      <c r="B36" s="34" t="s">
        <v>63</v>
      </c>
      <c r="C36" s="34" t="s">
        <v>9</v>
      </c>
    </row>
    <row r="37" spans="1:3">
      <c r="A37" s="34" t="s">
        <v>59</v>
      </c>
      <c r="B37" s="34" t="s">
        <v>159</v>
      </c>
      <c r="C37" s="34" t="s">
        <v>9</v>
      </c>
    </row>
    <row r="38" spans="1:3">
      <c r="A38" s="34" t="s">
        <v>643</v>
      </c>
      <c r="B38" s="34" t="s">
        <v>9</v>
      </c>
      <c r="C38" s="21" t="s">
        <v>653</v>
      </c>
    </row>
    <row r="39" spans="1:3">
      <c r="A39" s="34" t="s">
        <v>644</v>
      </c>
      <c r="B39" s="34" t="s">
        <v>9</v>
      </c>
      <c r="C39" s="34" t="s">
        <v>645</v>
      </c>
    </row>
    <row r="40" spans="1:3">
      <c r="A40" s="34" t="s">
        <v>646</v>
      </c>
      <c r="B40" s="34" t="s">
        <v>9</v>
      </c>
      <c r="C40" s="21" t="s">
        <v>647</v>
      </c>
    </row>
    <row r="41" spans="1:3">
      <c r="A41" s="34" t="s">
        <v>648</v>
      </c>
      <c r="B41" s="34" t="s">
        <v>9</v>
      </c>
      <c r="C41" s="14" t="s">
        <v>649</v>
      </c>
    </row>
    <row r="42" spans="1:3">
      <c r="A42" s="34" t="s">
        <v>650</v>
      </c>
      <c r="B42" s="34" t="s">
        <v>9</v>
      </c>
      <c r="C42" s="21" t="s">
        <v>651</v>
      </c>
    </row>
    <row r="43" spans="1:3">
      <c r="A43" s="14" t="s">
        <v>809</v>
      </c>
      <c r="B43" s="14" t="s">
        <v>9</v>
      </c>
      <c r="C43" s="14" t="s">
        <v>805</v>
      </c>
    </row>
    <row r="44" spans="1:3">
      <c r="A44" s="34" t="s">
        <v>482</v>
      </c>
      <c r="B44" s="34" t="s">
        <v>806</v>
      </c>
      <c r="C44" s="21" t="s">
        <v>652</v>
      </c>
    </row>
    <row r="45" spans="1:3">
      <c r="A45" s="137" t="s">
        <v>26</v>
      </c>
      <c r="B45" s="137"/>
      <c r="C45" s="137"/>
    </row>
    <row r="46" spans="1:3">
      <c r="A46" s="34" t="s">
        <v>30</v>
      </c>
      <c r="B46" s="34" t="s">
        <v>64</v>
      </c>
      <c r="C46" s="21" t="s">
        <v>9</v>
      </c>
    </row>
    <row r="47" spans="1:3">
      <c r="A47" s="34" t="s">
        <v>31</v>
      </c>
      <c r="B47" s="34" t="s">
        <v>65</v>
      </c>
      <c r="C47" s="21" t="s">
        <v>9</v>
      </c>
    </row>
    <row r="48" spans="1:3">
      <c r="A48" s="34" t="s">
        <v>32</v>
      </c>
      <c r="B48" s="34" t="s">
        <v>66</v>
      </c>
      <c r="C48" s="21" t="s">
        <v>9</v>
      </c>
    </row>
    <row r="49" spans="1:3">
      <c r="A49" s="34" t="s">
        <v>33</v>
      </c>
      <c r="B49" s="34" t="s">
        <v>67</v>
      </c>
      <c r="C49" s="21" t="s">
        <v>9</v>
      </c>
    </row>
    <row r="50" spans="1:3">
      <c r="A50" s="34" t="s">
        <v>34</v>
      </c>
      <c r="B50" s="34" t="s">
        <v>68</v>
      </c>
      <c r="C50" s="21" t="s">
        <v>9</v>
      </c>
    </row>
    <row r="51" spans="1:3">
      <c r="A51" s="34" t="s">
        <v>35</v>
      </c>
      <c r="B51" s="34" t="s">
        <v>69</v>
      </c>
      <c r="C51" s="34" t="s">
        <v>654</v>
      </c>
    </row>
    <row r="52" spans="1:3">
      <c r="A52" s="34" t="s">
        <v>57</v>
      </c>
      <c r="B52" s="34" t="s">
        <v>70</v>
      </c>
      <c r="C52" s="21" t="s">
        <v>332</v>
      </c>
    </row>
    <row r="53" spans="1:3">
      <c r="A53" s="34" t="s">
        <v>129</v>
      </c>
      <c r="B53" s="21" t="s">
        <v>9</v>
      </c>
      <c r="C53" s="21" t="s">
        <v>808</v>
      </c>
    </row>
    <row r="54" spans="1:3">
      <c r="A54" s="34" t="s">
        <v>655</v>
      </c>
      <c r="B54" s="21" t="s">
        <v>9</v>
      </c>
      <c r="C54" s="41" t="s">
        <v>664</v>
      </c>
    </row>
    <row r="55" spans="1:3">
      <c r="A55" s="34" t="s">
        <v>656</v>
      </c>
      <c r="B55" s="21" t="s">
        <v>9</v>
      </c>
      <c r="C55" s="21" t="s">
        <v>657</v>
      </c>
    </row>
    <row r="56" spans="1:3">
      <c r="A56" s="34" t="s">
        <v>658</v>
      </c>
      <c r="B56" s="21" t="s">
        <v>9</v>
      </c>
      <c r="C56" s="21" t="s">
        <v>659</v>
      </c>
    </row>
    <row r="57" spans="1:3">
      <c r="A57" s="34" t="s">
        <v>660</v>
      </c>
      <c r="B57" s="21" t="s">
        <v>9</v>
      </c>
      <c r="C57" s="41" t="s">
        <v>663</v>
      </c>
    </row>
    <row r="58" spans="1:3">
      <c r="A58" s="34" t="s">
        <v>661</v>
      </c>
      <c r="B58" s="21" t="s">
        <v>9</v>
      </c>
      <c r="C58" s="21" t="s">
        <v>662</v>
      </c>
    </row>
  </sheetData>
  <mergeCells count="12">
    <mergeCell ref="E12:N12"/>
    <mergeCell ref="E13:H13"/>
    <mergeCell ref="I13:K13"/>
    <mergeCell ref="L13:N13"/>
    <mergeCell ref="E22:N22"/>
    <mergeCell ref="E1:N1"/>
    <mergeCell ref="E2:N2"/>
    <mergeCell ref="E3:H3"/>
    <mergeCell ref="I3:K3"/>
    <mergeCell ref="L3:N3"/>
    <mergeCell ref="A45:C45"/>
    <mergeCell ref="A33:C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1075E-8422-4F6A-B6AF-E9F9BD535AFC}">
  <dimension ref="A1:N52"/>
  <sheetViews>
    <sheetView zoomScale="61" workbookViewId="0">
      <selection activeCell="D15" sqref="D15"/>
    </sheetView>
  </sheetViews>
  <sheetFormatPr defaultRowHeight="14.5"/>
  <cols>
    <col min="1" max="1" width="27.81640625" customWidth="1"/>
    <col min="2" max="2" width="46.90625" customWidth="1"/>
    <col min="3" max="3" width="51.1796875" customWidth="1"/>
    <col min="5" max="5" width="17" customWidth="1"/>
    <col min="10" max="11" width="10.7265625" customWidth="1"/>
  </cols>
  <sheetData>
    <row r="1" spans="1:14" ht="15" thickBot="1">
      <c r="A1" s="7" t="s">
        <v>0</v>
      </c>
      <c r="B1" s="7" t="s">
        <v>1</v>
      </c>
      <c r="C1" s="7" t="s">
        <v>693</v>
      </c>
      <c r="E1" s="156" t="s">
        <v>769</v>
      </c>
      <c r="F1" s="156"/>
      <c r="G1" s="156"/>
      <c r="H1" s="156"/>
      <c r="I1" s="156"/>
      <c r="J1" s="156"/>
      <c r="K1" s="156"/>
      <c r="L1" s="156"/>
      <c r="M1" s="156"/>
      <c r="N1" s="156"/>
    </row>
    <row r="2" spans="1:14" ht="15" thickBot="1">
      <c r="A2" s="13" t="s">
        <v>10</v>
      </c>
      <c r="B2" s="13" t="s">
        <v>36</v>
      </c>
      <c r="C2" s="13" t="s">
        <v>694</v>
      </c>
      <c r="E2" s="67" t="s">
        <v>770</v>
      </c>
      <c r="F2" s="68"/>
      <c r="G2" s="68"/>
      <c r="H2" s="68"/>
      <c r="I2" s="68"/>
      <c r="J2" s="68"/>
      <c r="K2" s="68"/>
      <c r="L2" s="68"/>
      <c r="M2" s="68"/>
      <c r="N2" s="69"/>
    </row>
    <row r="3" spans="1:14" ht="15" thickBot="1">
      <c r="A3" s="13" t="s">
        <v>38</v>
      </c>
      <c r="B3" s="13" t="s">
        <v>39</v>
      </c>
      <c r="C3" s="13" t="s">
        <v>39</v>
      </c>
      <c r="E3" s="70" t="s">
        <v>276</v>
      </c>
      <c r="F3" s="71"/>
      <c r="G3" s="71"/>
      <c r="H3" s="72"/>
      <c r="I3" s="70" t="s">
        <v>789</v>
      </c>
      <c r="J3" s="71"/>
      <c r="K3" s="72"/>
      <c r="L3" s="70" t="s">
        <v>277</v>
      </c>
      <c r="M3" s="71"/>
      <c r="N3" s="72"/>
    </row>
    <row r="4" spans="1:14" ht="15" thickBot="1">
      <c r="A4" s="14" t="s">
        <v>37</v>
      </c>
      <c r="B4" s="14" t="s">
        <v>265</v>
      </c>
      <c r="C4" s="14" t="s">
        <v>265</v>
      </c>
      <c r="E4" s="45" t="s">
        <v>771</v>
      </c>
      <c r="F4" s="46" t="s">
        <v>772</v>
      </c>
      <c r="G4" s="46" t="s">
        <v>279</v>
      </c>
      <c r="H4" s="46" t="s">
        <v>280</v>
      </c>
      <c r="I4" s="46" t="s">
        <v>772</v>
      </c>
      <c r="J4" s="46" t="s">
        <v>279</v>
      </c>
      <c r="K4" s="46" t="s">
        <v>280</v>
      </c>
      <c r="L4" s="46" t="s">
        <v>773</v>
      </c>
      <c r="M4" s="46" t="s">
        <v>772</v>
      </c>
      <c r="N4" s="46" t="s">
        <v>279</v>
      </c>
    </row>
    <row r="5" spans="1:14" ht="15" thickBot="1">
      <c r="A5" s="14" t="s">
        <v>54</v>
      </c>
      <c r="B5" s="14" t="s">
        <v>265</v>
      </c>
      <c r="C5" s="14" t="s">
        <v>215</v>
      </c>
      <c r="E5" s="47">
        <v>35</v>
      </c>
      <c r="F5" s="48">
        <v>10073</v>
      </c>
      <c r="G5" s="48">
        <v>12591</v>
      </c>
      <c r="H5" s="48">
        <v>14523</v>
      </c>
      <c r="I5" s="48">
        <v>10847</v>
      </c>
      <c r="J5" s="48">
        <v>14923</v>
      </c>
      <c r="K5" s="48">
        <v>16327</v>
      </c>
      <c r="L5" s="50">
        <f>(I5-F5)/I5</f>
        <v>7.1356135336959531E-2</v>
      </c>
      <c r="M5" s="50">
        <f t="shared" ref="M5:N7" si="0">(J5-G5)/J5</f>
        <v>0.15626884674663272</v>
      </c>
      <c r="N5" s="50">
        <f t="shared" si="0"/>
        <v>0.1104918233600784</v>
      </c>
    </row>
    <row r="6" spans="1:14" ht="15" thickBot="1">
      <c r="A6" s="14" t="s">
        <v>11</v>
      </c>
      <c r="B6" s="14" t="s">
        <v>265</v>
      </c>
      <c r="C6" s="14" t="s">
        <v>265</v>
      </c>
      <c r="E6" s="47">
        <v>45</v>
      </c>
      <c r="F6" s="48">
        <v>12788</v>
      </c>
      <c r="G6" s="48">
        <v>15986</v>
      </c>
      <c r="H6" s="48">
        <v>18437</v>
      </c>
      <c r="I6" s="48">
        <v>15082</v>
      </c>
      <c r="J6" s="48">
        <v>20782</v>
      </c>
      <c r="K6" s="48">
        <v>22757</v>
      </c>
      <c r="L6" s="50">
        <f t="shared" ref="L6" si="1">(I6-F6)/I6</f>
        <v>0.15210184325686249</v>
      </c>
      <c r="M6" s="50">
        <f t="shared" si="0"/>
        <v>0.23077663362525264</v>
      </c>
      <c r="N6" s="50">
        <f t="shared" si="0"/>
        <v>0.18983170013622183</v>
      </c>
    </row>
    <row r="7" spans="1:14" ht="15" thickBot="1">
      <c r="A7" s="14" t="s">
        <v>12</v>
      </c>
      <c r="B7" s="14" t="s">
        <v>41</v>
      </c>
      <c r="C7" s="14" t="s">
        <v>41</v>
      </c>
      <c r="E7" s="47">
        <v>50</v>
      </c>
      <c r="F7" s="48">
        <v>12788</v>
      </c>
      <c r="G7" s="48">
        <v>15986</v>
      </c>
      <c r="H7" s="48">
        <v>18437</v>
      </c>
      <c r="I7" s="48">
        <v>16452</v>
      </c>
      <c r="J7" s="48">
        <v>23099</v>
      </c>
      <c r="K7" s="48">
        <v>26278</v>
      </c>
      <c r="L7" s="50">
        <f>(I7-F7)/I7</f>
        <v>0.22270848529054219</v>
      </c>
      <c r="M7" s="50">
        <f t="shared" si="0"/>
        <v>0.30793540845924067</v>
      </c>
      <c r="N7" s="50">
        <f>(K7-H7)/K7</f>
        <v>0.29838648298957304</v>
      </c>
    </row>
    <row r="8" spans="1:14" ht="15" thickBot="1">
      <c r="A8" s="14" t="s">
        <v>13</v>
      </c>
      <c r="B8" s="14" t="s">
        <v>42</v>
      </c>
      <c r="C8" s="14" t="s">
        <v>180</v>
      </c>
    </row>
    <row r="9" spans="1:14" ht="15" thickBot="1">
      <c r="A9" s="14" t="s">
        <v>7</v>
      </c>
      <c r="B9" s="14" t="s">
        <v>43</v>
      </c>
      <c r="C9" s="14" t="s">
        <v>265</v>
      </c>
      <c r="E9" s="67" t="s">
        <v>779</v>
      </c>
      <c r="F9" s="68"/>
      <c r="G9" s="68"/>
      <c r="H9" s="68"/>
      <c r="I9" s="68"/>
      <c r="J9" s="68"/>
      <c r="K9" s="68"/>
      <c r="L9" s="68"/>
      <c r="M9" s="68"/>
      <c r="N9" s="69"/>
    </row>
    <row r="10" spans="1:14" ht="15" thickBot="1">
      <c r="A10" s="14" t="s">
        <v>14</v>
      </c>
      <c r="B10" s="14" t="s">
        <v>265</v>
      </c>
      <c r="C10" s="14" t="s">
        <v>215</v>
      </c>
      <c r="E10" s="70" t="s">
        <v>276</v>
      </c>
      <c r="F10" s="71"/>
      <c r="G10" s="71"/>
      <c r="H10" s="72"/>
      <c r="I10" s="70" t="s">
        <v>789</v>
      </c>
      <c r="J10" s="71"/>
      <c r="K10" s="72"/>
      <c r="L10" s="70" t="s">
        <v>277</v>
      </c>
      <c r="M10" s="71"/>
      <c r="N10" s="72"/>
    </row>
    <row r="11" spans="1:14" ht="15" thickBot="1">
      <c r="A11" s="14" t="s">
        <v>15</v>
      </c>
      <c r="B11" s="14" t="s">
        <v>265</v>
      </c>
      <c r="C11" s="14" t="s">
        <v>215</v>
      </c>
      <c r="E11" s="45" t="s">
        <v>771</v>
      </c>
      <c r="F11" s="46" t="s">
        <v>772</v>
      </c>
      <c r="G11" s="46" t="s">
        <v>279</v>
      </c>
      <c r="H11" s="46" t="s">
        <v>280</v>
      </c>
      <c r="I11" s="46" t="s">
        <v>772</v>
      </c>
      <c r="J11" s="46" t="s">
        <v>279</v>
      </c>
      <c r="K11" s="46" t="s">
        <v>280</v>
      </c>
      <c r="L11" s="46" t="s">
        <v>772</v>
      </c>
      <c r="M11" s="46" t="s">
        <v>279</v>
      </c>
      <c r="N11" s="46" t="s">
        <v>280</v>
      </c>
    </row>
    <row r="12" spans="1:14" ht="15" thickBot="1">
      <c r="A12" s="14" t="s">
        <v>16</v>
      </c>
      <c r="B12" s="14" t="s">
        <v>45</v>
      </c>
      <c r="C12" s="14" t="s">
        <v>239</v>
      </c>
      <c r="E12" s="47">
        <v>35</v>
      </c>
      <c r="F12" s="48">
        <v>15111</v>
      </c>
      <c r="G12" s="48">
        <v>18888</v>
      </c>
      <c r="H12" s="48">
        <v>21784</v>
      </c>
      <c r="I12" s="48">
        <v>15042</v>
      </c>
      <c r="J12" s="48">
        <v>20648</v>
      </c>
      <c r="K12" s="48">
        <v>22602</v>
      </c>
      <c r="L12" s="53">
        <f>(I12-F12)/I12</f>
        <v>-4.5871559633027525E-3</v>
      </c>
      <c r="M12" s="53">
        <f t="shared" ref="M12:N14" si="2">(J12-G12)/J12</f>
        <v>8.5238279736536221E-2</v>
      </c>
      <c r="N12" s="53">
        <f t="shared" si="2"/>
        <v>3.6191487478984159E-2</v>
      </c>
    </row>
    <row r="13" spans="1:14" ht="15" thickBot="1">
      <c r="A13" s="14" t="s">
        <v>17</v>
      </c>
      <c r="B13" s="14" t="s">
        <v>265</v>
      </c>
      <c r="C13" s="14" t="s">
        <v>265</v>
      </c>
      <c r="E13" s="47">
        <v>45</v>
      </c>
      <c r="F13" s="48">
        <v>19185</v>
      </c>
      <c r="G13" s="48">
        <v>23979</v>
      </c>
      <c r="H13" s="48">
        <v>27656</v>
      </c>
      <c r="I13" s="48">
        <v>20389</v>
      </c>
      <c r="J13" s="48">
        <v>28080</v>
      </c>
      <c r="K13" s="48">
        <v>30717</v>
      </c>
      <c r="L13" s="53">
        <f t="shared" ref="L13:L14" si="3">(I13-F13)/I13</f>
        <v>5.9051449310902941E-2</v>
      </c>
      <c r="M13" s="53">
        <f t="shared" si="2"/>
        <v>0.14604700854700856</v>
      </c>
      <c r="N13" s="53">
        <f t="shared" si="2"/>
        <v>9.9651658690627337E-2</v>
      </c>
    </row>
    <row r="14" spans="1:14" ht="15" thickBot="1">
      <c r="A14" s="14" t="s">
        <v>18</v>
      </c>
      <c r="B14" s="14" t="s">
        <v>265</v>
      </c>
      <c r="C14" s="14" t="s">
        <v>265</v>
      </c>
      <c r="E14" s="47">
        <v>50</v>
      </c>
      <c r="F14" s="48">
        <v>19184</v>
      </c>
      <c r="G14" s="48">
        <v>23979</v>
      </c>
      <c r="H14" s="48">
        <v>27656</v>
      </c>
      <c r="I14" s="48">
        <v>22800</v>
      </c>
      <c r="J14" s="48">
        <v>32011</v>
      </c>
      <c r="K14" s="48">
        <v>36417</v>
      </c>
      <c r="L14" s="53">
        <f t="shared" si="3"/>
        <v>0.15859649122807018</v>
      </c>
      <c r="M14" s="53">
        <f t="shared" si="2"/>
        <v>0.25091374839898783</v>
      </c>
      <c r="N14" s="53">
        <f t="shared" si="2"/>
        <v>0.24057445698437543</v>
      </c>
    </row>
    <row r="15" spans="1:14" ht="15" thickBot="1">
      <c r="A15" s="14" t="s">
        <v>8</v>
      </c>
      <c r="B15" s="14" t="s">
        <v>265</v>
      </c>
      <c r="C15" s="14" t="s">
        <v>265</v>
      </c>
    </row>
    <row r="16" spans="1:14" ht="15" thickBot="1">
      <c r="A16" s="14" t="s">
        <v>255</v>
      </c>
      <c r="B16" s="14" t="s">
        <v>9</v>
      </c>
      <c r="C16" s="14" t="s">
        <v>9</v>
      </c>
      <c r="E16" s="67" t="s">
        <v>780</v>
      </c>
      <c r="F16" s="68"/>
      <c r="G16" s="68"/>
      <c r="H16" s="68"/>
      <c r="I16" s="68"/>
      <c r="J16" s="68"/>
      <c r="K16" s="68"/>
      <c r="L16" s="68"/>
      <c r="M16" s="68"/>
      <c r="N16" s="69"/>
    </row>
    <row r="17" spans="1:14" ht="15" thickBot="1">
      <c r="A17" s="14" t="s">
        <v>46</v>
      </c>
      <c r="B17" s="14" t="s">
        <v>9</v>
      </c>
      <c r="C17" s="14" t="s">
        <v>149</v>
      </c>
      <c r="E17" s="70" t="s">
        <v>276</v>
      </c>
      <c r="F17" s="71"/>
      <c r="G17" s="71"/>
      <c r="H17" s="72"/>
      <c r="I17" s="70" t="s">
        <v>789</v>
      </c>
      <c r="J17" s="71"/>
      <c r="K17" s="72"/>
      <c r="L17" s="70" t="s">
        <v>277</v>
      </c>
      <c r="M17" s="71"/>
      <c r="N17" s="72"/>
    </row>
    <row r="18" spans="1:14" ht="15" thickBot="1">
      <c r="A18" s="14" t="s">
        <v>20</v>
      </c>
      <c r="B18" s="14" t="s">
        <v>626</v>
      </c>
      <c r="C18" s="14" t="s">
        <v>626</v>
      </c>
      <c r="E18" s="45" t="s">
        <v>771</v>
      </c>
      <c r="F18" s="46" t="s">
        <v>772</v>
      </c>
      <c r="G18" s="46" t="s">
        <v>279</v>
      </c>
      <c r="H18" s="46" t="s">
        <v>280</v>
      </c>
      <c r="I18" s="46" t="s">
        <v>772</v>
      </c>
      <c r="J18" s="46" t="s">
        <v>279</v>
      </c>
      <c r="K18" s="46" t="s">
        <v>280</v>
      </c>
      <c r="L18" s="46" t="s">
        <v>772</v>
      </c>
      <c r="M18" s="46" t="s">
        <v>279</v>
      </c>
      <c r="N18" s="46" t="s">
        <v>280</v>
      </c>
    </row>
    <row r="19" spans="1:14" ht="15" thickBot="1">
      <c r="A19" s="14" t="s">
        <v>21</v>
      </c>
      <c r="B19" s="14" t="s">
        <v>47</v>
      </c>
      <c r="C19" s="14" t="s">
        <v>149</v>
      </c>
      <c r="E19" s="47">
        <v>35</v>
      </c>
      <c r="F19" s="48">
        <v>18636</v>
      </c>
      <c r="G19" s="48">
        <v>23294</v>
      </c>
      <c r="H19" s="48">
        <v>26866</v>
      </c>
      <c r="I19" s="48">
        <v>19012</v>
      </c>
      <c r="J19" s="48">
        <v>26145</v>
      </c>
      <c r="K19" s="48">
        <v>28592</v>
      </c>
      <c r="L19" s="50">
        <f>(I19-F19)/I19</f>
        <v>1.9776982958131708E-2</v>
      </c>
      <c r="M19" s="50">
        <f t="shared" ref="M19:N21" si="4">(J19-G19)/J19</f>
        <v>0.10904570663606808</v>
      </c>
      <c r="N19" s="50">
        <f t="shared" si="4"/>
        <v>6.036653609401231E-2</v>
      </c>
    </row>
    <row r="20" spans="1:14" ht="15" thickBot="1">
      <c r="A20" s="14" t="s">
        <v>22</v>
      </c>
      <c r="B20" s="14" t="s">
        <v>265</v>
      </c>
      <c r="C20" s="14" t="s">
        <v>265</v>
      </c>
      <c r="E20" s="47">
        <v>45</v>
      </c>
      <c r="F20" s="48">
        <v>22764</v>
      </c>
      <c r="G20" s="48">
        <v>28455</v>
      </c>
      <c r="H20" s="48">
        <v>32818</v>
      </c>
      <c r="I20" s="48">
        <v>25909</v>
      </c>
      <c r="J20" s="48">
        <v>35682</v>
      </c>
      <c r="K20" s="48">
        <v>39058</v>
      </c>
      <c r="L20" s="50">
        <f t="shared" ref="L20:L21" si="5">(I20-F20)/I20</f>
        <v>0.12138639082944151</v>
      </c>
      <c r="M20" s="50">
        <f t="shared" si="4"/>
        <v>0.20253909534218933</v>
      </c>
      <c r="N20" s="50">
        <f t="shared" si="4"/>
        <v>0.15976240462901325</v>
      </c>
    </row>
    <row r="21" spans="1:14" ht="15" thickBot="1">
      <c r="A21" s="14" t="s">
        <v>6</v>
      </c>
      <c r="B21" s="14" t="s">
        <v>48</v>
      </c>
      <c r="C21" s="14" t="s">
        <v>48</v>
      </c>
      <c r="E21" s="47">
        <v>50</v>
      </c>
      <c r="F21" s="48">
        <v>22764</v>
      </c>
      <c r="G21" s="48">
        <v>28455</v>
      </c>
      <c r="H21" s="48">
        <v>32818</v>
      </c>
      <c r="I21" s="48">
        <v>28038</v>
      </c>
      <c r="J21" s="48">
        <v>39374</v>
      </c>
      <c r="K21" s="48">
        <v>44798</v>
      </c>
      <c r="L21" s="50">
        <f t="shared" si="5"/>
        <v>0.18810186175904131</v>
      </c>
      <c r="M21" s="50">
        <f t="shared" si="4"/>
        <v>0.27731497942804895</v>
      </c>
      <c r="N21" s="50">
        <f t="shared" si="4"/>
        <v>0.26742265279699989</v>
      </c>
    </row>
    <row r="22" spans="1:14" ht="15" thickBot="1">
      <c r="A22" s="14" t="s">
        <v>27</v>
      </c>
      <c r="B22" s="14" t="s">
        <v>49</v>
      </c>
      <c r="C22" s="14" t="s">
        <v>49</v>
      </c>
    </row>
    <row r="23" spans="1:14" ht="15" thickBot="1">
      <c r="A23" s="14" t="s">
        <v>28</v>
      </c>
      <c r="B23" s="14" t="s">
        <v>212</v>
      </c>
      <c r="C23" s="14" t="s">
        <v>212</v>
      </c>
      <c r="E23" s="67" t="s">
        <v>781</v>
      </c>
      <c r="F23" s="68"/>
      <c r="G23" s="68"/>
      <c r="H23" s="68"/>
      <c r="I23" s="68"/>
      <c r="J23" s="68"/>
      <c r="K23" s="68"/>
      <c r="L23" s="68"/>
      <c r="M23" s="68"/>
      <c r="N23" s="69"/>
    </row>
    <row r="24" spans="1:14" ht="15" thickBot="1">
      <c r="A24" s="14" t="s">
        <v>3</v>
      </c>
      <c r="B24" s="14" t="s">
        <v>4</v>
      </c>
      <c r="C24" s="14" t="s">
        <v>4</v>
      </c>
      <c r="E24" s="70" t="s">
        <v>276</v>
      </c>
      <c r="F24" s="71"/>
      <c r="G24" s="71"/>
      <c r="H24" s="72"/>
      <c r="I24" s="70" t="s">
        <v>789</v>
      </c>
      <c r="J24" s="71"/>
      <c r="K24" s="72"/>
      <c r="L24" s="70" t="s">
        <v>277</v>
      </c>
      <c r="M24" s="71"/>
      <c r="N24" s="72"/>
    </row>
    <row r="25" spans="1:14" ht="15" thickBot="1">
      <c r="A25" s="14" t="s">
        <v>29</v>
      </c>
      <c r="B25" s="14" t="s">
        <v>2</v>
      </c>
      <c r="C25" s="14" t="s">
        <v>2</v>
      </c>
      <c r="E25" s="45" t="s">
        <v>771</v>
      </c>
      <c r="F25" s="46" t="s">
        <v>772</v>
      </c>
      <c r="G25" s="46" t="s">
        <v>279</v>
      </c>
      <c r="H25" s="46" t="s">
        <v>280</v>
      </c>
      <c r="I25" s="46" t="s">
        <v>772</v>
      </c>
      <c r="J25" s="46" t="s">
        <v>279</v>
      </c>
      <c r="K25" s="46" t="s">
        <v>280</v>
      </c>
      <c r="L25" s="46" t="s">
        <v>772</v>
      </c>
      <c r="M25" s="46" t="s">
        <v>279</v>
      </c>
      <c r="N25" s="46" t="s">
        <v>280</v>
      </c>
    </row>
    <row r="26" spans="1:14" ht="15" thickBot="1">
      <c r="A26" s="14" t="s">
        <v>55</v>
      </c>
      <c r="B26" s="14" t="s">
        <v>56</v>
      </c>
      <c r="C26" s="14" t="s">
        <v>265</v>
      </c>
      <c r="E26" s="47">
        <v>35</v>
      </c>
      <c r="F26" s="48">
        <v>21657</v>
      </c>
      <c r="G26" s="48">
        <v>27073</v>
      </c>
      <c r="H26" s="48">
        <v>31233</v>
      </c>
      <c r="I26" s="48">
        <v>22864</v>
      </c>
      <c r="J26" s="48">
        <v>31441</v>
      </c>
      <c r="K26" s="48">
        <v>34399</v>
      </c>
      <c r="L26" s="50">
        <f>(I26-F26)/I26</f>
        <v>5.2790412876137158E-2</v>
      </c>
      <c r="M26" s="50">
        <f t="shared" ref="M26:N28" si="6">(J26-G26)/J26</f>
        <v>0.13892687891606501</v>
      </c>
      <c r="N26" s="50">
        <f t="shared" si="6"/>
        <v>9.2037559231373009E-2</v>
      </c>
    </row>
    <row r="27" spans="1:14" ht="15" thickBot="1">
      <c r="A27" s="14" t="s">
        <v>410</v>
      </c>
      <c r="B27" s="14" t="s">
        <v>411</v>
      </c>
      <c r="C27" s="14" t="s">
        <v>411</v>
      </c>
      <c r="E27" s="47">
        <v>45</v>
      </c>
      <c r="F27" s="48">
        <v>26025</v>
      </c>
      <c r="G27" s="48">
        <v>32531</v>
      </c>
      <c r="H27" s="48">
        <v>37511</v>
      </c>
      <c r="I27" s="48">
        <v>30172</v>
      </c>
      <c r="J27" s="48">
        <v>41549</v>
      </c>
      <c r="K27" s="48">
        <v>45493</v>
      </c>
      <c r="L27" s="50">
        <f t="shared" ref="L27:L28" si="7">(I27-F27)/I27</f>
        <v>0.1374453135357285</v>
      </c>
      <c r="M27" s="50">
        <f t="shared" si="6"/>
        <v>0.21704493489614671</v>
      </c>
      <c r="N27" s="50">
        <f t="shared" si="6"/>
        <v>0.17545556459235487</v>
      </c>
    </row>
    <row r="28" spans="1:14" ht="15" thickBot="1">
      <c r="A28" s="14" t="s">
        <v>156</v>
      </c>
      <c r="B28" s="14" t="s">
        <v>713</v>
      </c>
      <c r="C28" s="14" t="s">
        <v>713</v>
      </c>
      <c r="E28" s="47">
        <v>50</v>
      </c>
      <c r="F28" s="48">
        <v>26025</v>
      </c>
      <c r="G28" s="48">
        <v>32531</v>
      </c>
      <c r="H28" s="48">
        <v>37511</v>
      </c>
      <c r="I28" s="48">
        <v>33025</v>
      </c>
      <c r="J28" s="48">
        <v>46385</v>
      </c>
      <c r="K28" s="48">
        <v>52779</v>
      </c>
      <c r="L28" s="50">
        <f t="shared" si="7"/>
        <v>0.21196063588190764</v>
      </c>
      <c r="M28" s="50">
        <f t="shared" si="6"/>
        <v>0.29867414034709494</v>
      </c>
      <c r="N28" s="50">
        <f t="shared" si="6"/>
        <v>0.2892817218969666</v>
      </c>
    </row>
    <row r="29" spans="1:14">
      <c r="A29" s="15" t="s">
        <v>52</v>
      </c>
      <c r="B29" s="16" t="s">
        <v>51</v>
      </c>
      <c r="C29" s="14" t="s">
        <v>704</v>
      </c>
    </row>
    <row r="30" spans="1:14">
      <c r="A30" s="14" t="s">
        <v>695</v>
      </c>
      <c r="B30" s="14" t="s">
        <v>696</v>
      </c>
      <c r="C30" s="14" t="s">
        <v>794</v>
      </c>
    </row>
    <row r="31" spans="1:14" ht="29">
      <c r="A31" s="14" t="s">
        <v>699</v>
      </c>
      <c r="B31" s="14" t="s">
        <v>149</v>
      </c>
      <c r="C31" s="14" t="s">
        <v>700</v>
      </c>
    </row>
    <row r="32" spans="1:14">
      <c r="A32" s="14" t="s">
        <v>702</v>
      </c>
      <c r="B32" s="14" t="s">
        <v>149</v>
      </c>
      <c r="C32" s="14" t="s">
        <v>703</v>
      </c>
    </row>
    <row r="33" spans="1:3">
      <c r="A33" s="15" t="s">
        <v>697</v>
      </c>
      <c r="B33" s="14" t="s">
        <v>149</v>
      </c>
      <c r="C33" s="14" t="s">
        <v>698</v>
      </c>
    </row>
    <row r="34" spans="1:3">
      <c r="A34" s="97" t="s">
        <v>25</v>
      </c>
      <c r="B34" s="97"/>
      <c r="C34" s="97"/>
    </row>
    <row r="35" spans="1:3">
      <c r="A35" s="14" t="s">
        <v>23</v>
      </c>
      <c r="B35" s="14" t="s">
        <v>60</v>
      </c>
      <c r="C35" s="14" t="s">
        <v>707</v>
      </c>
    </row>
    <row r="36" spans="1:3" ht="29">
      <c r="A36" s="14" t="s">
        <v>24</v>
      </c>
      <c r="B36" s="14" t="s">
        <v>61</v>
      </c>
      <c r="C36" s="14" t="s">
        <v>710</v>
      </c>
    </row>
    <row r="37" spans="1:3">
      <c r="A37" s="14" t="s">
        <v>58</v>
      </c>
      <c r="B37" s="14" t="s">
        <v>63</v>
      </c>
      <c r="C37" s="14" t="s">
        <v>149</v>
      </c>
    </row>
    <row r="38" spans="1:3">
      <c r="A38" s="14" t="s">
        <v>59</v>
      </c>
      <c r="B38" s="14" t="s">
        <v>159</v>
      </c>
      <c r="C38" s="14" t="s">
        <v>164</v>
      </c>
    </row>
    <row r="39" spans="1:3">
      <c r="A39" s="14" t="s">
        <v>705</v>
      </c>
      <c r="B39" s="14" t="s">
        <v>164</v>
      </c>
      <c r="C39" s="14" t="s">
        <v>706</v>
      </c>
    </row>
    <row r="40" spans="1:3" ht="29">
      <c r="A40" s="14" t="s">
        <v>575</v>
      </c>
      <c r="B40" s="14" t="s">
        <v>149</v>
      </c>
      <c r="C40" s="14" t="s">
        <v>712</v>
      </c>
    </row>
    <row r="41" spans="1:3">
      <c r="A41" s="14" t="s">
        <v>433</v>
      </c>
      <c r="B41" s="14" t="s">
        <v>149</v>
      </c>
      <c r="C41" s="14" t="s">
        <v>711</v>
      </c>
    </row>
    <row r="42" spans="1:3">
      <c r="A42" s="14" t="s">
        <v>714</v>
      </c>
      <c r="B42" s="14" t="s">
        <v>149</v>
      </c>
      <c r="C42" s="14" t="s">
        <v>715</v>
      </c>
    </row>
    <row r="43" spans="1:3">
      <c r="A43" s="14" t="s">
        <v>708</v>
      </c>
      <c r="B43" s="14" t="s">
        <v>149</v>
      </c>
      <c r="C43" s="14" t="s">
        <v>709</v>
      </c>
    </row>
    <row r="44" spans="1:3">
      <c r="A44" s="97" t="s">
        <v>26</v>
      </c>
      <c r="B44" s="97"/>
      <c r="C44" s="97"/>
    </row>
    <row r="45" spans="1:3">
      <c r="A45" s="14" t="s">
        <v>30</v>
      </c>
      <c r="B45" s="14" t="s">
        <v>64</v>
      </c>
      <c r="C45" s="14" t="s">
        <v>149</v>
      </c>
    </row>
    <row r="46" spans="1:3">
      <c r="A46" s="14" t="s">
        <v>31</v>
      </c>
      <c r="B46" s="14" t="s">
        <v>65</v>
      </c>
      <c r="C46" s="14" t="s">
        <v>701</v>
      </c>
    </row>
    <row r="47" spans="1:3">
      <c r="A47" s="14" t="s">
        <v>32</v>
      </c>
      <c r="B47" s="14" t="s">
        <v>66</v>
      </c>
      <c r="C47" s="14" t="s">
        <v>149</v>
      </c>
    </row>
    <row r="48" spans="1:3">
      <c r="A48" s="14" t="s">
        <v>33</v>
      </c>
      <c r="B48" s="14" t="s">
        <v>67</v>
      </c>
      <c r="C48" s="14" t="s">
        <v>149</v>
      </c>
    </row>
    <row r="49" spans="1:3" ht="29">
      <c r="A49" s="14" t="s">
        <v>34</v>
      </c>
      <c r="B49" s="14" t="s">
        <v>68</v>
      </c>
      <c r="C49" s="14" t="s">
        <v>716</v>
      </c>
    </row>
    <row r="50" spans="1:3">
      <c r="A50" s="14" t="s">
        <v>35</v>
      </c>
      <c r="B50" s="14" t="s">
        <v>69</v>
      </c>
      <c r="C50" s="14" t="s">
        <v>149</v>
      </c>
    </row>
    <row r="51" spans="1:3">
      <c r="A51" s="14" t="s">
        <v>57</v>
      </c>
      <c r="B51" s="14" t="s">
        <v>70</v>
      </c>
      <c r="C51" s="14" t="s">
        <v>149</v>
      </c>
    </row>
    <row r="52" spans="1:3" ht="29">
      <c r="A52" s="14" t="s">
        <v>717</v>
      </c>
      <c r="B52" s="14" t="s">
        <v>149</v>
      </c>
      <c r="C52" s="14" t="s">
        <v>718</v>
      </c>
    </row>
  </sheetData>
  <mergeCells count="19">
    <mergeCell ref="E24:H24"/>
    <mergeCell ref="I24:K24"/>
    <mergeCell ref="L24:N24"/>
    <mergeCell ref="A34:C34"/>
    <mergeCell ref="A44:C44"/>
    <mergeCell ref="E1:N1"/>
    <mergeCell ref="E2:N2"/>
    <mergeCell ref="E3:H3"/>
    <mergeCell ref="I3:K3"/>
    <mergeCell ref="L3:N3"/>
    <mergeCell ref="E17:H17"/>
    <mergeCell ref="I17:K17"/>
    <mergeCell ref="L17:N17"/>
    <mergeCell ref="E23:N23"/>
    <mergeCell ref="E9:N9"/>
    <mergeCell ref="E10:H10"/>
    <mergeCell ref="I10:K10"/>
    <mergeCell ref="L10:N10"/>
    <mergeCell ref="E16:N16"/>
  </mergeCells>
  <conditionalFormatting sqref="L12:N1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BCC0F-4171-4D25-A171-BAF78E8AEA65}">
  <dimension ref="A1:N438"/>
  <sheetViews>
    <sheetView topLeftCell="A2" zoomScale="69" zoomScaleNormal="61" workbookViewId="0">
      <selection activeCell="C19" sqref="C19"/>
    </sheetView>
  </sheetViews>
  <sheetFormatPr defaultColWidth="41.81640625" defaultRowHeight="14.5"/>
  <cols>
    <col min="1" max="2" width="41.81640625" style="14"/>
    <col min="3" max="3" width="100.1796875" style="14" customWidth="1"/>
    <col min="4" max="4" width="8.90625" customWidth="1"/>
    <col min="5" max="5" width="14.453125" customWidth="1"/>
    <col min="6" max="9" width="8.7265625"/>
    <col min="10" max="11" width="10.7265625" customWidth="1"/>
    <col min="12" max="14" width="8.7265625"/>
  </cols>
  <sheetData>
    <row r="1" spans="1:14" ht="15" thickBot="1">
      <c r="A1" s="18" t="s">
        <v>0</v>
      </c>
      <c r="B1" s="18" t="s">
        <v>1</v>
      </c>
      <c r="C1" s="18" t="s">
        <v>719</v>
      </c>
      <c r="E1" s="156" t="s">
        <v>769</v>
      </c>
      <c r="F1" s="156"/>
      <c r="G1" s="156"/>
      <c r="H1" s="156"/>
      <c r="I1" s="156"/>
      <c r="J1" s="156"/>
      <c r="K1" s="156"/>
      <c r="L1" s="156"/>
      <c r="M1" s="156"/>
      <c r="N1" s="156"/>
    </row>
    <row r="2" spans="1:14" ht="15" thickBot="1">
      <c r="A2" s="14" t="s">
        <v>10</v>
      </c>
      <c r="B2" s="14" t="s">
        <v>36</v>
      </c>
      <c r="C2" s="14" t="s">
        <v>720</v>
      </c>
      <c r="E2" s="67" t="s">
        <v>770</v>
      </c>
      <c r="F2" s="68"/>
      <c r="G2" s="68"/>
      <c r="H2" s="68"/>
      <c r="I2" s="68"/>
      <c r="J2" s="68"/>
      <c r="K2" s="68"/>
      <c r="L2" s="68"/>
      <c r="M2" s="68"/>
      <c r="N2" s="69"/>
    </row>
    <row r="3" spans="1:14" ht="15" thickBot="1">
      <c r="A3" s="14" t="s">
        <v>38</v>
      </c>
      <c r="B3" s="14" t="s">
        <v>39</v>
      </c>
      <c r="C3" s="14" t="s">
        <v>721</v>
      </c>
      <c r="E3" s="70" t="s">
        <v>276</v>
      </c>
      <c r="F3" s="71"/>
      <c r="G3" s="71"/>
      <c r="H3" s="72"/>
      <c r="I3" s="71" t="s">
        <v>783</v>
      </c>
      <c r="J3" s="71"/>
      <c r="K3" s="72"/>
      <c r="L3" s="71" t="s">
        <v>277</v>
      </c>
      <c r="M3" s="71"/>
      <c r="N3" s="72"/>
    </row>
    <row r="4" spans="1:14" ht="15" thickBot="1">
      <c r="A4" s="14" t="s">
        <v>37</v>
      </c>
      <c r="B4" s="14" t="s">
        <v>265</v>
      </c>
      <c r="C4" s="14" t="s">
        <v>265</v>
      </c>
      <c r="E4" s="45" t="s">
        <v>771</v>
      </c>
      <c r="F4" s="46" t="s">
        <v>772</v>
      </c>
      <c r="G4" s="46" t="s">
        <v>279</v>
      </c>
      <c r="H4" s="46" t="s">
        <v>280</v>
      </c>
      <c r="I4" s="46" t="s">
        <v>772</v>
      </c>
      <c r="J4" s="46" t="s">
        <v>279</v>
      </c>
      <c r="K4" s="46" t="s">
        <v>280</v>
      </c>
      <c r="L4" s="46" t="s">
        <v>772</v>
      </c>
      <c r="M4" s="46" t="s">
        <v>279</v>
      </c>
      <c r="N4" s="46" t="s">
        <v>280</v>
      </c>
    </row>
    <row r="5" spans="1:14" ht="15" thickBot="1">
      <c r="A5" s="14" t="s">
        <v>54</v>
      </c>
      <c r="B5" s="14" t="s">
        <v>265</v>
      </c>
      <c r="C5" s="14" t="s">
        <v>428</v>
      </c>
      <c r="E5" s="47" t="s">
        <v>774</v>
      </c>
      <c r="F5" s="48">
        <v>10073</v>
      </c>
      <c r="G5" s="48">
        <v>12591</v>
      </c>
      <c r="H5" s="48">
        <v>14523</v>
      </c>
      <c r="I5" s="48">
        <v>16731.219999999998</v>
      </c>
      <c r="J5" s="48">
        <v>22995.84</v>
      </c>
      <c r="K5" s="48">
        <v>27590.76</v>
      </c>
      <c r="L5" s="53">
        <f>(I5-F5)/I5</f>
        <v>0.39795185288341189</v>
      </c>
      <c r="M5" s="53">
        <f t="shared" ref="M5:N11" si="0">(J5-G5)/J5</f>
        <v>0.45246618518827753</v>
      </c>
      <c r="N5" s="53">
        <f t="shared" si="0"/>
        <v>0.47362812767752677</v>
      </c>
    </row>
    <row r="6" spans="1:14" ht="15" thickBot="1">
      <c r="A6" s="14" t="s">
        <v>11</v>
      </c>
      <c r="B6" s="14" t="s">
        <v>265</v>
      </c>
      <c r="C6" s="14" t="s">
        <v>265</v>
      </c>
      <c r="E6" s="47" t="s">
        <v>775</v>
      </c>
      <c r="F6" s="48">
        <v>12788</v>
      </c>
      <c r="G6" s="48">
        <v>15986</v>
      </c>
      <c r="H6" s="48">
        <v>18437</v>
      </c>
      <c r="I6" s="48">
        <v>18529.539999999997</v>
      </c>
      <c r="J6" s="48">
        <v>25454.959999999999</v>
      </c>
      <c r="K6" s="48">
        <v>30560.82</v>
      </c>
      <c r="L6" s="53">
        <f t="shared" ref="L6:L11" si="1">(I6-F6)/I6</f>
        <v>0.30985874446964135</v>
      </c>
      <c r="M6" s="53">
        <f t="shared" si="0"/>
        <v>0.3719887990395585</v>
      </c>
      <c r="N6" s="53">
        <f t="shared" si="0"/>
        <v>0.3967112139006741</v>
      </c>
    </row>
    <row r="7" spans="1:14" ht="15" thickBot="1">
      <c r="A7" s="14" t="s">
        <v>12</v>
      </c>
      <c r="B7" s="14" t="s">
        <v>41</v>
      </c>
      <c r="C7" s="14" t="s">
        <v>41</v>
      </c>
      <c r="E7" s="47" t="s">
        <v>776</v>
      </c>
      <c r="F7" s="48">
        <v>12788</v>
      </c>
      <c r="G7" s="48">
        <v>15986</v>
      </c>
      <c r="H7" s="48">
        <v>18437</v>
      </c>
      <c r="I7" s="48">
        <v>22009.360000000001</v>
      </c>
      <c r="J7" s="48">
        <v>30212.719999999998</v>
      </c>
      <c r="K7" s="48">
        <v>36307.42</v>
      </c>
      <c r="L7" s="53">
        <f t="shared" si="1"/>
        <v>0.41897447267889665</v>
      </c>
      <c r="M7" s="53">
        <f t="shared" si="0"/>
        <v>0.47088511064214011</v>
      </c>
      <c r="N7" s="53">
        <f t="shared" si="0"/>
        <v>0.49219746266741066</v>
      </c>
    </row>
    <row r="8" spans="1:14" ht="15" thickBot="1">
      <c r="A8" s="14" t="s">
        <v>13</v>
      </c>
      <c r="B8" s="14" t="s">
        <v>42</v>
      </c>
      <c r="C8" s="14" t="s">
        <v>180</v>
      </c>
      <c r="E8" s="47" t="s">
        <v>284</v>
      </c>
      <c r="F8" s="48">
        <v>19505</v>
      </c>
      <c r="G8" s="48">
        <v>24382</v>
      </c>
      <c r="H8" s="48">
        <v>28121</v>
      </c>
      <c r="I8" s="48">
        <v>26754.14</v>
      </c>
      <c r="J8" s="48">
        <v>36701.54</v>
      </c>
      <c r="K8" s="48">
        <v>44140.259999999995</v>
      </c>
      <c r="L8" s="53">
        <f t="shared" si="1"/>
        <v>0.27095395329470501</v>
      </c>
      <c r="M8" s="53">
        <f t="shared" si="0"/>
        <v>0.33566820356856963</v>
      </c>
      <c r="N8" s="53">
        <f t="shared" si="0"/>
        <v>0.36291720982160042</v>
      </c>
    </row>
    <row r="9" spans="1:14" ht="15" thickBot="1">
      <c r="A9" s="14" t="s">
        <v>7</v>
      </c>
      <c r="B9" s="14" t="s">
        <v>43</v>
      </c>
      <c r="C9" s="14" t="s">
        <v>265</v>
      </c>
      <c r="E9" s="47" t="s">
        <v>285</v>
      </c>
      <c r="F9" s="48">
        <v>24284</v>
      </c>
      <c r="G9" s="48">
        <v>30355</v>
      </c>
      <c r="H9" s="48">
        <v>35010</v>
      </c>
      <c r="I9" s="48">
        <v>34013.5</v>
      </c>
      <c r="J9" s="48">
        <v>46627.7</v>
      </c>
      <c r="K9" s="48">
        <v>56129.06</v>
      </c>
      <c r="L9" s="53">
        <f t="shared" si="1"/>
        <v>0.28604818674937893</v>
      </c>
      <c r="M9" s="53">
        <f t="shared" si="0"/>
        <v>0.34899212270817559</v>
      </c>
      <c r="N9" s="53">
        <f t="shared" si="0"/>
        <v>0.37625892897547186</v>
      </c>
    </row>
    <row r="10" spans="1:14" ht="15" thickBot="1">
      <c r="A10" s="14" t="s">
        <v>14</v>
      </c>
      <c r="B10" s="14" t="s">
        <v>265</v>
      </c>
      <c r="C10" s="14" t="s">
        <v>265</v>
      </c>
      <c r="E10" s="47" t="s">
        <v>777</v>
      </c>
      <c r="F10" s="48">
        <v>29978</v>
      </c>
      <c r="G10" s="48">
        <v>37473</v>
      </c>
      <c r="H10" s="48">
        <v>43218</v>
      </c>
      <c r="I10" s="48">
        <v>45151.519999999997</v>
      </c>
      <c r="J10" s="48">
        <v>61857.96</v>
      </c>
      <c r="K10" s="48">
        <v>74519.360000000001</v>
      </c>
      <c r="L10" s="53">
        <f t="shared" si="1"/>
        <v>0.33605778941661318</v>
      </c>
      <c r="M10" s="53">
        <f t="shared" si="0"/>
        <v>0.39420892638554522</v>
      </c>
      <c r="N10" s="53">
        <f t="shared" si="0"/>
        <v>0.42004332833776353</v>
      </c>
    </row>
    <row r="11" spans="1:14" ht="15" thickBot="1">
      <c r="A11" s="14" t="s">
        <v>15</v>
      </c>
      <c r="B11" s="14" t="s">
        <v>265</v>
      </c>
      <c r="C11" s="14" t="s">
        <v>215</v>
      </c>
      <c r="E11" s="47" t="s">
        <v>778</v>
      </c>
      <c r="F11" s="48">
        <v>44248</v>
      </c>
      <c r="G11" s="48">
        <v>55310</v>
      </c>
      <c r="H11" s="48">
        <v>63971</v>
      </c>
      <c r="I11" s="48">
        <v>60604.799999999996</v>
      </c>
      <c r="J11" s="48">
        <v>82987.039999999994</v>
      </c>
      <c r="K11" s="48">
        <v>100032.14</v>
      </c>
      <c r="L11" s="53">
        <f t="shared" si="1"/>
        <v>0.26989281377052637</v>
      </c>
      <c r="M11" s="53">
        <f t="shared" si="0"/>
        <v>0.33351038909207986</v>
      </c>
      <c r="N11" s="53">
        <f t="shared" si="0"/>
        <v>0.36049553673449353</v>
      </c>
    </row>
    <row r="12" spans="1:14" ht="15" thickBot="1">
      <c r="A12" s="14" t="s">
        <v>16</v>
      </c>
      <c r="B12" s="14" t="s">
        <v>45</v>
      </c>
      <c r="C12" s="14" t="s">
        <v>768</v>
      </c>
    </row>
    <row r="13" spans="1:14" ht="15" thickBot="1">
      <c r="A13" s="14" t="s">
        <v>17</v>
      </c>
      <c r="B13" s="14" t="s">
        <v>265</v>
      </c>
      <c r="C13" s="14" t="s">
        <v>265</v>
      </c>
      <c r="E13" s="67" t="s">
        <v>779</v>
      </c>
      <c r="F13" s="68"/>
      <c r="G13" s="68"/>
      <c r="H13" s="68"/>
      <c r="I13" s="68"/>
      <c r="J13" s="68"/>
      <c r="K13" s="68"/>
      <c r="L13" s="68"/>
      <c r="M13" s="68"/>
      <c r="N13" s="69"/>
    </row>
    <row r="14" spans="1:14" ht="15" thickBot="1">
      <c r="A14" s="14" t="s">
        <v>18</v>
      </c>
      <c r="B14" s="14" t="s">
        <v>265</v>
      </c>
      <c r="C14" s="14" t="s">
        <v>265</v>
      </c>
      <c r="E14" s="70" t="s">
        <v>276</v>
      </c>
      <c r="F14" s="71"/>
      <c r="G14" s="71"/>
      <c r="H14" s="72"/>
      <c r="I14" s="71" t="s">
        <v>783</v>
      </c>
      <c r="J14" s="71"/>
      <c r="K14" s="72"/>
      <c r="L14" s="71" t="s">
        <v>277</v>
      </c>
      <c r="M14" s="71"/>
      <c r="N14" s="72"/>
    </row>
    <row r="15" spans="1:14" ht="34.5" customHeight="1" thickBot="1">
      <c r="A15" s="14" t="s">
        <v>8</v>
      </c>
      <c r="B15" s="14" t="s">
        <v>265</v>
      </c>
      <c r="C15" s="14" t="s">
        <v>731</v>
      </c>
      <c r="E15" s="45" t="s">
        <v>771</v>
      </c>
      <c r="F15" s="46" t="s">
        <v>772</v>
      </c>
      <c r="G15" s="46" t="s">
        <v>279</v>
      </c>
      <c r="H15" s="46" t="s">
        <v>280</v>
      </c>
      <c r="I15" s="46" t="s">
        <v>772</v>
      </c>
      <c r="J15" s="46" t="s">
        <v>279</v>
      </c>
      <c r="K15" s="46" t="s">
        <v>280</v>
      </c>
      <c r="L15" s="46" t="s">
        <v>772</v>
      </c>
      <c r="M15" s="46" t="s">
        <v>279</v>
      </c>
      <c r="N15" s="46" t="s">
        <v>280</v>
      </c>
    </row>
    <row r="16" spans="1:14" ht="15" thickBot="1">
      <c r="A16" s="14" t="s">
        <v>722</v>
      </c>
      <c r="B16" s="14" t="s">
        <v>9</v>
      </c>
      <c r="C16" s="14" t="s">
        <v>723</v>
      </c>
      <c r="E16" s="47" t="s">
        <v>774</v>
      </c>
      <c r="F16" s="48">
        <v>15111</v>
      </c>
      <c r="G16" s="48">
        <v>18888</v>
      </c>
      <c r="H16" s="48">
        <v>21784</v>
      </c>
      <c r="I16" s="48">
        <v>23423</v>
      </c>
      <c r="J16" s="48">
        <v>32196.3</v>
      </c>
      <c r="K16" s="48">
        <v>38628.479999999996</v>
      </c>
      <c r="L16" s="53">
        <f>(I16-F16)/I16</f>
        <v>0.35486487640353498</v>
      </c>
      <c r="M16" s="53">
        <f t="shared" ref="M16:N22" si="2">(J16-G16)/J16</f>
        <v>0.41334873883023826</v>
      </c>
      <c r="N16" s="53">
        <f t="shared" si="2"/>
        <v>0.43606375399705083</v>
      </c>
    </row>
    <row r="17" spans="1:14" ht="15" thickBot="1">
      <c r="A17" s="14" t="s">
        <v>98</v>
      </c>
      <c r="B17" s="14" t="s">
        <v>9</v>
      </c>
      <c r="C17" s="14" t="s">
        <v>724</v>
      </c>
      <c r="E17" s="47" t="s">
        <v>775</v>
      </c>
      <c r="F17" s="48">
        <v>19185</v>
      </c>
      <c r="G17" s="48">
        <v>23979</v>
      </c>
      <c r="H17" s="48">
        <v>27656</v>
      </c>
      <c r="I17" s="48">
        <v>25942.3</v>
      </c>
      <c r="J17" s="48">
        <v>35636</v>
      </c>
      <c r="K17" s="48">
        <v>42784.439999999995</v>
      </c>
      <c r="L17" s="53">
        <f t="shared" ref="L17:L22" si="3">(I17-F17)/I17</f>
        <v>0.26047420621918638</v>
      </c>
      <c r="M17" s="53">
        <f t="shared" si="2"/>
        <v>0.32711303176563028</v>
      </c>
      <c r="N17" s="53">
        <f t="shared" si="2"/>
        <v>0.35359677490227748</v>
      </c>
    </row>
    <row r="18" spans="1:14" ht="15" thickBot="1">
      <c r="A18" s="14" t="s">
        <v>46</v>
      </c>
      <c r="B18" s="14" t="s">
        <v>9</v>
      </c>
      <c r="C18" s="14" t="s">
        <v>332</v>
      </c>
      <c r="E18" s="47" t="s">
        <v>776</v>
      </c>
      <c r="F18" s="48">
        <v>19184</v>
      </c>
      <c r="G18" s="48">
        <v>23979</v>
      </c>
      <c r="H18" s="48">
        <v>27656</v>
      </c>
      <c r="I18" s="48">
        <v>30813.34</v>
      </c>
      <c r="J18" s="48">
        <v>42298.28</v>
      </c>
      <c r="K18" s="48">
        <v>50829.68</v>
      </c>
      <c r="L18" s="53">
        <f t="shared" si="3"/>
        <v>0.37741251029586537</v>
      </c>
      <c r="M18" s="53">
        <f t="shared" si="2"/>
        <v>0.43309751602192809</v>
      </c>
      <c r="N18" s="53">
        <f t="shared" si="2"/>
        <v>0.45590843774739481</v>
      </c>
    </row>
    <row r="19" spans="1:14" ht="15" thickBot="1">
      <c r="A19" s="14" t="s">
        <v>20</v>
      </c>
      <c r="B19" s="14" t="s">
        <v>626</v>
      </c>
      <c r="C19" s="14" t="s">
        <v>799</v>
      </c>
      <c r="E19" s="47" t="s">
        <v>284</v>
      </c>
      <c r="F19" s="48">
        <v>29256</v>
      </c>
      <c r="G19" s="48">
        <v>36574</v>
      </c>
      <c r="H19" s="48">
        <v>42181</v>
      </c>
      <c r="I19" s="48">
        <v>37455.56</v>
      </c>
      <c r="J19" s="48">
        <v>51383.1</v>
      </c>
      <c r="K19" s="48">
        <v>61796.6</v>
      </c>
      <c r="L19" s="53">
        <f t="shared" si="3"/>
        <v>0.21891436144593748</v>
      </c>
      <c r="M19" s="53">
        <f t="shared" si="2"/>
        <v>0.28820954749713423</v>
      </c>
      <c r="N19" s="53">
        <f t="shared" si="2"/>
        <v>0.31742199409028976</v>
      </c>
    </row>
    <row r="20" spans="1:14" ht="15" thickBot="1">
      <c r="A20" s="14" t="s">
        <v>21</v>
      </c>
      <c r="B20" s="14" t="s">
        <v>47</v>
      </c>
      <c r="C20" s="14" t="s">
        <v>767</v>
      </c>
      <c r="E20" s="47" t="s">
        <v>285</v>
      </c>
      <c r="F20" s="48">
        <v>36426</v>
      </c>
      <c r="G20" s="48">
        <v>45533</v>
      </c>
      <c r="H20" s="48">
        <v>52514</v>
      </c>
      <c r="I20" s="48">
        <v>47618.899999999994</v>
      </c>
      <c r="J20" s="48">
        <v>65279.96</v>
      </c>
      <c r="K20" s="48">
        <v>78579.739999999991</v>
      </c>
      <c r="L20" s="53">
        <f t="shared" si="3"/>
        <v>0.23505162866004875</v>
      </c>
      <c r="M20" s="53">
        <f t="shared" si="2"/>
        <v>0.30249650888266477</v>
      </c>
      <c r="N20" s="53">
        <f t="shared" si="2"/>
        <v>0.33171069285798088</v>
      </c>
    </row>
    <row r="21" spans="1:14" ht="15" thickBot="1">
      <c r="A21" s="14" t="s">
        <v>22</v>
      </c>
      <c r="B21" s="14" t="s">
        <v>265</v>
      </c>
      <c r="C21" s="14" t="s">
        <v>265</v>
      </c>
      <c r="E21" s="47" t="s">
        <v>777</v>
      </c>
      <c r="F21" s="48">
        <v>44967</v>
      </c>
      <c r="G21" s="48">
        <v>56209</v>
      </c>
      <c r="H21" s="48">
        <v>64828</v>
      </c>
      <c r="I21" s="48">
        <v>63211.42</v>
      </c>
      <c r="J21" s="48">
        <v>86602.559999999998</v>
      </c>
      <c r="K21" s="48">
        <v>104327.34</v>
      </c>
      <c r="L21" s="53">
        <f t="shared" si="3"/>
        <v>0.2886253781357862</v>
      </c>
      <c r="M21" s="53">
        <f t="shared" si="2"/>
        <v>0.35095452143677969</v>
      </c>
      <c r="N21" s="53">
        <f t="shared" si="2"/>
        <v>0.37860967221056341</v>
      </c>
    </row>
    <row r="22" spans="1:14" ht="15" thickBot="1">
      <c r="A22" s="14" t="s">
        <v>6</v>
      </c>
      <c r="B22" s="14" t="s">
        <v>48</v>
      </c>
      <c r="C22" s="14" t="s">
        <v>732</v>
      </c>
      <c r="E22" s="47" t="s">
        <v>778</v>
      </c>
      <c r="F22" s="48">
        <v>66372</v>
      </c>
      <c r="G22" s="48">
        <v>82996</v>
      </c>
      <c r="H22" s="48">
        <v>95678</v>
      </c>
      <c r="I22" s="48">
        <v>84846.720000000001</v>
      </c>
      <c r="J22" s="48">
        <v>116212.29999999999</v>
      </c>
      <c r="K22" s="48">
        <v>140044.75999999998</v>
      </c>
      <c r="L22" s="53">
        <f t="shared" si="3"/>
        <v>0.21774230046842119</v>
      </c>
      <c r="M22" s="53">
        <f t="shared" si="2"/>
        <v>0.28582430603301018</v>
      </c>
      <c r="N22" s="53">
        <f t="shared" si="2"/>
        <v>0.31680414176153388</v>
      </c>
    </row>
    <row r="23" spans="1:14" ht="15" thickBot="1">
      <c r="A23" s="14" t="s">
        <v>27</v>
      </c>
      <c r="B23" s="14" t="s">
        <v>49</v>
      </c>
      <c r="C23" s="14" t="s">
        <v>49</v>
      </c>
    </row>
    <row r="24" spans="1:14" ht="15" thickBot="1">
      <c r="A24" s="14" t="s">
        <v>28</v>
      </c>
      <c r="B24" s="14" t="s">
        <v>212</v>
      </c>
      <c r="C24" s="14" t="s">
        <v>212</v>
      </c>
      <c r="E24" s="67" t="s">
        <v>780</v>
      </c>
      <c r="F24" s="68"/>
      <c r="G24" s="68"/>
      <c r="H24" s="68"/>
      <c r="I24" s="68"/>
      <c r="J24" s="68"/>
      <c r="K24" s="68"/>
      <c r="L24" s="68"/>
      <c r="M24" s="68"/>
      <c r="N24" s="69"/>
    </row>
    <row r="25" spans="1:14" ht="15" thickBot="1">
      <c r="A25" s="14" t="s">
        <v>3</v>
      </c>
      <c r="B25" s="14" t="s">
        <v>4</v>
      </c>
      <c r="C25" s="14" t="s">
        <v>4</v>
      </c>
      <c r="E25" s="70" t="s">
        <v>276</v>
      </c>
      <c r="F25" s="71"/>
      <c r="G25" s="71"/>
      <c r="H25" s="72"/>
      <c r="I25" s="71" t="s">
        <v>783</v>
      </c>
      <c r="J25" s="71"/>
      <c r="K25" s="72"/>
      <c r="L25" s="71" t="s">
        <v>277</v>
      </c>
      <c r="M25" s="71"/>
      <c r="N25" s="72"/>
    </row>
    <row r="26" spans="1:14" ht="15" thickBot="1">
      <c r="A26" s="14" t="s">
        <v>29</v>
      </c>
      <c r="B26" s="14" t="s">
        <v>2</v>
      </c>
      <c r="C26" s="14" t="s">
        <v>2</v>
      </c>
      <c r="E26" s="45" t="s">
        <v>771</v>
      </c>
      <c r="F26" s="46" t="s">
        <v>772</v>
      </c>
      <c r="G26" s="46" t="s">
        <v>279</v>
      </c>
      <c r="H26" s="46" t="s">
        <v>280</v>
      </c>
      <c r="I26" s="46" t="s">
        <v>772</v>
      </c>
      <c r="J26" s="46" t="s">
        <v>279</v>
      </c>
      <c r="K26" s="46" t="s">
        <v>280</v>
      </c>
      <c r="L26" s="46" t="s">
        <v>772</v>
      </c>
      <c r="M26" s="46" t="s">
        <v>279</v>
      </c>
      <c r="N26" s="46" t="s">
        <v>280</v>
      </c>
    </row>
    <row r="27" spans="1:14" ht="29.5" thickBot="1">
      <c r="A27" s="14" t="s">
        <v>738</v>
      </c>
      <c r="B27" s="14" t="s">
        <v>9</v>
      </c>
      <c r="C27" s="14" t="s">
        <v>737</v>
      </c>
      <c r="E27" s="47" t="s">
        <v>774</v>
      </c>
      <c r="F27" s="48">
        <v>18636</v>
      </c>
      <c r="G27" s="48">
        <v>23294</v>
      </c>
      <c r="H27" s="48">
        <v>26866</v>
      </c>
      <c r="I27" s="48">
        <v>26869.78</v>
      </c>
      <c r="J27" s="48">
        <v>36948.159999999996</v>
      </c>
      <c r="K27" s="48">
        <v>44299.56</v>
      </c>
      <c r="L27" s="53">
        <f>(I27-F27)/I27</f>
        <v>0.30643272851508269</v>
      </c>
      <c r="M27" s="53">
        <f t="shared" ref="M27:N33" si="4">(J27-G27)/J27</f>
        <v>0.36954911963139703</v>
      </c>
      <c r="N27" s="53">
        <f t="shared" si="4"/>
        <v>0.39353799450829757</v>
      </c>
    </row>
    <row r="28" spans="1:14" ht="15" thickBot="1">
      <c r="A28" s="14" t="s">
        <v>55</v>
      </c>
      <c r="B28" s="14" t="s">
        <v>56</v>
      </c>
      <c r="C28" s="14" t="s">
        <v>265</v>
      </c>
      <c r="E28" s="47" t="s">
        <v>775</v>
      </c>
      <c r="F28" s="48">
        <v>22764</v>
      </c>
      <c r="G28" s="48">
        <v>28455</v>
      </c>
      <c r="H28" s="48">
        <v>32818</v>
      </c>
      <c r="I28" s="48">
        <v>29746.62</v>
      </c>
      <c r="J28" s="48">
        <v>40882.28</v>
      </c>
      <c r="K28" s="48">
        <v>49051.42</v>
      </c>
      <c r="L28" s="53">
        <f t="shared" ref="L28:L33" si="5">(I28-F28)/I28</f>
        <v>0.23473658519858726</v>
      </c>
      <c r="M28" s="53">
        <f t="shared" si="4"/>
        <v>0.30397717544129144</v>
      </c>
      <c r="N28" s="53">
        <f t="shared" si="4"/>
        <v>0.33094699399120348</v>
      </c>
    </row>
    <row r="29" spans="1:14" ht="15" thickBot="1">
      <c r="A29" s="14" t="s">
        <v>410</v>
      </c>
      <c r="B29" s="14" t="s">
        <v>411</v>
      </c>
      <c r="C29" s="14" t="s">
        <v>411</v>
      </c>
      <c r="E29" s="47" t="s">
        <v>776</v>
      </c>
      <c r="F29" s="48">
        <v>22764</v>
      </c>
      <c r="G29" s="48">
        <v>28455</v>
      </c>
      <c r="H29" s="48">
        <v>32818</v>
      </c>
      <c r="I29" s="48">
        <v>35312.68</v>
      </c>
      <c r="J29" s="48">
        <v>49451.439999999995</v>
      </c>
      <c r="K29" s="48">
        <v>58245.979999999996</v>
      </c>
      <c r="L29" s="53">
        <f t="shared" si="5"/>
        <v>0.35535903816985853</v>
      </c>
      <c r="M29" s="53">
        <f t="shared" si="4"/>
        <v>0.4245870292149227</v>
      </c>
      <c r="N29" s="53">
        <f t="shared" si="4"/>
        <v>0.43656197389073026</v>
      </c>
    </row>
    <row r="30" spans="1:14" ht="15" thickBot="1">
      <c r="A30" s="14" t="s">
        <v>156</v>
      </c>
      <c r="B30" s="14" t="s">
        <v>766</v>
      </c>
      <c r="C30" s="14" t="s">
        <v>766</v>
      </c>
      <c r="E30" s="47" t="s">
        <v>284</v>
      </c>
      <c r="F30" s="48">
        <v>32575</v>
      </c>
      <c r="G30" s="48">
        <v>40718</v>
      </c>
      <c r="H30" s="48">
        <v>46962</v>
      </c>
      <c r="I30" s="48">
        <v>42905.979999999996</v>
      </c>
      <c r="J30" s="48">
        <v>58877.279999999999</v>
      </c>
      <c r="K30" s="48">
        <v>70779.94</v>
      </c>
      <c r="L30" s="53">
        <f t="shared" si="5"/>
        <v>0.24078182108880852</v>
      </c>
      <c r="M30" s="53">
        <f t="shared" si="4"/>
        <v>0.30842593271971802</v>
      </c>
      <c r="N30" s="53">
        <f t="shared" si="4"/>
        <v>0.33650692554980977</v>
      </c>
    </row>
    <row r="31" spans="1:14" ht="15" thickBot="1">
      <c r="A31" s="14" t="s">
        <v>727</v>
      </c>
      <c r="B31" s="14" t="s">
        <v>9</v>
      </c>
      <c r="C31" s="14" t="s">
        <v>728</v>
      </c>
      <c r="E31" s="47" t="s">
        <v>285</v>
      </c>
      <c r="F31" s="48">
        <v>39826</v>
      </c>
      <c r="G31" s="48">
        <v>49783</v>
      </c>
      <c r="H31" s="48">
        <v>57416</v>
      </c>
      <c r="I31" s="48">
        <v>54520.719999999994</v>
      </c>
      <c r="J31" s="48">
        <v>74760.08</v>
      </c>
      <c r="K31" s="48">
        <v>89960.84</v>
      </c>
      <c r="L31" s="53">
        <f t="shared" si="5"/>
        <v>0.26952542079414937</v>
      </c>
      <c r="M31" s="53">
        <f t="shared" si="4"/>
        <v>0.33409648571804634</v>
      </c>
      <c r="N31" s="53">
        <f t="shared" si="4"/>
        <v>0.36176674206243514</v>
      </c>
    </row>
    <row r="32" spans="1:14" ht="15" thickBot="1">
      <c r="A32" s="14" t="s">
        <v>729</v>
      </c>
      <c r="B32" s="14" t="s">
        <v>9</v>
      </c>
      <c r="C32" s="14" t="s">
        <v>730</v>
      </c>
      <c r="E32" s="47" t="s">
        <v>777</v>
      </c>
      <c r="F32" s="48">
        <v>48265</v>
      </c>
      <c r="G32" s="48">
        <v>60331</v>
      </c>
      <c r="H32" s="48">
        <v>69582</v>
      </c>
      <c r="I32" s="48">
        <v>72342.259999999995</v>
      </c>
      <c r="J32" s="48">
        <v>99127.08</v>
      </c>
      <c r="K32" s="48">
        <v>119386.5</v>
      </c>
      <c r="L32" s="53">
        <f t="shared" si="5"/>
        <v>0.33282427173273266</v>
      </c>
      <c r="M32" s="53">
        <f t="shared" si="4"/>
        <v>0.39137720994101716</v>
      </c>
      <c r="N32" s="53">
        <f t="shared" si="4"/>
        <v>0.41717028307220666</v>
      </c>
    </row>
    <row r="33" spans="1:14" ht="15" thickBot="1">
      <c r="A33" s="14" t="s">
        <v>733</v>
      </c>
      <c r="B33" s="14" t="s">
        <v>9</v>
      </c>
      <c r="C33" s="14" t="s">
        <v>734</v>
      </c>
      <c r="E33" s="47" t="s">
        <v>778</v>
      </c>
      <c r="F33" s="48">
        <v>70798</v>
      </c>
      <c r="G33" s="48">
        <v>88487</v>
      </c>
      <c r="H33" s="48">
        <v>102066</v>
      </c>
      <c r="I33" s="48">
        <v>97064.439999999988</v>
      </c>
      <c r="J33" s="48">
        <v>132932.9</v>
      </c>
      <c r="K33" s="48">
        <v>160206.24</v>
      </c>
      <c r="L33" s="53">
        <f t="shared" si="5"/>
        <v>0.27060826807428129</v>
      </c>
      <c r="M33" s="53">
        <f t="shared" si="4"/>
        <v>0.33434838177757348</v>
      </c>
      <c r="N33" s="53">
        <f t="shared" si="4"/>
        <v>0.3629087106719438</v>
      </c>
    </row>
    <row r="34" spans="1:14" ht="29.5" thickBot="1">
      <c r="A34" s="14" t="s">
        <v>735</v>
      </c>
      <c r="B34" s="14" t="s">
        <v>9</v>
      </c>
      <c r="C34" s="14" t="s">
        <v>621</v>
      </c>
    </row>
    <row r="35" spans="1:14" ht="15" thickBot="1">
      <c r="A35" s="14" t="s">
        <v>739</v>
      </c>
      <c r="B35" s="14" t="s">
        <v>9</v>
      </c>
      <c r="C35" s="14" t="s">
        <v>740</v>
      </c>
      <c r="E35" s="67" t="s">
        <v>781</v>
      </c>
      <c r="F35" s="68"/>
      <c r="G35" s="68"/>
      <c r="H35" s="68"/>
      <c r="I35" s="68"/>
      <c r="J35" s="68"/>
      <c r="K35" s="68"/>
      <c r="L35" s="68"/>
      <c r="M35" s="68"/>
      <c r="N35" s="69"/>
    </row>
    <row r="36" spans="1:14" ht="43" customHeight="1" thickBot="1">
      <c r="A36" s="14" t="s">
        <v>725</v>
      </c>
      <c r="B36" s="14" t="s">
        <v>9</v>
      </c>
      <c r="C36" s="14" t="s">
        <v>726</v>
      </c>
      <c r="E36" s="70" t="s">
        <v>276</v>
      </c>
      <c r="F36" s="71"/>
      <c r="G36" s="71"/>
      <c r="H36" s="72"/>
      <c r="I36" s="71" t="s">
        <v>783</v>
      </c>
      <c r="J36" s="71"/>
      <c r="K36" s="72"/>
      <c r="L36" s="71" t="s">
        <v>277</v>
      </c>
      <c r="M36" s="71"/>
      <c r="N36" s="72"/>
    </row>
    <row r="37" spans="1:14" ht="15" thickBot="1">
      <c r="A37" s="15" t="s">
        <v>52</v>
      </c>
      <c r="B37" s="16" t="s">
        <v>51</v>
      </c>
      <c r="C37" s="14" t="s">
        <v>51</v>
      </c>
      <c r="E37" s="45" t="s">
        <v>771</v>
      </c>
      <c r="F37" s="46" t="s">
        <v>772</v>
      </c>
      <c r="G37" s="46" t="s">
        <v>279</v>
      </c>
      <c r="H37" s="46" t="s">
        <v>280</v>
      </c>
      <c r="I37" s="46" t="s">
        <v>772</v>
      </c>
      <c r="J37" s="46" t="s">
        <v>279</v>
      </c>
      <c r="K37" s="46" t="s">
        <v>280</v>
      </c>
      <c r="L37" s="46" t="s">
        <v>772</v>
      </c>
      <c r="M37" s="46" t="s">
        <v>279</v>
      </c>
      <c r="N37" s="46" t="s">
        <v>280</v>
      </c>
    </row>
    <row r="38" spans="1:14" ht="15" thickBot="1">
      <c r="A38" s="97" t="s">
        <v>25</v>
      </c>
      <c r="B38" s="97"/>
      <c r="C38" s="97"/>
      <c r="E38" s="47" t="s">
        <v>774</v>
      </c>
      <c r="F38" s="48">
        <v>21657</v>
      </c>
      <c r="G38" s="48">
        <v>27073</v>
      </c>
      <c r="H38" s="48">
        <v>31233</v>
      </c>
      <c r="I38" s="48">
        <v>31725.48</v>
      </c>
      <c r="J38" s="48">
        <v>43662.36</v>
      </c>
      <c r="K38" s="48">
        <v>52296.42</v>
      </c>
      <c r="L38" s="53">
        <f>(I38-F38)/I38</f>
        <v>0.31736257418327474</v>
      </c>
      <c r="M38" s="53">
        <f t="shared" ref="M38:N44" si="6">(J38-G38)/J38</f>
        <v>0.37994648021774363</v>
      </c>
      <c r="N38" s="53">
        <f t="shared" si="6"/>
        <v>0.40276982630933433</v>
      </c>
    </row>
    <row r="39" spans="1:14" ht="15" thickBot="1">
      <c r="A39" s="14" t="s">
        <v>23</v>
      </c>
      <c r="B39" s="14" t="s">
        <v>60</v>
      </c>
      <c r="C39" s="14" t="s">
        <v>736</v>
      </c>
      <c r="E39" s="47" t="s">
        <v>775</v>
      </c>
      <c r="F39" s="48">
        <v>26025</v>
      </c>
      <c r="G39" s="48">
        <v>32531</v>
      </c>
      <c r="H39" s="48">
        <v>37511</v>
      </c>
      <c r="I39" s="48">
        <v>33882.519999999997</v>
      </c>
      <c r="J39" s="48">
        <v>46611.18</v>
      </c>
      <c r="K39" s="48">
        <v>55861.2</v>
      </c>
      <c r="L39" s="53">
        <f t="shared" ref="L39:L44" si="7">(I39-F39)/I39</f>
        <v>0.23190482880258015</v>
      </c>
      <c r="M39" s="53">
        <f t="shared" si="6"/>
        <v>0.3020773127820407</v>
      </c>
      <c r="N39" s="53">
        <f t="shared" si="6"/>
        <v>0.32849634451103804</v>
      </c>
    </row>
    <row r="40" spans="1:14" ht="15" thickBot="1">
      <c r="A40" s="14" t="s">
        <v>742</v>
      </c>
      <c r="B40" s="14" t="s">
        <v>9</v>
      </c>
      <c r="C40" s="14" t="s">
        <v>741</v>
      </c>
      <c r="E40" s="47" t="s">
        <v>776</v>
      </c>
      <c r="F40" s="48">
        <v>26025</v>
      </c>
      <c r="G40" s="48">
        <v>32531</v>
      </c>
      <c r="H40" s="48">
        <v>37511</v>
      </c>
      <c r="I40" s="48">
        <v>39912.32</v>
      </c>
      <c r="J40" s="48">
        <v>54847.579999999994</v>
      </c>
      <c r="K40" s="48">
        <v>65815.679999999993</v>
      </c>
      <c r="L40" s="53">
        <f t="shared" si="7"/>
        <v>0.34794569696775329</v>
      </c>
      <c r="M40" s="53">
        <f t="shared" si="6"/>
        <v>0.40688358538334773</v>
      </c>
      <c r="N40" s="53">
        <f t="shared" si="6"/>
        <v>0.43005982768847784</v>
      </c>
    </row>
    <row r="41" spans="1:14" ht="15" thickBot="1">
      <c r="A41" s="14" t="s">
        <v>24</v>
      </c>
      <c r="B41" s="14" t="s">
        <v>61</v>
      </c>
      <c r="C41" s="14" t="s">
        <v>741</v>
      </c>
      <c r="E41" s="47" t="s">
        <v>284</v>
      </c>
      <c r="F41" s="48">
        <v>35599</v>
      </c>
      <c r="G41" s="48">
        <v>44498</v>
      </c>
      <c r="H41" s="48">
        <v>51321</v>
      </c>
      <c r="I41" s="48">
        <v>48787.1</v>
      </c>
      <c r="J41" s="48">
        <v>66992.14</v>
      </c>
      <c r="K41" s="48">
        <v>80468.92</v>
      </c>
      <c r="L41" s="53">
        <f t="shared" si="7"/>
        <v>0.2703194082042179</v>
      </c>
      <c r="M41" s="53">
        <f t="shared" si="6"/>
        <v>0.33577282349839849</v>
      </c>
      <c r="N41" s="53">
        <f t="shared" si="6"/>
        <v>0.36222581339478643</v>
      </c>
    </row>
    <row r="42" spans="1:14" ht="15" thickBot="1">
      <c r="A42" s="14" t="s">
        <v>58</v>
      </c>
      <c r="B42" s="14" t="s">
        <v>63</v>
      </c>
      <c r="C42" s="14" t="s">
        <v>9</v>
      </c>
      <c r="E42" s="47" t="s">
        <v>285</v>
      </c>
      <c r="F42" s="48">
        <v>42862</v>
      </c>
      <c r="G42" s="48">
        <v>53577</v>
      </c>
      <c r="H42" s="48">
        <v>61793</v>
      </c>
      <c r="I42" s="48">
        <v>61518.119999999995</v>
      </c>
      <c r="J42" s="48">
        <v>84394.78</v>
      </c>
      <c r="K42" s="48">
        <v>101495.34</v>
      </c>
      <c r="L42" s="53">
        <f t="shared" si="7"/>
        <v>0.30326219331800119</v>
      </c>
      <c r="M42" s="53">
        <f t="shared" si="6"/>
        <v>0.36516215813347697</v>
      </c>
      <c r="N42" s="53">
        <f t="shared" si="6"/>
        <v>0.39117401843276745</v>
      </c>
    </row>
    <row r="43" spans="1:14" ht="15" thickBot="1">
      <c r="A43" s="14" t="s">
        <v>59</v>
      </c>
      <c r="B43" s="14" t="s">
        <v>159</v>
      </c>
      <c r="C43" s="14" t="s">
        <v>9</v>
      </c>
      <c r="E43" s="47" t="s">
        <v>777</v>
      </c>
      <c r="F43" s="48">
        <v>51413</v>
      </c>
      <c r="G43" s="48">
        <v>64265</v>
      </c>
      <c r="H43" s="48">
        <v>74119</v>
      </c>
      <c r="I43" s="48">
        <v>81567.5</v>
      </c>
      <c r="J43" s="48">
        <v>111808.54</v>
      </c>
      <c r="K43" s="48">
        <v>134599.06</v>
      </c>
      <c r="L43" s="53">
        <f t="shared" si="7"/>
        <v>0.36968768198118124</v>
      </c>
      <c r="M43" s="53">
        <f t="shared" si="6"/>
        <v>0.42522279604044555</v>
      </c>
      <c r="N43" s="53">
        <f t="shared" si="6"/>
        <v>0.44933493592005769</v>
      </c>
    </row>
    <row r="44" spans="1:14" ht="15" thickBot="1">
      <c r="A44" s="14" t="s">
        <v>764</v>
      </c>
      <c r="B44" s="14" t="s">
        <v>9</v>
      </c>
      <c r="C44" s="14" t="s">
        <v>765</v>
      </c>
      <c r="E44" s="47" t="s">
        <v>778</v>
      </c>
      <c r="F44" s="48">
        <v>74116</v>
      </c>
      <c r="G44" s="48">
        <v>92645</v>
      </c>
      <c r="H44" s="48">
        <v>106851</v>
      </c>
      <c r="I44" s="48">
        <v>109383.64</v>
      </c>
      <c r="J44" s="48">
        <v>149839.94</v>
      </c>
      <c r="K44" s="48">
        <v>180522.3</v>
      </c>
      <c r="L44" s="53">
        <f t="shared" si="7"/>
        <v>0.32242152482766162</v>
      </c>
      <c r="M44" s="53">
        <f t="shared" si="6"/>
        <v>0.38170690671659374</v>
      </c>
      <c r="N44" s="53">
        <f t="shared" si="6"/>
        <v>0.40810082743240028</v>
      </c>
    </row>
    <row r="45" spans="1:14">
      <c r="A45" s="14" t="s">
        <v>750</v>
      </c>
      <c r="B45" s="14" t="s">
        <v>9</v>
      </c>
      <c r="C45" s="14" t="s">
        <v>751</v>
      </c>
    </row>
    <row r="46" spans="1:14">
      <c r="A46" s="14" t="s">
        <v>749</v>
      </c>
      <c r="B46" s="14" t="s">
        <v>9</v>
      </c>
      <c r="C46" s="14" t="s">
        <v>736</v>
      </c>
    </row>
    <row r="47" spans="1:14">
      <c r="A47" s="14" t="s">
        <v>748</v>
      </c>
      <c r="B47" s="14" t="s">
        <v>9</v>
      </c>
      <c r="C47" s="14" t="s">
        <v>752</v>
      </c>
    </row>
    <row r="48" spans="1:14" ht="29">
      <c r="A48" s="14" t="s">
        <v>746</v>
      </c>
      <c r="B48" s="14" t="s">
        <v>9</v>
      </c>
      <c r="C48" s="14" t="s">
        <v>747</v>
      </c>
    </row>
    <row r="49" spans="1:3" ht="29">
      <c r="A49" s="14" t="s">
        <v>745</v>
      </c>
      <c r="B49" s="14" t="s">
        <v>9</v>
      </c>
      <c r="C49" s="14" t="s">
        <v>744</v>
      </c>
    </row>
    <row r="50" spans="1:3" ht="29">
      <c r="A50" s="14" t="s">
        <v>743</v>
      </c>
      <c r="B50" s="14" t="s">
        <v>9</v>
      </c>
      <c r="C50" s="14" t="s">
        <v>744</v>
      </c>
    </row>
    <row r="51" spans="1:3">
      <c r="A51" s="105" t="s">
        <v>26</v>
      </c>
      <c r="B51" s="106"/>
      <c r="C51" s="107"/>
    </row>
    <row r="52" spans="1:3">
      <c r="A52" s="14" t="s">
        <v>30</v>
      </c>
      <c r="B52" s="14" t="s">
        <v>64</v>
      </c>
      <c r="C52" s="14" t="s">
        <v>753</v>
      </c>
    </row>
    <row r="53" spans="1:3">
      <c r="A53" s="14" t="s">
        <v>31</v>
      </c>
      <c r="B53" s="14" t="s">
        <v>65</v>
      </c>
      <c r="C53" s="14" t="s">
        <v>760</v>
      </c>
    </row>
    <row r="54" spans="1:3">
      <c r="A54" s="14" t="s">
        <v>32</v>
      </c>
      <c r="B54" s="14" t="s">
        <v>66</v>
      </c>
      <c r="C54" s="14" t="s">
        <v>9</v>
      </c>
    </row>
    <row r="55" spans="1:3">
      <c r="A55" s="14" t="s">
        <v>33</v>
      </c>
      <c r="B55" s="14" t="s">
        <v>67</v>
      </c>
      <c r="C55" s="14" t="s">
        <v>759</v>
      </c>
    </row>
    <row r="56" spans="1:3">
      <c r="A56" s="14" t="s">
        <v>34</v>
      </c>
      <c r="B56" s="14" t="s">
        <v>68</v>
      </c>
      <c r="C56" s="14" t="s">
        <v>9</v>
      </c>
    </row>
    <row r="57" spans="1:3">
      <c r="A57" s="14" t="s">
        <v>35</v>
      </c>
      <c r="B57" s="14" t="s">
        <v>69</v>
      </c>
      <c r="C57" s="14" t="s">
        <v>756</v>
      </c>
    </row>
    <row r="58" spans="1:3">
      <c r="A58" s="14" t="s">
        <v>57</v>
      </c>
      <c r="B58" s="14" t="s">
        <v>70</v>
      </c>
      <c r="C58" s="14" t="s">
        <v>9</v>
      </c>
    </row>
    <row r="59" spans="1:3" ht="29">
      <c r="A59" s="14" t="s">
        <v>754</v>
      </c>
      <c r="B59" s="14" t="s">
        <v>9</v>
      </c>
      <c r="C59" s="14" t="s">
        <v>755</v>
      </c>
    </row>
    <row r="60" spans="1:3">
      <c r="A60" s="14" t="s">
        <v>757</v>
      </c>
      <c r="B60" s="14" t="s">
        <v>9</v>
      </c>
      <c r="C60" s="14" t="s">
        <v>758</v>
      </c>
    </row>
    <row r="61" spans="1:3">
      <c r="A61" s="14" t="s">
        <v>761</v>
      </c>
      <c r="B61" s="14" t="s">
        <v>9</v>
      </c>
      <c r="C61" s="14" t="s">
        <v>762</v>
      </c>
    </row>
    <row r="62" spans="1:3">
      <c r="A62" s="14" t="s">
        <v>763</v>
      </c>
      <c r="B62" s="14" t="s">
        <v>9</v>
      </c>
      <c r="C62" s="42">
        <v>0.05</v>
      </c>
    </row>
    <row r="63" spans="1:3">
      <c r="A63" s="43"/>
      <c r="B63" s="43"/>
      <c r="C63" s="43"/>
    </row>
    <row r="64" spans="1:3">
      <c r="A64" s="43"/>
      <c r="B64" s="43"/>
      <c r="C64" s="43"/>
    </row>
    <row r="65" spans="1:3">
      <c r="A65" s="43"/>
      <c r="B65" s="43"/>
      <c r="C65" s="43"/>
    </row>
    <row r="66" spans="1:3">
      <c r="A66" s="43"/>
      <c r="B66" s="43"/>
      <c r="C66" s="43"/>
    </row>
    <row r="67" spans="1:3">
      <c r="A67" s="43"/>
      <c r="B67" s="43"/>
      <c r="C67" s="43"/>
    </row>
    <row r="68" spans="1:3">
      <c r="A68" s="43"/>
      <c r="B68" s="43"/>
      <c r="C68" s="43"/>
    </row>
    <row r="69" spans="1:3">
      <c r="A69" s="43"/>
      <c r="B69" s="43"/>
      <c r="C69" s="43"/>
    </row>
    <row r="70" spans="1:3">
      <c r="A70" s="43"/>
      <c r="B70" s="43"/>
      <c r="C70" s="43"/>
    </row>
    <row r="71" spans="1:3">
      <c r="A71" s="43"/>
      <c r="B71" s="43"/>
      <c r="C71" s="43"/>
    </row>
    <row r="72" spans="1:3">
      <c r="A72" s="43"/>
      <c r="B72" s="43"/>
      <c r="C72" s="43"/>
    </row>
    <row r="73" spans="1:3">
      <c r="A73" s="43"/>
      <c r="B73" s="43"/>
      <c r="C73" s="43"/>
    </row>
    <row r="74" spans="1:3">
      <c r="A74" s="43"/>
      <c r="B74" s="43"/>
      <c r="C74" s="43"/>
    </row>
    <row r="75" spans="1:3">
      <c r="A75" s="43"/>
      <c r="B75" s="43"/>
      <c r="C75" s="43"/>
    </row>
    <row r="76" spans="1:3">
      <c r="A76" s="43"/>
      <c r="B76" s="43"/>
      <c r="C76" s="43"/>
    </row>
    <row r="77" spans="1:3">
      <c r="A77" s="43"/>
      <c r="B77" s="43"/>
      <c r="C77" s="43"/>
    </row>
    <row r="78" spans="1:3">
      <c r="A78" s="43"/>
      <c r="B78" s="43"/>
      <c r="C78" s="43"/>
    </row>
    <row r="79" spans="1:3">
      <c r="A79" s="43"/>
      <c r="B79" s="43"/>
      <c r="C79" s="43"/>
    </row>
    <row r="80" spans="1:3">
      <c r="A80" s="43"/>
      <c r="B80" s="43"/>
      <c r="C80" s="43"/>
    </row>
    <row r="81" spans="1:3">
      <c r="A81" s="43"/>
      <c r="B81" s="43"/>
      <c r="C81" s="43"/>
    </row>
    <row r="82" spans="1:3">
      <c r="A82" s="43"/>
      <c r="B82" s="43"/>
      <c r="C82" s="43"/>
    </row>
    <row r="83" spans="1:3">
      <c r="A83" s="43"/>
      <c r="B83" s="43"/>
      <c r="C83" s="43"/>
    </row>
    <row r="84" spans="1:3">
      <c r="A84" s="43"/>
      <c r="B84" s="43"/>
      <c r="C84" s="43"/>
    </row>
    <row r="85" spans="1:3">
      <c r="A85" s="43"/>
      <c r="B85" s="43"/>
      <c r="C85" s="43"/>
    </row>
    <row r="86" spans="1:3">
      <c r="A86" s="43"/>
      <c r="B86" s="43"/>
      <c r="C86" s="43"/>
    </row>
    <row r="87" spans="1:3">
      <c r="A87" s="43"/>
      <c r="B87" s="43"/>
      <c r="C87" s="43"/>
    </row>
    <row r="88" spans="1:3">
      <c r="A88" s="43"/>
      <c r="B88" s="43"/>
      <c r="C88" s="43"/>
    </row>
    <row r="89" spans="1:3">
      <c r="A89" s="43"/>
      <c r="B89" s="43"/>
      <c r="C89" s="43"/>
    </row>
    <row r="90" spans="1:3">
      <c r="A90" s="43"/>
      <c r="B90" s="43"/>
      <c r="C90" s="43"/>
    </row>
    <row r="91" spans="1:3">
      <c r="A91" s="43"/>
      <c r="B91" s="43"/>
      <c r="C91" s="43"/>
    </row>
    <row r="92" spans="1:3">
      <c r="A92" s="43"/>
      <c r="B92" s="43"/>
      <c r="C92" s="43"/>
    </row>
    <row r="93" spans="1:3">
      <c r="A93" s="43"/>
      <c r="B93" s="43"/>
      <c r="C93" s="43"/>
    </row>
    <row r="94" spans="1:3">
      <c r="A94" s="43"/>
      <c r="B94" s="43"/>
      <c r="C94" s="43"/>
    </row>
    <row r="95" spans="1:3">
      <c r="A95" s="43"/>
      <c r="B95" s="43"/>
      <c r="C95" s="43"/>
    </row>
    <row r="96" spans="1:3">
      <c r="A96" s="43"/>
      <c r="B96" s="43"/>
      <c r="C96" s="43"/>
    </row>
    <row r="97" spans="1:3">
      <c r="A97" s="43"/>
      <c r="B97" s="43"/>
      <c r="C97" s="43"/>
    </row>
    <row r="98" spans="1:3">
      <c r="A98" s="43"/>
      <c r="B98" s="43"/>
      <c r="C98" s="43"/>
    </row>
    <row r="99" spans="1:3">
      <c r="A99" s="43"/>
      <c r="B99" s="43"/>
      <c r="C99" s="43"/>
    </row>
    <row r="100" spans="1:3">
      <c r="A100" s="43"/>
      <c r="B100" s="43"/>
      <c r="C100" s="43"/>
    </row>
    <row r="101" spans="1:3">
      <c r="A101" s="43"/>
      <c r="B101" s="43"/>
      <c r="C101" s="43"/>
    </row>
    <row r="102" spans="1:3">
      <c r="A102" s="43"/>
      <c r="B102" s="43"/>
      <c r="C102" s="43"/>
    </row>
    <row r="103" spans="1:3">
      <c r="A103" s="43"/>
      <c r="B103" s="43"/>
      <c r="C103" s="43"/>
    </row>
    <row r="104" spans="1:3">
      <c r="A104" s="43"/>
      <c r="B104" s="43"/>
      <c r="C104" s="43"/>
    </row>
    <row r="105" spans="1:3">
      <c r="A105" s="43"/>
      <c r="B105" s="43"/>
      <c r="C105" s="43"/>
    </row>
    <row r="106" spans="1:3">
      <c r="A106" s="43"/>
      <c r="B106" s="43"/>
      <c r="C106" s="43"/>
    </row>
    <row r="107" spans="1:3">
      <c r="A107" s="43"/>
      <c r="B107" s="43"/>
      <c r="C107" s="43"/>
    </row>
    <row r="108" spans="1:3">
      <c r="A108" s="43"/>
      <c r="B108" s="43"/>
      <c r="C108" s="43"/>
    </row>
    <row r="109" spans="1:3">
      <c r="A109" s="43"/>
      <c r="B109" s="43"/>
      <c r="C109" s="43"/>
    </row>
    <row r="110" spans="1:3">
      <c r="A110" s="43"/>
      <c r="B110" s="43"/>
      <c r="C110" s="43"/>
    </row>
    <row r="111" spans="1:3">
      <c r="A111" s="43"/>
      <c r="B111" s="43"/>
      <c r="C111" s="43"/>
    </row>
    <row r="112" spans="1:3">
      <c r="A112" s="43"/>
      <c r="B112" s="43"/>
      <c r="C112" s="43"/>
    </row>
    <row r="113" spans="1:3">
      <c r="A113" s="43"/>
      <c r="B113" s="43"/>
      <c r="C113" s="43"/>
    </row>
    <row r="114" spans="1:3">
      <c r="A114" s="43"/>
      <c r="B114" s="43"/>
      <c r="C114" s="43"/>
    </row>
    <row r="115" spans="1:3">
      <c r="A115" s="43"/>
      <c r="B115" s="43"/>
      <c r="C115" s="43"/>
    </row>
    <row r="116" spans="1:3">
      <c r="A116" s="43"/>
      <c r="B116" s="43"/>
      <c r="C116" s="43"/>
    </row>
    <row r="117" spans="1:3">
      <c r="A117" s="43"/>
      <c r="B117" s="43"/>
      <c r="C117" s="43"/>
    </row>
    <row r="118" spans="1:3">
      <c r="A118" s="43"/>
      <c r="B118" s="43"/>
      <c r="C118" s="43"/>
    </row>
    <row r="119" spans="1:3">
      <c r="A119" s="43"/>
      <c r="B119" s="43"/>
      <c r="C119" s="43"/>
    </row>
    <row r="120" spans="1:3">
      <c r="A120" s="43"/>
      <c r="B120" s="43"/>
      <c r="C120" s="43"/>
    </row>
    <row r="121" spans="1:3">
      <c r="A121" s="43"/>
      <c r="B121" s="43"/>
      <c r="C121" s="43"/>
    </row>
    <row r="122" spans="1:3">
      <c r="A122" s="43"/>
      <c r="B122" s="43"/>
      <c r="C122" s="43"/>
    </row>
    <row r="123" spans="1:3">
      <c r="A123" s="43"/>
      <c r="B123" s="43"/>
      <c r="C123" s="43"/>
    </row>
    <row r="124" spans="1:3">
      <c r="A124" s="43"/>
      <c r="B124" s="43"/>
      <c r="C124" s="43"/>
    </row>
    <row r="125" spans="1:3">
      <c r="A125" s="43"/>
      <c r="B125" s="43"/>
      <c r="C125" s="43"/>
    </row>
    <row r="126" spans="1:3">
      <c r="A126" s="43"/>
      <c r="B126" s="43"/>
      <c r="C126" s="43"/>
    </row>
    <row r="127" spans="1:3">
      <c r="A127" s="43"/>
      <c r="B127" s="43"/>
      <c r="C127" s="43"/>
    </row>
    <row r="128" spans="1:3">
      <c r="A128" s="43"/>
      <c r="B128" s="43"/>
      <c r="C128" s="43"/>
    </row>
    <row r="129" spans="1:3">
      <c r="A129" s="43"/>
      <c r="B129" s="43"/>
      <c r="C129" s="43"/>
    </row>
    <row r="130" spans="1:3">
      <c r="A130" s="43"/>
      <c r="B130" s="43"/>
      <c r="C130" s="43"/>
    </row>
    <row r="131" spans="1:3">
      <c r="A131" s="43"/>
      <c r="B131" s="43"/>
      <c r="C131" s="43"/>
    </row>
    <row r="132" spans="1:3">
      <c r="A132" s="43"/>
      <c r="B132" s="43"/>
      <c r="C132" s="43"/>
    </row>
    <row r="133" spans="1:3">
      <c r="A133" s="43"/>
      <c r="B133" s="43"/>
      <c r="C133" s="43"/>
    </row>
    <row r="134" spans="1:3">
      <c r="A134" s="43"/>
      <c r="B134" s="43"/>
      <c r="C134" s="43"/>
    </row>
    <row r="135" spans="1:3">
      <c r="A135" s="43"/>
      <c r="B135" s="43"/>
      <c r="C135" s="43"/>
    </row>
    <row r="136" spans="1:3">
      <c r="A136" s="43"/>
      <c r="B136" s="43"/>
      <c r="C136" s="43"/>
    </row>
    <row r="137" spans="1:3">
      <c r="A137" s="43"/>
      <c r="B137" s="43"/>
      <c r="C137" s="43"/>
    </row>
    <row r="138" spans="1:3">
      <c r="A138" s="43"/>
      <c r="B138" s="43"/>
      <c r="C138" s="43"/>
    </row>
    <row r="139" spans="1:3">
      <c r="A139" s="43"/>
      <c r="B139" s="43"/>
      <c r="C139" s="43"/>
    </row>
    <row r="140" spans="1:3">
      <c r="A140" s="43"/>
      <c r="B140" s="43"/>
      <c r="C140" s="43"/>
    </row>
    <row r="141" spans="1:3">
      <c r="A141" s="43"/>
      <c r="B141" s="43"/>
      <c r="C141" s="43"/>
    </row>
    <row r="142" spans="1:3">
      <c r="A142" s="43"/>
      <c r="B142" s="43"/>
      <c r="C142" s="43"/>
    </row>
    <row r="143" spans="1:3">
      <c r="A143" s="43"/>
      <c r="B143" s="43"/>
      <c r="C143" s="43"/>
    </row>
    <row r="144" spans="1:3">
      <c r="A144" s="43"/>
      <c r="B144" s="43"/>
      <c r="C144" s="43"/>
    </row>
    <row r="145" spans="1:3">
      <c r="A145" s="43"/>
      <c r="B145" s="43"/>
      <c r="C145" s="43"/>
    </row>
    <row r="146" spans="1:3">
      <c r="A146" s="43"/>
      <c r="B146" s="43"/>
      <c r="C146" s="43"/>
    </row>
    <row r="147" spans="1:3">
      <c r="A147" s="43"/>
      <c r="B147" s="43"/>
      <c r="C147" s="43"/>
    </row>
    <row r="148" spans="1:3">
      <c r="A148" s="43"/>
      <c r="B148" s="43"/>
      <c r="C148" s="43"/>
    </row>
    <row r="149" spans="1:3">
      <c r="A149" s="43"/>
      <c r="B149" s="43"/>
      <c r="C149" s="43"/>
    </row>
    <row r="150" spans="1:3">
      <c r="A150" s="43"/>
      <c r="B150" s="43"/>
      <c r="C150" s="43"/>
    </row>
    <row r="151" spans="1:3">
      <c r="A151" s="43"/>
      <c r="B151" s="43"/>
      <c r="C151" s="43"/>
    </row>
    <row r="152" spans="1:3">
      <c r="A152" s="43"/>
      <c r="B152" s="43"/>
      <c r="C152" s="43"/>
    </row>
    <row r="153" spans="1:3">
      <c r="A153" s="43"/>
      <c r="B153" s="43"/>
      <c r="C153" s="43"/>
    </row>
    <row r="154" spans="1:3">
      <c r="A154" s="43"/>
      <c r="B154" s="43"/>
      <c r="C154" s="43"/>
    </row>
    <row r="155" spans="1:3">
      <c r="A155" s="43"/>
      <c r="B155" s="43"/>
      <c r="C155" s="43"/>
    </row>
    <row r="156" spans="1:3">
      <c r="A156" s="43"/>
      <c r="B156" s="43"/>
      <c r="C156" s="43"/>
    </row>
    <row r="157" spans="1:3">
      <c r="A157" s="43"/>
      <c r="B157" s="43"/>
      <c r="C157" s="43"/>
    </row>
    <row r="158" spans="1:3">
      <c r="A158" s="43"/>
      <c r="B158" s="43"/>
      <c r="C158" s="43"/>
    </row>
    <row r="159" spans="1:3">
      <c r="A159" s="43"/>
      <c r="B159" s="43"/>
      <c r="C159" s="43"/>
    </row>
    <row r="160" spans="1:3">
      <c r="A160" s="43"/>
      <c r="B160" s="43"/>
      <c r="C160" s="43"/>
    </row>
    <row r="161" spans="1:3">
      <c r="A161" s="43"/>
      <c r="B161" s="43"/>
      <c r="C161" s="43"/>
    </row>
    <row r="162" spans="1:3">
      <c r="A162" s="43"/>
      <c r="B162" s="43"/>
      <c r="C162" s="43"/>
    </row>
    <row r="163" spans="1:3">
      <c r="A163" s="43"/>
      <c r="B163" s="43"/>
      <c r="C163" s="43"/>
    </row>
    <row r="164" spans="1:3">
      <c r="A164" s="43"/>
      <c r="B164" s="43"/>
      <c r="C164" s="43"/>
    </row>
    <row r="165" spans="1:3">
      <c r="A165" s="43"/>
      <c r="B165" s="43"/>
      <c r="C165" s="43"/>
    </row>
    <row r="166" spans="1:3">
      <c r="A166" s="43"/>
      <c r="B166" s="43"/>
      <c r="C166" s="43"/>
    </row>
    <row r="167" spans="1:3">
      <c r="A167" s="43"/>
      <c r="B167" s="43"/>
      <c r="C167" s="43"/>
    </row>
    <row r="168" spans="1:3">
      <c r="A168" s="43"/>
      <c r="B168" s="43"/>
      <c r="C168" s="43"/>
    </row>
    <row r="169" spans="1:3">
      <c r="A169" s="43"/>
      <c r="B169" s="43"/>
      <c r="C169" s="43"/>
    </row>
    <row r="170" spans="1:3">
      <c r="A170" s="43"/>
      <c r="B170" s="43"/>
      <c r="C170" s="43"/>
    </row>
    <row r="171" spans="1:3">
      <c r="A171" s="43"/>
      <c r="B171" s="43"/>
      <c r="C171" s="43"/>
    </row>
    <row r="172" spans="1:3">
      <c r="A172" s="43"/>
      <c r="B172" s="43"/>
      <c r="C172" s="43"/>
    </row>
    <row r="173" spans="1:3">
      <c r="A173" s="43"/>
      <c r="B173" s="43"/>
      <c r="C173" s="43"/>
    </row>
    <row r="174" spans="1:3">
      <c r="A174" s="43"/>
      <c r="B174" s="43"/>
      <c r="C174" s="43"/>
    </row>
    <row r="175" spans="1:3">
      <c r="A175" s="43"/>
      <c r="B175" s="43"/>
      <c r="C175" s="43"/>
    </row>
    <row r="176" spans="1:3">
      <c r="A176" s="43"/>
      <c r="B176" s="43"/>
      <c r="C176" s="43"/>
    </row>
    <row r="177" spans="1:3">
      <c r="A177" s="43"/>
      <c r="B177" s="43"/>
      <c r="C177" s="43"/>
    </row>
    <row r="178" spans="1:3">
      <c r="A178" s="43"/>
      <c r="B178" s="43"/>
      <c r="C178" s="43"/>
    </row>
    <row r="179" spans="1:3">
      <c r="A179" s="43"/>
      <c r="B179" s="43"/>
      <c r="C179" s="43"/>
    </row>
    <row r="180" spans="1:3">
      <c r="A180" s="43"/>
      <c r="B180" s="43"/>
      <c r="C180" s="43"/>
    </row>
    <row r="181" spans="1:3">
      <c r="A181" s="43"/>
      <c r="B181" s="43"/>
      <c r="C181" s="43"/>
    </row>
    <row r="182" spans="1:3">
      <c r="A182" s="43"/>
      <c r="B182" s="43"/>
      <c r="C182" s="43"/>
    </row>
    <row r="183" spans="1:3">
      <c r="A183" s="43"/>
      <c r="B183" s="43"/>
      <c r="C183" s="43"/>
    </row>
    <row r="184" spans="1:3">
      <c r="A184" s="43"/>
      <c r="B184" s="43"/>
      <c r="C184" s="43"/>
    </row>
    <row r="185" spans="1:3">
      <c r="A185" s="43"/>
      <c r="B185" s="43"/>
      <c r="C185" s="43"/>
    </row>
    <row r="186" spans="1:3">
      <c r="A186" s="43"/>
      <c r="B186" s="43"/>
      <c r="C186" s="43"/>
    </row>
    <row r="187" spans="1:3">
      <c r="A187" s="43"/>
      <c r="B187" s="43"/>
      <c r="C187" s="43"/>
    </row>
    <row r="188" spans="1:3">
      <c r="A188" s="43"/>
      <c r="B188" s="43"/>
      <c r="C188" s="43"/>
    </row>
    <row r="189" spans="1:3">
      <c r="A189" s="43"/>
      <c r="B189" s="43"/>
      <c r="C189" s="43"/>
    </row>
    <row r="190" spans="1:3">
      <c r="A190" s="43"/>
      <c r="B190" s="43"/>
      <c r="C190" s="43"/>
    </row>
    <row r="191" spans="1:3">
      <c r="A191" s="43"/>
      <c r="B191" s="43"/>
      <c r="C191" s="43"/>
    </row>
    <row r="192" spans="1:3">
      <c r="A192" s="43"/>
      <c r="B192" s="43"/>
      <c r="C192" s="43"/>
    </row>
    <row r="193" spans="1:3">
      <c r="A193" s="43"/>
      <c r="B193" s="43"/>
      <c r="C193" s="43"/>
    </row>
    <row r="194" spans="1:3">
      <c r="A194" s="43"/>
      <c r="B194" s="43"/>
      <c r="C194" s="43"/>
    </row>
    <row r="195" spans="1:3">
      <c r="A195" s="43"/>
      <c r="B195" s="43"/>
      <c r="C195" s="43"/>
    </row>
    <row r="196" spans="1:3">
      <c r="A196" s="43"/>
      <c r="B196" s="43"/>
      <c r="C196" s="43"/>
    </row>
    <row r="197" spans="1:3">
      <c r="A197" s="43"/>
      <c r="B197" s="43"/>
      <c r="C197" s="43"/>
    </row>
    <row r="198" spans="1:3">
      <c r="A198" s="43"/>
      <c r="B198" s="43"/>
      <c r="C198" s="43"/>
    </row>
    <row r="199" spans="1:3">
      <c r="A199" s="43"/>
      <c r="B199" s="43"/>
      <c r="C199" s="43"/>
    </row>
    <row r="200" spans="1:3">
      <c r="A200" s="43"/>
      <c r="B200" s="43"/>
      <c r="C200" s="43"/>
    </row>
    <row r="201" spans="1:3">
      <c r="A201" s="43"/>
      <c r="B201" s="43"/>
      <c r="C201" s="43"/>
    </row>
    <row r="202" spans="1:3">
      <c r="A202" s="43"/>
      <c r="B202" s="43"/>
      <c r="C202" s="43"/>
    </row>
    <row r="203" spans="1:3">
      <c r="A203" s="43"/>
      <c r="B203" s="43"/>
      <c r="C203" s="43"/>
    </row>
    <row r="204" spans="1:3">
      <c r="A204" s="43"/>
      <c r="B204" s="43"/>
      <c r="C204" s="43"/>
    </row>
    <row r="205" spans="1:3">
      <c r="A205" s="43"/>
      <c r="B205" s="43"/>
      <c r="C205" s="43"/>
    </row>
    <row r="206" spans="1:3">
      <c r="A206" s="43"/>
      <c r="B206" s="43"/>
      <c r="C206" s="43"/>
    </row>
    <row r="207" spans="1:3">
      <c r="A207" s="43"/>
      <c r="B207" s="43"/>
      <c r="C207" s="43"/>
    </row>
    <row r="208" spans="1:3">
      <c r="A208" s="43"/>
      <c r="B208" s="43"/>
      <c r="C208" s="43"/>
    </row>
    <row r="209" spans="1:3">
      <c r="A209" s="43"/>
      <c r="B209" s="43"/>
      <c r="C209" s="43"/>
    </row>
    <row r="210" spans="1:3">
      <c r="A210" s="43"/>
      <c r="B210" s="43"/>
      <c r="C210" s="43"/>
    </row>
    <row r="211" spans="1:3">
      <c r="A211" s="43"/>
      <c r="B211" s="43"/>
      <c r="C211" s="43"/>
    </row>
    <row r="212" spans="1:3">
      <c r="A212" s="43"/>
      <c r="B212" s="43"/>
      <c r="C212" s="43"/>
    </row>
    <row r="213" spans="1:3">
      <c r="A213" s="43"/>
      <c r="B213" s="43"/>
      <c r="C213" s="43"/>
    </row>
    <row r="214" spans="1:3">
      <c r="A214" s="43"/>
      <c r="B214" s="43"/>
      <c r="C214" s="43"/>
    </row>
    <row r="215" spans="1:3">
      <c r="A215" s="43"/>
      <c r="B215" s="43"/>
      <c r="C215" s="43"/>
    </row>
    <row r="216" spans="1:3">
      <c r="A216" s="43"/>
      <c r="B216" s="43"/>
      <c r="C216" s="43"/>
    </row>
    <row r="217" spans="1:3">
      <c r="A217" s="43"/>
      <c r="B217" s="43"/>
      <c r="C217" s="43"/>
    </row>
    <row r="218" spans="1:3">
      <c r="A218" s="43"/>
      <c r="B218" s="43"/>
      <c r="C218" s="43"/>
    </row>
    <row r="219" spans="1:3">
      <c r="A219" s="43"/>
      <c r="B219" s="43"/>
      <c r="C219" s="43"/>
    </row>
    <row r="220" spans="1:3">
      <c r="A220" s="43"/>
      <c r="B220" s="43"/>
      <c r="C220" s="43"/>
    </row>
    <row r="221" spans="1:3">
      <c r="A221" s="43"/>
      <c r="B221" s="43"/>
      <c r="C221" s="43"/>
    </row>
    <row r="222" spans="1:3">
      <c r="A222" s="43"/>
      <c r="B222" s="43"/>
      <c r="C222" s="43"/>
    </row>
    <row r="223" spans="1:3">
      <c r="A223" s="43"/>
      <c r="B223" s="43"/>
      <c r="C223" s="43"/>
    </row>
    <row r="224" spans="1:3">
      <c r="A224" s="43"/>
      <c r="B224" s="43"/>
      <c r="C224" s="43"/>
    </row>
    <row r="225" spans="1:3">
      <c r="A225" s="43"/>
      <c r="B225" s="43"/>
      <c r="C225" s="43"/>
    </row>
    <row r="226" spans="1:3">
      <c r="A226" s="43"/>
      <c r="B226" s="43"/>
      <c r="C226" s="43"/>
    </row>
    <row r="227" spans="1:3">
      <c r="A227" s="43"/>
      <c r="B227" s="43"/>
      <c r="C227" s="43"/>
    </row>
    <row r="228" spans="1:3">
      <c r="A228" s="43"/>
      <c r="B228" s="43"/>
      <c r="C228" s="43"/>
    </row>
    <row r="229" spans="1:3">
      <c r="A229" s="43"/>
      <c r="B229" s="43"/>
      <c r="C229" s="43"/>
    </row>
    <row r="230" spans="1:3">
      <c r="A230" s="43"/>
      <c r="B230" s="43"/>
      <c r="C230" s="43"/>
    </row>
    <row r="231" spans="1:3">
      <c r="A231" s="43"/>
      <c r="B231" s="43"/>
      <c r="C231" s="43"/>
    </row>
    <row r="232" spans="1:3">
      <c r="A232" s="43"/>
      <c r="B232" s="43"/>
      <c r="C232" s="43"/>
    </row>
    <row r="233" spans="1:3">
      <c r="A233" s="43"/>
      <c r="B233" s="43"/>
      <c r="C233" s="43"/>
    </row>
    <row r="234" spans="1:3">
      <c r="A234" s="43"/>
      <c r="B234" s="43"/>
      <c r="C234" s="43"/>
    </row>
    <row r="235" spans="1:3">
      <c r="A235" s="43"/>
      <c r="B235" s="43"/>
      <c r="C235" s="43"/>
    </row>
    <row r="236" spans="1:3">
      <c r="A236" s="43"/>
      <c r="B236" s="43"/>
      <c r="C236" s="43"/>
    </row>
    <row r="237" spans="1:3">
      <c r="A237" s="43"/>
      <c r="B237" s="43"/>
      <c r="C237" s="43"/>
    </row>
    <row r="238" spans="1:3">
      <c r="A238" s="43"/>
      <c r="B238" s="43"/>
      <c r="C238" s="43"/>
    </row>
    <row r="239" spans="1:3">
      <c r="A239" s="43"/>
      <c r="B239" s="43"/>
      <c r="C239" s="43"/>
    </row>
    <row r="240" spans="1:3">
      <c r="A240" s="43"/>
      <c r="B240" s="43"/>
      <c r="C240" s="43"/>
    </row>
    <row r="241" spans="1:3">
      <c r="A241" s="43"/>
      <c r="B241" s="43"/>
      <c r="C241" s="43"/>
    </row>
    <row r="242" spans="1:3">
      <c r="A242" s="43"/>
      <c r="B242" s="43"/>
      <c r="C242" s="43"/>
    </row>
    <row r="243" spans="1:3">
      <c r="A243" s="43"/>
      <c r="B243" s="43"/>
      <c r="C243" s="43"/>
    </row>
    <row r="244" spans="1:3">
      <c r="A244" s="43"/>
      <c r="B244" s="43"/>
      <c r="C244" s="43"/>
    </row>
    <row r="245" spans="1:3">
      <c r="A245" s="43"/>
      <c r="B245" s="43"/>
      <c r="C245" s="43"/>
    </row>
    <row r="246" spans="1:3">
      <c r="A246" s="43"/>
      <c r="B246" s="43"/>
      <c r="C246" s="43"/>
    </row>
    <row r="247" spans="1:3">
      <c r="A247" s="43"/>
      <c r="B247" s="43"/>
      <c r="C247" s="43"/>
    </row>
    <row r="248" spans="1:3">
      <c r="A248" s="43"/>
      <c r="B248" s="43"/>
      <c r="C248" s="43"/>
    </row>
    <row r="249" spans="1:3">
      <c r="A249" s="43"/>
      <c r="B249" s="43"/>
      <c r="C249" s="43"/>
    </row>
    <row r="250" spans="1:3">
      <c r="A250" s="43"/>
      <c r="B250" s="43"/>
      <c r="C250" s="43"/>
    </row>
    <row r="251" spans="1:3">
      <c r="A251" s="43"/>
      <c r="B251" s="43"/>
      <c r="C251" s="43"/>
    </row>
    <row r="252" spans="1:3">
      <c r="A252" s="43"/>
      <c r="B252" s="43"/>
      <c r="C252" s="43"/>
    </row>
    <row r="253" spans="1:3">
      <c r="A253" s="43"/>
      <c r="B253" s="43"/>
      <c r="C253" s="43"/>
    </row>
    <row r="254" spans="1:3">
      <c r="A254" s="43"/>
      <c r="B254" s="43"/>
      <c r="C254" s="43"/>
    </row>
    <row r="255" spans="1:3">
      <c r="A255" s="43"/>
      <c r="B255" s="43"/>
      <c r="C255" s="43"/>
    </row>
    <row r="256" spans="1:3">
      <c r="A256" s="43"/>
      <c r="B256" s="43"/>
      <c r="C256" s="43"/>
    </row>
    <row r="257" spans="1:3">
      <c r="A257" s="43"/>
      <c r="B257" s="43"/>
      <c r="C257" s="43"/>
    </row>
    <row r="258" spans="1:3">
      <c r="A258" s="43"/>
      <c r="B258" s="43"/>
      <c r="C258" s="43"/>
    </row>
    <row r="259" spans="1:3">
      <c r="A259" s="43"/>
      <c r="B259" s="43"/>
      <c r="C259" s="43"/>
    </row>
    <row r="260" spans="1:3">
      <c r="A260" s="43"/>
      <c r="B260" s="43"/>
      <c r="C260" s="43"/>
    </row>
    <row r="261" spans="1:3">
      <c r="A261" s="43"/>
      <c r="B261" s="43"/>
      <c r="C261" s="43"/>
    </row>
    <row r="262" spans="1:3">
      <c r="A262" s="43"/>
      <c r="B262" s="43"/>
      <c r="C262" s="43"/>
    </row>
    <row r="263" spans="1:3">
      <c r="A263" s="43"/>
      <c r="B263" s="43"/>
      <c r="C263" s="43"/>
    </row>
    <row r="264" spans="1:3">
      <c r="A264" s="43"/>
      <c r="B264" s="43"/>
      <c r="C264" s="43"/>
    </row>
    <row r="265" spans="1:3">
      <c r="A265" s="43"/>
      <c r="B265" s="43"/>
      <c r="C265" s="43"/>
    </row>
    <row r="266" spans="1:3">
      <c r="A266" s="43"/>
      <c r="B266" s="43"/>
      <c r="C266" s="43"/>
    </row>
    <row r="267" spans="1:3">
      <c r="A267" s="43"/>
      <c r="B267" s="43"/>
      <c r="C267" s="43"/>
    </row>
    <row r="268" spans="1:3">
      <c r="A268" s="43"/>
      <c r="B268" s="43"/>
      <c r="C268" s="43"/>
    </row>
    <row r="269" spans="1:3">
      <c r="A269" s="43"/>
      <c r="B269" s="43"/>
      <c r="C269" s="43"/>
    </row>
    <row r="270" spans="1:3">
      <c r="A270" s="43"/>
      <c r="B270" s="43"/>
      <c r="C270" s="43"/>
    </row>
    <row r="271" spans="1:3">
      <c r="A271" s="43"/>
      <c r="B271" s="43"/>
      <c r="C271" s="43"/>
    </row>
    <row r="272" spans="1:3">
      <c r="A272" s="43"/>
      <c r="B272" s="43"/>
      <c r="C272" s="43"/>
    </row>
    <row r="273" spans="1:3">
      <c r="A273" s="43"/>
      <c r="B273" s="43"/>
      <c r="C273" s="43"/>
    </row>
    <row r="274" spans="1:3">
      <c r="A274" s="43"/>
      <c r="B274" s="43"/>
      <c r="C274" s="43"/>
    </row>
    <row r="275" spans="1:3">
      <c r="A275" s="43"/>
      <c r="B275" s="43"/>
      <c r="C275" s="43"/>
    </row>
    <row r="276" spans="1:3">
      <c r="A276" s="43"/>
      <c r="B276" s="43"/>
      <c r="C276" s="43"/>
    </row>
    <row r="277" spans="1:3">
      <c r="A277" s="43"/>
      <c r="B277" s="43"/>
      <c r="C277" s="43"/>
    </row>
    <row r="278" spans="1:3">
      <c r="A278" s="43"/>
      <c r="B278" s="43"/>
      <c r="C278" s="43"/>
    </row>
    <row r="279" spans="1:3">
      <c r="A279" s="43"/>
      <c r="B279" s="43"/>
      <c r="C279" s="43"/>
    </row>
    <row r="280" spans="1:3">
      <c r="A280" s="43"/>
      <c r="B280" s="43"/>
      <c r="C280" s="43"/>
    </row>
    <row r="281" spans="1:3">
      <c r="A281" s="43"/>
      <c r="B281" s="43"/>
      <c r="C281" s="43"/>
    </row>
    <row r="282" spans="1:3">
      <c r="A282" s="43"/>
      <c r="B282" s="43"/>
      <c r="C282" s="43"/>
    </row>
    <row r="283" spans="1:3">
      <c r="A283" s="43"/>
      <c r="B283" s="43"/>
      <c r="C283" s="43"/>
    </row>
    <row r="284" spans="1:3">
      <c r="A284" s="43"/>
      <c r="B284" s="43"/>
      <c r="C284" s="43"/>
    </row>
    <row r="285" spans="1:3">
      <c r="A285" s="43"/>
      <c r="B285" s="43"/>
      <c r="C285" s="43"/>
    </row>
    <row r="286" spans="1:3">
      <c r="A286" s="43"/>
      <c r="B286" s="43"/>
      <c r="C286" s="43"/>
    </row>
    <row r="287" spans="1:3">
      <c r="A287" s="43"/>
      <c r="B287" s="43"/>
      <c r="C287" s="43"/>
    </row>
    <row r="288" spans="1:3">
      <c r="A288" s="43"/>
      <c r="B288" s="43"/>
      <c r="C288" s="43"/>
    </row>
    <row r="289" spans="1:3">
      <c r="A289" s="43"/>
      <c r="B289" s="43"/>
      <c r="C289" s="43"/>
    </row>
    <row r="290" spans="1:3">
      <c r="A290" s="43"/>
      <c r="B290" s="43"/>
      <c r="C290" s="43"/>
    </row>
    <row r="291" spans="1:3">
      <c r="A291" s="43"/>
      <c r="B291" s="43"/>
      <c r="C291" s="43"/>
    </row>
    <row r="292" spans="1:3">
      <c r="A292" s="43"/>
      <c r="B292" s="43"/>
      <c r="C292" s="43"/>
    </row>
    <row r="293" spans="1:3">
      <c r="A293" s="43"/>
      <c r="B293" s="43"/>
      <c r="C293" s="43"/>
    </row>
    <row r="294" spans="1:3">
      <c r="A294" s="43"/>
      <c r="B294" s="43"/>
      <c r="C294" s="43"/>
    </row>
    <row r="295" spans="1:3">
      <c r="A295" s="43"/>
      <c r="B295" s="43"/>
      <c r="C295" s="43"/>
    </row>
    <row r="296" spans="1:3">
      <c r="A296" s="43"/>
      <c r="B296" s="43"/>
      <c r="C296" s="43"/>
    </row>
    <row r="297" spans="1:3">
      <c r="A297" s="43"/>
      <c r="B297" s="43"/>
      <c r="C297" s="43"/>
    </row>
    <row r="298" spans="1:3">
      <c r="A298" s="43"/>
      <c r="B298" s="43"/>
      <c r="C298" s="43"/>
    </row>
    <row r="299" spans="1:3">
      <c r="A299" s="43"/>
      <c r="B299" s="43"/>
      <c r="C299" s="43"/>
    </row>
    <row r="300" spans="1:3">
      <c r="A300" s="43"/>
      <c r="B300" s="43"/>
      <c r="C300" s="43"/>
    </row>
    <row r="301" spans="1:3">
      <c r="A301" s="43"/>
      <c r="B301" s="43"/>
      <c r="C301" s="43"/>
    </row>
    <row r="302" spans="1:3">
      <c r="A302" s="43"/>
      <c r="B302" s="43"/>
      <c r="C302" s="43"/>
    </row>
    <row r="303" spans="1:3">
      <c r="A303" s="43"/>
      <c r="B303" s="43"/>
      <c r="C303" s="43"/>
    </row>
    <row r="304" spans="1:3">
      <c r="A304" s="43"/>
      <c r="B304" s="43"/>
      <c r="C304" s="43"/>
    </row>
    <row r="305" spans="1:3">
      <c r="A305" s="43"/>
      <c r="B305" s="43"/>
      <c r="C305" s="43"/>
    </row>
    <row r="306" spans="1:3">
      <c r="A306" s="43"/>
      <c r="B306" s="43"/>
      <c r="C306" s="43"/>
    </row>
    <row r="307" spans="1:3">
      <c r="A307" s="43"/>
      <c r="B307" s="43"/>
      <c r="C307" s="43"/>
    </row>
    <row r="308" spans="1:3">
      <c r="A308" s="43"/>
      <c r="B308" s="43"/>
      <c r="C308" s="43"/>
    </row>
    <row r="309" spans="1:3">
      <c r="A309" s="43"/>
      <c r="B309" s="43"/>
      <c r="C309" s="43"/>
    </row>
    <row r="310" spans="1:3">
      <c r="A310" s="43"/>
      <c r="B310" s="43"/>
      <c r="C310" s="43"/>
    </row>
    <row r="311" spans="1:3">
      <c r="A311" s="43"/>
      <c r="B311" s="43"/>
      <c r="C311" s="43"/>
    </row>
    <row r="312" spans="1:3">
      <c r="A312" s="43"/>
      <c r="B312" s="43"/>
      <c r="C312" s="43"/>
    </row>
    <row r="313" spans="1:3">
      <c r="A313" s="43"/>
      <c r="B313" s="43"/>
      <c r="C313" s="43"/>
    </row>
    <row r="314" spans="1:3">
      <c r="A314" s="43"/>
      <c r="B314" s="43"/>
      <c r="C314" s="43"/>
    </row>
    <row r="315" spans="1:3">
      <c r="A315" s="43"/>
      <c r="B315" s="43"/>
      <c r="C315" s="43"/>
    </row>
    <row r="316" spans="1:3">
      <c r="A316" s="43"/>
      <c r="B316" s="43"/>
      <c r="C316" s="43"/>
    </row>
    <row r="317" spans="1:3">
      <c r="A317" s="43"/>
      <c r="B317" s="43"/>
      <c r="C317" s="43"/>
    </row>
    <row r="318" spans="1:3">
      <c r="A318" s="43"/>
      <c r="B318" s="43"/>
      <c r="C318" s="43"/>
    </row>
    <row r="319" spans="1:3">
      <c r="A319" s="43"/>
      <c r="B319" s="43"/>
      <c r="C319" s="43"/>
    </row>
    <row r="320" spans="1:3">
      <c r="A320" s="43"/>
      <c r="B320" s="43"/>
      <c r="C320" s="43"/>
    </row>
    <row r="321" spans="1:3">
      <c r="A321" s="43"/>
      <c r="B321" s="43"/>
      <c r="C321" s="43"/>
    </row>
    <row r="322" spans="1:3">
      <c r="A322" s="43"/>
      <c r="B322" s="43"/>
      <c r="C322" s="43"/>
    </row>
    <row r="323" spans="1:3">
      <c r="A323" s="43"/>
      <c r="B323" s="43"/>
      <c r="C323" s="43"/>
    </row>
    <row r="324" spans="1:3">
      <c r="A324" s="43"/>
      <c r="B324" s="43"/>
      <c r="C324" s="43"/>
    </row>
    <row r="325" spans="1:3">
      <c r="A325" s="43"/>
      <c r="B325" s="43"/>
      <c r="C325" s="43"/>
    </row>
    <row r="326" spans="1:3">
      <c r="A326" s="43"/>
      <c r="B326" s="43"/>
      <c r="C326" s="43"/>
    </row>
    <row r="327" spans="1:3">
      <c r="A327" s="43"/>
      <c r="B327" s="43"/>
      <c r="C327" s="43"/>
    </row>
    <row r="328" spans="1:3">
      <c r="A328" s="43"/>
      <c r="B328" s="43"/>
      <c r="C328" s="43"/>
    </row>
    <row r="329" spans="1:3">
      <c r="A329" s="43"/>
      <c r="B329" s="43"/>
      <c r="C329" s="43"/>
    </row>
    <row r="330" spans="1:3">
      <c r="A330" s="43"/>
      <c r="B330" s="43"/>
      <c r="C330" s="43"/>
    </row>
    <row r="331" spans="1:3">
      <c r="A331" s="43"/>
      <c r="B331" s="43"/>
      <c r="C331" s="43"/>
    </row>
    <row r="332" spans="1:3">
      <c r="A332" s="43"/>
      <c r="B332" s="43"/>
      <c r="C332" s="43"/>
    </row>
    <row r="333" spans="1:3">
      <c r="A333" s="43"/>
      <c r="B333" s="43"/>
      <c r="C333" s="43"/>
    </row>
    <row r="334" spans="1:3">
      <c r="A334" s="43"/>
      <c r="B334" s="43"/>
      <c r="C334" s="43"/>
    </row>
    <row r="335" spans="1:3">
      <c r="A335" s="43"/>
      <c r="B335" s="43"/>
      <c r="C335" s="43"/>
    </row>
    <row r="336" spans="1:3">
      <c r="A336" s="43"/>
      <c r="B336" s="43"/>
      <c r="C336" s="43"/>
    </row>
    <row r="337" spans="1:3">
      <c r="A337" s="43"/>
      <c r="B337" s="43"/>
      <c r="C337" s="43"/>
    </row>
    <row r="338" spans="1:3">
      <c r="A338" s="43"/>
      <c r="B338" s="43"/>
      <c r="C338" s="43"/>
    </row>
    <row r="339" spans="1:3">
      <c r="A339" s="43"/>
      <c r="B339" s="43"/>
      <c r="C339" s="43"/>
    </row>
    <row r="340" spans="1:3">
      <c r="A340" s="43"/>
      <c r="B340" s="43"/>
      <c r="C340" s="43"/>
    </row>
    <row r="341" spans="1:3">
      <c r="A341" s="43"/>
      <c r="B341" s="43"/>
      <c r="C341" s="43"/>
    </row>
    <row r="342" spans="1:3">
      <c r="A342" s="43"/>
      <c r="B342" s="43"/>
      <c r="C342" s="43"/>
    </row>
    <row r="343" spans="1:3">
      <c r="A343" s="43"/>
      <c r="B343" s="43"/>
      <c r="C343" s="43"/>
    </row>
    <row r="344" spans="1:3">
      <c r="A344" s="43"/>
      <c r="B344" s="43"/>
      <c r="C344" s="43"/>
    </row>
    <row r="345" spans="1:3">
      <c r="A345" s="43"/>
      <c r="B345" s="43"/>
      <c r="C345" s="43"/>
    </row>
    <row r="346" spans="1:3">
      <c r="A346" s="43"/>
      <c r="B346" s="43"/>
      <c r="C346" s="43"/>
    </row>
    <row r="347" spans="1:3">
      <c r="A347" s="43"/>
      <c r="B347" s="43"/>
      <c r="C347" s="43"/>
    </row>
    <row r="348" spans="1:3">
      <c r="A348" s="43"/>
      <c r="B348" s="43"/>
      <c r="C348" s="43"/>
    </row>
    <row r="349" spans="1:3">
      <c r="A349" s="43"/>
      <c r="B349" s="43"/>
      <c r="C349" s="43"/>
    </row>
    <row r="350" spans="1:3">
      <c r="A350" s="43"/>
      <c r="B350" s="43"/>
      <c r="C350" s="43"/>
    </row>
    <row r="351" spans="1:3">
      <c r="A351" s="43"/>
      <c r="B351" s="43"/>
      <c r="C351" s="43"/>
    </row>
    <row r="352" spans="1:3">
      <c r="A352" s="43"/>
      <c r="B352" s="43"/>
      <c r="C352" s="43"/>
    </row>
    <row r="353" spans="1:3">
      <c r="A353" s="43"/>
      <c r="B353" s="43"/>
      <c r="C353" s="43"/>
    </row>
    <row r="354" spans="1:3">
      <c r="A354" s="43"/>
      <c r="B354" s="43"/>
      <c r="C354" s="43"/>
    </row>
    <row r="355" spans="1:3">
      <c r="A355" s="43"/>
      <c r="B355" s="43"/>
      <c r="C355" s="43"/>
    </row>
    <row r="356" spans="1:3">
      <c r="A356" s="43"/>
      <c r="B356" s="43"/>
      <c r="C356" s="43"/>
    </row>
    <row r="357" spans="1:3">
      <c r="A357" s="43"/>
      <c r="B357" s="43"/>
      <c r="C357" s="43"/>
    </row>
    <row r="358" spans="1:3">
      <c r="A358" s="43"/>
      <c r="B358" s="43"/>
      <c r="C358" s="43"/>
    </row>
    <row r="359" spans="1:3">
      <c r="A359" s="43"/>
      <c r="B359" s="43"/>
      <c r="C359" s="43"/>
    </row>
    <row r="360" spans="1:3">
      <c r="A360" s="43"/>
      <c r="B360" s="43"/>
      <c r="C360" s="43"/>
    </row>
    <row r="361" spans="1:3">
      <c r="A361" s="43"/>
      <c r="B361" s="43"/>
      <c r="C361" s="43"/>
    </row>
    <row r="362" spans="1:3">
      <c r="A362" s="43"/>
      <c r="B362" s="43"/>
      <c r="C362" s="43"/>
    </row>
    <row r="363" spans="1:3">
      <c r="A363" s="43"/>
      <c r="B363" s="43"/>
      <c r="C363" s="43"/>
    </row>
    <row r="364" spans="1:3">
      <c r="A364" s="43"/>
      <c r="B364" s="43"/>
      <c r="C364" s="43"/>
    </row>
    <row r="365" spans="1:3">
      <c r="A365" s="43"/>
      <c r="B365" s="43"/>
      <c r="C365" s="43"/>
    </row>
    <row r="366" spans="1:3">
      <c r="A366" s="43"/>
      <c r="B366" s="43"/>
      <c r="C366" s="43"/>
    </row>
    <row r="367" spans="1:3">
      <c r="A367" s="43"/>
      <c r="B367" s="43"/>
      <c r="C367" s="43"/>
    </row>
    <row r="368" spans="1:3">
      <c r="A368" s="43"/>
      <c r="B368" s="43"/>
      <c r="C368" s="43"/>
    </row>
    <row r="369" spans="1:3">
      <c r="A369" s="43"/>
      <c r="B369" s="43"/>
      <c r="C369" s="43"/>
    </row>
    <row r="370" spans="1:3">
      <c r="A370" s="43"/>
      <c r="B370" s="43"/>
      <c r="C370" s="43"/>
    </row>
    <row r="371" spans="1:3">
      <c r="A371" s="43"/>
      <c r="B371" s="43"/>
      <c r="C371" s="43"/>
    </row>
    <row r="372" spans="1:3">
      <c r="A372" s="43"/>
      <c r="B372" s="43"/>
      <c r="C372" s="43"/>
    </row>
    <row r="373" spans="1:3">
      <c r="A373" s="43"/>
      <c r="B373" s="43"/>
      <c r="C373" s="43"/>
    </row>
    <row r="374" spans="1:3">
      <c r="A374" s="43"/>
      <c r="B374" s="43"/>
      <c r="C374" s="43"/>
    </row>
    <row r="375" spans="1:3">
      <c r="A375" s="43"/>
      <c r="B375" s="43"/>
      <c r="C375" s="43"/>
    </row>
    <row r="376" spans="1:3">
      <c r="A376" s="43"/>
      <c r="B376" s="43"/>
      <c r="C376" s="43"/>
    </row>
    <row r="377" spans="1:3">
      <c r="A377" s="43"/>
      <c r="B377" s="43"/>
      <c r="C377" s="43"/>
    </row>
    <row r="378" spans="1:3">
      <c r="A378" s="43"/>
      <c r="B378" s="43"/>
      <c r="C378" s="43"/>
    </row>
    <row r="379" spans="1:3">
      <c r="A379" s="43"/>
      <c r="B379" s="43"/>
      <c r="C379" s="43"/>
    </row>
    <row r="380" spans="1:3">
      <c r="A380" s="43"/>
      <c r="B380" s="43"/>
      <c r="C380" s="43"/>
    </row>
    <row r="381" spans="1:3">
      <c r="A381" s="43"/>
      <c r="B381" s="43"/>
      <c r="C381" s="43"/>
    </row>
    <row r="382" spans="1:3">
      <c r="A382" s="43"/>
      <c r="B382" s="43"/>
      <c r="C382" s="43"/>
    </row>
    <row r="383" spans="1:3">
      <c r="A383" s="43"/>
      <c r="B383" s="43"/>
      <c r="C383" s="43"/>
    </row>
    <row r="384" spans="1:3">
      <c r="A384" s="43"/>
      <c r="B384" s="43"/>
      <c r="C384" s="43"/>
    </row>
    <row r="385" spans="1:3">
      <c r="A385" s="43"/>
      <c r="B385" s="43"/>
      <c r="C385" s="43"/>
    </row>
    <row r="386" spans="1:3">
      <c r="A386" s="43"/>
      <c r="B386" s="43"/>
      <c r="C386" s="43"/>
    </row>
    <row r="387" spans="1:3">
      <c r="A387" s="43"/>
      <c r="B387" s="43"/>
      <c r="C387" s="43"/>
    </row>
    <row r="388" spans="1:3">
      <c r="A388" s="43"/>
      <c r="B388" s="43"/>
      <c r="C388" s="43"/>
    </row>
    <row r="389" spans="1:3">
      <c r="A389" s="43"/>
      <c r="B389" s="43"/>
      <c r="C389" s="43"/>
    </row>
    <row r="390" spans="1:3">
      <c r="A390" s="43"/>
      <c r="B390" s="43"/>
      <c r="C390" s="43"/>
    </row>
    <row r="391" spans="1:3">
      <c r="A391" s="43"/>
      <c r="B391" s="43"/>
      <c r="C391" s="43"/>
    </row>
    <row r="392" spans="1:3">
      <c r="A392" s="43"/>
      <c r="B392" s="43"/>
      <c r="C392" s="43"/>
    </row>
    <row r="393" spans="1:3">
      <c r="A393" s="43"/>
      <c r="B393" s="43"/>
      <c r="C393" s="43"/>
    </row>
    <row r="394" spans="1:3">
      <c r="A394" s="43"/>
      <c r="B394" s="43"/>
      <c r="C394" s="43"/>
    </row>
    <row r="395" spans="1:3">
      <c r="A395" s="43"/>
      <c r="B395" s="43"/>
      <c r="C395" s="43"/>
    </row>
    <row r="396" spans="1:3">
      <c r="A396" s="43"/>
      <c r="B396" s="43"/>
      <c r="C396" s="43"/>
    </row>
    <row r="397" spans="1:3">
      <c r="A397" s="43"/>
      <c r="B397" s="43"/>
      <c r="C397" s="43"/>
    </row>
    <row r="398" spans="1:3">
      <c r="A398" s="43"/>
      <c r="B398" s="43"/>
      <c r="C398" s="43"/>
    </row>
    <row r="399" spans="1:3">
      <c r="A399" s="43"/>
      <c r="B399" s="43"/>
      <c r="C399" s="43"/>
    </row>
    <row r="400" spans="1:3">
      <c r="A400" s="43"/>
      <c r="B400" s="43"/>
      <c r="C400" s="43"/>
    </row>
    <row r="401" spans="1:3">
      <c r="A401" s="43"/>
      <c r="B401" s="43"/>
      <c r="C401" s="43"/>
    </row>
    <row r="402" spans="1:3">
      <c r="A402" s="43"/>
      <c r="B402" s="43"/>
      <c r="C402" s="43"/>
    </row>
    <row r="403" spans="1:3">
      <c r="A403" s="43"/>
      <c r="B403" s="43"/>
      <c r="C403" s="43"/>
    </row>
    <row r="404" spans="1:3">
      <c r="A404" s="43"/>
      <c r="B404" s="43"/>
      <c r="C404" s="43"/>
    </row>
    <row r="405" spans="1:3">
      <c r="A405" s="43"/>
      <c r="B405" s="43"/>
      <c r="C405" s="43"/>
    </row>
    <row r="406" spans="1:3">
      <c r="A406" s="43"/>
      <c r="B406" s="43"/>
      <c r="C406" s="43"/>
    </row>
    <row r="407" spans="1:3">
      <c r="A407" s="43"/>
      <c r="B407" s="43"/>
      <c r="C407" s="43"/>
    </row>
    <row r="408" spans="1:3">
      <c r="A408" s="43"/>
      <c r="B408" s="43"/>
      <c r="C408" s="43"/>
    </row>
    <row r="409" spans="1:3">
      <c r="A409" s="43"/>
      <c r="B409" s="43"/>
      <c r="C409" s="43"/>
    </row>
    <row r="410" spans="1:3">
      <c r="A410" s="43"/>
      <c r="B410" s="43"/>
      <c r="C410" s="43"/>
    </row>
    <row r="411" spans="1:3">
      <c r="A411" s="43"/>
      <c r="B411" s="43"/>
      <c r="C411" s="43"/>
    </row>
    <row r="412" spans="1:3">
      <c r="A412" s="43"/>
      <c r="B412" s="43"/>
      <c r="C412" s="43"/>
    </row>
    <row r="413" spans="1:3">
      <c r="A413" s="43"/>
      <c r="B413" s="43"/>
      <c r="C413" s="43"/>
    </row>
    <row r="414" spans="1:3">
      <c r="A414" s="43"/>
      <c r="B414" s="43"/>
      <c r="C414" s="43"/>
    </row>
    <row r="415" spans="1:3">
      <c r="A415" s="43"/>
      <c r="B415" s="43"/>
      <c r="C415" s="43"/>
    </row>
    <row r="416" spans="1:3">
      <c r="A416" s="43"/>
      <c r="B416" s="43"/>
      <c r="C416" s="43"/>
    </row>
    <row r="417" spans="1:3">
      <c r="A417" s="43"/>
      <c r="B417" s="43"/>
      <c r="C417" s="43"/>
    </row>
    <row r="418" spans="1:3">
      <c r="A418" s="43"/>
      <c r="B418" s="43"/>
      <c r="C418" s="43"/>
    </row>
    <row r="419" spans="1:3">
      <c r="A419" s="43"/>
      <c r="B419" s="43"/>
      <c r="C419" s="43"/>
    </row>
    <row r="420" spans="1:3">
      <c r="A420" s="43"/>
      <c r="B420" s="43"/>
      <c r="C420" s="43"/>
    </row>
    <row r="421" spans="1:3">
      <c r="A421" s="43"/>
      <c r="B421" s="43"/>
      <c r="C421" s="43"/>
    </row>
    <row r="422" spans="1:3">
      <c r="A422" s="43"/>
      <c r="B422" s="43"/>
      <c r="C422" s="43"/>
    </row>
    <row r="423" spans="1:3">
      <c r="A423" s="43"/>
      <c r="B423" s="43"/>
      <c r="C423" s="43"/>
    </row>
    <row r="424" spans="1:3">
      <c r="A424" s="43"/>
      <c r="B424" s="43"/>
      <c r="C424" s="43"/>
    </row>
    <row r="425" spans="1:3">
      <c r="A425" s="43"/>
      <c r="B425" s="43"/>
      <c r="C425" s="43"/>
    </row>
    <row r="426" spans="1:3">
      <c r="A426" s="43"/>
      <c r="B426" s="43"/>
      <c r="C426" s="43"/>
    </row>
    <row r="427" spans="1:3">
      <c r="A427" s="43"/>
      <c r="B427" s="43"/>
      <c r="C427" s="43"/>
    </row>
    <row r="428" spans="1:3">
      <c r="A428" s="43"/>
      <c r="B428" s="43"/>
      <c r="C428" s="43"/>
    </row>
    <row r="429" spans="1:3">
      <c r="A429" s="43"/>
      <c r="B429" s="43"/>
      <c r="C429" s="43"/>
    </row>
    <row r="430" spans="1:3">
      <c r="A430" s="43"/>
      <c r="B430" s="43"/>
      <c r="C430" s="43"/>
    </row>
    <row r="431" spans="1:3">
      <c r="A431" s="43"/>
      <c r="B431" s="43"/>
      <c r="C431" s="43"/>
    </row>
    <row r="432" spans="1:3">
      <c r="A432" s="43"/>
      <c r="B432" s="43"/>
      <c r="C432" s="43"/>
    </row>
    <row r="433" spans="1:3">
      <c r="A433" s="43"/>
      <c r="B433" s="43"/>
      <c r="C433" s="43"/>
    </row>
    <row r="434" spans="1:3">
      <c r="A434" s="43"/>
      <c r="B434" s="43"/>
      <c r="C434" s="43"/>
    </row>
    <row r="435" spans="1:3">
      <c r="A435" s="43"/>
      <c r="B435" s="43"/>
      <c r="C435" s="43"/>
    </row>
    <row r="436" spans="1:3">
      <c r="A436" s="43"/>
      <c r="B436" s="43"/>
      <c r="C436" s="43"/>
    </row>
    <row r="437" spans="1:3">
      <c r="A437" s="43"/>
      <c r="B437" s="43"/>
      <c r="C437" s="43"/>
    </row>
    <row r="438" spans="1:3">
      <c r="A438" s="43"/>
      <c r="B438" s="43"/>
      <c r="C438" s="43"/>
    </row>
  </sheetData>
  <mergeCells count="19">
    <mergeCell ref="E1:N1"/>
    <mergeCell ref="E2:N2"/>
    <mergeCell ref="E3:H3"/>
    <mergeCell ref="I3:K3"/>
    <mergeCell ref="L3:N3"/>
    <mergeCell ref="A38:C38"/>
    <mergeCell ref="A51:C51"/>
    <mergeCell ref="E13:N13"/>
    <mergeCell ref="E14:H14"/>
    <mergeCell ref="I14:K14"/>
    <mergeCell ref="L14:N14"/>
    <mergeCell ref="E24:N24"/>
    <mergeCell ref="L25:N25"/>
    <mergeCell ref="E35:N35"/>
    <mergeCell ref="E36:H36"/>
    <mergeCell ref="I36:K36"/>
    <mergeCell ref="L36:N36"/>
    <mergeCell ref="E25:H25"/>
    <mergeCell ref="I25:K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3905E-1FBD-473C-9C21-528BD1AA9F91}">
  <dimension ref="A1:O56"/>
  <sheetViews>
    <sheetView topLeftCell="A6" zoomScale="64" zoomScaleNormal="85" workbookViewId="0">
      <selection activeCell="F24" sqref="F24"/>
    </sheetView>
  </sheetViews>
  <sheetFormatPr defaultRowHeight="14.5"/>
  <cols>
    <col min="1" max="1" width="39.90625" customWidth="1"/>
    <col min="2" max="2" width="46.81640625" customWidth="1"/>
    <col min="3" max="3" width="71.90625" customWidth="1"/>
    <col min="4" max="4" width="70.08984375" customWidth="1"/>
    <col min="6" max="6" width="12.453125" customWidth="1"/>
  </cols>
  <sheetData>
    <row r="1" spans="1:15">
      <c r="A1" s="66" t="s">
        <v>0</v>
      </c>
      <c r="B1" s="66" t="s">
        <v>1</v>
      </c>
      <c r="C1" s="65" t="s">
        <v>227</v>
      </c>
      <c r="D1" s="65"/>
      <c r="F1" s="74" t="s">
        <v>798</v>
      </c>
      <c r="G1" s="74"/>
      <c r="H1" s="74"/>
      <c r="I1" s="74"/>
      <c r="J1" s="74"/>
      <c r="K1" s="74"/>
      <c r="L1" s="74"/>
      <c r="M1" s="74"/>
      <c r="N1" s="74"/>
      <c r="O1" s="74"/>
    </row>
    <row r="2" spans="1:15" ht="15" thickBot="1">
      <c r="A2" s="66"/>
      <c r="B2" s="66"/>
      <c r="C2" s="1" t="s">
        <v>227</v>
      </c>
      <c r="D2" s="1" t="s">
        <v>228</v>
      </c>
      <c r="F2" s="75" t="s">
        <v>770</v>
      </c>
      <c r="G2" s="76"/>
      <c r="H2" s="76"/>
      <c r="I2" s="76"/>
      <c r="J2" s="76"/>
      <c r="K2" s="76"/>
      <c r="L2" s="76"/>
      <c r="M2" s="76"/>
      <c r="N2" s="76"/>
      <c r="O2" s="77"/>
    </row>
    <row r="3" spans="1:15" ht="15" thickBot="1">
      <c r="A3" s="3" t="s">
        <v>10</v>
      </c>
      <c r="B3" s="3" t="s">
        <v>36</v>
      </c>
      <c r="C3" s="19" t="s">
        <v>229</v>
      </c>
      <c r="D3" s="19" t="s">
        <v>230</v>
      </c>
      <c r="F3" s="70" t="s">
        <v>276</v>
      </c>
      <c r="G3" s="71"/>
      <c r="H3" s="71"/>
      <c r="I3" s="72"/>
      <c r="J3" s="71" t="s">
        <v>227</v>
      </c>
      <c r="K3" s="71"/>
      <c r="L3" s="72"/>
      <c r="M3" s="71" t="s">
        <v>277</v>
      </c>
      <c r="N3" s="71"/>
      <c r="O3" s="72"/>
    </row>
    <row r="4" spans="1:15" ht="15" thickBot="1">
      <c r="A4" s="3" t="s">
        <v>38</v>
      </c>
      <c r="B4" s="3" t="s">
        <v>39</v>
      </c>
      <c r="C4" s="3" t="s">
        <v>39</v>
      </c>
      <c r="D4" s="19" t="s">
        <v>232</v>
      </c>
      <c r="F4" s="45" t="s">
        <v>771</v>
      </c>
      <c r="G4" s="46" t="s">
        <v>772</v>
      </c>
      <c r="H4" s="46" t="s">
        <v>797</v>
      </c>
      <c r="I4" s="46" t="s">
        <v>280</v>
      </c>
      <c r="J4" s="46" t="s">
        <v>772</v>
      </c>
      <c r="K4" s="46" t="s">
        <v>797</v>
      </c>
      <c r="L4" s="46" t="s">
        <v>280</v>
      </c>
      <c r="M4" s="46" t="s">
        <v>772</v>
      </c>
      <c r="N4" s="46" t="s">
        <v>279</v>
      </c>
      <c r="O4" s="46" t="s">
        <v>280</v>
      </c>
    </row>
    <row r="5" spans="1:15" ht="15" thickBot="1">
      <c r="A5" s="3" t="s">
        <v>37</v>
      </c>
      <c r="B5" s="3" t="s">
        <v>231</v>
      </c>
      <c r="C5" s="3" t="s">
        <v>231</v>
      </c>
      <c r="D5" s="3" t="s">
        <v>231</v>
      </c>
      <c r="F5" s="47">
        <v>35</v>
      </c>
      <c r="G5" s="48">
        <v>10073</v>
      </c>
      <c r="H5" s="48">
        <v>10913</v>
      </c>
      <c r="I5" s="48">
        <v>14523</v>
      </c>
      <c r="J5" s="48">
        <v>17824</v>
      </c>
      <c r="K5" s="48">
        <v>19505</v>
      </c>
      <c r="L5" s="48">
        <v>23429</v>
      </c>
      <c r="M5" s="50">
        <f>(J5-G5)/J5</f>
        <v>0.43486310592459604</v>
      </c>
      <c r="N5" s="50">
        <f t="shared" ref="N5:N10" si="0">(K5-H5)/K5</f>
        <v>0.44050243527300692</v>
      </c>
      <c r="O5" s="50">
        <f t="shared" ref="O5:O10" si="1">(L5-I5)/L5</f>
        <v>0.38012719279525375</v>
      </c>
    </row>
    <row r="6" spans="1:15" ht="15" thickBot="1">
      <c r="A6" s="3" t="s">
        <v>54</v>
      </c>
      <c r="B6" s="19" t="s">
        <v>265</v>
      </c>
      <c r="C6" s="19" t="s">
        <v>266</v>
      </c>
      <c r="D6" s="19" t="s">
        <v>266</v>
      </c>
      <c r="F6" s="47">
        <v>45</v>
      </c>
      <c r="G6" s="48">
        <v>12788</v>
      </c>
      <c r="H6" s="48">
        <v>13854</v>
      </c>
      <c r="I6" s="48">
        <v>18437</v>
      </c>
      <c r="J6" s="48">
        <v>20851</v>
      </c>
      <c r="K6" s="48">
        <v>22532</v>
      </c>
      <c r="L6" s="48">
        <v>25671</v>
      </c>
      <c r="M6" s="50">
        <f t="shared" ref="M6:M10" si="2">(J6-G6)/J6</f>
        <v>0.38669608172269915</v>
      </c>
      <c r="N6" s="50">
        <f t="shared" si="0"/>
        <v>0.3851411326113971</v>
      </c>
      <c r="O6" s="50">
        <f t="shared" si="1"/>
        <v>0.28179657979821587</v>
      </c>
    </row>
    <row r="7" spans="1:15" ht="15" thickBot="1">
      <c r="A7" s="3" t="s">
        <v>11</v>
      </c>
      <c r="B7" s="19" t="s">
        <v>265</v>
      </c>
      <c r="C7" s="3" t="s">
        <v>231</v>
      </c>
      <c r="D7" s="3" t="s">
        <v>231</v>
      </c>
      <c r="F7" s="47">
        <v>50</v>
      </c>
      <c r="G7" s="48">
        <v>19505</v>
      </c>
      <c r="H7" s="48">
        <v>21132</v>
      </c>
      <c r="I7" s="48">
        <v>28121</v>
      </c>
      <c r="J7" s="48">
        <v>30828</v>
      </c>
      <c r="K7" s="48">
        <v>34919</v>
      </c>
      <c r="L7" s="48">
        <v>45288</v>
      </c>
      <c r="M7" s="50">
        <f t="shared" si="2"/>
        <v>0.36729596470740883</v>
      </c>
      <c r="N7" s="50">
        <f t="shared" si="0"/>
        <v>0.39482803058506832</v>
      </c>
      <c r="O7" s="50">
        <f t="shared" si="1"/>
        <v>0.37906288641582758</v>
      </c>
    </row>
    <row r="8" spans="1:15" ht="15" thickBot="1">
      <c r="A8" s="3" t="s">
        <v>12</v>
      </c>
      <c r="B8" s="3" t="s">
        <v>41</v>
      </c>
      <c r="C8" s="3" t="s">
        <v>41</v>
      </c>
      <c r="D8" s="3" t="s">
        <v>212</v>
      </c>
      <c r="F8" s="47">
        <v>55</v>
      </c>
      <c r="G8" s="48">
        <v>24284</v>
      </c>
      <c r="H8" s="48">
        <v>26308</v>
      </c>
      <c r="I8" s="48">
        <v>35010</v>
      </c>
      <c r="J8" s="48">
        <v>39796</v>
      </c>
      <c r="K8" s="48">
        <v>47530</v>
      </c>
      <c r="L8" s="48">
        <v>64906</v>
      </c>
      <c r="M8" s="50">
        <f t="shared" si="2"/>
        <v>0.38978791838375715</v>
      </c>
      <c r="N8" s="50">
        <f t="shared" si="0"/>
        <v>0.44649694929518197</v>
      </c>
      <c r="O8" s="50">
        <f t="shared" si="1"/>
        <v>0.46060456660401194</v>
      </c>
    </row>
    <row r="9" spans="1:15" ht="15" thickBot="1">
      <c r="A9" s="3" t="s">
        <v>13</v>
      </c>
      <c r="B9" s="3" t="s">
        <v>42</v>
      </c>
      <c r="C9" s="3" t="s">
        <v>42</v>
      </c>
      <c r="D9" s="3" t="s">
        <v>41</v>
      </c>
      <c r="F9" s="47">
        <v>60</v>
      </c>
      <c r="G9" s="48">
        <v>29978</v>
      </c>
      <c r="H9" s="48">
        <v>34475</v>
      </c>
      <c r="I9" s="48">
        <v>43218</v>
      </c>
      <c r="J9" s="48">
        <v>47867</v>
      </c>
      <c r="K9" s="48">
        <v>60198</v>
      </c>
      <c r="L9" s="48">
        <v>84523</v>
      </c>
      <c r="M9" s="50">
        <f t="shared" si="2"/>
        <v>0.3737230242129233</v>
      </c>
      <c r="N9" s="50">
        <f t="shared" si="0"/>
        <v>0.42730655503505099</v>
      </c>
      <c r="O9" s="50">
        <f t="shared" si="1"/>
        <v>0.48868355358896393</v>
      </c>
    </row>
    <row r="10" spans="1:15" ht="15" thickBot="1">
      <c r="A10" s="3" t="s">
        <v>234</v>
      </c>
      <c r="B10" s="19" t="s">
        <v>266</v>
      </c>
      <c r="C10" s="3" t="s">
        <v>231</v>
      </c>
      <c r="D10" s="3" t="s">
        <v>231</v>
      </c>
      <c r="F10" s="47">
        <v>65</v>
      </c>
      <c r="G10" s="48">
        <v>44248</v>
      </c>
      <c r="H10" s="48">
        <v>50886</v>
      </c>
      <c r="I10" s="48">
        <v>63971</v>
      </c>
      <c r="J10" s="48">
        <v>66083</v>
      </c>
      <c r="K10" s="48">
        <v>85364</v>
      </c>
      <c r="L10" s="48">
        <v>118041</v>
      </c>
      <c r="M10" s="50">
        <f t="shared" si="2"/>
        <v>0.3304178079082366</v>
      </c>
      <c r="N10" s="50">
        <f t="shared" si="0"/>
        <v>0.40389391312497069</v>
      </c>
      <c r="O10" s="50">
        <f t="shared" si="1"/>
        <v>0.45806118213163222</v>
      </c>
    </row>
    <row r="11" spans="1:15" ht="15" thickBot="1">
      <c r="A11" s="3" t="s">
        <v>233</v>
      </c>
      <c r="B11" s="19" t="s">
        <v>266</v>
      </c>
      <c r="C11" s="3" t="s">
        <v>231</v>
      </c>
      <c r="D11" s="3" t="s">
        <v>231</v>
      </c>
    </row>
    <row r="12" spans="1:15" ht="15" thickBot="1">
      <c r="A12" s="3" t="s">
        <v>7</v>
      </c>
      <c r="B12" s="3" t="s">
        <v>43</v>
      </c>
      <c r="C12" s="3" t="s">
        <v>231</v>
      </c>
      <c r="D12" s="3" t="s">
        <v>231</v>
      </c>
      <c r="F12" s="67" t="s">
        <v>779</v>
      </c>
      <c r="G12" s="68"/>
      <c r="H12" s="68"/>
      <c r="I12" s="68"/>
      <c r="J12" s="68"/>
      <c r="K12" s="68"/>
      <c r="L12" s="68"/>
      <c r="M12" s="68"/>
      <c r="N12" s="68"/>
      <c r="O12" s="69"/>
    </row>
    <row r="13" spans="1:15" ht="15" thickBot="1">
      <c r="A13" s="3" t="s">
        <v>14</v>
      </c>
      <c r="B13" s="19" t="s">
        <v>265</v>
      </c>
      <c r="C13" s="19" t="s">
        <v>266</v>
      </c>
      <c r="D13" s="19" t="s">
        <v>266</v>
      </c>
      <c r="F13" s="70" t="s">
        <v>276</v>
      </c>
      <c r="G13" s="71"/>
      <c r="H13" s="71"/>
      <c r="I13" s="72"/>
      <c r="J13" s="71" t="s">
        <v>227</v>
      </c>
      <c r="K13" s="71"/>
      <c r="L13" s="72"/>
      <c r="M13" s="71" t="s">
        <v>277</v>
      </c>
      <c r="N13" s="71"/>
      <c r="O13" s="72"/>
    </row>
    <row r="14" spans="1:15" ht="15" thickBot="1">
      <c r="A14" s="3" t="s">
        <v>15</v>
      </c>
      <c r="B14" s="19" t="s">
        <v>265</v>
      </c>
      <c r="C14" s="19" t="s">
        <v>266</v>
      </c>
      <c r="D14" s="19" t="s">
        <v>266</v>
      </c>
      <c r="F14" s="45" t="s">
        <v>771</v>
      </c>
      <c r="G14" s="46" t="s">
        <v>772</v>
      </c>
      <c r="H14" s="46" t="s">
        <v>797</v>
      </c>
      <c r="I14" s="46" t="s">
        <v>280</v>
      </c>
      <c r="J14" s="46" t="s">
        <v>772</v>
      </c>
      <c r="K14" s="46" t="s">
        <v>797</v>
      </c>
      <c r="L14" s="46" t="s">
        <v>280</v>
      </c>
      <c r="M14" s="46" t="s">
        <v>772</v>
      </c>
      <c r="N14" s="46" t="s">
        <v>279</v>
      </c>
      <c r="O14" s="46" t="s">
        <v>280</v>
      </c>
    </row>
    <row r="15" spans="1:15" ht="54" customHeight="1" thickBot="1">
      <c r="A15" s="13" t="s">
        <v>16</v>
      </c>
      <c r="B15" s="13" t="s">
        <v>45</v>
      </c>
      <c r="C15" s="13"/>
      <c r="D15" s="13"/>
      <c r="F15" s="47">
        <v>35</v>
      </c>
      <c r="G15" s="48">
        <v>15111</v>
      </c>
      <c r="H15" s="48">
        <v>17377</v>
      </c>
      <c r="I15" s="48">
        <v>21784</v>
      </c>
      <c r="J15" s="48">
        <v>25845</v>
      </c>
      <c r="K15" s="48">
        <v>28283</v>
      </c>
      <c r="L15" s="48">
        <v>33972</v>
      </c>
      <c r="M15" s="50">
        <f>(J15-G15)/J15</f>
        <v>0.41532211259431223</v>
      </c>
      <c r="N15" s="50">
        <f t="shared" ref="N15:N16" si="3">(K15-H15)/K15</f>
        <v>0.38560265884099987</v>
      </c>
      <c r="O15" s="50">
        <f t="shared" ref="O15:O16" si="4">(L15-I15)/L15</f>
        <v>0.35876604262333689</v>
      </c>
    </row>
    <row r="16" spans="1:15" ht="19.5" customHeight="1" thickBot="1">
      <c r="A16" s="13" t="s">
        <v>181</v>
      </c>
      <c r="B16" s="13" t="s">
        <v>254</v>
      </c>
      <c r="C16" s="13" t="s">
        <v>231</v>
      </c>
      <c r="D16" s="13" t="s">
        <v>231</v>
      </c>
      <c r="F16" s="47">
        <v>45</v>
      </c>
      <c r="G16" s="48">
        <v>19184</v>
      </c>
      <c r="H16" s="48">
        <v>22060</v>
      </c>
      <c r="I16" s="48">
        <v>27656</v>
      </c>
      <c r="J16" s="48">
        <v>30233</v>
      </c>
      <c r="K16" s="48">
        <v>32672</v>
      </c>
      <c r="L16" s="48">
        <v>37223</v>
      </c>
      <c r="M16" s="50">
        <f t="shared" ref="M16" si="5">(J16-G16)/J16</f>
        <v>0.36546158171534415</v>
      </c>
      <c r="N16" s="50">
        <f t="shared" si="3"/>
        <v>0.32480411361410383</v>
      </c>
      <c r="O16" s="50">
        <f t="shared" si="4"/>
        <v>0.25701851006098381</v>
      </c>
    </row>
    <row r="17" spans="1:15" ht="15" thickBot="1">
      <c r="A17" s="3" t="s">
        <v>17</v>
      </c>
      <c r="B17" s="3" t="s">
        <v>231</v>
      </c>
      <c r="C17" s="3" t="s">
        <v>231</v>
      </c>
      <c r="D17" s="3" t="s">
        <v>231</v>
      </c>
      <c r="F17" s="47">
        <v>50</v>
      </c>
      <c r="G17" s="48">
        <v>29256</v>
      </c>
      <c r="H17" s="48">
        <v>33648</v>
      </c>
      <c r="I17" s="48">
        <v>42181</v>
      </c>
      <c r="J17" s="48">
        <v>44700</v>
      </c>
      <c r="K17" s="48">
        <v>50633</v>
      </c>
      <c r="L17" s="48">
        <v>65668</v>
      </c>
      <c r="M17" s="50">
        <f t="shared" ref="M17:O18" si="6">(J17-G17)/J17</f>
        <v>0.34550335570469798</v>
      </c>
      <c r="N17" s="50">
        <f t="shared" si="6"/>
        <v>0.33545316295696481</v>
      </c>
      <c r="O17" s="50">
        <f t="shared" si="6"/>
        <v>0.35766278857282086</v>
      </c>
    </row>
    <row r="18" spans="1:15" ht="15" thickBot="1">
      <c r="A18" s="3" t="s">
        <v>18</v>
      </c>
      <c r="B18" s="3" t="s">
        <v>231</v>
      </c>
      <c r="C18" s="3" t="s">
        <v>231</v>
      </c>
      <c r="D18" s="3" t="s">
        <v>231</v>
      </c>
      <c r="F18" s="47">
        <v>55</v>
      </c>
      <c r="G18" s="48">
        <v>36426</v>
      </c>
      <c r="H18" s="48">
        <v>41890</v>
      </c>
      <c r="I18" s="48">
        <v>52514</v>
      </c>
      <c r="J18" s="48">
        <v>57703</v>
      </c>
      <c r="K18" s="48">
        <v>68919</v>
      </c>
      <c r="L18" s="48">
        <v>94114</v>
      </c>
      <c r="M18" s="50">
        <f t="shared" si="6"/>
        <v>0.36873299481829369</v>
      </c>
      <c r="N18" s="50">
        <f t="shared" si="6"/>
        <v>0.3921850288019269</v>
      </c>
      <c r="O18" s="50">
        <f t="shared" si="6"/>
        <v>0.44201712816371636</v>
      </c>
    </row>
    <row r="19" spans="1:15" ht="15" thickBot="1">
      <c r="A19" s="3" t="s">
        <v>8</v>
      </c>
      <c r="B19" s="3" t="s">
        <v>44</v>
      </c>
      <c r="C19" s="19" t="s">
        <v>235</v>
      </c>
      <c r="D19" s="19" t="s">
        <v>235</v>
      </c>
      <c r="F19" s="47">
        <v>60</v>
      </c>
      <c r="G19" s="48">
        <v>44967</v>
      </c>
      <c r="H19" s="48">
        <v>51712</v>
      </c>
      <c r="I19" s="48">
        <v>64828</v>
      </c>
      <c r="J19" s="48">
        <v>69407</v>
      </c>
      <c r="K19" s="48">
        <v>87287</v>
      </c>
      <c r="L19" s="48">
        <v>122559</v>
      </c>
      <c r="M19" s="50">
        <f t="shared" ref="M19:M20" si="7">(J19-G19)/J19</f>
        <v>0.35212586626709119</v>
      </c>
      <c r="N19" s="50">
        <f t="shared" ref="N19:N20" si="8">(K19-H19)/K19</f>
        <v>0.40756355471032341</v>
      </c>
      <c r="O19" s="50">
        <f t="shared" ref="O19:O20" si="9">(L19-I19)/L19</f>
        <v>0.47104659796506171</v>
      </c>
    </row>
    <row r="20" spans="1:15" ht="15" thickBot="1">
      <c r="A20" s="3" t="s">
        <v>255</v>
      </c>
      <c r="B20" s="3" t="s">
        <v>9</v>
      </c>
      <c r="C20" s="3" t="s">
        <v>9</v>
      </c>
      <c r="D20" s="3" t="s">
        <v>9</v>
      </c>
      <c r="F20" s="47">
        <v>65</v>
      </c>
      <c r="G20" s="48">
        <v>66372</v>
      </c>
      <c r="H20" s="48">
        <v>76329</v>
      </c>
      <c r="I20" s="48">
        <v>95678</v>
      </c>
      <c r="J20" s="48">
        <v>95820</v>
      </c>
      <c r="K20" s="48">
        <v>123778</v>
      </c>
      <c r="L20" s="48">
        <v>171160</v>
      </c>
      <c r="M20" s="50">
        <f t="shared" si="7"/>
        <v>0.30732623669380088</v>
      </c>
      <c r="N20" s="50">
        <f t="shared" si="8"/>
        <v>0.38333952721808401</v>
      </c>
      <c r="O20" s="50">
        <f t="shared" si="9"/>
        <v>0.44100257069408738</v>
      </c>
    </row>
    <row r="21" spans="1:15">
      <c r="A21" s="3" t="s">
        <v>46</v>
      </c>
      <c r="B21" s="3" t="s">
        <v>9</v>
      </c>
      <c r="C21" s="3" t="s">
        <v>9</v>
      </c>
      <c r="D21" s="3" t="s">
        <v>9</v>
      </c>
    </row>
    <row r="22" spans="1:15">
      <c r="A22" s="3" t="s">
        <v>20</v>
      </c>
      <c r="B22" s="3" t="s">
        <v>242</v>
      </c>
      <c r="C22" s="19" t="s">
        <v>243</v>
      </c>
      <c r="D22" s="3" t="s">
        <v>242</v>
      </c>
    </row>
    <row r="23" spans="1:15">
      <c r="A23" s="3" t="s">
        <v>21</v>
      </c>
      <c r="B23" s="3" t="s">
        <v>47</v>
      </c>
      <c r="C23" s="19" t="s">
        <v>149</v>
      </c>
      <c r="D23" s="19" t="s">
        <v>149</v>
      </c>
    </row>
    <row r="24" spans="1:15">
      <c r="A24" s="3" t="s">
        <v>22</v>
      </c>
      <c r="B24" s="3" t="s">
        <v>231</v>
      </c>
      <c r="C24" s="3" t="s">
        <v>231</v>
      </c>
      <c r="D24" s="3" t="s">
        <v>231</v>
      </c>
    </row>
    <row r="25" spans="1:15">
      <c r="A25" s="3" t="s">
        <v>6</v>
      </c>
      <c r="B25" s="3" t="s">
        <v>48</v>
      </c>
      <c r="C25" s="19" t="s">
        <v>444</v>
      </c>
      <c r="D25" s="19" t="s">
        <v>443</v>
      </c>
    </row>
    <row r="26" spans="1:15">
      <c r="A26" s="3" t="s">
        <v>27</v>
      </c>
      <c r="B26" s="3" t="s">
        <v>49</v>
      </c>
      <c r="C26" s="3" t="s">
        <v>49</v>
      </c>
      <c r="D26" s="3" t="s">
        <v>49</v>
      </c>
    </row>
    <row r="27" spans="1:15">
      <c r="A27" s="3" t="s">
        <v>28</v>
      </c>
      <c r="B27" s="3" t="s">
        <v>212</v>
      </c>
      <c r="C27" s="19" t="s">
        <v>212</v>
      </c>
      <c r="D27" s="19" t="s">
        <v>212</v>
      </c>
    </row>
    <row r="28" spans="1:15">
      <c r="A28" s="3" t="s">
        <v>3</v>
      </c>
      <c r="B28" s="3" t="s">
        <v>4</v>
      </c>
      <c r="C28" s="3" t="s">
        <v>4</v>
      </c>
      <c r="D28" s="3" t="s">
        <v>4</v>
      </c>
    </row>
    <row r="29" spans="1:15">
      <c r="A29" s="3" t="s">
        <v>29</v>
      </c>
      <c r="B29" s="3" t="s">
        <v>2</v>
      </c>
      <c r="C29" s="3" t="s">
        <v>2</v>
      </c>
      <c r="D29" s="3" t="s">
        <v>2</v>
      </c>
    </row>
    <row r="30" spans="1:15">
      <c r="A30" s="3" t="s">
        <v>55</v>
      </c>
      <c r="B30" s="3" t="s">
        <v>56</v>
      </c>
      <c r="C30" s="19" t="s">
        <v>265</v>
      </c>
      <c r="D30" s="19" t="s">
        <v>265</v>
      </c>
    </row>
    <row r="31" spans="1:15">
      <c r="A31" s="3" t="s">
        <v>236</v>
      </c>
      <c r="B31" s="3" t="s">
        <v>9</v>
      </c>
      <c r="C31" s="19" t="s">
        <v>237</v>
      </c>
      <c r="D31" s="19" t="s">
        <v>237</v>
      </c>
    </row>
    <row r="32" spans="1:15">
      <c r="A32" s="3" t="s">
        <v>241</v>
      </c>
      <c r="B32" s="3" t="s">
        <v>239</v>
      </c>
      <c r="C32" s="21" t="s">
        <v>264</v>
      </c>
      <c r="D32" s="19" t="s">
        <v>9</v>
      </c>
    </row>
    <row r="33" spans="1:4">
      <c r="A33" s="3" t="s">
        <v>238</v>
      </c>
      <c r="B33" s="3" t="s">
        <v>239</v>
      </c>
      <c r="C33" s="3" t="s">
        <v>231</v>
      </c>
      <c r="D33" s="3" t="s">
        <v>239</v>
      </c>
    </row>
    <row r="34" spans="1:4">
      <c r="A34" s="19" t="s">
        <v>257</v>
      </c>
      <c r="B34" s="3" t="s">
        <v>258</v>
      </c>
      <c r="C34" s="3" t="s">
        <v>256</v>
      </c>
      <c r="D34" s="3" t="s">
        <v>256</v>
      </c>
    </row>
    <row r="35" spans="1:4">
      <c r="A35" s="19" t="s">
        <v>267</v>
      </c>
      <c r="B35" s="3" t="s">
        <v>239</v>
      </c>
      <c r="C35" s="3" t="s">
        <v>268</v>
      </c>
      <c r="D35" s="3" t="s">
        <v>9</v>
      </c>
    </row>
    <row r="36" spans="1:4">
      <c r="A36" s="3" t="s">
        <v>156</v>
      </c>
      <c r="B36" s="3" t="s">
        <v>373</v>
      </c>
      <c r="C36" s="3" t="s">
        <v>373</v>
      </c>
      <c r="D36" s="3" t="s">
        <v>373</v>
      </c>
    </row>
    <row r="37" spans="1:4">
      <c r="A37" s="4" t="s">
        <v>52</v>
      </c>
      <c r="B37" s="5" t="s">
        <v>51</v>
      </c>
      <c r="C37" s="19" t="s">
        <v>270</v>
      </c>
      <c r="D37" s="19" t="s">
        <v>270</v>
      </c>
    </row>
    <row r="38" spans="1:4">
      <c r="A38" s="65" t="s">
        <v>25</v>
      </c>
      <c r="B38" s="65"/>
      <c r="C38" s="65"/>
      <c r="D38" s="65"/>
    </row>
    <row r="39" spans="1:4">
      <c r="A39" s="3" t="s">
        <v>23</v>
      </c>
      <c r="B39" s="3" t="s">
        <v>60</v>
      </c>
      <c r="C39" s="19" t="s">
        <v>250</v>
      </c>
      <c r="D39" s="19" t="s">
        <v>249</v>
      </c>
    </row>
    <row r="40" spans="1:4">
      <c r="A40" s="3" t="s">
        <v>24</v>
      </c>
      <c r="B40" s="3" t="s">
        <v>61</v>
      </c>
      <c r="C40" s="19" t="s">
        <v>149</v>
      </c>
      <c r="D40" s="19" t="s">
        <v>9</v>
      </c>
    </row>
    <row r="41" spans="1:4">
      <c r="A41" s="3" t="s">
        <v>58</v>
      </c>
      <c r="B41" s="3" t="s">
        <v>63</v>
      </c>
      <c r="C41" s="19" t="s">
        <v>269</v>
      </c>
      <c r="D41" s="19" t="s">
        <v>9</v>
      </c>
    </row>
    <row r="42" spans="1:4">
      <c r="A42" s="3" t="s">
        <v>59</v>
      </c>
      <c r="B42" s="3" t="s">
        <v>159</v>
      </c>
      <c r="C42" s="19" t="s">
        <v>250</v>
      </c>
      <c r="D42" s="19" t="s">
        <v>250</v>
      </c>
    </row>
    <row r="43" spans="1:4">
      <c r="A43" s="19" t="s">
        <v>245</v>
      </c>
      <c r="B43" s="3" t="s">
        <v>164</v>
      </c>
      <c r="C43" s="19" t="s">
        <v>246</v>
      </c>
      <c r="D43" s="19" t="s">
        <v>250</v>
      </c>
    </row>
    <row r="44" spans="1:4">
      <c r="A44" s="19" t="s">
        <v>247</v>
      </c>
      <c r="B44" s="3" t="s">
        <v>9</v>
      </c>
      <c r="C44" s="19" t="s">
        <v>248</v>
      </c>
      <c r="D44" s="19" t="s">
        <v>248</v>
      </c>
    </row>
    <row r="45" spans="1:4">
      <c r="A45" s="3" t="s">
        <v>240</v>
      </c>
      <c r="B45" s="3" t="s">
        <v>251</v>
      </c>
      <c r="C45" s="3" t="s">
        <v>251</v>
      </c>
      <c r="D45" s="19" t="s">
        <v>252</v>
      </c>
    </row>
    <row r="46" spans="1:4">
      <c r="A46" s="3" t="s">
        <v>244</v>
      </c>
      <c r="B46" s="3" t="s">
        <v>9</v>
      </c>
      <c r="C46" s="19" t="s">
        <v>270</v>
      </c>
      <c r="D46" s="19" t="s">
        <v>270</v>
      </c>
    </row>
    <row r="47" spans="1:4">
      <c r="A47" s="65" t="s">
        <v>26</v>
      </c>
      <c r="B47" s="65"/>
      <c r="C47" s="65"/>
      <c r="D47" s="65"/>
    </row>
    <row r="48" spans="1:4">
      <c r="A48" s="3" t="s">
        <v>30</v>
      </c>
      <c r="B48" s="3" t="s">
        <v>64</v>
      </c>
      <c r="C48" s="19" t="s">
        <v>9</v>
      </c>
      <c r="D48" s="19" t="s">
        <v>9</v>
      </c>
    </row>
    <row r="49" spans="1:4">
      <c r="A49" s="3" t="s">
        <v>31</v>
      </c>
      <c r="B49" s="3" t="s">
        <v>65</v>
      </c>
      <c r="C49" s="19" t="s">
        <v>9</v>
      </c>
      <c r="D49" s="19" t="s">
        <v>9</v>
      </c>
    </row>
    <row r="50" spans="1:4">
      <c r="A50" s="3" t="s">
        <v>32</v>
      </c>
      <c r="B50" s="3" t="s">
        <v>66</v>
      </c>
      <c r="C50" s="19" t="s">
        <v>9</v>
      </c>
      <c r="D50" s="19" t="s">
        <v>9</v>
      </c>
    </row>
    <row r="51" spans="1:4" ht="29">
      <c r="A51" s="3" t="s">
        <v>33</v>
      </c>
      <c r="B51" s="3" t="s">
        <v>67</v>
      </c>
      <c r="C51" s="21" t="s">
        <v>259</v>
      </c>
      <c r="D51" s="21" t="s">
        <v>259</v>
      </c>
    </row>
    <row r="52" spans="1:4">
      <c r="A52" s="3" t="s">
        <v>34</v>
      </c>
      <c r="B52" s="3" t="s">
        <v>68</v>
      </c>
      <c r="C52" s="19" t="s">
        <v>9</v>
      </c>
      <c r="D52" s="19" t="s">
        <v>9</v>
      </c>
    </row>
    <row r="53" spans="1:4">
      <c r="A53" s="3" t="s">
        <v>35</v>
      </c>
      <c r="B53" s="3" t="s">
        <v>69</v>
      </c>
      <c r="C53" s="3" t="s">
        <v>260</v>
      </c>
      <c r="D53" s="3" t="s">
        <v>260</v>
      </c>
    </row>
    <row r="54" spans="1:4">
      <c r="A54" s="3" t="s">
        <v>57</v>
      </c>
      <c r="B54" s="3" t="s">
        <v>70</v>
      </c>
      <c r="C54" s="19" t="s">
        <v>271</v>
      </c>
      <c r="D54" s="19" t="s">
        <v>263</v>
      </c>
    </row>
    <row r="55" spans="1:4" ht="29">
      <c r="A55" s="3" t="s">
        <v>261</v>
      </c>
      <c r="B55" s="3" t="s">
        <v>149</v>
      </c>
      <c r="C55" s="21" t="s">
        <v>262</v>
      </c>
      <c r="D55" s="21" t="s">
        <v>262</v>
      </c>
    </row>
    <row r="56" spans="1:4">
      <c r="A56" s="22" t="s">
        <v>253</v>
      </c>
      <c r="B56" s="73" t="s">
        <v>272</v>
      </c>
      <c r="C56" s="73"/>
      <c r="D56" s="73"/>
    </row>
  </sheetData>
  <mergeCells count="15">
    <mergeCell ref="F1:O1"/>
    <mergeCell ref="F2:O2"/>
    <mergeCell ref="F3:I3"/>
    <mergeCell ref="J3:L3"/>
    <mergeCell ref="M3:O3"/>
    <mergeCell ref="F12:O12"/>
    <mergeCell ref="F13:I13"/>
    <mergeCell ref="J13:L13"/>
    <mergeCell ref="M13:O13"/>
    <mergeCell ref="B56:D56"/>
    <mergeCell ref="C1:D1"/>
    <mergeCell ref="B1:B2"/>
    <mergeCell ref="A1:A2"/>
    <mergeCell ref="A47:D47"/>
    <mergeCell ref="A38:D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3047A-4964-480C-96A1-62994F63301D}">
  <dimension ref="A1:R107"/>
  <sheetViews>
    <sheetView zoomScale="41" zoomScaleNormal="95" workbookViewId="0">
      <selection activeCell="C27" sqref="C27"/>
    </sheetView>
  </sheetViews>
  <sheetFormatPr defaultRowHeight="14.5"/>
  <cols>
    <col min="1" max="1" width="28.90625" customWidth="1"/>
    <col min="2" max="2" width="76.26953125" customWidth="1"/>
    <col min="3" max="3" width="54.453125" customWidth="1"/>
    <col min="4" max="4" width="58.54296875" customWidth="1"/>
    <col min="5" max="6" width="54.81640625" customWidth="1"/>
    <col min="7" max="7" width="55.26953125" customWidth="1"/>
    <col min="9" max="9" width="13" customWidth="1"/>
  </cols>
  <sheetData>
    <row r="1" spans="1:18" ht="15.5">
      <c r="A1" s="8" t="s">
        <v>0</v>
      </c>
      <c r="B1" s="8" t="s">
        <v>1</v>
      </c>
      <c r="C1" s="87" t="s">
        <v>71</v>
      </c>
      <c r="D1" s="87"/>
      <c r="E1" s="87"/>
      <c r="F1" s="87"/>
      <c r="G1" s="87"/>
      <c r="I1" s="66" t="s">
        <v>273</v>
      </c>
      <c r="J1" s="66"/>
      <c r="K1" s="66"/>
      <c r="L1" s="66"/>
      <c r="M1" s="66"/>
      <c r="N1" s="66"/>
      <c r="O1" s="66"/>
      <c r="P1" s="66"/>
      <c r="Q1" s="66"/>
      <c r="R1" s="66"/>
    </row>
    <row r="2" spans="1:18" ht="23.5" customHeight="1">
      <c r="A2" s="20" t="s">
        <v>225</v>
      </c>
      <c r="B2" s="20" t="s">
        <v>226</v>
      </c>
      <c r="C2" s="8" t="s">
        <v>72</v>
      </c>
      <c r="D2" s="8" t="s">
        <v>73</v>
      </c>
      <c r="E2" s="8" t="s">
        <v>74</v>
      </c>
      <c r="F2" s="8" t="s">
        <v>75</v>
      </c>
      <c r="G2" s="8" t="s">
        <v>76</v>
      </c>
      <c r="I2" s="94" t="s">
        <v>274</v>
      </c>
      <c r="J2" s="96" t="s">
        <v>275</v>
      </c>
      <c r="K2" s="96"/>
      <c r="L2" s="96"/>
      <c r="M2" s="97" t="s">
        <v>276</v>
      </c>
      <c r="N2" s="97"/>
      <c r="O2" s="97"/>
      <c r="P2" s="98" t="s">
        <v>277</v>
      </c>
      <c r="Q2" s="98"/>
      <c r="R2" s="98"/>
    </row>
    <row r="3" spans="1:18" ht="15.5" hidden="1" customHeight="1">
      <c r="A3" s="9" t="s">
        <v>10</v>
      </c>
      <c r="B3" s="9" t="s">
        <v>36</v>
      </c>
      <c r="C3" s="9"/>
      <c r="D3" s="9"/>
      <c r="E3" s="9"/>
      <c r="F3" s="9"/>
      <c r="G3" s="9"/>
      <c r="I3" s="95"/>
      <c r="J3" s="25" t="s">
        <v>278</v>
      </c>
      <c r="K3" s="25" t="s">
        <v>279</v>
      </c>
      <c r="L3" s="25" t="s">
        <v>280</v>
      </c>
      <c r="M3" s="25" t="s">
        <v>278</v>
      </c>
      <c r="N3" s="25" t="s">
        <v>279</v>
      </c>
      <c r="O3" s="25" t="s">
        <v>280</v>
      </c>
      <c r="P3" s="25" t="s">
        <v>278</v>
      </c>
      <c r="Q3" s="25" t="s">
        <v>279</v>
      </c>
      <c r="R3" s="25" t="s">
        <v>280</v>
      </c>
    </row>
    <row r="4" spans="1:18" ht="15.5">
      <c r="A4" s="9" t="s">
        <v>38</v>
      </c>
      <c r="B4" s="9" t="s">
        <v>39</v>
      </c>
      <c r="C4" s="9" t="s">
        <v>39</v>
      </c>
      <c r="D4" s="9" t="s">
        <v>39</v>
      </c>
      <c r="E4" s="9" t="s">
        <v>39</v>
      </c>
      <c r="F4" s="9" t="s">
        <v>39</v>
      </c>
      <c r="G4" s="9" t="s">
        <v>39</v>
      </c>
      <c r="I4" s="23" t="s">
        <v>281</v>
      </c>
      <c r="J4" s="26">
        <v>9377</v>
      </c>
      <c r="K4" s="26">
        <v>10974</v>
      </c>
      <c r="L4" s="26">
        <v>12351</v>
      </c>
      <c r="M4" s="24">
        <v>10073</v>
      </c>
      <c r="N4" s="24">
        <v>12591</v>
      </c>
      <c r="O4" s="24">
        <v>14523</v>
      </c>
      <c r="P4" s="27">
        <f>(J4-M4)/J4</f>
        <v>-7.4224165511357576E-2</v>
      </c>
      <c r="Q4" s="27">
        <f t="shared" ref="Q4:R4" si="0">(K4-N4)/K4</f>
        <v>-0.14734827774740294</v>
      </c>
      <c r="R4" s="27">
        <f t="shared" si="0"/>
        <v>-0.17585620597522467</v>
      </c>
    </row>
    <row r="5" spans="1:18" ht="15.5" customHeight="1">
      <c r="A5" s="9" t="s">
        <v>37</v>
      </c>
      <c r="B5" s="9" t="s">
        <v>40</v>
      </c>
      <c r="C5" s="9" t="s">
        <v>40</v>
      </c>
      <c r="D5" s="9" t="s">
        <v>40</v>
      </c>
      <c r="E5" s="9" t="s">
        <v>40</v>
      </c>
      <c r="F5" s="9" t="s">
        <v>40</v>
      </c>
      <c r="G5" s="9" t="s">
        <v>40</v>
      </c>
      <c r="I5" s="24" t="s">
        <v>282</v>
      </c>
      <c r="J5" s="24">
        <v>13663</v>
      </c>
      <c r="K5" s="24">
        <v>17199</v>
      </c>
      <c r="L5" s="24">
        <v>20317</v>
      </c>
      <c r="M5" s="24">
        <v>10073</v>
      </c>
      <c r="N5" s="24">
        <v>12591</v>
      </c>
      <c r="O5" s="24">
        <v>14523</v>
      </c>
      <c r="P5" s="29">
        <f>(J5-M5)/J5</f>
        <v>0.26275342164971088</v>
      </c>
      <c r="Q5" s="29">
        <f t="shared" ref="Q5:R8" si="1">(K5-N5)/K5</f>
        <v>0.26792255363683937</v>
      </c>
      <c r="R5" s="29">
        <f t="shared" si="1"/>
        <v>0.28517989860707782</v>
      </c>
    </row>
    <row r="6" spans="1:18" ht="15.5">
      <c r="A6" s="9" t="s">
        <v>54</v>
      </c>
      <c r="B6" s="9" t="s">
        <v>51</v>
      </c>
      <c r="C6" s="88" t="s">
        <v>298</v>
      </c>
      <c r="D6" s="88"/>
      <c r="E6" s="88"/>
      <c r="F6" s="88"/>
      <c r="G6" s="88"/>
      <c r="I6" s="24" t="s">
        <v>283</v>
      </c>
      <c r="J6" s="24">
        <v>16374</v>
      </c>
      <c r="K6" s="24">
        <v>20435</v>
      </c>
      <c r="L6" s="24">
        <v>23666</v>
      </c>
      <c r="M6" s="24">
        <v>12788</v>
      </c>
      <c r="N6" s="24">
        <v>15986</v>
      </c>
      <c r="O6" s="24">
        <v>18437</v>
      </c>
      <c r="P6" s="29">
        <f>(J6-M6)/J6</f>
        <v>0.219005740808599</v>
      </c>
      <c r="Q6" s="29">
        <f t="shared" si="1"/>
        <v>0.21771470516271105</v>
      </c>
      <c r="R6" s="29">
        <f t="shared" si="1"/>
        <v>0.22094988591227921</v>
      </c>
    </row>
    <row r="7" spans="1:18" ht="15.5">
      <c r="A7" s="9" t="s">
        <v>11</v>
      </c>
      <c r="B7" s="9" t="s">
        <v>40</v>
      </c>
      <c r="C7" s="9" t="s">
        <v>40</v>
      </c>
      <c r="D7" s="9" t="s">
        <v>40</v>
      </c>
      <c r="E7" s="9" t="s">
        <v>40</v>
      </c>
      <c r="F7" s="9" t="s">
        <v>40</v>
      </c>
      <c r="G7" s="9" t="s">
        <v>40</v>
      </c>
      <c r="I7" s="24" t="s">
        <v>284</v>
      </c>
      <c r="J7" s="24">
        <v>24028</v>
      </c>
      <c r="K7" s="24">
        <v>29599</v>
      </c>
      <c r="L7" s="24">
        <v>35169</v>
      </c>
      <c r="M7" s="24">
        <v>19505</v>
      </c>
      <c r="N7" s="24">
        <v>24382</v>
      </c>
      <c r="O7" s="24">
        <v>28121</v>
      </c>
      <c r="P7" s="29">
        <f>(J7-M7)/J7</f>
        <v>0.18823872149159315</v>
      </c>
      <c r="Q7" s="29">
        <f t="shared" si="1"/>
        <v>0.17625595459306057</v>
      </c>
      <c r="R7" s="29">
        <f t="shared" si="1"/>
        <v>0.20040376467912083</v>
      </c>
    </row>
    <row r="8" spans="1:18" ht="15.5">
      <c r="A8" s="9" t="s">
        <v>12</v>
      </c>
      <c r="B8" s="9" t="s">
        <v>41</v>
      </c>
      <c r="C8" s="78" t="s">
        <v>77</v>
      </c>
      <c r="D8" s="79"/>
      <c r="E8" s="79"/>
      <c r="F8" s="79"/>
      <c r="G8" s="80"/>
      <c r="I8" s="24" t="s">
        <v>285</v>
      </c>
      <c r="J8" s="24">
        <v>29263</v>
      </c>
      <c r="K8" s="24">
        <v>35903</v>
      </c>
      <c r="L8" s="24">
        <v>42438</v>
      </c>
      <c r="M8" s="24">
        <v>24284</v>
      </c>
      <c r="N8" s="24">
        <v>30355</v>
      </c>
      <c r="O8" s="24">
        <v>35010</v>
      </c>
      <c r="P8" s="29">
        <f>(J8-M8)/J8</f>
        <v>0.17014660151043981</v>
      </c>
      <c r="Q8" s="29">
        <f t="shared" si="1"/>
        <v>0.15452747681252263</v>
      </c>
      <c r="R8" s="29">
        <f t="shared" si="1"/>
        <v>0.17503181111268204</v>
      </c>
    </row>
    <row r="9" spans="1:18" ht="15.5">
      <c r="A9" s="9" t="s">
        <v>13</v>
      </c>
      <c r="B9" s="9" t="s">
        <v>42</v>
      </c>
      <c r="C9" s="31" t="s">
        <v>78</v>
      </c>
      <c r="D9" s="81" t="s">
        <v>79</v>
      </c>
      <c r="E9" s="82"/>
      <c r="F9" s="82"/>
      <c r="G9" s="83"/>
      <c r="I9" s="99" t="s">
        <v>286</v>
      </c>
      <c r="J9" s="100"/>
      <c r="K9" s="100"/>
      <c r="L9" s="100"/>
      <c r="M9" s="100"/>
      <c r="N9" s="100"/>
      <c r="O9" s="100"/>
      <c r="P9" s="100"/>
      <c r="Q9" s="100"/>
      <c r="R9" s="101"/>
    </row>
    <row r="10" spans="1:18" ht="31" customHeight="1">
      <c r="A10" s="9" t="s">
        <v>7</v>
      </c>
      <c r="B10" s="9" t="s">
        <v>43</v>
      </c>
      <c r="C10" s="10" t="s">
        <v>221</v>
      </c>
      <c r="D10" s="10" t="s">
        <v>220</v>
      </c>
      <c r="E10" s="10" t="s">
        <v>219</v>
      </c>
      <c r="F10" s="10" t="s">
        <v>218</v>
      </c>
      <c r="G10" s="10" t="s">
        <v>217</v>
      </c>
      <c r="I10" s="94" t="s">
        <v>274</v>
      </c>
      <c r="J10" s="102" t="s">
        <v>275</v>
      </c>
      <c r="K10" s="103"/>
      <c r="L10" s="104"/>
      <c r="M10" s="105" t="s">
        <v>276</v>
      </c>
      <c r="N10" s="106"/>
      <c r="O10" s="107"/>
      <c r="P10" s="108" t="s">
        <v>277</v>
      </c>
      <c r="Q10" s="109"/>
      <c r="R10" s="110"/>
    </row>
    <row r="11" spans="1:18" ht="15.5" customHeight="1">
      <c r="A11" s="9" t="s">
        <v>14</v>
      </c>
      <c r="B11" s="9" t="s">
        <v>44</v>
      </c>
      <c r="C11" s="9" t="s">
        <v>89</v>
      </c>
      <c r="D11" s="9" t="s">
        <v>89</v>
      </c>
      <c r="E11" s="9" t="s">
        <v>89</v>
      </c>
      <c r="F11" s="9" t="s">
        <v>89</v>
      </c>
      <c r="G11" s="9" t="s">
        <v>89</v>
      </c>
      <c r="I11" s="95"/>
      <c r="J11" s="25" t="s">
        <v>278</v>
      </c>
      <c r="K11" s="25" t="s">
        <v>279</v>
      </c>
      <c r="L11" s="25" t="s">
        <v>280</v>
      </c>
      <c r="M11" s="25" t="s">
        <v>278</v>
      </c>
      <c r="N11" s="25" t="s">
        <v>279</v>
      </c>
      <c r="O11" s="25" t="s">
        <v>280</v>
      </c>
      <c r="P11" s="25" t="s">
        <v>278</v>
      </c>
      <c r="Q11" s="25" t="s">
        <v>279</v>
      </c>
      <c r="R11" s="25" t="s">
        <v>280</v>
      </c>
    </row>
    <row r="12" spans="1:18" ht="15.5">
      <c r="A12" s="9" t="s">
        <v>222</v>
      </c>
      <c r="B12" s="9" t="s">
        <v>44</v>
      </c>
      <c r="C12" s="88" t="s">
        <v>311</v>
      </c>
      <c r="D12" s="88"/>
      <c r="E12" s="88"/>
      <c r="F12" s="88"/>
      <c r="G12" s="88"/>
      <c r="I12" s="24" t="s">
        <v>282</v>
      </c>
      <c r="J12" s="44">
        <f t="shared" ref="J12:L15" si="2">(J5*2)*80%</f>
        <v>21860.800000000003</v>
      </c>
      <c r="K12" s="44">
        <f t="shared" si="2"/>
        <v>27518.400000000001</v>
      </c>
      <c r="L12" s="44">
        <f t="shared" si="2"/>
        <v>32507.200000000001</v>
      </c>
      <c r="M12" s="24">
        <v>15111</v>
      </c>
      <c r="N12" s="24">
        <v>18888</v>
      </c>
      <c r="O12" s="24">
        <v>21784</v>
      </c>
      <c r="P12" s="29">
        <f t="shared" ref="P12:R15" si="3">(J12-M12)/J12</f>
        <v>0.30876271682646572</v>
      </c>
      <c r="Q12" s="29">
        <f t="shared" si="3"/>
        <v>0.31362288505145652</v>
      </c>
      <c r="R12" s="29">
        <f t="shared" si="3"/>
        <v>0.32987153615199094</v>
      </c>
    </row>
    <row r="13" spans="1:18" ht="15.5">
      <c r="A13" s="9" t="s">
        <v>90</v>
      </c>
      <c r="B13" s="9" t="s">
        <v>215</v>
      </c>
      <c r="C13" s="9" t="s">
        <v>91</v>
      </c>
      <c r="D13" s="9" t="s">
        <v>91</v>
      </c>
      <c r="E13" s="9" t="s">
        <v>91</v>
      </c>
      <c r="F13" s="9" t="s">
        <v>91</v>
      </c>
      <c r="G13" s="9" t="s">
        <v>91</v>
      </c>
      <c r="I13" s="24" t="s">
        <v>283</v>
      </c>
      <c r="J13" s="44">
        <f t="shared" si="2"/>
        <v>26198.400000000001</v>
      </c>
      <c r="K13" s="44">
        <f t="shared" si="2"/>
        <v>32696</v>
      </c>
      <c r="L13" s="44">
        <f t="shared" si="2"/>
        <v>37865.599999999999</v>
      </c>
      <c r="M13" s="24">
        <v>19184</v>
      </c>
      <c r="N13" s="24">
        <v>23979</v>
      </c>
      <c r="O13" s="24">
        <v>27656</v>
      </c>
      <c r="P13" s="29">
        <f t="shared" si="3"/>
        <v>0.2677415414681813</v>
      </c>
      <c r="Q13" s="29">
        <f t="shared" si="3"/>
        <v>0.26660753609004162</v>
      </c>
      <c r="R13" s="29">
        <f t="shared" si="3"/>
        <v>0.26962731344544916</v>
      </c>
    </row>
    <row r="14" spans="1:18" ht="15.5">
      <c r="A14" s="9" t="s">
        <v>92</v>
      </c>
      <c r="B14" s="9"/>
      <c r="C14" s="9" t="s">
        <v>44</v>
      </c>
      <c r="D14" s="9" t="s">
        <v>91</v>
      </c>
      <c r="E14" s="9" t="s">
        <v>91</v>
      </c>
      <c r="F14" s="9" t="s">
        <v>91</v>
      </c>
      <c r="G14" s="9" t="s">
        <v>91</v>
      </c>
      <c r="I14" s="24" t="s">
        <v>284</v>
      </c>
      <c r="J14" s="44">
        <f t="shared" si="2"/>
        <v>38444.800000000003</v>
      </c>
      <c r="K14" s="44">
        <f t="shared" si="2"/>
        <v>47358.400000000001</v>
      </c>
      <c r="L14" s="44">
        <f t="shared" si="2"/>
        <v>56270.400000000001</v>
      </c>
      <c r="M14" s="24">
        <v>29259</v>
      </c>
      <c r="N14" s="24">
        <v>36574</v>
      </c>
      <c r="O14" s="24">
        <v>42181</v>
      </c>
      <c r="P14" s="29">
        <f t="shared" si="3"/>
        <v>0.23893478441817884</v>
      </c>
      <c r="Q14" s="29">
        <f t="shared" si="3"/>
        <v>0.22771884185276531</v>
      </c>
      <c r="R14" s="29">
        <f t="shared" si="3"/>
        <v>0.25038741505302969</v>
      </c>
    </row>
    <row r="15" spans="1:18" ht="16.5" customHeight="1">
      <c r="A15" s="9" t="s">
        <v>16</v>
      </c>
      <c r="B15" s="9" t="s">
        <v>45</v>
      </c>
      <c r="C15" s="17" t="s">
        <v>80</v>
      </c>
      <c r="D15" s="17" t="s">
        <v>81</v>
      </c>
      <c r="E15" s="17" t="s">
        <v>82</v>
      </c>
      <c r="F15" s="17" t="s">
        <v>83</v>
      </c>
      <c r="G15" s="17" t="s">
        <v>83</v>
      </c>
      <c r="I15" s="24" t="s">
        <v>285</v>
      </c>
      <c r="J15" s="44">
        <f t="shared" si="2"/>
        <v>46820.800000000003</v>
      </c>
      <c r="K15" s="44">
        <f t="shared" si="2"/>
        <v>57444.800000000003</v>
      </c>
      <c r="L15" s="44">
        <f t="shared" si="2"/>
        <v>67900.800000000003</v>
      </c>
      <c r="M15" s="24">
        <v>36426</v>
      </c>
      <c r="N15" s="24">
        <v>45533</v>
      </c>
      <c r="O15" s="24">
        <v>52514</v>
      </c>
      <c r="P15" s="29">
        <f t="shared" si="3"/>
        <v>0.22201243891603736</v>
      </c>
      <c r="Q15" s="29">
        <f t="shared" si="3"/>
        <v>0.20736080550371838</v>
      </c>
      <c r="R15" s="29">
        <f t="shared" si="3"/>
        <v>0.22660705028512185</v>
      </c>
    </row>
    <row r="16" spans="1:18" ht="15.5">
      <c r="A16" s="9" t="s">
        <v>17</v>
      </c>
      <c r="B16" s="9" t="s">
        <v>44</v>
      </c>
      <c r="C16" s="9" t="s">
        <v>44</v>
      </c>
      <c r="D16" s="9" t="s">
        <v>44</v>
      </c>
      <c r="E16" s="9" t="s">
        <v>44</v>
      </c>
      <c r="F16" s="9" t="s">
        <v>44</v>
      </c>
      <c r="G16" s="9" t="s">
        <v>44</v>
      </c>
      <c r="I16" s="99" t="s">
        <v>287</v>
      </c>
      <c r="J16" s="100"/>
      <c r="K16" s="100"/>
      <c r="L16" s="100"/>
      <c r="M16" s="100"/>
      <c r="N16" s="100"/>
      <c r="O16" s="100"/>
      <c r="P16" s="100"/>
      <c r="Q16" s="100"/>
      <c r="R16" s="101"/>
    </row>
    <row r="17" spans="1:18" ht="15.5" customHeight="1">
      <c r="A17" s="9" t="s">
        <v>18</v>
      </c>
      <c r="B17" s="9" t="s">
        <v>44</v>
      </c>
      <c r="C17" s="9" t="s">
        <v>40</v>
      </c>
      <c r="D17" s="9" t="s">
        <v>40</v>
      </c>
      <c r="E17" s="9" t="s">
        <v>40</v>
      </c>
      <c r="F17" s="9" t="s">
        <v>40</v>
      </c>
      <c r="G17" s="9" t="s">
        <v>40</v>
      </c>
      <c r="I17" s="94" t="s">
        <v>274</v>
      </c>
      <c r="J17" s="112" t="s">
        <v>275</v>
      </c>
      <c r="K17" s="113"/>
      <c r="L17" s="114"/>
      <c r="M17" s="118" t="s">
        <v>276</v>
      </c>
      <c r="N17" s="119"/>
      <c r="O17" s="120"/>
      <c r="P17" s="124" t="s">
        <v>277</v>
      </c>
      <c r="Q17" s="125"/>
      <c r="R17" s="126"/>
    </row>
    <row r="18" spans="1:18" ht="19.5" customHeight="1">
      <c r="A18" s="9" t="s">
        <v>8</v>
      </c>
      <c r="B18" s="9" t="s">
        <v>44</v>
      </c>
      <c r="C18" s="9" t="s">
        <v>120</v>
      </c>
      <c r="D18" s="89" t="s">
        <v>121</v>
      </c>
      <c r="E18" s="89"/>
      <c r="F18" s="89"/>
      <c r="G18" s="89"/>
      <c r="I18" s="111"/>
      <c r="J18" s="115"/>
      <c r="K18" s="116"/>
      <c r="L18" s="117"/>
      <c r="M18" s="121"/>
      <c r="N18" s="122"/>
      <c r="O18" s="123"/>
      <c r="P18" s="127"/>
      <c r="Q18" s="128"/>
      <c r="R18" s="129"/>
    </row>
    <row r="19" spans="1:18" ht="16.5" customHeight="1">
      <c r="A19" s="9" t="s">
        <v>299</v>
      </c>
      <c r="B19" s="9" t="s">
        <v>49</v>
      </c>
      <c r="C19" s="78" t="s">
        <v>213</v>
      </c>
      <c r="D19" s="79"/>
      <c r="E19" s="79"/>
      <c r="F19" s="79"/>
      <c r="G19" s="80"/>
      <c r="I19" s="95"/>
      <c r="J19" s="25" t="s">
        <v>278</v>
      </c>
      <c r="K19" s="25" t="s">
        <v>279</v>
      </c>
      <c r="L19" s="25" t="s">
        <v>280</v>
      </c>
      <c r="M19" s="25" t="s">
        <v>278</v>
      </c>
      <c r="N19" s="25" t="s">
        <v>279</v>
      </c>
      <c r="O19" s="25" t="s">
        <v>280</v>
      </c>
      <c r="P19" s="25" t="s">
        <v>278</v>
      </c>
      <c r="Q19" s="25" t="s">
        <v>279</v>
      </c>
      <c r="R19" s="25" t="s">
        <v>280</v>
      </c>
    </row>
    <row r="20" spans="1:18" ht="15.5">
      <c r="A20" s="9" t="s">
        <v>99</v>
      </c>
      <c r="B20" s="9" t="s">
        <v>9</v>
      </c>
      <c r="C20" s="10" t="s">
        <v>100</v>
      </c>
      <c r="D20" s="91" t="s">
        <v>101</v>
      </c>
      <c r="E20" s="92"/>
      <c r="F20" s="92"/>
      <c r="G20" s="93"/>
      <c r="I20" s="24" t="s">
        <v>282</v>
      </c>
      <c r="J20" s="26">
        <f t="shared" ref="J20:L23" si="4">((J5*2)+J4)*72%</f>
        <v>26426.16</v>
      </c>
      <c r="K20" s="26">
        <f t="shared" si="4"/>
        <v>32667.84</v>
      </c>
      <c r="L20" s="26">
        <f t="shared" si="4"/>
        <v>38149.199999999997</v>
      </c>
      <c r="M20" s="26">
        <v>21657</v>
      </c>
      <c r="N20" s="26">
        <v>27073</v>
      </c>
      <c r="O20" s="26">
        <v>31233</v>
      </c>
      <c r="P20" s="29">
        <f t="shared" ref="P20:R23" si="5">(J20-M20)/J20</f>
        <v>0.18047116947751773</v>
      </c>
      <c r="Q20" s="29">
        <f t="shared" si="5"/>
        <v>0.17126446070508489</v>
      </c>
      <c r="R20" s="29">
        <f t="shared" si="5"/>
        <v>0.18129344783114712</v>
      </c>
    </row>
    <row r="21" spans="1:18" ht="15.5">
      <c r="A21" s="9" t="s">
        <v>102</v>
      </c>
      <c r="B21" s="9" t="s">
        <v>9</v>
      </c>
      <c r="C21" s="9" t="s">
        <v>103</v>
      </c>
      <c r="D21" s="78" t="s">
        <v>104</v>
      </c>
      <c r="E21" s="79"/>
      <c r="F21" s="79"/>
      <c r="G21" s="80"/>
      <c r="I21" s="24" t="s">
        <v>283</v>
      </c>
      <c r="J21" s="26">
        <f t="shared" si="4"/>
        <v>33415.919999999998</v>
      </c>
      <c r="K21" s="26">
        <f t="shared" si="4"/>
        <v>41809.68</v>
      </c>
      <c r="L21" s="26">
        <f t="shared" si="4"/>
        <v>48707.28</v>
      </c>
      <c r="M21" s="24">
        <v>26025</v>
      </c>
      <c r="N21" s="24">
        <v>32531</v>
      </c>
      <c r="O21" s="24">
        <v>37511</v>
      </c>
      <c r="P21" s="29">
        <f t="shared" si="5"/>
        <v>0.22117960540963705</v>
      </c>
      <c r="Q21" s="29">
        <f t="shared" si="5"/>
        <v>0.22192659690291819</v>
      </c>
      <c r="R21" s="29">
        <f t="shared" si="5"/>
        <v>0.22986871777689083</v>
      </c>
    </row>
    <row r="22" spans="1:18" ht="15.5">
      <c r="A22" s="9" t="s">
        <v>105</v>
      </c>
      <c r="B22" s="9" t="s">
        <v>9</v>
      </c>
      <c r="C22" s="89" t="s">
        <v>288</v>
      </c>
      <c r="D22" s="89"/>
      <c r="E22" s="89"/>
      <c r="F22" s="89"/>
      <c r="G22" s="89"/>
      <c r="I22" s="24" t="s">
        <v>284</v>
      </c>
      <c r="J22" s="26">
        <f t="shared" si="4"/>
        <v>46389.599999999999</v>
      </c>
      <c r="K22" s="26">
        <f t="shared" si="4"/>
        <v>57335.759999999995</v>
      </c>
      <c r="L22" s="26">
        <f t="shared" si="4"/>
        <v>67682.880000000005</v>
      </c>
      <c r="M22" s="24">
        <v>35599</v>
      </c>
      <c r="N22" s="24">
        <v>44498</v>
      </c>
      <c r="O22" s="24">
        <v>51321</v>
      </c>
      <c r="P22" s="29">
        <f t="shared" si="5"/>
        <v>0.23260817079690274</v>
      </c>
      <c r="Q22" s="29">
        <f t="shared" si="5"/>
        <v>0.22390494169781644</v>
      </c>
      <c r="R22" s="29">
        <f t="shared" si="5"/>
        <v>0.24174325915209288</v>
      </c>
    </row>
    <row r="23" spans="1:18" ht="15.5">
      <c r="A23" s="9" t="s">
        <v>98</v>
      </c>
      <c r="B23" s="9" t="s">
        <v>9</v>
      </c>
      <c r="C23" s="78" t="s">
        <v>143</v>
      </c>
      <c r="D23" s="79"/>
      <c r="E23" s="79"/>
      <c r="F23" s="79"/>
      <c r="G23" s="80"/>
      <c r="I23" s="24" t="s">
        <v>285</v>
      </c>
      <c r="J23" s="26">
        <f t="shared" si="4"/>
        <v>59438.879999999997</v>
      </c>
      <c r="K23" s="26">
        <f t="shared" si="4"/>
        <v>73011.599999999991</v>
      </c>
      <c r="L23" s="26">
        <f t="shared" si="4"/>
        <v>86432.4</v>
      </c>
      <c r="M23" s="24">
        <v>42862</v>
      </c>
      <c r="N23" s="24">
        <v>53577</v>
      </c>
      <c r="O23" s="24">
        <v>61793</v>
      </c>
      <c r="P23" s="29">
        <f t="shared" si="5"/>
        <v>0.27888950801226398</v>
      </c>
      <c r="Q23" s="29">
        <f t="shared" si="5"/>
        <v>0.26618509935407514</v>
      </c>
      <c r="R23" s="29">
        <f t="shared" si="5"/>
        <v>0.28507133898861997</v>
      </c>
    </row>
    <row r="24" spans="1:18" ht="15.5">
      <c r="A24" s="9" t="s">
        <v>106</v>
      </c>
      <c r="B24" s="9" t="s">
        <v>9</v>
      </c>
      <c r="C24" s="88" t="s">
        <v>107</v>
      </c>
      <c r="D24" s="88"/>
      <c r="E24" s="88"/>
      <c r="F24" s="88"/>
      <c r="G24" s="88"/>
    </row>
    <row r="25" spans="1:18" ht="15.5">
      <c r="A25" s="9" t="s">
        <v>88</v>
      </c>
      <c r="B25" s="9" t="s">
        <v>9</v>
      </c>
      <c r="C25" s="88" t="s">
        <v>297</v>
      </c>
      <c r="D25" s="88"/>
      <c r="E25" s="88"/>
      <c r="F25" s="88"/>
      <c r="G25" s="88"/>
    </row>
    <row r="26" spans="1:18" ht="35" customHeight="1">
      <c r="A26" s="9" t="s">
        <v>20</v>
      </c>
      <c r="B26" s="9" t="s">
        <v>289</v>
      </c>
      <c r="C26" s="89" t="s">
        <v>296</v>
      </c>
      <c r="D26" s="89"/>
      <c r="E26" s="89"/>
      <c r="F26" s="89"/>
      <c r="G26" s="89"/>
    </row>
    <row r="27" spans="1:18" ht="15.5">
      <c r="A27" s="9" t="s">
        <v>21</v>
      </c>
      <c r="B27" s="9" t="s">
        <v>47</v>
      </c>
      <c r="C27" s="9" t="s">
        <v>223</v>
      </c>
      <c r="D27" s="78" t="s">
        <v>224</v>
      </c>
      <c r="E27" s="79"/>
      <c r="F27" s="79"/>
      <c r="G27" s="80"/>
    </row>
    <row r="28" spans="1:18" ht="15.5">
      <c r="A28" s="9" t="s">
        <v>93</v>
      </c>
      <c r="B28" s="9" t="s">
        <v>9</v>
      </c>
      <c r="C28" s="88" t="s">
        <v>94</v>
      </c>
      <c r="D28" s="88"/>
      <c r="E28" s="88"/>
      <c r="F28" s="88"/>
      <c r="G28" s="88"/>
    </row>
    <row r="29" spans="1:18" ht="15.5">
      <c r="A29" s="9" t="s">
        <v>22</v>
      </c>
      <c r="B29" s="9" t="s">
        <v>44</v>
      </c>
      <c r="C29" s="9" t="s">
        <v>44</v>
      </c>
      <c r="D29" s="9" t="s">
        <v>44</v>
      </c>
      <c r="E29" s="9" t="s">
        <v>44</v>
      </c>
      <c r="F29" s="9" t="s">
        <v>44</v>
      </c>
      <c r="G29" s="9" t="s">
        <v>44</v>
      </c>
    </row>
    <row r="30" spans="1:18" ht="63" customHeight="1">
      <c r="A30" s="9" t="s">
        <v>6</v>
      </c>
      <c r="B30" s="9" t="s">
        <v>48</v>
      </c>
      <c r="C30" s="89" t="s">
        <v>127</v>
      </c>
      <c r="D30" s="89"/>
      <c r="E30" s="89"/>
      <c r="F30" s="89"/>
      <c r="G30" s="89"/>
    </row>
    <row r="31" spans="1:18" ht="15.5">
      <c r="A31" s="9" t="s">
        <v>27</v>
      </c>
      <c r="B31" s="9" t="s">
        <v>49</v>
      </c>
      <c r="C31" s="9" t="s">
        <v>49</v>
      </c>
      <c r="D31" s="9" t="s">
        <v>49</v>
      </c>
      <c r="E31" s="9" t="s">
        <v>49</v>
      </c>
      <c r="F31" s="9" t="s">
        <v>49</v>
      </c>
      <c r="G31" s="9" t="s">
        <v>49</v>
      </c>
    </row>
    <row r="32" spans="1:18" ht="15.5">
      <c r="A32" s="9" t="s">
        <v>28</v>
      </c>
      <c r="B32" s="9" t="s">
        <v>212</v>
      </c>
      <c r="C32" s="78" t="s">
        <v>212</v>
      </c>
      <c r="D32" s="79"/>
      <c r="E32" s="79"/>
      <c r="F32" s="79"/>
      <c r="G32" s="80"/>
    </row>
    <row r="33" spans="1:7" ht="15.5">
      <c r="A33" s="9" t="s">
        <v>3</v>
      </c>
      <c r="B33" s="9" t="s">
        <v>4</v>
      </c>
      <c r="C33" s="78" t="s">
        <v>4</v>
      </c>
      <c r="D33" s="79"/>
      <c r="E33" s="79"/>
      <c r="F33" s="79"/>
      <c r="G33" s="80"/>
    </row>
    <row r="34" spans="1:7" ht="15.5">
      <c r="A34" s="9" t="s">
        <v>29</v>
      </c>
      <c r="B34" s="9" t="s">
        <v>2</v>
      </c>
      <c r="C34" s="78" t="s">
        <v>4</v>
      </c>
      <c r="D34" s="79"/>
      <c r="E34" s="79"/>
      <c r="F34" s="79"/>
      <c r="G34" s="80"/>
    </row>
    <row r="35" spans="1:7" ht="15.5">
      <c r="A35" s="9" t="s">
        <v>55</v>
      </c>
      <c r="B35" s="9" t="s">
        <v>56</v>
      </c>
      <c r="C35" s="78" t="s">
        <v>215</v>
      </c>
      <c r="D35" s="79"/>
      <c r="E35" s="79"/>
      <c r="F35" s="79"/>
      <c r="G35" s="80"/>
    </row>
    <row r="36" spans="1:7" ht="15.5">
      <c r="A36" s="9" t="s">
        <v>84</v>
      </c>
      <c r="B36" s="9" t="s">
        <v>9</v>
      </c>
      <c r="C36" s="9" t="s">
        <v>85</v>
      </c>
      <c r="D36" s="9" t="s">
        <v>86</v>
      </c>
      <c r="E36" s="9" t="s">
        <v>86</v>
      </c>
      <c r="F36" s="9" t="s">
        <v>86</v>
      </c>
      <c r="G36" s="9" t="s">
        <v>86</v>
      </c>
    </row>
    <row r="37" spans="1:7" ht="15.5">
      <c r="A37" s="9" t="s">
        <v>95</v>
      </c>
      <c r="B37" s="9" t="s">
        <v>9</v>
      </c>
      <c r="C37" s="88" t="s">
        <v>96</v>
      </c>
      <c r="D37" s="88"/>
      <c r="E37" s="88"/>
      <c r="F37" s="88"/>
      <c r="G37" s="88"/>
    </row>
    <row r="38" spans="1:7" ht="15.5">
      <c r="A38" s="9" t="s">
        <v>97</v>
      </c>
      <c r="B38" s="9" t="s">
        <v>9</v>
      </c>
      <c r="C38" s="9" t="s">
        <v>51</v>
      </c>
      <c r="D38" s="9" t="s">
        <v>51</v>
      </c>
      <c r="E38" s="9" t="s">
        <v>51</v>
      </c>
      <c r="F38" s="9" t="s">
        <v>51</v>
      </c>
      <c r="G38" s="9" t="s">
        <v>51</v>
      </c>
    </row>
    <row r="39" spans="1:7" ht="15.5">
      <c r="A39" s="9" t="s">
        <v>300</v>
      </c>
      <c r="B39" s="9" t="s">
        <v>49</v>
      </c>
      <c r="C39" s="78" t="s">
        <v>4</v>
      </c>
      <c r="D39" s="79"/>
      <c r="E39" s="79"/>
      <c r="F39" s="79"/>
      <c r="G39" s="80"/>
    </row>
    <row r="40" spans="1:7" ht="15.5">
      <c r="A40" s="9" t="s">
        <v>108</v>
      </c>
      <c r="B40" s="9" t="s">
        <v>9</v>
      </c>
      <c r="C40" s="9" t="s">
        <v>109</v>
      </c>
      <c r="D40" s="88" t="s">
        <v>86</v>
      </c>
      <c r="E40" s="88"/>
      <c r="F40" s="88"/>
      <c r="G40" s="88"/>
    </row>
    <row r="41" spans="1:7" ht="15.5">
      <c r="A41" s="9" t="s">
        <v>110</v>
      </c>
      <c r="B41" s="9" t="s">
        <v>9</v>
      </c>
      <c r="C41" s="9" t="s">
        <v>111</v>
      </c>
      <c r="D41" s="9" t="s">
        <v>112</v>
      </c>
      <c r="E41" s="9" t="s">
        <v>113</v>
      </c>
      <c r="F41" s="9" t="s">
        <v>114</v>
      </c>
      <c r="G41" s="9" t="s">
        <v>115</v>
      </c>
    </row>
    <row r="42" spans="1:7" ht="15.5">
      <c r="A42" s="9" t="s">
        <v>116</v>
      </c>
      <c r="B42" s="9" t="s">
        <v>9</v>
      </c>
      <c r="C42" s="9" t="s">
        <v>117</v>
      </c>
      <c r="D42" s="9" t="s">
        <v>118</v>
      </c>
      <c r="E42" s="9" t="s">
        <v>114</v>
      </c>
      <c r="F42" s="9" t="s">
        <v>115</v>
      </c>
      <c r="G42" s="9" t="s">
        <v>119</v>
      </c>
    </row>
    <row r="43" spans="1:7" ht="15.5">
      <c r="A43" s="9" t="s">
        <v>122</v>
      </c>
      <c r="B43" s="9" t="s">
        <v>9</v>
      </c>
      <c r="C43" s="9" t="s">
        <v>123</v>
      </c>
      <c r="D43" s="9" t="s">
        <v>124</v>
      </c>
      <c r="E43" s="9" t="s">
        <v>124</v>
      </c>
      <c r="F43" s="9" t="s">
        <v>124</v>
      </c>
      <c r="G43" s="9" t="s">
        <v>124</v>
      </c>
    </row>
    <row r="44" spans="1:7" ht="38" customHeight="1">
      <c r="A44" s="9" t="s">
        <v>125</v>
      </c>
      <c r="B44" s="9" t="s">
        <v>9</v>
      </c>
      <c r="C44" s="9" t="s">
        <v>9</v>
      </c>
      <c r="D44" s="89" t="s">
        <v>126</v>
      </c>
      <c r="E44" s="89"/>
      <c r="F44" s="89"/>
      <c r="G44" s="89"/>
    </row>
    <row r="45" spans="1:7" ht="17.5" customHeight="1">
      <c r="A45" s="31" t="s">
        <v>156</v>
      </c>
      <c r="B45" s="31" t="s">
        <v>157</v>
      </c>
      <c r="C45" s="81" t="s">
        <v>157</v>
      </c>
      <c r="D45" s="82"/>
      <c r="E45" s="82"/>
      <c r="F45" s="82"/>
      <c r="G45" s="83"/>
    </row>
    <row r="46" spans="1:7" ht="15.5">
      <c r="A46" s="11" t="s">
        <v>52</v>
      </c>
      <c r="B46" s="12" t="s">
        <v>51</v>
      </c>
      <c r="C46" s="9" t="s">
        <v>51</v>
      </c>
      <c r="D46" s="9" t="s">
        <v>51</v>
      </c>
      <c r="E46" s="9" t="s">
        <v>51</v>
      </c>
      <c r="F46" s="9" t="s">
        <v>51</v>
      </c>
      <c r="G46" s="9" t="s">
        <v>51</v>
      </c>
    </row>
    <row r="47" spans="1:7" ht="15.5">
      <c r="A47" s="90" t="s">
        <v>25</v>
      </c>
      <c r="B47" s="90"/>
      <c r="C47" s="90"/>
      <c r="D47" s="90"/>
      <c r="E47" s="90"/>
      <c r="F47" s="90"/>
      <c r="G47" s="90"/>
    </row>
    <row r="48" spans="1:7" ht="15.5">
      <c r="A48" s="9" t="s">
        <v>23</v>
      </c>
      <c r="B48" s="9" t="s">
        <v>60</v>
      </c>
      <c r="C48" s="88" t="s">
        <v>87</v>
      </c>
      <c r="D48" s="88"/>
      <c r="E48" s="88"/>
      <c r="F48" s="88"/>
      <c r="G48" s="88"/>
    </row>
    <row r="49" spans="1:7" ht="15.5">
      <c r="A49" s="9" t="s">
        <v>24</v>
      </c>
      <c r="B49" s="9" t="s">
        <v>61</v>
      </c>
      <c r="C49" s="78" t="s">
        <v>149</v>
      </c>
      <c r="D49" s="79"/>
      <c r="E49" s="79"/>
      <c r="F49" s="79"/>
      <c r="G49" s="80"/>
    </row>
    <row r="50" spans="1:7" ht="15.5">
      <c r="A50" s="9" t="s">
        <v>58</v>
      </c>
      <c r="B50" s="9" t="s">
        <v>63</v>
      </c>
      <c r="C50" s="78" t="s">
        <v>149</v>
      </c>
      <c r="D50" s="79"/>
      <c r="E50" s="79"/>
      <c r="F50" s="79"/>
      <c r="G50" s="80"/>
    </row>
    <row r="51" spans="1:7" ht="15.5">
      <c r="A51" s="9" t="s">
        <v>59</v>
      </c>
      <c r="B51" s="9" t="s">
        <v>62</v>
      </c>
      <c r="C51" s="78" t="s">
        <v>149</v>
      </c>
      <c r="D51" s="79"/>
      <c r="E51" s="79"/>
      <c r="F51" s="79"/>
      <c r="G51" s="80"/>
    </row>
    <row r="52" spans="1:7" ht="15.5">
      <c r="A52" s="9" t="s">
        <v>312</v>
      </c>
      <c r="B52" s="9" t="s">
        <v>149</v>
      </c>
      <c r="C52" s="78" t="s">
        <v>313</v>
      </c>
      <c r="D52" s="79"/>
      <c r="E52" s="79"/>
      <c r="F52" s="79"/>
      <c r="G52" s="80"/>
    </row>
    <row r="53" spans="1:7" ht="15.5">
      <c r="A53" s="9" t="s">
        <v>314</v>
      </c>
      <c r="B53" s="9" t="s">
        <v>149</v>
      </c>
      <c r="C53" s="78" t="s">
        <v>315</v>
      </c>
      <c r="D53" s="79"/>
      <c r="E53" s="79"/>
      <c r="F53" s="79"/>
      <c r="G53" s="80"/>
    </row>
    <row r="54" spans="1:7" ht="15.5">
      <c r="A54" s="9" t="s">
        <v>301</v>
      </c>
      <c r="B54" s="9" t="s">
        <v>302</v>
      </c>
      <c r="C54" s="78" t="s">
        <v>303</v>
      </c>
      <c r="D54" s="79"/>
      <c r="E54" s="79"/>
      <c r="F54" s="79"/>
      <c r="G54" s="80"/>
    </row>
    <row r="55" spans="1:7" ht="15.5">
      <c r="A55" s="9" t="s">
        <v>307</v>
      </c>
      <c r="B55" s="9" t="s">
        <v>149</v>
      </c>
      <c r="C55" s="78" t="s">
        <v>308</v>
      </c>
      <c r="D55" s="79"/>
      <c r="E55" s="79"/>
      <c r="F55" s="79"/>
      <c r="G55" s="80"/>
    </row>
    <row r="56" spans="1:7" ht="15.5">
      <c r="A56" s="9" t="s">
        <v>306</v>
      </c>
      <c r="B56" s="9" t="s">
        <v>302</v>
      </c>
      <c r="C56" s="84" t="s">
        <v>309</v>
      </c>
      <c r="D56" s="85"/>
      <c r="E56" s="85"/>
      <c r="F56" s="85"/>
      <c r="G56" s="86"/>
    </row>
    <row r="57" spans="1:7" ht="15.5">
      <c r="A57" s="9" t="s">
        <v>310</v>
      </c>
      <c r="B57" s="9" t="s">
        <v>254</v>
      </c>
      <c r="C57" s="78" t="s">
        <v>317</v>
      </c>
      <c r="D57" s="79"/>
      <c r="E57" s="79"/>
      <c r="F57" s="79"/>
      <c r="G57" s="80"/>
    </row>
    <row r="58" spans="1:7" ht="15.5">
      <c r="A58" s="9" t="s">
        <v>304</v>
      </c>
      <c r="B58" s="9" t="s">
        <v>9</v>
      </c>
      <c r="C58" s="78" t="s">
        <v>305</v>
      </c>
      <c r="D58" s="79"/>
      <c r="E58" s="79"/>
      <c r="F58" s="79"/>
      <c r="G58" s="80"/>
    </row>
    <row r="59" spans="1:7" ht="15.5">
      <c r="A59" s="90" t="s">
        <v>26</v>
      </c>
      <c r="B59" s="90"/>
      <c r="C59" s="90"/>
      <c r="D59" s="90"/>
      <c r="E59" s="90"/>
      <c r="F59" s="90"/>
      <c r="G59" s="90"/>
    </row>
    <row r="60" spans="1:7" ht="15.5">
      <c r="A60" s="9" t="s">
        <v>30</v>
      </c>
      <c r="B60" s="9" t="s">
        <v>64</v>
      </c>
      <c r="C60" s="78" t="s">
        <v>149</v>
      </c>
      <c r="D60" s="79"/>
      <c r="E60" s="79"/>
      <c r="F60" s="79"/>
      <c r="G60" s="80"/>
    </row>
    <row r="61" spans="1:7" ht="15.5">
      <c r="A61" s="9" t="s">
        <v>31</v>
      </c>
      <c r="B61" s="9" t="s">
        <v>65</v>
      </c>
      <c r="C61" s="78" t="s">
        <v>149</v>
      </c>
      <c r="D61" s="79"/>
      <c r="E61" s="79"/>
      <c r="F61" s="79"/>
      <c r="G61" s="80"/>
    </row>
    <row r="62" spans="1:7" ht="15.5">
      <c r="A62" s="9" t="s">
        <v>32</v>
      </c>
      <c r="B62" s="9" t="s">
        <v>66</v>
      </c>
      <c r="C62" s="78" t="s">
        <v>149</v>
      </c>
      <c r="D62" s="79"/>
      <c r="E62" s="79"/>
      <c r="F62" s="79"/>
      <c r="G62" s="80"/>
    </row>
    <row r="63" spans="1:7" ht="15.5">
      <c r="A63" s="9" t="s">
        <v>33</v>
      </c>
      <c r="B63" s="9" t="s">
        <v>67</v>
      </c>
      <c r="C63" s="78" t="s">
        <v>149</v>
      </c>
      <c r="D63" s="79"/>
      <c r="E63" s="79"/>
      <c r="F63" s="79"/>
      <c r="G63" s="80"/>
    </row>
    <row r="64" spans="1:7" ht="15.5">
      <c r="A64" s="9" t="s">
        <v>34</v>
      </c>
      <c r="B64" s="9" t="s">
        <v>68</v>
      </c>
      <c r="C64" s="78" t="s">
        <v>149</v>
      </c>
      <c r="D64" s="79"/>
      <c r="E64" s="79"/>
      <c r="F64" s="79"/>
      <c r="G64" s="80"/>
    </row>
    <row r="65" spans="1:7" ht="15.5">
      <c r="A65" s="9" t="s">
        <v>35</v>
      </c>
      <c r="B65" s="9" t="s">
        <v>69</v>
      </c>
      <c r="C65" s="88" t="s">
        <v>128</v>
      </c>
      <c r="D65" s="88"/>
      <c r="E65" s="88"/>
      <c r="F65" s="88"/>
      <c r="G65" s="88"/>
    </row>
    <row r="66" spans="1:7" ht="15.5">
      <c r="A66" s="9" t="s">
        <v>57</v>
      </c>
      <c r="B66" s="9" t="s">
        <v>70</v>
      </c>
      <c r="C66" s="78" t="s">
        <v>316</v>
      </c>
      <c r="D66" s="79"/>
      <c r="E66" s="79"/>
      <c r="F66" s="79"/>
      <c r="G66" s="80"/>
    </row>
    <row r="67" spans="1:7" ht="15.5">
      <c r="A67" s="9" t="s">
        <v>129</v>
      </c>
      <c r="B67" s="9" t="s">
        <v>9</v>
      </c>
      <c r="C67" s="88" t="s">
        <v>130</v>
      </c>
      <c r="D67" s="88"/>
      <c r="E67" s="88"/>
      <c r="F67" s="88"/>
      <c r="G67" s="88"/>
    </row>
    <row r="68" spans="1:7" ht="31">
      <c r="A68" s="10" t="s">
        <v>131</v>
      </c>
      <c r="B68" s="9" t="s">
        <v>9</v>
      </c>
      <c r="C68" s="89" t="s">
        <v>132</v>
      </c>
      <c r="D68" s="89"/>
      <c r="E68" s="89"/>
      <c r="F68" s="89"/>
      <c r="G68" s="89"/>
    </row>
    <row r="69" spans="1:7">
      <c r="A69" s="2"/>
      <c r="B69" s="2"/>
      <c r="C69" s="2"/>
      <c r="D69" s="2"/>
    </row>
    <row r="70" spans="1:7">
      <c r="A70" s="2"/>
      <c r="B70" s="2"/>
      <c r="C70" s="2"/>
      <c r="D70" s="2"/>
    </row>
    <row r="71" spans="1:7">
      <c r="A71" s="2"/>
      <c r="B71" s="2"/>
      <c r="C71" s="2"/>
      <c r="D71" s="2"/>
    </row>
    <row r="72" spans="1:7">
      <c r="A72" s="2"/>
      <c r="B72" s="2"/>
      <c r="C72" s="2"/>
      <c r="D72" s="2"/>
    </row>
    <row r="73" spans="1:7">
      <c r="A73" s="2"/>
      <c r="B73" s="2"/>
      <c r="C73" s="2"/>
      <c r="D73" s="2"/>
    </row>
    <row r="74" spans="1:7">
      <c r="A74" s="2"/>
      <c r="B74" s="2"/>
      <c r="C74" s="2"/>
      <c r="D74" s="2"/>
    </row>
    <row r="75" spans="1:7">
      <c r="A75" s="2"/>
      <c r="B75" s="2"/>
      <c r="C75" s="2"/>
      <c r="D75" s="2"/>
    </row>
    <row r="76" spans="1:7">
      <c r="A76" s="2"/>
      <c r="B76" s="2"/>
      <c r="C76" s="2"/>
      <c r="D76" s="2"/>
    </row>
    <row r="77" spans="1:7">
      <c r="A77" s="2"/>
      <c r="B77" s="2"/>
      <c r="C77" s="2"/>
      <c r="D77" s="2"/>
    </row>
    <row r="78" spans="1:7">
      <c r="A78" s="2"/>
      <c r="B78" s="2"/>
      <c r="C78" s="2"/>
      <c r="D78" s="2"/>
    </row>
    <row r="79" spans="1:7">
      <c r="A79" s="2"/>
      <c r="B79" s="2"/>
      <c r="C79" s="2"/>
      <c r="D79" s="2"/>
    </row>
    <row r="80" spans="1:7">
      <c r="A80" s="2"/>
      <c r="B80" s="2"/>
      <c r="C80" s="2"/>
      <c r="D80" s="2"/>
    </row>
    <row r="81" spans="1:4">
      <c r="A81" s="2"/>
      <c r="B81" s="2"/>
      <c r="C81" s="2"/>
      <c r="D81" s="2"/>
    </row>
    <row r="82" spans="1:4">
      <c r="A82" s="2"/>
      <c r="B82" s="2"/>
      <c r="C82" s="2"/>
      <c r="D82" s="2"/>
    </row>
    <row r="83" spans="1:4">
      <c r="A83" s="2"/>
      <c r="B83" s="2"/>
      <c r="C83" s="2"/>
      <c r="D83" s="2"/>
    </row>
    <row r="84" spans="1:4">
      <c r="A84" s="2"/>
      <c r="B84" s="2"/>
      <c r="C84" s="2"/>
      <c r="D84" s="2"/>
    </row>
    <row r="85" spans="1:4">
      <c r="A85" s="2"/>
      <c r="B85" s="2"/>
      <c r="C85" s="2"/>
      <c r="D85" s="2"/>
    </row>
    <row r="86" spans="1:4">
      <c r="A86" s="2"/>
      <c r="B86" s="2"/>
      <c r="C86" s="2"/>
      <c r="D86" s="2"/>
    </row>
    <row r="87" spans="1:4">
      <c r="A87" s="2"/>
      <c r="B87" s="2"/>
      <c r="C87" s="2"/>
      <c r="D87" s="2"/>
    </row>
    <row r="88" spans="1:4">
      <c r="A88" s="2"/>
      <c r="B88" s="2"/>
      <c r="C88" s="2"/>
      <c r="D88" s="2"/>
    </row>
    <row r="89" spans="1:4">
      <c r="A89" s="2"/>
      <c r="B89" s="2"/>
      <c r="C89" s="2"/>
      <c r="D89" s="2"/>
    </row>
    <row r="90" spans="1:4">
      <c r="A90" s="2"/>
      <c r="B90" s="2"/>
      <c r="C90" s="2"/>
      <c r="D90" s="2"/>
    </row>
    <row r="91" spans="1:4">
      <c r="A91" s="2"/>
      <c r="B91" s="2"/>
      <c r="C91" s="2"/>
      <c r="D91" s="2"/>
    </row>
    <row r="92" spans="1:4">
      <c r="A92" s="2"/>
      <c r="B92" s="2"/>
      <c r="C92" s="2"/>
      <c r="D92" s="2"/>
    </row>
    <row r="93" spans="1:4">
      <c r="A93" s="2"/>
      <c r="B93" s="2"/>
      <c r="C93" s="2"/>
      <c r="D93" s="2"/>
    </row>
    <row r="94" spans="1:4">
      <c r="A94" s="2"/>
      <c r="B94" s="2"/>
      <c r="C94" s="2"/>
      <c r="D94" s="2"/>
    </row>
    <row r="95" spans="1:4">
      <c r="A95" s="2"/>
      <c r="B95" s="2"/>
      <c r="C95" s="2"/>
      <c r="D95" s="2"/>
    </row>
    <row r="96" spans="1:4">
      <c r="A96" s="2"/>
      <c r="B96" s="2"/>
      <c r="C96" s="2"/>
      <c r="D96" s="2"/>
    </row>
    <row r="97" spans="1:4">
      <c r="A97" s="2"/>
      <c r="B97" s="2"/>
      <c r="C97" s="2"/>
      <c r="D97" s="2"/>
    </row>
    <row r="98" spans="1:4">
      <c r="A98" s="2"/>
      <c r="B98" s="2"/>
      <c r="C98" s="2"/>
      <c r="D98" s="2"/>
    </row>
    <row r="99" spans="1:4">
      <c r="A99" s="2"/>
      <c r="B99" s="2"/>
      <c r="C99" s="2"/>
      <c r="D99" s="2"/>
    </row>
    <row r="100" spans="1:4">
      <c r="A100" s="2"/>
      <c r="B100" s="2"/>
      <c r="C100" s="2"/>
      <c r="D100" s="2"/>
    </row>
    <row r="101" spans="1:4">
      <c r="A101" s="2"/>
      <c r="B101" s="2"/>
      <c r="C101" s="2"/>
      <c r="D101" s="2"/>
    </row>
    <row r="102" spans="1:4">
      <c r="A102" s="2"/>
      <c r="B102" s="2"/>
      <c r="C102" s="2"/>
      <c r="D102" s="2"/>
    </row>
    <row r="103" spans="1:4">
      <c r="A103" s="2"/>
      <c r="B103" s="2"/>
      <c r="C103" s="2"/>
      <c r="D103" s="2"/>
    </row>
    <row r="104" spans="1:4">
      <c r="A104" s="2"/>
      <c r="B104" s="2"/>
      <c r="C104" s="2"/>
      <c r="D104" s="2"/>
    </row>
    <row r="105" spans="1:4">
      <c r="A105" s="2"/>
      <c r="B105" s="2"/>
      <c r="C105" s="2"/>
      <c r="D105" s="2"/>
    </row>
    <row r="106" spans="1:4">
      <c r="A106" s="2"/>
      <c r="B106" s="2"/>
      <c r="C106" s="2"/>
      <c r="D106" s="2"/>
    </row>
    <row r="107" spans="1:4">
      <c r="A107" s="2"/>
      <c r="B107" s="2"/>
      <c r="C107" s="2"/>
      <c r="D107" s="2"/>
    </row>
  </sheetData>
  <mergeCells count="63">
    <mergeCell ref="I16:R16"/>
    <mergeCell ref="I17:I19"/>
    <mergeCell ref="J17:L18"/>
    <mergeCell ref="M17:O18"/>
    <mergeCell ref="P17:R18"/>
    <mergeCell ref="I9:R9"/>
    <mergeCell ref="I10:I11"/>
    <mergeCell ref="J10:L10"/>
    <mergeCell ref="M10:O10"/>
    <mergeCell ref="P10:R10"/>
    <mergeCell ref="I1:R1"/>
    <mergeCell ref="I2:I3"/>
    <mergeCell ref="J2:L2"/>
    <mergeCell ref="M2:O2"/>
    <mergeCell ref="P2:R2"/>
    <mergeCell ref="C68:G68"/>
    <mergeCell ref="C22:G22"/>
    <mergeCell ref="A59:G59"/>
    <mergeCell ref="D9:G9"/>
    <mergeCell ref="C8:G8"/>
    <mergeCell ref="D27:G27"/>
    <mergeCell ref="C25:G25"/>
    <mergeCell ref="C28:G28"/>
    <mergeCell ref="C33:G33"/>
    <mergeCell ref="D20:G20"/>
    <mergeCell ref="C12:G12"/>
    <mergeCell ref="C19:G19"/>
    <mergeCell ref="D21:G21"/>
    <mergeCell ref="C39:G39"/>
    <mergeCell ref="C60:G60"/>
    <mergeCell ref="C61:G61"/>
    <mergeCell ref="C1:G1"/>
    <mergeCell ref="C65:G65"/>
    <mergeCell ref="C67:G67"/>
    <mergeCell ref="D18:G18"/>
    <mergeCell ref="D44:G44"/>
    <mergeCell ref="C30:G30"/>
    <mergeCell ref="A47:G47"/>
    <mergeCell ref="C6:G6"/>
    <mergeCell ref="C23:G23"/>
    <mergeCell ref="C26:G26"/>
    <mergeCell ref="C48:G48"/>
    <mergeCell ref="C37:G37"/>
    <mergeCell ref="C24:G24"/>
    <mergeCell ref="D40:G40"/>
    <mergeCell ref="C32:G32"/>
    <mergeCell ref="C34:G34"/>
    <mergeCell ref="C62:G62"/>
    <mergeCell ref="C63:G63"/>
    <mergeCell ref="C64:G64"/>
    <mergeCell ref="C54:G54"/>
    <mergeCell ref="C66:G66"/>
    <mergeCell ref="C58:G58"/>
    <mergeCell ref="C56:G56"/>
    <mergeCell ref="C55:G55"/>
    <mergeCell ref="C35:G35"/>
    <mergeCell ref="C52:G52"/>
    <mergeCell ref="C53:G53"/>
    <mergeCell ref="C57:G57"/>
    <mergeCell ref="C49:G49"/>
    <mergeCell ref="C50:G50"/>
    <mergeCell ref="C51:G51"/>
    <mergeCell ref="C45:G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776D-4818-4C1B-BD2E-193FA587D045}">
  <dimension ref="A1:N69"/>
  <sheetViews>
    <sheetView zoomScale="45" zoomScaleNormal="45" workbookViewId="0">
      <selection activeCell="C57" sqref="C57"/>
    </sheetView>
  </sheetViews>
  <sheetFormatPr defaultRowHeight="14.5"/>
  <cols>
    <col min="1" max="1" width="40.1796875" customWidth="1"/>
    <col min="2" max="2" width="45.6328125" customWidth="1"/>
    <col min="3" max="3" width="88.6328125" customWidth="1"/>
    <col min="5" max="5" width="13.7265625" customWidth="1"/>
  </cols>
  <sheetData>
    <row r="1" spans="1:14" ht="15.5" customHeight="1" thickBot="1">
      <c r="A1" s="32" t="s">
        <v>0</v>
      </c>
      <c r="B1" s="32" t="s">
        <v>1</v>
      </c>
      <c r="C1" s="33" t="s">
        <v>174</v>
      </c>
      <c r="E1" s="136" t="s">
        <v>769</v>
      </c>
      <c r="F1" s="136"/>
      <c r="G1" s="136"/>
      <c r="H1" s="136"/>
      <c r="I1" s="136"/>
      <c r="J1" s="136"/>
      <c r="K1" s="136"/>
      <c r="L1" s="136"/>
      <c r="M1" s="136"/>
      <c r="N1" s="136"/>
    </row>
    <row r="2" spans="1:14" ht="15" thickBot="1">
      <c r="A2" s="34" t="s">
        <v>10</v>
      </c>
      <c r="B2" s="34" t="s">
        <v>36</v>
      </c>
      <c r="C2" s="34" t="s">
        <v>334</v>
      </c>
      <c r="E2" s="67" t="s">
        <v>770</v>
      </c>
      <c r="F2" s="68"/>
      <c r="G2" s="68"/>
      <c r="H2" s="68"/>
      <c r="I2" s="68"/>
      <c r="J2" s="68"/>
      <c r="K2" s="68"/>
      <c r="L2" s="68"/>
      <c r="M2" s="68"/>
      <c r="N2" s="69"/>
    </row>
    <row r="3" spans="1:14" ht="15" thickBot="1">
      <c r="A3" s="34" t="s">
        <v>38</v>
      </c>
      <c r="B3" s="34" t="s">
        <v>39</v>
      </c>
      <c r="C3" s="34" t="s">
        <v>325</v>
      </c>
      <c r="E3" s="130" t="s">
        <v>276</v>
      </c>
      <c r="F3" s="131"/>
      <c r="G3" s="131"/>
      <c r="H3" s="132"/>
      <c r="I3" s="133" t="s">
        <v>174</v>
      </c>
      <c r="J3" s="134"/>
      <c r="K3" s="135"/>
      <c r="L3" s="70" t="s">
        <v>277</v>
      </c>
      <c r="M3" s="71"/>
      <c r="N3" s="72"/>
    </row>
    <row r="4" spans="1:14" ht="15" thickBot="1">
      <c r="A4" s="34" t="s">
        <v>37</v>
      </c>
      <c r="B4" s="34" t="s">
        <v>321</v>
      </c>
      <c r="C4" s="34" t="s">
        <v>321</v>
      </c>
      <c r="E4" s="45" t="s">
        <v>771</v>
      </c>
      <c r="F4" s="46" t="s">
        <v>772</v>
      </c>
      <c r="G4" s="46" t="s">
        <v>279</v>
      </c>
      <c r="H4" s="46" t="s">
        <v>280</v>
      </c>
      <c r="I4" s="46" t="s">
        <v>772</v>
      </c>
      <c r="J4" s="46" t="s">
        <v>279</v>
      </c>
      <c r="K4" s="46" t="s">
        <v>280</v>
      </c>
      <c r="L4" s="46" t="s">
        <v>773</v>
      </c>
      <c r="M4" s="46" t="s">
        <v>772</v>
      </c>
      <c r="N4" s="46" t="s">
        <v>279</v>
      </c>
    </row>
    <row r="5" spans="1:14" ht="15" thickBot="1">
      <c r="A5" s="34" t="s">
        <v>54</v>
      </c>
      <c r="B5" s="34" t="s">
        <v>321</v>
      </c>
      <c r="C5" s="34" t="s">
        <v>389</v>
      </c>
      <c r="E5" s="47" t="s">
        <v>774</v>
      </c>
      <c r="F5" s="48">
        <v>10073</v>
      </c>
      <c r="G5" s="48">
        <v>12591</v>
      </c>
      <c r="H5" s="48">
        <v>14523</v>
      </c>
      <c r="I5" s="48">
        <v>9095.4399999999987</v>
      </c>
      <c r="J5" s="48">
        <v>12950.5</v>
      </c>
      <c r="K5" s="48">
        <v>15848.58</v>
      </c>
      <c r="L5" s="49">
        <f>(I5-F5)/I5</f>
        <v>-0.10747803294837868</v>
      </c>
      <c r="M5" s="50">
        <f t="shared" ref="M5:N11" si="0">(J5-G5)/J5</f>
        <v>2.7759545963476313E-2</v>
      </c>
      <c r="N5" s="50">
        <f t="shared" si="0"/>
        <v>8.364030089761984E-2</v>
      </c>
    </row>
    <row r="6" spans="1:14" ht="15" thickBot="1">
      <c r="A6" s="34" t="s">
        <v>11</v>
      </c>
      <c r="B6" s="34" t="s">
        <v>321</v>
      </c>
      <c r="C6" s="34" t="s">
        <v>321</v>
      </c>
      <c r="E6" s="47" t="s">
        <v>775</v>
      </c>
      <c r="F6" s="48">
        <v>12788</v>
      </c>
      <c r="G6" s="48">
        <v>15986</v>
      </c>
      <c r="H6" s="48">
        <v>18437</v>
      </c>
      <c r="I6" s="48">
        <v>11253.66</v>
      </c>
      <c r="J6" s="48">
        <v>16022.039999999999</v>
      </c>
      <c r="K6" s="48">
        <v>19608.059999999998</v>
      </c>
      <c r="L6" s="49">
        <f t="shared" ref="L6:L11" si="1">(I6-F6)/I6</f>
        <v>-0.13634142136869251</v>
      </c>
      <c r="M6" s="50">
        <f t="shared" si="0"/>
        <v>2.2494014495032504E-3</v>
      </c>
      <c r="N6" s="50">
        <f t="shared" si="0"/>
        <v>5.9723399459201867E-2</v>
      </c>
    </row>
    <row r="7" spans="1:14" ht="15" thickBot="1">
      <c r="A7" s="34" t="s">
        <v>12</v>
      </c>
      <c r="B7" s="34" t="s">
        <v>41</v>
      </c>
      <c r="C7" s="34" t="s">
        <v>180</v>
      </c>
      <c r="E7" s="47" t="s">
        <v>776</v>
      </c>
      <c r="F7" s="48">
        <v>12788</v>
      </c>
      <c r="G7" s="48">
        <v>15986</v>
      </c>
      <c r="H7" s="48">
        <v>18437</v>
      </c>
      <c r="I7" s="48">
        <v>13984.179999999998</v>
      </c>
      <c r="J7" s="48">
        <v>19910.14</v>
      </c>
      <c r="K7" s="48">
        <v>24367</v>
      </c>
      <c r="L7" s="50">
        <f t="shared" si="1"/>
        <v>8.5538086609296973E-2</v>
      </c>
      <c r="M7" s="50">
        <f t="shared" si="0"/>
        <v>0.19709253676769725</v>
      </c>
      <c r="N7" s="50">
        <f t="shared" si="0"/>
        <v>0.24336192391348954</v>
      </c>
    </row>
    <row r="8" spans="1:14" ht="15" thickBot="1">
      <c r="A8" s="34" t="s">
        <v>13</v>
      </c>
      <c r="B8" s="34" t="s">
        <v>42</v>
      </c>
      <c r="C8" s="34" t="s">
        <v>42</v>
      </c>
      <c r="E8" s="47" t="s">
        <v>284</v>
      </c>
      <c r="F8" s="48">
        <v>19505</v>
      </c>
      <c r="G8" s="48">
        <v>24382</v>
      </c>
      <c r="H8" s="48">
        <v>28121</v>
      </c>
      <c r="I8" s="48">
        <v>17819.18</v>
      </c>
      <c r="J8" s="48">
        <v>25370</v>
      </c>
      <c r="K8" s="48">
        <v>31046.98</v>
      </c>
      <c r="L8" s="49">
        <f t="shared" si="1"/>
        <v>-9.460704701338668E-2</v>
      </c>
      <c r="M8" s="50">
        <f t="shared" si="0"/>
        <v>3.8943634213638154E-2</v>
      </c>
      <c r="N8" s="50">
        <f t="shared" si="0"/>
        <v>9.4243626916369949E-2</v>
      </c>
    </row>
    <row r="9" spans="1:14" ht="15" thickBot="1">
      <c r="A9" s="34" t="s">
        <v>7</v>
      </c>
      <c r="B9" s="34" t="s">
        <v>43</v>
      </c>
      <c r="C9" s="34" t="s">
        <v>321</v>
      </c>
      <c r="E9" s="47" t="s">
        <v>285</v>
      </c>
      <c r="F9" s="48">
        <v>24284</v>
      </c>
      <c r="G9" s="48">
        <v>30355</v>
      </c>
      <c r="H9" s="48">
        <v>35010</v>
      </c>
      <c r="I9" s="48">
        <v>23753.399999999998</v>
      </c>
      <c r="J9" s="48">
        <v>33817.619999999995</v>
      </c>
      <c r="K9" s="48">
        <v>41386.14</v>
      </c>
      <c r="L9" s="49">
        <f t="shared" si="1"/>
        <v>-2.2337854791314178E-2</v>
      </c>
      <c r="M9" s="50">
        <f t="shared" si="0"/>
        <v>0.10239100208707756</v>
      </c>
      <c r="N9" s="50">
        <f t="shared" si="0"/>
        <v>0.15406462163419926</v>
      </c>
    </row>
    <row r="10" spans="1:14" ht="15" thickBot="1">
      <c r="A10" s="34" t="s">
        <v>14</v>
      </c>
      <c r="B10" s="34" t="s">
        <v>321</v>
      </c>
      <c r="C10" s="34" t="s">
        <v>321</v>
      </c>
      <c r="E10" s="47" t="s">
        <v>777</v>
      </c>
      <c r="F10" s="48">
        <v>29978</v>
      </c>
      <c r="G10" s="48">
        <v>37473</v>
      </c>
      <c r="H10" s="48">
        <v>43218</v>
      </c>
      <c r="I10" s="48">
        <v>29373.739999999998</v>
      </c>
      <c r="J10" s="48">
        <v>41820.379999999997</v>
      </c>
      <c r="K10" s="48">
        <v>51178.96</v>
      </c>
      <c r="L10" s="49">
        <f t="shared" si="1"/>
        <v>-2.0571435574768555E-2</v>
      </c>
      <c r="M10" s="50">
        <f t="shared" si="0"/>
        <v>0.10395362261175048</v>
      </c>
      <c r="N10" s="50">
        <f t="shared" si="0"/>
        <v>0.15555142191244212</v>
      </c>
    </row>
    <row r="11" spans="1:14" ht="15" thickBot="1">
      <c r="A11" s="34" t="s">
        <v>15</v>
      </c>
      <c r="B11" s="34" t="s">
        <v>321</v>
      </c>
      <c r="C11" s="34" t="s">
        <v>330</v>
      </c>
      <c r="E11" s="47" t="s">
        <v>778</v>
      </c>
      <c r="F11" s="48">
        <v>44248</v>
      </c>
      <c r="G11" s="48">
        <v>55310</v>
      </c>
      <c r="H11" s="48">
        <v>63971</v>
      </c>
      <c r="I11" s="48">
        <v>41507.68</v>
      </c>
      <c r="J11" s="48">
        <v>59096.759999999995</v>
      </c>
      <c r="K11" s="48">
        <v>72322.2</v>
      </c>
      <c r="L11" s="49">
        <f t="shared" si="1"/>
        <v>-6.6019589627750813E-2</v>
      </c>
      <c r="M11" s="50">
        <f t="shared" si="0"/>
        <v>6.4077286132099204E-2</v>
      </c>
      <c r="N11" s="50">
        <f t="shared" si="0"/>
        <v>0.11547215101310521</v>
      </c>
    </row>
    <row r="12" spans="1:14" ht="15" thickBot="1">
      <c r="A12" s="34" t="s">
        <v>16</v>
      </c>
      <c r="B12" s="34" t="s">
        <v>45</v>
      </c>
      <c r="C12" s="34" t="s">
        <v>331</v>
      </c>
      <c r="E12" s="52"/>
      <c r="F12" s="52"/>
      <c r="G12" s="52"/>
      <c r="H12" s="52"/>
      <c r="I12" s="52"/>
      <c r="J12" s="52"/>
      <c r="K12" s="52"/>
      <c r="L12" s="52"/>
      <c r="M12" s="52"/>
      <c r="N12" s="52"/>
    </row>
    <row r="13" spans="1:14" ht="15" thickBot="1">
      <c r="A13" s="34" t="s">
        <v>17</v>
      </c>
      <c r="B13" s="34" t="s">
        <v>321</v>
      </c>
      <c r="C13" s="34" t="s">
        <v>321</v>
      </c>
      <c r="E13" s="67" t="s">
        <v>779</v>
      </c>
      <c r="F13" s="68"/>
      <c r="G13" s="68"/>
      <c r="H13" s="68"/>
      <c r="I13" s="68"/>
      <c r="J13" s="68"/>
      <c r="K13" s="68"/>
      <c r="L13" s="68"/>
      <c r="M13" s="68"/>
      <c r="N13" s="69"/>
    </row>
    <row r="14" spans="1:14" ht="15" thickBot="1">
      <c r="A14" s="34" t="s">
        <v>18</v>
      </c>
      <c r="B14" s="34" t="s">
        <v>321</v>
      </c>
      <c r="C14" s="34" t="s">
        <v>321</v>
      </c>
      <c r="E14" s="130" t="s">
        <v>276</v>
      </c>
      <c r="F14" s="131"/>
      <c r="G14" s="131"/>
      <c r="H14" s="132"/>
      <c r="I14" s="133" t="s">
        <v>174</v>
      </c>
      <c r="J14" s="134"/>
      <c r="K14" s="135"/>
      <c r="L14" s="70" t="s">
        <v>277</v>
      </c>
      <c r="M14" s="71"/>
      <c r="N14" s="72"/>
    </row>
    <row r="15" spans="1:14" ht="15" thickBot="1">
      <c r="A15" s="34" t="s">
        <v>8</v>
      </c>
      <c r="B15" s="34" t="s">
        <v>321</v>
      </c>
      <c r="C15" s="34" t="s">
        <v>358</v>
      </c>
      <c r="E15" s="45" t="s">
        <v>771</v>
      </c>
      <c r="F15" s="46" t="s">
        <v>772</v>
      </c>
      <c r="G15" s="46" t="s">
        <v>279</v>
      </c>
      <c r="H15" s="46" t="s">
        <v>280</v>
      </c>
      <c r="I15" s="46" t="s">
        <v>772</v>
      </c>
      <c r="J15" s="46" t="s">
        <v>279</v>
      </c>
      <c r="K15" s="46" t="s">
        <v>280</v>
      </c>
      <c r="L15" s="46" t="s">
        <v>772</v>
      </c>
      <c r="M15" s="46" t="s">
        <v>279</v>
      </c>
      <c r="N15" s="46" t="s">
        <v>280</v>
      </c>
    </row>
    <row r="16" spans="1:14" ht="15" thickBot="1">
      <c r="A16" s="34" t="s">
        <v>99</v>
      </c>
      <c r="B16" s="34" t="s">
        <v>9</v>
      </c>
      <c r="C16" s="34" t="s">
        <v>333</v>
      </c>
      <c r="E16" s="47" t="s">
        <v>774</v>
      </c>
      <c r="F16" s="48">
        <v>15111</v>
      </c>
      <c r="G16" s="48">
        <v>18888</v>
      </c>
      <c r="H16" s="48">
        <v>21784</v>
      </c>
      <c r="I16" s="48">
        <v>12734.56</v>
      </c>
      <c r="J16" s="48">
        <v>18130.7</v>
      </c>
      <c r="K16" s="48">
        <v>22187.539999999997</v>
      </c>
      <c r="L16" s="49">
        <f>(I16-F16)/I16</f>
        <v>-0.18661343619253437</v>
      </c>
      <c r="M16" s="49">
        <f t="shared" ref="M16:N22" si="2">(J16-G16)/J16</f>
        <v>-4.1768933356130723E-2</v>
      </c>
      <c r="N16" s="51">
        <f t="shared" si="2"/>
        <v>1.8187685520792179E-2</v>
      </c>
    </row>
    <row r="17" spans="1:14" ht="15" thickBot="1">
      <c r="A17" s="34" t="s">
        <v>382</v>
      </c>
      <c r="B17" s="34" t="s">
        <v>9</v>
      </c>
      <c r="C17" s="34" t="s">
        <v>383</v>
      </c>
      <c r="E17" s="47" t="s">
        <v>775</v>
      </c>
      <c r="F17" s="48">
        <v>19185</v>
      </c>
      <c r="G17" s="48">
        <v>23979</v>
      </c>
      <c r="H17" s="48">
        <v>27656</v>
      </c>
      <c r="I17" s="48">
        <v>14910.48</v>
      </c>
      <c r="J17" s="48">
        <v>21229.379999999997</v>
      </c>
      <c r="K17" s="48">
        <v>25980.059999999998</v>
      </c>
      <c r="L17" s="49">
        <f t="shared" ref="L17:L22" si="3">(I17-F17)/I17</f>
        <v>-0.28667889967325</v>
      </c>
      <c r="M17" s="49">
        <f t="shared" si="2"/>
        <v>-0.12951956204090759</v>
      </c>
      <c r="N17" s="51">
        <f t="shared" si="2"/>
        <v>-6.4508703982977811E-2</v>
      </c>
    </row>
    <row r="18" spans="1:14" ht="15" thickBot="1">
      <c r="A18" s="34" t="s">
        <v>88</v>
      </c>
      <c r="B18" s="34" t="s">
        <v>9</v>
      </c>
      <c r="C18" s="34" t="s">
        <v>332</v>
      </c>
      <c r="E18" s="47" t="s">
        <v>776</v>
      </c>
      <c r="F18" s="48">
        <v>19184</v>
      </c>
      <c r="G18" s="48">
        <v>23979</v>
      </c>
      <c r="H18" s="48">
        <v>27656</v>
      </c>
      <c r="I18" s="48">
        <v>18180.259999999998</v>
      </c>
      <c r="J18" s="48">
        <v>25883.3</v>
      </c>
      <c r="K18" s="48">
        <v>31677.1</v>
      </c>
      <c r="L18" s="49">
        <f t="shared" si="3"/>
        <v>-5.5210431533982557E-2</v>
      </c>
      <c r="M18" s="50">
        <f t="shared" si="2"/>
        <v>7.3572535186780641E-2</v>
      </c>
      <c r="N18" s="51">
        <f t="shared" si="2"/>
        <v>0.12694028178084479</v>
      </c>
    </row>
    <row r="19" spans="1:14" ht="15" thickBot="1">
      <c r="A19" s="34" t="s">
        <v>20</v>
      </c>
      <c r="B19" s="34" t="s">
        <v>289</v>
      </c>
      <c r="C19" s="34" t="s">
        <v>289</v>
      </c>
      <c r="E19" s="47" t="s">
        <v>284</v>
      </c>
      <c r="F19" s="48">
        <v>29256</v>
      </c>
      <c r="G19" s="48">
        <v>36574</v>
      </c>
      <c r="H19" s="48">
        <v>42181</v>
      </c>
      <c r="I19" s="48">
        <v>23164.579999999998</v>
      </c>
      <c r="J19" s="48">
        <v>32979.82</v>
      </c>
      <c r="K19" s="48">
        <v>40361.9</v>
      </c>
      <c r="L19" s="49">
        <f t="shared" si="3"/>
        <v>-0.26296267836498666</v>
      </c>
      <c r="M19" s="49">
        <f t="shared" si="2"/>
        <v>-0.10898118910291203</v>
      </c>
      <c r="N19" s="51">
        <f t="shared" si="2"/>
        <v>-4.5069731603318931E-2</v>
      </c>
    </row>
    <row r="20" spans="1:14" ht="15" thickBot="1">
      <c r="A20" s="34" t="s">
        <v>21</v>
      </c>
      <c r="B20" s="34" t="s">
        <v>47</v>
      </c>
      <c r="C20" s="34" t="s">
        <v>332</v>
      </c>
      <c r="E20" s="47" t="s">
        <v>285</v>
      </c>
      <c r="F20" s="48">
        <v>36426</v>
      </c>
      <c r="G20" s="48">
        <v>45533</v>
      </c>
      <c r="H20" s="48">
        <v>52514</v>
      </c>
      <c r="I20" s="48">
        <v>32066.5</v>
      </c>
      <c r="J20" s="48">
        <v>45654.2</v>
      </c>
      <c r="K20" s="48">
        <v>55871.82</v>
      </c>
      <c r="L20" s="49">
        <f t="shared" si="3"/>
        <v>-0.13595185006159075</v>
      </c>
      <c r="M20" s="50">
        <f t="shared" si="2"/>
        <v>2.6547393229976015E-3</v>
      </c>
      <c r="N20" s="51">
        <f t="shared" si="2"/>
        <v>6.0098632906534992E-2</v>
      </c>
    </row>
    <row r="21" spans="1:14" ht="15" thickBot="1">
      <c r="A21" s="34" t="s">
        <v>22</v>
      </c>
      <c r="B21" s="34" t="s">
        <v>321</v>
      </c>
      <c r="C21" s="34" t="s">
        <v>321</v>
      </c>
      <c r="E21" s="47" t="s">
        <v>777</v>
      </c>
      <c r="F21" s="48">
        <v>44967</v>
      </c>
      <c r="G21" s="48">
        <v>56209</v>
      </c>
      <c r="H21" s="48">
        <v>64828</v>
      </c>
      <c r="I21" s="48">
        <v>39653.9</v>
      </c>
      <c r="J21" s="48">
        <v>56457.1</v>
      </c>
      <c r="K21" s="48">
        <v>69092.539999999994</v>
      </c>
      <c r="L21" s="49">
        <f t="shared" si="3"/>
        <v>-0.13398682096842929</v>
      </c>
      <c r="M21" s="50">
        <f t="shared" si="2"/>
        <v>4.3944871415640997E-3</v>
      </c>
      <c r="N21" s="51">
        <f t="shared" si="2"/>
        <v>6.1722148295604622E-2</v>
      </c>
    </row>
    <row r="22" spans="1:14" ht="15" thickBot="1">
      <c r="A22" s="34" t="s">
        <v>6</v>
      </c>
      <c r="B22" s="34" t="s">
        <v>48</v>
      </c>
      <c r="C22" s="34" t="s">
        <v>329</v>
      </c>
      <c r="E22" s="47" t="s">
        <v>778</v>
      </c>
      <c r="F22" s="48">
        <v>66372</v>
      </c>
      <c r="G22" s="48">
        <v>82996</v>
      </c>
      <c r="H22" s="48">
        <v>95678</v>
      </c>
      <c r="I22" s="48">
        <v>56035.839999999997</v>
      </c>
      <c r="J22" s="48">
        <v>79779.8</v>
      </c>
      <c r="K22" s="48">
        <v>97635.56</v>
      </c>
      <c r="L22" s="49">
        <f t="shared" si="3"/>
        <v>-0.18445623372470199</v>
      </c>
      <c r="M22" s="51">
        <f t="shared" si="2"/>
        <v>-4.031346280637451E-2</v>
      </c>
      <c r="N22" s="51">
        <f t="shared" si="2"/>
        <v>2.0049662233718922E-2</v>
      </c>
    </row>
    <row r="23" spans="1:14" ht="15" thickBot="1">
      <c r="A23" s="34" t="s">
        <v>27</v>
      </c>
      <c r="B23" s="34" t="s">
        <v>49</v>
      </c>
      <c r="C23" s="34" t="s">
        <v>49</v>
      </c>
      <c r="E23" s="52"/>
      <c r="F23" s="52"/>
      <c r="G23" s="52"/>
      <c r="H23" s="52"/>
      <c r="I23" s="52"/>
      <c r="J23" s="52"/>
      <c r="K23" s="52"/>
      <c r="L23" s="52"/>
      <c r="M23" s="52"/>
      <c r="N23" s="52"/>
    </row>
    <row r="24" spans="1:14" ht="15" thickBot="1">
      <c r="A24" s="34" t="s">
        <v>319</v>
      </c>
      <c r="B24" s="34" t="s">
        <v>216</v>
      </c>
      <c r="C24" s="34" t="s">
        <v>320</v>
      </c>
      <c r="E24" s="67" t="s">
        <v>780</v>
      </c>
      <c r="F24" s="68"/>
      <c r="G24" s="68"/>
      <c r="H24" s="68"/>
      <c r="I24" s="68"/>
      <c r="J24" s="68"/>
      <c r="K24" s="68"/>
      <c r="L24" s="68"/>
      <c r="M24" s="68"/>
      <c r="N24" s="69"/>
    </row>
    <row r="25" spans="1:14" ht="15" thickBot="1">
      <c r="A25" s="34" t="s">
        <v>28</v>
      </c>
      <c r="B25" s="34" t="s">
        <v>318</v>
      </c>
      <c r="C25" s="34" t="s">
        <v>318</v>
      </c>
      <c r="E25" s="130" t="s">
        <v>276</v>
      </c>
      <c r="F25" s="131"/>
      <c r="G25" s="131"/>
      <c r="H25" s="132"/>
      <c r="I25" s="133" t="s">
        <v>174</v>
      </c>
      <c r="J25" s="134"/>
      <c r="K25" s="135"/>
      <c r="L25" s="70" t="s">
        <v>277</v>
      </c>
      <c r="M25" s="71"/>
      <c r="N25" s="72"/>
    </row>
    <row r="26" spans="1:14" ht="15" thickBot="1">
      <c r="A26" s="34" t="s">
        <v>3</v>
      </c>
      <c r="B26" s="34" t="s">
        <v>4</v>
      </c>
      <c r="C26" s="34" t="s">
        <v>4</v>
      </c>
      <c r="E26" s="45" t="s">
        <v>771</v>
      </c>
      <c r="F26" s="46" t="s">
        <v>772</v>
      </c>
      <c r="G26" s="46" t="s">
        <v>279</v>
      </c>
      <c r="H26" s="46" t="s">
        <v>280</v>
      </c>
      <c r="I26" s="46" t="s">
        <v>772</v>
      </c>
      <c r="J26" s="46" t="s">
        <v>279</v>
      </c>
      <c r="K26" s="46" t="s">
        <v>280</v>
      </c>
      <c r="L26" s="46" t="s">
        <v>772</v>
      </c>
      <c r="M26" s="46" t="s">
        <v>279</v>
      </c>
      <c r="N26" s="46" t="s">
        <v>280</v>
      </c>
    </row>
    <row r="27" spans="1:14" ht="15" thickBot="1">
      <c r="A27" s="34" t="s">
        <v>29</v>
      </c>
      <c r="B27" s="34" t="s">
        <v>2</v>
      </c>
      <c r="C27" s="34" t="s">
        <v>2</v>
      </c>
      <c r="E27" s="47" t="s">
        <v>774</v>
      </c>
      <c r="F27" s="48">
        <v>18636</v>
      </c>
      <c r="G27" s="48">
        <v>23294</v>
      </c>
      <c r="H27" s="48">
        <v>26866</v>
      </c>
      <c r="I27" s="48">
        <v>16901.14</v>
      </c>
      <c r="J27" s="48">
        <v>24062.559999999998</v>
      </c>
      <c r="K27" s="48">
        <v>29448.079999999998</v>
      </c>
      <c r="L27" s="49">
        <f>(I27-F27)/I27</f>
        <v>-0.10264751371800959</v>
      </c>
      <c r="M27" s="50">
        <f t="shared" ref="M27:N33" si="4">(J27-G27)/J27</f>
        <v>3.1940076201368336E-2</v>
      </c>
      <c r="N27" s="50">
        <f t="shared" si="4"/>
        <v>8.7682456717042279E-2</v>
      </c>
    </row>
    <row r="28" spans="1:14" ht="15" thickBot="1">
      <c r="A28" s="34" t="s">
        <v>5</v>
      </c>
      <c r="B28" s="34" t="s">
        <v>212</v>
      </c>
      <c r="C28" s="34" t="s">
        <v>180</v>
      </c>
      <c r="E28" s="47" t="s">
        <v>775</v>
      </c>
      <c r="F28" s="48">
        <v>22764</v>
      </c>
      <c r="G28" s="48">
        <v>28455</v>
      </c>
      <c r="H28" s="48">
        <v>32818</v>
      </c>
      <c r="I28" s="48">
        <v>19714.259999999998</v>
      </c>
      <c r="J28" s="48">
        <v>28068.66</v>
      </c>
      <c r="K28" s="48">
        <v>34349.799999999996</v>
      </c>
      <c r="L28" s="49">
        <f t="shared" ref="L28:L33" si="5">(I28-F28)/I28</f>
        <v>-0.15469715830064135</v>
      </c>
      <c r="M28" s="49">
        <f t="shared" si="4"/>
        <v>-1.3764105589650527E-2</v>
      </c>
      <c r="N28" s="50">
        <f t="shared" si="4"/>
        <v>4.4594146108565283E-2</v>
      </c>
    </row>
    <row r="29" spans="1:14" ht="15" thickBot="1">
      <c r="A29" s="34" t="s">
        <v>55</v>
      </c>
      <c r="B29" s="34" t="s">
        <v>56</v>
      </c>
      <c r="C29" s="34" t="s">
        <v>321</v>
      </c>
      <c r="E29" s="47" t="s">
        <v>776</v>
      </c>
      <c r="F29" s="48">
        <v>22764</v>
      </c>
      <c r="G29" s="48">
        <v>28455</v>
      </c>
      <c r="H29" s="48">
        <v>32818</v>
      </c>
      <c r="I29" s="48">
        <v>22984.039999999997</v>
      </c>
      <c r="J29" s="48">
        <v>32722.579999999998</v>
      </c>
      <c r="K29" s="48">
        <v>40046.839999999997</v>
      </c>
      <c r="L29" s="50">
        <f t="shared" si="5"/>
        <v>9.5735997674907137E-3</v>
      </c>
      <c r="M29" s="50">
        <f t="shared" si="4"/>
        <v>0.13041697812336309</v>
      </c>
      <c r="N29" s="50">
        <f t="shared" si="4"/>
        <v>0.18050962323119621</v>
      </c>
    </row>
    <row r="30" spans="1:14" ht="15" thickBot="1">
      <c r="A30" s="34" t="s">
        <v>156</v>
      </c>
      <c r="B30" s="34" t="s">
        <v>373</v>
      </c>
      <c r="C30" s="34" t="s">
        <v>374</v>
      </c>
      <c r="E30" s="47" t="s">
        <v>284</v>
      </c>
      <c r="F30" s="48">
        <v>32575</v>
      </c>
      <c r="G30" s="48">
        <v>40718</v>
      </c>
      <c r="H30" s="48">
        <v>46962</v>
      </c>
      <c r="I30" s="48">
        <v>27968.359999999997</v>
      </c>
      <c r="J30" s="48">
        <v>39820.28</v>
      </c>
      <c r="K30" s="48">
        <v>48731.64</v>
      </c>
      <c r="L30" s="49">
        <f t="shared" si="5"/>
        <v>-0.16470897828832307</v>
      </c>
      <c r="M30" s="49">
        <f t="shared" si="4"/>
        <v>-2.2544291501717245E-2</v>
      </c>
      <c r="N30" s="50">
        <f t="shared" si="4"/>
        <v>3.6313984097395439E-2</v>
      </c>
    </row>
    <row r="31" spans="1:14" ht="15" thickBot="1">
      <c r="A31" s="34" t="s">
        <v>326</v>
      </c>
      <c r="B31" s="34" t="s">
        <v>9</v>
      </c>
      <c r="C31" s="34" t="s">
        <v>327</v>
      </c>
      <c r="E31" s="47" t="s">
        <v>285</v>
      </c>
      <c r="F31" s="48">
        <v>39826</v>
      </c>
      <c r="G31" s="48">
        <v>49783</v>
      </c>
      <c r="H31" s="48">
        <v>57416</v>
      </c>
      <c r="I31" s="48">
        <v>36870.28</v>
      </c>
      <c r="J31" s="48">
        <v>52493.479999999996</v>
      </c>
      <c r="K31" s="48">
        <v>64241.56</v>
      </c>
      <c r="L31" s="49">
        <f t="shared" si="5"/>
        <v>-8.016537981268386E-2</v>
      </c>
      <c r="M31" s="50">
        <f t="shared" si="4"/>
        <v>5.1634603002125141E-2</v>
      </c>
      <c r="N31" s="50">
        <f t="shared" si="4"/>
        <v>0.10624835386936429</v>
      </c>
    </row>
    <row r="32" spans="1:14" ht="15" thickBot="1">
      <c r="A32" s="4" t="s">
        <v>52</v>
      </c>
      <c r="B32" s="5" t="s">
        <v>51</v>
      </c>
      <c r="C32" s="34" t="s">
        <v>51</v>
      </c>
      <c r="E32" s="47" t="s">
        <v>777</v>
      </c>
      <c r="F32" s="48">
        <v>48265</v>
      </c>
      <c r="G32" s="48">
        <v>60331</v>
      </c>
      <c r="H32" s="48">
        <v>69582</v>
      </c>
      <c r="I32" s="48">
        <v>44457.68</v>
      </c>
      <c r="J32" s="48">
        <v>63296.38</v>
      </c>
      <c r="K32" s="48">
        <v>77462.28</v>
      </c>
      <c r="L32" s="49">
        <f t="shared" si="5"/>
        <v>-8.5639196647238444E-2</v>
      </c>
      <c r="M32" s="50">
        <f t="shared" si="4"/>
        <v>4.6849124705077884E-2</v>
      </c>
      <c r="N32" s="50">
        <f t="shared" si="4"/>
        <v>0.10173054549904804</v>
      </c>
    </row>
    <row r="33" spans="1:14" ht="15" thickBot="1">
      <c r="A33" s="137" t="s">
        <v>25</v>
      </c>
      <c r="B33" s="137"/>
      <c r="C33" s="137"/>
      <c r="E33" s="47" t="s">
        <v>778</v>
      </c>
      <c r="F33" s="48">
        <v>70798</v>
      </c>
      <c r="G33" s="48">
        <v>88487</v>
      </c>
      <c r="H33" s="48">
        <v>102066</v>
      </c>
      <c r="I33" s="48">
        <v>60839.619999999995</v>
      </c>
      <c r="J33" s="48">
        <v>86619.08</v>
      </c>
      <c r="K33" s="48">
        <v>106005.29999999999</v>
      </c>
      <c r="L33" s="49">
        <f t="shared" si="5"/>
        <v>-0.16368248190899296</v>
      </c>
      <c r="M33" s="49">
        <f t="shared" si="4"/>
        <v>-2.156476379107234E-2</v>
      </c>
      <c r="N33" s="50">
        <f t="shared" si="4"/>
        <v>3.7161349479695724E-2</v>
      </c>
    </row>
    <row r="34" spans="1:14" ht="15" thickBot="1">
      <c r="A34" s="34" t="s">
        <v>23</v>
      </c>
      <c r="B34" s="34" t="s">
        <v>60</v>
      </c>
      <c r="C34" s="34" t="s">
        <v>337</v>
      </c>
      <c r="E34" s="52"/>
      <c r="F34" s="52"/>
      <c r="G34" s="52"/>
      <c r="H34" s="52"/>
      <c r="I34" s="52"/>
      <c r="J34" s="52"/>
      <c r="K34" s="52"/>
      <c r="L34" s="52"/>
      <c r="M34" s="52"/>
      <c r="N34" s="52"/>
    </row>
    <row r="35" spans="1:14" ht="15" thickBot="1">
      <c r="A35" s="34" t="s">
        <v>350</v>
      </c>
      <c r="B35" s="34" t="s">
        <v>9</v>
      </c>
      <c r="C35" s="34" t="s">
        <v>351</v>
      </c>
      <c r="E35" s="67" t="s">
        <v>781</v>
      </c>
      <c r="F35" s="68"/>
      <c r="G35" s="68"/>
      <c r="H35" s="68"/>
      <c r="I35" s="68"/>
      <c r="J35" s="68"/>
      <c r="K35" s="68"/>
      <c r="L35" s="68"/>
      <c r="M35" s="68"/>
      <c r="N35" s="69"/>
    </row>
    <row r="36" spans="1:14" ht="15" thickBot="1">
      <c r="A36" s="34" t="s">
        <v>24</v>
      </c>
      <c r="B36" s="34" t="s">
        <v>61</v>
      </c>
      <c r="C36" s="34" t="s">
        <v>349</v>
      </c>
      <c r="E36" s="130" t="s">
        <v>276</v>
      </c>
      <c r="F36" s="131"/>
      <c r="G36" s="131"/>
      <c r="H36" s="132"/>
      <c r="I36" s="133" t="s">
        <v>174</v>
      </c>
      <c r="J36" s="134"/>
      <c r="K36" s="135"/>
      <c r="L36" s="70" t="s">
        <v>277</v>
      </c>
      <c r="M36" s="71"/>
      <c r="N36" s="72"/>
    </row>
    <row r="37" spans="1:14" ht="15" thickBot="1">
      <c r="A37" s="34" t="s">
        <v>58</v>
      </c>
      <c r="B37" s="34" t="s">
        <v>63</v>
      </c>
      <c r="C37" s="34" t="s">
        <v>9</v>
      </c>
      <c r="E37" s="45" t="s">
        <v>771</v>
      </c>
      <c r="F37" s="46" t="s">
        <v>772</v>
      </c>
      <c r="G37" s="46" t="s">
        <v>279</v>
      </c>
      <c r="H37" s="46" t="s">
        <v>280</v>
      </c>
      <c r="I37" s="46" t="s">
        <v>772</v>
      </c>
      <c r="J37" s="46" t="s">
        <v>279</v>
      </c>
      <c r="K37" s="46" t="s">
        <v>280</v>
      </c>
      <c r="L37" s="46" t="s">
        <v>772</v>
      </c>
      <c r="M37" s="46" t="s">
        <v>279</v>
      </c>
      <c r="N37" s="46" t="s">
        <v>280</v>
      </c>
    </row>
    <row r="38" spans="1:14" ht="15" thickBot="1">
      <c r="A38" s="34" t="s">
        <v>59</v>
      </c>
      <c r="B38" s="34" t="s">
        <v>62</v>
      </c>
      <c r="C38" s="34" t="s">
        <v>390</v>
      </c>
      <c r="E38" s="47" t="s">
        <v>774</v>
      </c>
      <c r="F38" s="48">
        <v>21657</v>
      </c>
      <c r="G38" s="48">
        <v>27073</v>
      </c>
      <c r="H38" s="48">
        <v>31233</v>
      </c>
      <c r="I38" s="48">
        <v>20017.52</v>
      </c>
      <c r="J38" s="48">
        <v>28499.359999999997</v>
      </c>
      <c r="K38" s="48">
        <v>34878.439999999995</v>
      </c>
      <c r="L38" s="49">
        <f>(I38-F38)/I38</f>
        <v>-8.1902253625823748E-2</v>
      </c>
      <c r="M38" s="50">
        <f t="shared" ref="M38:N44" si="6">(J38-G38)/J38</f>
        <v>5.0048843202092859E-2</v>
      </c>
      <c r="N38" s="50">
        <f t="shared" si="6"/>
        <v>0.10451843603096915</v>
      </c>
    </row>
    <row r="39" spans="1:14" ht="15" thickBot="1">
      <c r="A39" s="34" t="s">
        <v>322</v>
      </c>
      <c r="B39" s="34" t="s">
        <v>9</v>
      </c>
      <c r="C39" s="34" t="s">
        <v>336</v>
      </c>
      <c r="E39" s="47" t="s">
        <v>775</v>
      </c>
      <c r="F39" s="48">
        <v>26025</v>
      </c>
      <c r="G39" s="48">
        <v>32531</v>
      </c>
      <c r="H39" s="48">
        <v>37511</v>
      </c>
      <c r="I39" s="48">
        <v>21650.639999999999</v>
      </c>
      <c r="J39" s="48">
        <v>32505.46</v>
      </c>
      <c r="K39" s="48">
        <v>39780.159999999996</v>
      </c>
      <c r="L39" s="49">
        <f t="shared" ref="L39:L44" si="7">(I39-F39)/I39</f>
        <v>-0.20204298810566343</v>
      </c>
      <c r="M39" s="49">
        <f t="shared" si="6"/>
        <v>-7.857141538683308E-4</v>
      </c>
      <c r="N39" s="50">
        <f t="shared" si="6"/>
        <v>5.7042505610837069E-2</v>
      </c>
    </row>
    <row r="40" spans="1:14" ht="18.5" customHeight="1" thickBot="1">
      <c r="A40" s="34" t="s">
        <v>323</v>
      </c>
      <c r="B40" s="34" t="s">
        <v>9</v>
      </c>
      <c r="C40" s="34" t="s">
        <v>335</v>
      </c>
      <c r="E40" s="47" t="s">
        <v>776</v>
      </c>
      <c r="F40" s="48">
        <v>26025</v>
      </c>
      <c r="G40" s="48">
        <v>32531</v>
      </c>
      <c r="H40" s="48">
        <v>37511</v>
      </c>
      <c r="I40" s="48">
        <v>26100.42</v>
      </c>
      <c r="J40" s="48">
        <v>37159.379999999997</v>
      </c>
      <c r="K40" s="48">
        <v>45476.02</v>
      </c>
      <c r="L40" s="50">
        <f t="shared" si="7"/>
        <v>2.8896086729638167E-3</v>
      </c>
      <c r="M40" s="50">
        <f t="shared" si="6"/>
        <v>0.12455482303526048</v>
      </c>
      <c r="N40" s="50">
        <f t="shared" si="6"/>
        <v>0.17514769322381329</v>
      </c>
    </row>
    <row r="41" spans="1:14" ht="15" thickBot="1">
      <c r="A41" s="34" t="s">
        <v>324</v>
      </c>
      <c r="B41" s="34" t="s">
        <v>9</v>
      </c>
      <c r="C41" s="34" t="s">
        <v>782</v>
      </c>
      <c r="E41" s="47" t="s">
        <v>284</v>
      </c>
      <c r="F41" s="48">
        <v>35599</v>
      </c>
      <c r="G41" s="48">
        <v>44498</v>
      </c>
      <c r="H41" s="48">
        <v>51321</v>
      </c>
      <c r="I41" s="48">
        <v>31084.739999999998</v>
      </c>
      <c r="J41" s="48">
        <v>44257.079999999994</v>
      </c>
      <c r="K41" s="48">
        <v>54162</v>
      </c>
      <c r="L41" s="49">
        <f t="shared" si="7"/>
        <v>-0.14522431263700461</v>
      </c>
      <c r="M41" s="49">
        <f t="shared" si="6"/>
        <v>-5.4436487902049923E-3</v>
      </c>
      <c r="N41" s="50">
        <f t="shared" si="6"/>
        <v>5.2453749861526532E-2</v>
      </c>
    </row>
    <row r="42" spans="1:14" ht="15" thickBot="1">
      <c r="A42" s="34" t="s">
        <v>338</v>
      </c>
      <c r="B42" s="34" t="s">
        <v>381</v>
      </c>
      <c r="C42" s="34" t="s">
        <v>380</v>
      </c>
      <c r="E42" s="47" t="s">
        <v>285</v>
      </c>
      <c r="F42" s="48">
        <v>42862</v>
      </c>
      <c r="G42" s="48">
        <v>53577</v>
      </c>
      <c r="H42" s="48">
        <v>61793</v>
      </c>
      <c r="I42" s="48">
        <v>39986.659999999996</v>
      </c>
      <c r="J42" s="48">
        <v>56930.28</v>
      </c>
      <c r="K42" s="48">
        <v>69670.739999999991</v>
      </c>
      <c r="L42" s="49">
        <f t="shared" si="7"/>
        <v>-7.1907481144961941E-2</v>
      </c>
      <c r="M42" s="50">
        <f t="shared" si="6"/>
        <v>5.890151954285134E-2</v>
      </c>
      <c r="N42" s="50">
        <f t="shared" si="6"/>
        <v>0.11307099651876802</v>
      </c>
    </row>
    <row r="43" spans="1:14" ht="15" thickBot="1">
      <c r="A43" s="34" t="s">
        <v>344</v>
      </c>
      <c r="B43" s="34" t="s">
        <v>9</v>
      </c>
      <c r="C43" s="34" t="s">
        <v>345</v>
      </c>
      <c r="E43" s="47" t="s">
        <v>777</v>
      </c>
      <c r="F43" s="48">
        <v>51413</v>
      </c>
      <c r="G43" s="48">
        <v>64265</v>
      </c>
      <c r="H43" s="48">
        <v>74119</v>
      </c>
      <c r="I43" s="48">
        <v>47574.06</v>
      </c>
      <c r="J43" s="48">
        <v>67733.179999999993</v>
      </c>
      <c r="K43" s="48">
        <v>82892.639999999999</v>
      </c>
      <c r="L43" s="49">
        <f t="shared" si="7"/>
        <v>-8.0693974825776962E-2</v>
      </c>
      <c r="M43" s="50">
        <f t="shared" si="6"/>
        <v>5.120356079546233E-2</v>
      </c>
      <c r="N43" s="50">
        <f t="shared" si="6"/>
        <v>0.10584341384229046</v>
      </c>
    </row>
    <row r="44" spans="1:14" ht="29.5" thickBot="1">
      <c r="A44" s="34" t="s">
        <v>352</v>
      </c>
      <c r="B44" s="34" t="s">
        <v>9</v>
      </c>
      <c r="C44" s="34" t="s">
        <v>353</v>
      </c>
      <c r="E44" s="47" t="s">
        <v>778</v>
      </c>
      <c r="F44" s="48">
        <v>74116</v>
      </c>
      <c r="G44" s="48">
        <v>92645</v>
      </c>
      <c r="H44" s="48">
        <v>106851</v>
      </c>
      <c r="I44" s="48">
        <v>63956</v>
      </c>
      <c r="J44" s="48">
        <v>91055.87999999999</v>
      </c>
      <c r="K44" s="48">
        <v>111435.65999999999</v>
      </c>
      <c r="L44" s="49">
        <f t="shared" si="7"/>
        <v>-0.15885921571080117</v>
      </c>
      <c r="M44" s="49">
        <f t="shared" si="6"/>
        <v>-1.7452140377974604E-2</v>
      </c>
      <c r="N44" s="50">
        <f t="shared" si="6"/>
        <v>4.1141767366029772E-2</v>
      </c>
    </row>
    <row r="45" spans="1:14">
      <c r="A45" s="34" t="s">
        <v>346</v>
      </c>
      <c r="B45" s="34" t="s">
        <v>9</v>
      </c>
      <c r="C45" s="34" t="s">
        <v>348</v>
      </c>
    </row>
    <row r="46" spans="1:14">
      <c r="A46" s="34" t="s">
        <v>16</v>
      </c>
      <c r="B46" s="34" t="s">
        <v>342</v>
      </c>
      <c r="C46" s="34" t="s">
        <v>343</v>
      </c>
    </row>
    <row r="47" spans="1:14">
      <c r="A47" s="34" t="s">
        <v>354</v>
      </c>
      <c r="B47" s="34" t="s">
        <v>9</v>
      </c>
      <c r="C47" s="34" t="s">
        <v>355</v>
      </c>
    </row>
    <row r="48" spans="1:14">
      <c r="A48" s="34" t="s">
        <v>356</v>
      </c>
      <c r="B48" s="34" t="s">
        <v>9</v>
      </c>
      <c r="C48" s="34" t="s">
        <v>357</v>
      </c>
    </row>
    <row r="49" spans="1:3">
      <c r="A49" s="34" t="s">
        <v>360</v>
      </c>
      <c r="B49" s="34" t="s">
        <v>9</v>
      </c>
      <c r="C49" s="3" t="s">
        <v>361</v>
      </c>
    </row>
    <row r="50" spans="1:3">
      <c r="A50" s="34" t="s">
        <v>359</v>
      </c>
      <c r="B50" s="34" t="s">
        <v>342</v>
      </c>
      <c r="C50" s="34" t="s">
        <v>358</v>
      </c>
    </row>
    <row r="51" spans="1:3" ht="29">
      <c r="A51" s="34" t="s">
        <v>362</v>
      </c>
      <c r="B51" s="34" t="s">
        <v>9</v>
      </c>
      <c r="C51" s="34" t="s">
        <v>363</v>
      </c>
    </row>
    <row r="52" spans="1:3">
      <c r="A52" s="34" t="s">
        <v>364</v>
      </c>
      <c r="B52" s="34" t="s">
        <v>342</v>
      </c>
      <c r="C52" s="34" t="s">
        <v>365</v>
      </c>
    </row>
    <row r="53" spans="1:3" ht="29">
      <c r="A53" s="34" t="s">
        <v>366</v>
      </c>
      <c r="B53" s="34" t="s">
        <v>9</v>
      </c>
      <c r="C53" s="34" t="s">
        <v>367</v>
      </c>
    </row>
    <row r="54" spans="1:3">
      <c r="A54" s="34" t="s">
        <v>368</v>
      </c>
      <c r="B54" s="34" t="s">
        <v>9</v>
      </c>
      <c r="C54" s="34" t="s">
        <v>370</v>
      </c>
    </row>
    <row r="55" spans="1:3">
      <c r="A55" s="34" t="s">
        <v>369</v>
      </c>
      <c r="B55" s="34" t="s">
        <v>49</v>
      </c>
      <c r="C55" s="34" t="s">
        <v>371</v>
      </c>
    </row>
    <row r="56" spans="1:3">
      <c r="A56" s="34" t="s">
        <v>376</v>
      </c>
      <c r="B56" s="34" t="s">
        <v>9</v>
      </c>
      <c r="C56" s="3" t="s">
        <v>375</v>
      </c>
    </row>
    <row r="57" spans="1:3">
      <c r="A57" s="34" t="s">
        <v>99</v>
      </c>
      <c r="B57" s="34" t="s">
        <v>9</v>
      </c>
      <c r="C57" s="34" t="s">
        <v>333</v>
      </c>
    </row>
    <row r="58" spans="1:3">
      <c r="A58" s="34" t="s">
        <v>382</v>
      </c>
      <c r="B58" s="34" t="s">
        <v>9</v>
      </c>
      <c r="C58" s="34" t="s">
        <v>383</v>
      </c>
    </row>
    <row r="59" spans="1:3" ht="18" customHeight="1">
      <c r="A59" s="34" t="s">
        <v>387</v>
      </c>
      <c r="B59" s="34" t="s">
        <v>9</v>
      </c>
      <c r="C59" s="34" t="s">
        <v>388</v>
      </c>
    </row>
    <row r="60" spans="1:3">
      <c r="A60" s="34" t="s">
        <v>339</v>
      </c>
      <c r="B60" s="34" t="s">
        <v>340</v>
      </c>
      <c r="C60" s="34" t="s">
        <v>341</v>
      </c>
    </row>
    <row r="61" spans="1:3">
      <c r="A61" s="137" t="s">
        <v>26</v>
      </c>
      <c r="B61" s="137"/>
      <c r="C61" s="137"/>
    </row>
    <row r="62" spans="1:3">
      <c r="A62" s="34" t="s">
        <v>30</v>
      </c>
      <c r="B62" s="34" t="s">
        <v>64</v>
      </c>
      <c r="C62" s="34" t="s">
        <v>9</v>
      </c>
    </row>
    <row r="63" spans="1:3">
      <c r="A63" s="34" t="s">
        <v>31</v>
      </c>
      <c r="B63" s="34" t="s">
        <v>65</v>
      </c>
      <c r="C63" s="34" t="s">
        <v>328</v>
      </c>
    </row>
    <row r="64" spans="1:3">
      <c r="A64" s="34" t="s">
        <v>32</v>
      </c>
      <c r="B64" s="34" t="s">
        <v>66</v>
      </c>
      <c r="C64" s="34" t="s">
        <v>386</v>
      </c>
    </row>
    <row r="65" spans="1:3">
      <c r="A65" s="34" t="s">
        <v>33</v>
      </c>
      <c r="B65" s="34" t="s">
        <v>67</v>
      </c>
      <c r="C65" s="34"/>
    </row>
    <row r="66" spans="1:3">
      <c r="A66" s="34" t="s">
        <v>34</v>
      </c>
      <c r="B66" s="34" t="s">
        <v>68</v>
      </c>
      <c r="C66" s="34" t="s">
        <v>384</v>
      </c>
    </row>
    <row r="67" spans="1:3">
      <c r="A67" s="34" t="s">
        <v>35</v>
      </c>
      <c r="B67" s="34" t="s">
        <v>69</v>
      </c>
      <c r="C67" s="34" t="s">
        <v>385</v>
      </c>
    </row>
    <row r="68" spans="1:3">
      <c r="A68" s="34" t="s">
        <v>57</v>
      </c>
      <c r="B68" s="34" t="s">
        <v>379</v>
      </c>
      <c r="C68" s="34" t="s">
        <v>9</v>
      </c>
    </row>
    <row r="69" spans="1:3">
      <c r="A69" s="3" t="s">
        <v>377</v>
      </c>
      <c r="B69" s="34" t="s">
        <v>9</v>
      </c>
      <c r="C69" s="3" t="s">
        <v>378</v>
      </c>
    </row>
  </sheetData>
  <mergeCells count="19">
    <mergeCell ref="E36:H36"/>
    <mergeCell ref="I36:K36"/>
    <mergeCell ref="L36:N36"/>
    <mergeCell ref="A33:C33"/>
    <mergeCell ref="A61:C61"/>
    <mergeCell ref="E1:N1"/>
    <mergeCell ref="E2:N2"/>
    <mergeCell ref="E3:H3"/>
    <mergeCell ref="I3:K3"/>
    <mergeCell ref="L3:N3"/>
    <mergeCell ref="E25:H25"/>
    <mergeCell ref="I25:K25"/>
    <mergeCell ref="L25:N25"/>
    <mergeCell ref="E35:N35"/>
    <mergeCell ref="E13:N13"/>
    <mergeCell ref="E14:H14"/>
    <mergeCell ref="I14:K14"/>
    <mergeCell ref="L14:N14"/>
    <mergeCell ref="E24:N24"/>
  </mergeCells>
  <conditionalFormatting sqref="L16:N22">
    <cfRule type="cellIs" dxfId="4" priority="1" operator="lessThan">
      <formula>0</formula>
    </cfRule>
    <cfRule type="cellIs" dxfId="3" priority="2"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89C8-FF8E-4FCE-A920-16E8070D8E9E}">
  <dimension ref="A1:S57"/>
  <sheetViews>
    <sheetView topLeftCell="B4" zoomScale="60" workbookViewId="0">
      <selection activeCell="Q32" sqref="Q32"/>
    </sheetView>
  </sheetViews>
  <sheetFormatPr defaultRowHeight="14.5"/>
  <cols>
    <col min="1" max="1" width="32.90625" customWidth="1"/>
    <col min="2" max="2" width="61.90625" customWidth="1"/>
    <col min="3" max="3" width="43.54296875" customWidth="1"/>
    <col min="4" max="4" width="43.90625" customWidth="1"/>
    <col min="5" max="5" width="33.1796875" customWidth="1"/>
    <col min="6" max="6" width="27.26953125" customWidth="1"/>
    <col min="7" max="7" width="30" customWidth="1"/>
    <col min="8" max="8" width="29.36328125" customWidth="1"/>
    <col min="10" max="10" width="12.7265625" customWidth="1"/>
  </cols>
  <sheetData>
    <row r="1" spans="1:19">
      <c r="A1" s="66" t="s">
        <v>0</v>
      </c>
      <c r="B1" s="66" t="s">
        <v>1</v>
      </c>
      <c r="C1" s="143" t="s">
        <v>133</v>
      </c>
      <c r="D1" s="143"/>
      <c r="E1" s="143"/>
      <c r="F1" s="143"/>
      <c r="G1" s="143"/>
      <c r="H1" s="143"/>
      <c r="J1" s="66" t="s">
        <v>273</v>
      </c>
      <c r="K1" s="66"/>
      <c r="L1" s="66"/>
      <c r="M1" s="66"/>
      <c r="N1" s="66"/>
      <c r="O1" s="66"/>
      <c r="P1" s="66"/>
      <c r="Q1" s="66"/>
      <c r="R1" s="66"/>
      <c r="S1" s="66"/>
    </row>
    <row r="2" spans="1:19">
      <c r="A2" s="66"/>
      <c r="B2" s="66"/>
      <c r="C2" s="7" t="s">
        <v>139</v>
      </c>
      <c r="D2" s="7" t="s">
        <v>134</v>
      </c>
      <c r="E2" s="7" t="s">
        <v>135</v>
      </c>
      <c r="F2" s="7" t="s">
        <v>138</v>
      </c>
      <c r="G2" s="7" t="s">
        <v>137</v>
      </c>
      <c r="H2" s="7" t="s">
        <v>136</v>
      </c>
      <c r="J2" s="146" t="s">
        <v>274</v>
      </c>
      <c r="K2" s="96" t="s">
        <v>290</v>
      </c>
      <c r="L2" s="96"/>
      <c r="M2" s="96"/>
      <c r="N2" s="97" t="s">
        <v>276</v>
      </c>
      <c r="O2" s="97"/>
      <c r="P2" s="97"/>
      <c r="Q2" s="98" t="s">
        <v>277</v>
      </c>
      <c r="R2" s="98"/>
      <c r="S2" s="98"/>
    </row>
    <row r="3" spans="1:19">
      <c r="A3" s="13" t="s">
        <v>10</v>
      </c>
      <c r="B3" s="13" t="s">
        <v>36</v>
      </c>
      <c r="C3" s="144" t="s">
        <v>140</v>
      </c>
      <c r="D3" s="144"/>
      <c r="E3" s="144"/>
      <c r="F3" s="144"/>
      <c r="G3" s="144"/>
      <c r="H3" s="144"/>
      <c r="J3" s="146"/>
      <c r="K3" s="25" t="s">
        <v>278</v>
      </c>
      <c r="L3" s="25" t="s">
        <v>279</v>
      </c>
      <c r="M3" s="25" t="s">
        <v>280</v>
      </c>
      <c r="N3" s="25" t="s">
        <v>278</v>
      </c>
      <c r="O3" s="25" t="s">
        <v>279</v>
      </c>
      <c r="P3" s="25" t="s">
        <v>280</v>
      </c>
      <c r="Q3" s="25" t="s">
        <v>278</v>
      </c>
      <c r="R3" s="25" t="s">
        <v>279</v>
      </c>
      <c r="S3" s="25" t="s">
        <v>280</v>
      </c>
    </row>
    <row r="4" spans="1:19">
      <c r="A4" s="13" t="s">
        <v>38</v>
      </c>
      <c r="B4" s="13" t="s">
        <v>39</v>
      </c>
      <c r="C4" s="140" t="s">
        <v>39</v>
      </c>
      <c r="D4" s="141"/>
      <c r="E4" s="141"/>
      <c r="F4" s="141"/>
      <c r="G4" s="141"/>
      <c r="H4" s="142"/>
      <c r="J4" s="24" t="s">
        <v>291</v>
      </c>
      <c r="K4" s="28">
        <v>11410</v>
      </c>
      <c r="L4" s="28">
        <v>16556</v>
      </c>
      <c r="M4" s="28">
        <v>20482</v>
      </c>
      <c r="N4" s="24">
        <v>10073</v>
      </c>
      <c r="O4" s="24">
        <v>12591</v>
      </c>
      <c r="P4" s="24">
        <v>14523</v>
      </c>
      <c r="Q4" s="29">
        <f>(K4-N4)/K4</f>
        <v>0.11717791411042945</v>
      </c>
      <c r="R4" s="29">
        <f t="shared" ref="R4:S7" si="0">(L4-O4)/L4</f>
        <v>0.23949021502778448</v>
      </c>
      <c r="S4" s="29">
        <f t="shared" si="0"/>
        <v>0.29093838492334734</v>
      </c>
    </row>
    <row r="5" spans="1:19">
      <c r="A5" s="13" t="s">
        <v>37</v>
      </c>
      <c r="B5" s="13" t="s">
        <v>231</v>
      </c>
      <c r="C5" s="138" t="s">
        <v>144</v>
      </c>
      <c r="D5" s="138"/>
      <c r="E5" s="138"/>
      <c r="F5" s="138"/>
      <c r="G5" s="138"/>
      <c r="H5" s="138"/>
      <c r="J5" s="24" t="s">
        <v>292</v>
      </c>
      <c r="K5" s="28">
        <v>13212</v>
      </c>
      <c r="L5" s="28">
        <v>18642</v>
      </c>
      <c r="M5">
        <v>23056</v>
      </c>
      <c r="N5" s="28">
        <v>12788</v>
      </c>
      <c r="O5" s="28">
        <v>15986</v>
      </c>
      <c r="P5" s="24">
        <v>18437</v>
      </c>
      <c r="Q5" s="29">
        <f t="shared" ref="Q5:Q7" si="1">(K5-N5)/K5</f>
        <v>3.2092037541628822E-2</v>
      </c>
      <c r="R5" s="29">
        <f t="shared" si="0"/>
        <v>0.14247398347816759</v>
      </c>
      <c r="S5" s="29">
        <f t="shared" si="0"/>
        <v>0.20033830673143652</v>
      </c>
    </row>
    <row r="6" spans="1:19">
      <c r="A6" s="13" t="s">
        <v>54</v>
      </c>
      <c r="B6" s="13" t="s">
        <v>231</v>
      </c>
      <c r="C6" s="140" t="s">
        <v>391</v>
      </c>
      <c r="D6" s="141"/>
      <c r="E6" s="141"/>
      <c r="F6" s="141"/>
      <c r="G6" s="141"/>
      <c r="H6" s="142"/>
      <c r="J6" s="24" t="s">
        <v>293</v>
      </c>
      <c r="K6" s="28">
        <v>22077</v>
      </c>
      <c r="L6" s="28">
        <v>31779</v>
      </c>
      <c r="M6" s="28">
        <v>39387</v>
      </c>
      <c r="N6" s="28">
        <v>19505</v>
      </c>
      <c r="O6" s="28">
        <v>24382</v>
      </c>
      <c r="P6" s="24">
        <v>28121</v>
      </c>
      <c r="Q6" s="29">
        <f t="shared" si="1"/>
        <v>0.11650133623227793</v>
      </c>
      <c r="R6" s="29">
        <f t="shared" si="0"/>
        <v>0.23276377481984958</v>
      </c>
      <c r="S6" s="29">
        <f t="shared" si="0"/>
        <v>0.28603346281768094</v>
      </c>
    </row>
    <row r="7" spans="1:19">
      <c r="A7" s="13" t="s">
        <v>11</v>
      </c>
      <c r="B7" s="13" t="s">
        <v>231</v>
      </c>
      <c r="C7" s="140" t="s">
        <v>231</v>
      </c>
      <c r="D7" s="141"/>
      <c r="E7" s="141"/>
      <c r="F7" s="141"/>
      <c r="G7" s="141"/>
      <c r="H7" s="142"/>
      <c r="J7" s="24" t="s">
        <v>294</v>
      </c>
      <c r="K7" s="28">
        <v>27465</v>
      </c>
      <c r="L7" s="28">
        <v>39853</v>
      </c>
      <c r="M7" s="28">
        <v>49173</v>
      </c>
      <c r="N7" s="24">
        <v>24284</v>
      </c>
      <c r="O7" s="24">
        <v>30355</v>
      </c>
      <c r="P7" s="24">
        <v>35010</v>
      </c>
      <c r="Q7" s="29">
        <f t="shared" si="1"/>
        <v>0.11582013471691244</v>
      </c>
      <c r="R7" s="29">
        <f t="shared" si="0"/>
        <v>0.23832584748952401</v>
      </c>
      <c r="S7" s="29">
        <f t="shared" si="0"/>
        <v>0.28802391556341894</v>
      </c>
    </row>
    <row r="8" spans="1:19">
      <c r="A8" s="13" t="s">
        <v>12</v>
      </c>
      <c r="B8" s="13" t="s">
        <v>41</v>
      </c>
      <c r="C8" s="138" t="s">
        <v>145</v>
      </c>
      <c r="D8" s="138"/>
      <c r="E8" s="138"/>
      <c r="F8" s="138"/>
      <c r="G8" s="138"/>
      <c r="H8" s="138"/>
      <c r="J8" s="66" t="s">
        <v>286</v>
      </c>
      <c r="K8" s="66"/>
      <c r="L8" s="66"/>
      <c r="M8" s="66"/>
      <c r="N8" s="66"/>
      <c r="O8" s="66"/>
      <c r="P8" s="66"/>
      <c r="Q8" s="66"/>
      <c r="R8" s="66"/>
      <c r="S8" s="66"/>
    </row>
    <row r="9" spans="1:19">
      <c r="A9" s="13" t="s">
        <v>13</v>
      </c>
      <c r="B9" s="13" t="s">
        <v>42</v>
      </c>
      <c r="C9" s="138" t="s">
        <v>146</v>
      </c>
      <c r="D9" s="138"/>
      <c r="E9" s="138"/>
      <c r="F9" s="138"/>
      <c r="G9" s="138"/>
      <c r="H9" s="138"/>
      <c r="J9" s="146" t="s">
        <v>274</v>
      </c>
      <c r="K9" s="96" t="s">
        <v>290</v>
      </c>
      <c r="L9" s="96"/>
      <c r="M9" s="96"/>
      <c r="N9" s="97" t="s">
        <v>276</v>
      </c>
      <c r="O9" s="97"/>
      <c r="P9" s="97"/>
      <c r="Q9" s="98" t="s">
        <v>277</v>
      </c>
      <c r="R9" s="98"/>
      <c r="S9" s="98"/>
    </row>
    <row r="10" spans="1:19">
      <c r="A10" s="13" t="s">
        <v>7</v>
      </c>
      <c r="B10" s="13" t="s">
        <v>43</v>
      </c>
      <c r="C10" s="140" t="s">
        <v>231</v>
      </c>
      <c r="D10" s="141"/>
      <c r="E10" s="141"/>
      <c r="F10" s="141"/>
      <c r="G10" s="141"/>
      <c r="H10" s="142"/>
      <c r="J10" s="146"/>
      <c r="K10" s="25" t="s">
        <v>278</v>
      </c>
      <c r="L10" s="25" t="s">
        <v>279</v>
      </c>
      <c r="M10" s="25" t="s">
        <v>280</v>
      </c>
      <c r="N10" s="25" t="s">
        <v>278</v>
      </c>
      <c r="O10" s="25" t="s">
        <v>279</v>
      </c>
      <c r="P10" s="25" t="s">
        <v>280</v>
      </c>
      <c r="Q10" s="25" t="s">
        <v>278</v>
      </c>
      <c r="R10" s="25" t="s">
        <v>279</v>
      </c>
      <c r="S10" s="25" t="s">
        <v>280</v>
      </c>
    </row>
    <row r="11" spans="1:19">
      <c r="A11" s="13" t="s">
        <v>14</v>
      </c>
      <c r="B11" s="13" t="s">
        <v>231</v>
      </c>
      <c r="C11" s="140" t="s">
        <v>391</v>
      </c>
      <c r="D11" s="141"/>
      <c r="E11" s="141"/>
      <c r="F11" s="141"/>
      <c r="G11" s="141"/>
      <c r="H11" s="142"/>
      <c r="J11" s="24" t="s">
        <v>291</v>
      </c>
      <c r="K11" s="30">
        <v>16159</v>
      </c>
      <c r="L11" s="30">
        <v>24292</v>
      </c>
      <c r="M11" s="30">
        <v>29926</v>
      </c>
      <c r="N11" s="28">
        <v>15111</v>
      </c>
      <c r="O11" s="24">
        <v>18888</v>
      </c>
      <c r="P11" s="24">
        <v>21784</v>
      </c>
      <c r="Q11" s="29">
        <f>(K11-N11)/K11</f>
        <v>6.4855498483817067E-2</v>
      </c>
      <c r="R11" s="29">
        <f t="shared" ref="R11:S14" si="2">(L11-O11)/L11</f>
        <v>0.22246006915857072</v>
      </c>
      <c r="S11" s="29">
        <f t="shared" si="2"/>
        <v>0.27207110873487939</v>
      </c>
    </row>
    <row r="12" spans="1:19">
      <c r="A12" s="13" t="s">
        <v>15</v>
      </c>
      <c r="B12" s="13" t="s">
        <v>231</v>
      </c>
      <c r="C12" s="140" t="s">
        <v>391</v>
      </c>
      <c r="D12" s="141"/>
      <c r="E12" s="141"/>
      <c r="F12" s="141"/>
      <c r="G12" s="141"/>
      <c r="H12" s="142"/>
      <c r="J12" s="24" t="s">
        <v>292</v>
      </c>
      <c r="K12" s="30">
        <v>18552</v>
      </c>
      <c r="L12" s="30">
        <v>27295</v>
      </c>
      <c r="M12" s="30">
        <v>33608</v>
      </c>
      <c r="N12" s="28">
        <v>19184</v>
      </c>
      <c r="O12" s="24">
        <v>23979</v>
      </c>
      <c r="P12" s="24">
        <v>27656</v>
      </c>
      <c r="Q12" s="29">
        <f t="shared" ref="Q12:Q14" si="3">(K12-N12)/K12</f>
        <v>-3.4066407934454507E-2</v>
      </c>
      <c r="R12" s="29">
        <f t="shared" si="2"/>
        <v>0.12148745191427002</v>
      </c>
      <c r="S12" s="29">
        <f t="shared" si="2"/>
        <v>0.17710069031183051</v>
      </c>
    </row>
    <row r="13" spans="1:19" ht="28.5" customHeight="1">
      <c r="A13" s="13" t="s">
        <v>16</v>
      </c>
      <c r="B13" s="13" t="s">
        <v>45</v>
      </c>
      <c r="C13" s="139" t="s">
        <v>147</v>
      </c>
      <c r="D13" s="139"/>
      <c r="E13" s="139"/>
      <c r="F13" s="139"/>
      <c r="G13" s="139"/>
      <c r="H13" s="139"/>
      <c r="J13" s="24" t="s">
        <v>293</v>
      </c>
      <c r="K13" s="30">
        <v>28259</v>
      </c>
      <c r="L13" s="30">
        <v>42440</v>
      </c>
      <c r="M13" s="30">
        <v>52308</v>
      </c>
      <c r="N13" s="24">
        <v>29259</v>
      </c>
      <c r="O13" s="24">
        <v>36574</v>
      </c>
      <c r="P13" s="24">
        <v>42181</v>
      </c>
      <c r="Q13" s="29">
        <f t="shared" si="3"/>
        <v>-3.5386956367882798E-2</v>
      </c>
      <c r="R13" s="29">
        <f t="shared" si="2"/>
        <v>0.1382186616399623</v>
      </c>
      <c r="S13" s="29">
        <f t="shared" si="2"/>
        <v>0.193603272921924</v>
      </c>
    </row>
    <row r="14" spans="1:19">
      <c r="A14" s="13" t="s">
        <v>17</v>
      </c>
      <c r="B14" s="13" t="s">
        <v>231</v>
      </c>
      <c r="C14" s="138" t="s">
        <v>231</v>
      </c>
      <c r="D14" s="138"/>
      <c r="E14" s="138"/>
      <c r="F14" s="138"/>
      <c r="G14" s="138"/>
      <c r="H14" s="138"/>
      <c r="J14" s="24" t="s">
        <v>294</v>
      </c>
      <c r="K14" s="30">
        <v>36620</v>
      </c>
      <c r="L14" s="30">
        <v>55182</v>
      </c>
      <c r="M14" s="30">
        <v>67876</v>
      </c>
      <c r="N14" s="24">
        <v>36426</v>
      </c>
      <c r="O14" s="24">
        <v>45533</v>
      </c>
      <c r="P14" s="24">
        <v>52514</v>
      </c>
      <c r="Q14" s="29">
        <f t="shared" si="3"/>
        <v>5.2976515565264885E-3</v>
      </c>
      <c r="R14" s="29">
        <f t="shared" si="2"/>
        <v>0.17485774346707258</v>
      </c>
      <c r="S14" s="29">
        <f t="shared" si="2"/>
        <v>0.22632447404089812</v>
      </c>
    </row>
    <row r="15" spans="1:19">
      <c r="A15" s="13" t="s">
        <v>18</v>
      </c>
      <c r="B15" s="13" t="s">
        <v>231</v>
      </c>
      <c r="C15" s="138" t="s">
        <v>231</v>
      </c>
      <c r="D15" s="138"/>
      <c r="E15" s="138"/>
      <c r="F15" s="138"/>
      <c r="G15" s="138"/>
      <c r="H15" s="138"/>
      <c r="J15" s="66" t="s">
        <v>295</v>
      </c>
      <c r="K15" s="66"/>
      <c r="L15" s="66"/>
      <c r="M15" s="66"/>
      <c r="N15" s="66"/>
      <c r="O15" s="66"/>
      <c r="P15" s="66"/>
      <c r="Q15" s="66"/>
      <c r="R15" s="66"/>
      <c r="S15" s="66"/>
    </row>
    <row r="16" spans="1:19">
      <c r="A16" s="13" t="s">
        <v>8</v>
      </c>
      <c r="B16" s="13" t="s">
        <v>231</v>
      </c>
      <c r="C16" s="138" t="s">
        <v>141</v>
      </c>
      <c r="D16" s="138"/>
      <c r="E16" s="138"/>
      <c r="F16" s="138"/>
      <c r="G16" s="138"/>
      <c r="H16" s="138"/>
      <c r="J16" s="146" t="s">
        <v>274</v>
      </c>
      <c r="K16" s="96" t="s">
        <v>290</v>
      </c>
      <c r="L16" s="96"/>
      <c r="M16" s="96"/>
      <c r="N16" s="97" t="s">
        <v>276</v>
      </c>
      <c r="O16" s="97"/>
      <c r="P16" s="97"/>
      <c r="Q16" s="98" t="s">
        <v>277</v>
      </c>
      <c r="R16" s="98"/>
      <c r="S16" s="98"/>
    </row>
    <row r="17" spans="1:19">
      <c r="A17" s="13" t="s">
        <v>19</v>
      </c>
      <c r="B17" s="13" t="s">
        <v>9</v>
      </c>
      <c r="C17" s="140" t="s">
        <v>9</v>
      </c>
      <c r="D17" s="141"/>
      <c r="E17" s="141"/>
      <c r="F17" s="141"/>
      <c r="G17" s="141"/>
      <c r="H17" s="142"/>
      <c r="J17" s="146"/>
      <c r="K17" s="25" t="s">
        <v>278</v>
      </c>
      <c r="L17" s="25" t="s">
        <v>279</v>
      </c>
      <c r="M17" s="25" t="s">
        <v>280</v>
      </c>
      <c r="N17" s="25" t="s">
        <v>278</v>
      </c>
      <c r="O17" s="25" t="s">
        <v>279</v>
      </c>
      <c r="P17" s="25" t="s">
        <v>280</v>
      </c>
      <c r="Q17" s="25" t="s">
        <v>278</v>
      </c>
      <c r="R17" s="25" t="s">
        <v>279</v>
      </c>
      <c r="S17" s="25" t="s">
        <v>280</v>
      </c>
    </row>
    <row r="18" spans="1:19">
      <c r="A18" s="13" t="s">
        <v>46</v>
      </c>
      <c r="B18" s="13" t="s">
        <v>9</v>
      </c>
      <c r="C18" s="140" t="s">
        <v>9</v>
      </c>
      <c r="D18" s="141"/>
      <c r="E18" s="141"/>
      <c r="F18" s="141"/>
      <c r="G18" s="141"/>
      <c r="H18" s="142"/>
      <c r="J18" s="24" t="s">
        <v>291</v>
      </c>
      <c r="K18" s="26">
        <v>25405</v>
      </c>
      <c r="L18" s="26">
        <v>37459</v>
      </c>
      <c r="M18" s="26">
        <v>46965</v>
      </c>
      <c r="N18" s="26">
        <v>21657</v>
      </c>
      <c r="O18" s="26">
        <v>27073</v>
      </c>
      <c r="P18" s="26">
        <v>31233</v>
      </c>
      <c r="Q18" s="29">
        <f>(K18-N18)/K18</f>
        <v>0.1475300137768156</v>
      </c>
      <c r="R18" s="29">
        <f t="shared" ref="R18:S21" si="4">(L18-O18)/L18</f>
        <v>0.27726314103419741</v>
      </c>
      <c r="S18" s="29">
        <f t="shared" si="4"/>
        <v>0.33497285212392208</v>
      </c>
    </row>
    <row r="19" spans="1:19" ht="73.5" customHeight="1">
      <c r="A19" s="13" t="s">
        <v>20</v>
      </c>
      <c r="B19" s="14" t="s">
        <v>53</v>
      </c>
      <c r="C19" s="139" t="s">
        <v>413</v>
      </c>
      <c r="D19" s="138"/>
      <c r="E19" s="138"/>
      <c r="F19" s="139" t="s">
        <v>414</v>
      </c>
      <c r="G19" s="138"/>
      <c r="H19" s="138"/>
      <c r="J19" s="24" t="s">
        <v>292</v>
      </c>
      <c r="K19" s="26">
        <v>27090</v>
      </c>
      <c r="L19" s="26">
        <v>39646</v>
      </c>
      <c r="M19" s="26">
        <v>48972</v>
      </c>
      <c r="N19" s="28">
        <v>26025</v>
      </c>
      <c r="O19" s="24">
        <v>32531</v>
      </c>
      <c r="P19" s="24">
        <v>37511</v>
      </c>
      <c r="Q19" s="29">
        <f t="shared" ref="Q19:Q21" si="5">(K19-N19)/K19</f>
        <v>3.9313399778516056E-2</v>
      </c>
      <c r="R19" s="29">
        <f t="shared" si="4"/>
        <v>0.17946324976037936</v>
      </c>
      <c r="S19" s="29">
        <f t="shared" si="4"/>
        <v>0.23403169157886139</v>
      </c>
    </row>
    <row r="20" spans="1:19">
      <c r="A20" s="13" t="s">
        <v>21</v>
      </c>
      <c r="B20" s="13" t="s">
        <v>47</v>
      </c>
      <c r="C20" s="140" t="s">
        <v>347</v>
      </c>
      <c r="D20" s="141"/>
      <c r="E20" s="141"/>
      <c r="F20" s="141"/>
      <c r="G20" s="141"/>
      <c r="H20" s="142"/>
      <c r="J20" s="24" t="s">
        <v>293</v>
      </c>
      <c r="K20" s="26">
        <v>36584</v>
      </c>
      <c r="L20" s="26">
        <v>54779</v>
      </c>
      <c r="M20" s="26">
        <v>67647</v>
      </c>
      <c r="N20" s="24">
        <v>35599</v>
      </c>
      <c r="O20" s="24">
        <v>44498</v>
      </c>
      <c r="P20" s="24">
        <v>51321</v>
      </c>
      <c r="Q20" s="29">
        <f t="shared" si="5"/>
        <v>2.6924338508637655E-2</v>
      </c>
      <c r="R20" s="29">
        <f t="shared" si="4"/>
        <v>0.18768141075959766</v>
      </c>
      <c r="S20" s="29">
        <f t="shared" si="4"/>
        <v>0.2413410794270256</v>
      </c>
    </row>
    <row r="21" spans="1:19">
      <c r="A21" s="13" t="s">
        <v>22</v>
      </c>
      <c r="B21" s="13" t="s">
        <v>231</v>
      </c>
      <c r="C21" s="13" t="s">
        <v>231</v>
      </c>
      <c r="D21" s="13"/>
      <c r="E21" s="13"/>
      <c r="F21" s="13"/>
      <c r="G21" s="13"/>
      <c r="H21" s="13"/>
      <c r="J21" s="24" t="s">
        <v>294</v>
      </c>
      <c r="K21" s="26">
        <v>44420</v>
      </c>
      <c r="L21" s="26">
        <v>66737</v>
      </c>
      <c r="M21" s="26">
        <v>82243</v>
      </c>
      <c r="N21" s="24">
        <v>42862</v>
      </c>
      <c r="O21" s="24">
        <v>53577</v>
      </c>
      <c r="P21" s="24">
        <v>61793</v>
      </c>
      <c r="Q21" s="29">
        <f t="shared" si="5"/>
        <v>3.5074290859972983E-2</v>
      </c>
      <c r="R21" s="29">
        <f t="shared" si="4"/>
        <v>0.19719196247958404</v>
      </c>
      <c r="S21" s="29">
        <f t="shared" si="4"/>
        <v>0.24865338083484309</v>
      </c>
    </row>
    <row r="22" spans="1:19">
      <c r="A22" s="13" t="s">
        <v>6</v>
      </c>
      <c r="B22" s="13" t="s">
        <v>48</v>
      </c>
      <c r="C22" s="140" t="s">
        <v>392</v>
      </c>
      <c r="D22" s="141"/>
      <c r="E22" s="141"/>
      <c r="F22" s="141"/>
      <c r="G22" s="141"/>
      <c r="H22" s="142"/>
    </row>
    <row r="23" spans="1:19" ht="58">
      <c r="A23" s="13" t="s">
        <v>27</v>
      </c>
      <c r="B23" s="13" t="s">
        <v>49</v>
      </c>
      <c r="C23" s="14" t="s">
        <v>415</v>
      </c>
      <c r="D23" s="14" t="s">
        <v>416</v>
      </c>
      <c r="E23" s="14" t="s">
        <v>417</v>
      </c>
      <c r="F23" s="14" t="s">
        <v>415</v>
      </c>
      <c r="G23" s="14" t="s">
        <v>416</v>
      </c>
      <c r="H23" s="14" t="s">
        <v>417</v>
      </c>
    </row>
    <row r="24" spans="1:19">
      <c r="A24" s="13" t="s">
        <v>28</v>
      </c>
      <c r="B24" s="13" t="s">
        <v>212</v>
      </c>
      <c r="C24" s="140" t="s">
        <v>212</v>
      </c>
      <c r="D24" s="141"/>
      <c r="E24" s="141"/>
      <c r="F24" s="141"/>
      <c r="G24" s="141"/>
      <c r="H24" s="142"/>
    </row>
    <row r="25" spans="1:19">
      <c r="A25" s="13" t="s">
        <v>3</v>
      </c>
      <c r="B25" s="13" t="s">
        <v>4</v>
      </c>
      <c r="C25" s="140" t="s">
        <v>4</v>
      </c>
      <c r="D25" s="141"/>
      <c r="E25" s="141"/>
      <c r="F25" s="141"/>
      <c r="G25" s="141"/>
      <c r="H25" s="142"/>
    </row>
    <row r="26" spans="1:19">
      <c r="A26" s="13" t="s">
        <v>29</v>
      </c>
      <c r="B26" s="13" t="s">
        <v>2</v>
      </c>
      <c r="C26" s="140" t="s">
        <v>2</v>
      </c>
      <c r="D26" s="141"/>
      <c r="E26" s="141"/>
      <c r="F26" s="141"/>
      <c r="G26" s="141"/>
      <c r="H26" s="142"/>
    </row>
    <row r="27" spans="1:19">
      <c r="A27" s="13" t="s">
        <v>55</v>
      </c>
      <c r="B27" s="13" t="s">
        <v>56</v>
      </c>
      <c r="C27" s="147" t="s">
        <v>393</v>
      </c>
      <c r="D27" s="148"/>
      <c r="E27" s="148"/>
      <c r="F27" s="148"/>
      <c r="G27" s="148"/>
      <c r="H27" s="149"/>
    </row>
    <row r="28" spans="1:19">
      <c r="A28" s="13" t="s">
        <v>148</v>
      </c>
      <c r="B28" s="13" t="s">
        <v>149</v>
      </c>
      <c r="C28" s="138" t="s">
        <v>150</v>
      </c>
      <c r="D28" s="138"/>
      <c r="E28" s="138"/>
      <c r="F28" s="138"/>
      <c r="G28" s="138"/>
      <c r="H28" s="138"/>
    </row>
    <row r="29" spans="1:19">
      <c r="A29" s="13" t="s">
        <v>151</v>
      </c>
      <c r="B29" s="13" t="s">
        <v>9</v>
      </c>
      <c r="C29" s="138" t="s">
        <v>152</v>
      </c>
      <c r="D29" s="138"/>
      <c r="E29" s="138"/>
      <c r="F29" s="138"/>
      <c r="G29" s="138"/>
      <c r="H29" s="138"/>
    </row>
    <row r="30" spans="1:19">
      <c r="A30" s="13" t="s">
        <v>156</v>
      </c>
      <c r="B30" s="13" t="s">
        <v>157</v>
      </c>
      <c r="C30" s="138" t="s">
        <v>158</v>
      </c>
      <c r="D30" s="138"/>
      <c r="E30" s="138"/>
      <c r="F30" s="138"/>
      <c r="G30" s="138"/>
      <c r="H30" s="138"/>
    </row>
    <row r="31" spans="1:19">
      <c r="A31" s="15" t="s">
        <v>52</v>
      </c>
      <c r="B31" s="16" t="s">
        <v>51</v>
      </c>
      <c r="C31" s="140" t="s">
        <v>394</v>
      </c>
      <c r="D31" s="141"/>
      <c r="E31" s="141"/>
      <c r="F31" s="141"/>
      <c r="G31" s="141"/>
      <c r="H31" s="142"/>
    </row>
    <row r="32" spans="1:19">
      <c r="A32" s="66" t="s">
        <v>25</v>
      </c>
      <c r="B32" s="66"/>
      <c r="C32" s="66"/>
      <c r="D32" s="66"/>
      <c r="E32" s="66"/>
      <c r="F32" s="66"/>
      <c r="G32" s="66"/>
      <c r="H32" s="66"/>
    </row>
    <row r="33" spans="1:8">
      <c r="A33" s="13" t="s">
        <v>23</v>
      </c>
      <c r="B33" s="13" t="s">
        <v>60</v>
      </c>
      <c r="C33" s="140" t="s">
        <v>395</v>
      </c>
      <c r="D33" s="141"/>
      <c r="E33" s="141"/>
      <c r="F33" s="141"/>
      <c r="G33" s="141"/>
      <c r="H33" s="142"/>
    </row>
    <row r="34" spans="1:8">
      <c r="A34" s="13" t="s">
        <v>154</v>
      </c>
      <c r="B34" s="13"/>
      <c r="C34" s="138" t="s">
        <v>155</v>
      </c>
      <c r="D34" s="138"/>
      <c r="E34" s="138"/>
      <c r="F34" s="138"/>
      <c r="G34" s="138"/>
      <c r="H34" s="138"/>
    </row>
    <row r="35" spans="1:8">
      <c r="A35" s="13" t="s">
        <v>24</v>
      </c>
      <c r="B35" s="13" t="s">
        <v>61</v>
      </c>
      <c r="C35" s="138" t="s">
        <v>153</v>
      </c>
      <c r="D35" s="138"/>
      <c r="E35" s="138"/>
      <c r="F35" s="138"/>
      <c r="G35" s="138"/>
      <c r="H35" s="138"/>
    </row>
    <row r="36" spans="1:8">
      <c r="A36" s="13" t="s">
        <v>58</v>
      </c>
      <c r="B36" s="13" t="s">
        <v>63</v>
      </c>
      <c r="C36" s="140" t="s">
        <v>9</v>
      </c>
      <c r="D36" s="141"/>
      <c r="E36" s="141"/>
      <c r="F36" s="141"/>
      <c r="G36" s="141"/>
      <c r="H36" s="142"/>
    </row>
    <row r="37" spans="1:8">
      <c r="A37" s="13" t="s">
        <v>59</v>
      </c>
      <c r="B37" s="13" t="s">
        <v>159</v>
      </c>
      <c r="C37" s="140" t="s">
        <v>412</v>
      </c>
      <c r="D37" s="141"/>
      <c r="E37" s="141"/>
      <c r="F37" s="141"/>
      <c r="G37" s="141"/>
      <c r="H37" s="142"/>
    </row>
    <row r="38" spans="1:8">
      <c r="A38" s="13" t="s">
        <v>160</v>
      </c>
      <c r="B38" s="13" t="s">
        <v>149</v>
      </c>
      <c r="C38" s="138" t="s">
        <v>161</v>
      </c>
      <c r="D38" s="138"/>
      <c r="E38" s="138"/>
      <c r="F38" s="138"/>
      <c r="G38" s="138"/>
      <c r="H38" s="138"/>
    </row>
    <row r="39" spans="1:8">
      <c r="A39" s="13" t="s">
        <v>162</v>
      </c>
      <c r="B39" s="13" t="s">
        <v>164</v>
      </c>
      <c r="C39" s="138" t="s">
        <v>163</v>
      </c>
      <c r="D39" s="138"/>
      <c r="E39" s="138"/>
      <c r="F39" s="138"/>
      <c r="G39" s="138"/>
      <c r="H39" s="138"/>
    </row>
    <row r="40" spans="1:8">
      <c r="A40" s="13" t="s">
        <v>396</v>
      </c>
      <c r="B40" s="13" t="s">
        <v>149</v>
      </c>
      <c r="C40" s="140" t="s">
        <v>397</v>
      </c>
      <c r="D40" s="141"/>
      <c r="E40" s="141"/>
      <c r="F40" s="141"/>
      <c r="G40" s="141"/>
      <c r="H40" s="142"/>
    </row>
    <row r="41" spans="1:8">
      <c r="A41" s="13" t="s">
        <v>401</v>
      </c>
      <c r="B41" s="13" t="s">
        <v>9</v>
      </c>
      <c r="C41" s="150" t="s">
        <v>403</v>
      </c>
      <c r="D41" s="151"/>
      <c r="E41" s="151"/>
      <c r="F41" s="151"/>
      <c r="G41" s="151"/>
      <c r="H41" s="152"/>
    </row>
    <row r="42" spans="1:8">
      <c r="A42" s="13" t="s">
        <v>402</v>
      </c>
      <c r="B42" s="13" t="s">
        <v>9</v>
      </c>
      <c r="C42" s="150" t="s">
        <v>404</v>
      </c>
      <c r="D42" s="151"/>
      <c r="E42" s="151"/>
      <c r="F42" s="151"/>
      <c r="G42" s="151"/>
      <c r="H42" s="152"/>
    </row>
    <row r="43" spans="1:8">
      <c r="A43" s="13" t="s">
        <v>405</v>
      </c>
      <c r="B43" s="13" t="s">
        <v>9</v>
      </c>
      <c r="C43" s="150" t="s">
        <v>406</v>
      </c>
      <c r="D43" s="151"/>
      <c r="E43" s="151"/>
      <c r="F43" s="151"/>
      <c r="G43" s="151"/>
      <c r="H43" s="152"/>
    </row>
    <row r="44" spans="1:8">
      <c r="A44" s="13" t="s">
        <v>407</v>
      </c>
      <c r="B44" s="13" t="s">
        <v>409</v>
      </c>
      <c r="C44" s="150" t="s">
        <v>408</v>
      </c>
      <c r="D44" s="151"/>
      <c r="E44" s="151"/>
      <c r="F44" s="151"/>
      <c r="G44" s="151"/>
      <c r="H44" s="152"/>
    </row>
    <row r="45" spans="1:8">
      <c r="A45" s="13" t="s">
        <v>398</v>
      </c>
      <c r="B45" s="13" t="s">
        <v>399</v>
      </c>
      <c r="C45" s="140" t="s">
        <v>400</v>
      </c>
      <c r="D45" s="141"/>
      <c r="E45" s="141"/>
      <c r="F45" s="141"/>
      <c r="G45" s="141"/>
      <c r="H45" s="142"/>
    </row>
    <row r="46" spans="1:8">
      <c r="A46" s="66" t="s">
        <v>26</v>
      </c>
      <c r="B46" s="66"/>
      <c r="C46" s="66"/>
      <c r="D46" s="66"/>
      <c r="E46" s="66"/>
      <c r="F46" s="66"/>
      <c r="G46" s="66"/>
      <c r="H46" s="66"/>
    </row>
    <row r="47" spans="1:8">
      <c r="A47" s="13" t="s">
        <v>30</v>
      </c>
      <c r="B47" s="13" t="s">
        <v>64</v>
      </c>
      <c r="C47" s="140" t="s">
        <v>9</v>
      </c>
      <c r="D47" s="141"/>
      <c r="E47" s="141"/>
      <c r="F47" s="141"/>
      <c r="G47" s="141"/>
      <c r="H47" s="142"/>
    </row>
    <row r="48" spans="1:8">
      <c r="A48" s="13" t="s">
        <v>31</v>
      </c>
      <c r="B48" s="13" t="s">
        <v>65</v>
      </c>
      <c r="C48" s="138" t="s">
        <v>142</v>
      </c>
      <c r="D48" s="138"/>
      <c r="E48" s="138"/>
      <c r="F48" s="138"/>
      <c r="G48" s="138"/>
      <c r="H48" s="138"/>
    </row>
    <row r="49" spans="1:8">
      <c r="A49" s="13" t="s">
        <v>32</v>
      </c>
      <c r="B49" s="13" t="s">
        <v>66</v>
      </c>
      <c r="C49" s="140" t="s">
        <v>9</v>
      </c>
      <c r="D49" s="141"/>
      <c r="E49" s="141"/>
      <c r="F49" s="141"/>
      <c r="G49" s="141"/>
      <c r="H49" s="142"/>
    </row>
    <row r="50" spans="1:8">
      <c r="A50" s="13" t="s">
        <v>33</v>
      </c>
      <c r="B50" s="13" t="s">
        <v>67</v>
      </c>
      <c r="C50" s="140" t="s">
        <v>9</v>
      </c>
      <c r="D50" s="141"/>
      <c r="E50" s="141"/>
      <c r="F50" s="141"/>
      <c r="G50" s="141"/>
      <c r="H50" s="142"/>
    </row>
    <row r="51" spans="1:8">
      <c r="A51" s="13" t="s">
        <v>34</v>
      </c>
      <c r="B51" s="13" t="s">
        <v>68</v>
      </c>
      <c r="C51" s="140" t="s">
        <v>9</v>
      </c>
      <c r="D51" s="141"/>
      <c r="E51" s="141"/>
      <c r="F51" s="141"/>
      <c r="G51" s="141"/>
      <c r="H51" s="142"/>
    </row>
    <row r="52" spans="1:8">
      <c r="A52" s="13" t="s">
        <v>35</v>
      </c>
      <c r="B52" s="13" t="s">
        <v>69</v>
      </c>
      <c r="C52" s="138" t="s">
        <v>167</v>
      </c>
      <c r="D52" s="138"/>
      <c r="E52" s="138"/>
      <c r="F52" s="138"/>
      <c r="G52" s="138"/>
      <c r="H52" s="138"/>
    </row>
    <row r="53" spans="1:8">
      <c r="A53" s="13" t="s">
        <v>57</v>
      </c>
      <c r="B53" s="13" t="s">
        <v>70</v>
      </c>
      <c r="C53" s="140" t="s">
        <v>347</v>
      </c>
      <c r="D53" s="141"/>
      <c r="E53" s="141"/>
      <c r="F53" s="141"/>
      <c r="G53" s="141"/>
      <c r="H53" s="142"/>
    </row>
    <row r="54" spans="1:8">
      <c r="A54" s="19" t="s">
        <v>165</v>
      </c>
      <c r="B54" s="13" t="s">
        <v>9</v>
      </c>
      <c r="C54" s="145" t="s">
        <v>166</v>
      </c>
      <c r="D54" s="145"/>
      <c r="E54" s="145"/>
      <c r="F54" s="145"/>
      <c r="G54" s="145"/>
      <c r="H54" s="145"/>
    </row>
    <row r="55" spans="1:8">
      <c r="A55" s="13" t="s">
        <v>168</v>
      </c>
      <c r="B55" s="13" t="s">
        <v>9</v>
      </c>
      <c r="C55" s="145" t="s">
        <v>169</v>
      </c>
      <c r="D55" s="145"/>
      <c r="E55" s="145"/>
      <c r="F55" s="145"/>
      <c r="G55" s="145"/>
      <c r="H55" s="145"/>
    </row>
    <row r="56" spans="1:8">
      <c r="A56" s="13" t="s">
        <v>170</v>
      </c>
      <c r="B56" s="13" t="s">
        <v>9</v>
      </c>
      <c r="C56" s="145" t="s">
        <v>171</v>
      </c>
      <c r="D56" s="145"/>
      <c r="E56" s="145"/>
      <c r="F56" s="145"/>
      <c r="G56" s="145"/>
      <c r="H56" s="145"/>
    </row>
    <row r="57" spans="1:8">
      <c r="A57" s="13" t="s">
        <v>172</v>
      </c>
      <c r="B57" s="13" t="s">
        <v>9</v>
      </c>
      <c r="C57" s="145" t="s">
        <v>173</v>
      </c>
      <c r="D57" s="145"/>
      <c r="E57" s="145"/>
      <c r="F57" s="145"/>
      <c r="G57" s="145"/>
      <c r="H57" s="145"/>
    </row>
  </sheetData>
  <mergeCells count="72">
    <mergeCell ref="C36:H36"/>
    <mergeCell ref="C37:H37"/>
    <mergeCell ref="C47:H47"/>
    <mergeCell ref="C49:H49"/>
    <mergeCell ref="C50:H50"/>
    <mergeCell ref="C40:H40"/>
    <mergeCell ref="C45:H45"/>
    <mergeCell ref="C53:H53"/>
    <mergeCell ref="C41:H41"/>
    <mergeCell ref="C42:H42"/>
    <mergeCell ref="C43:H43"/>
    <mergeCell ref="C44:H44"/>
    <mergeCell ref="C51:H51"/>
    <mergeCell ref="C52:H52"/>
    <mergeCell ref="C25:H25"/>
    <mergeCell ref="C26:H26"/>
    <mergeCell ref="C27:H27"/>
    <mergeCell ref="C31:H31"/>
    <mergeCell ref="C33:H33"/>
    <mergeCell ref="A32:H32"/>
    <mergeCell ref="C17:H17"/>
    <mergeCell ref="C18:H18"/>
    <mergeCell ref="C20:H20"/>
    <mergeCell ref="C22:H22"/>
    <mergeCell ref="C24:H24"/>
    <mergeCell ref="J16:J17"/>
    <mergeCell ref="K16:M16"/>
    <mergeCell ref="N16:P16"/>
    <mergeCell ref="Q16:S16"/>
    <mergeCell ref="J8:S8"/>
    <mergeCell ref="J9:J10"/>
    <mergeCell ref="K9:M9"/>
    <mergeCell ref="N9:P9"/>
    <mergeCell ref="Q9:S9"/>
    <mergeCell ref="J15:S15"/>
    <mergeCell ref="J1:S1"/>
    <mergeCell ref="J2:J3"/>
    <mergeCell ref="K2:M2"/>
    <mergeCell ref="N2:P2"/>
    <mergeCell ref="Q2:S2"/>
    <mergeCell ref="C55:H55"/>
    <mergeCell ref="C56:H56"/>
    <mergeCell ref="C57:H57"/>
    <mergeCell ref="C15:H15"/>
    <mergeCell ref="C48:H48"/>
    <mergeCell ref="A46:H46"/>
    <mergeCell ref="C30:H30"/>
    <mergeCell ref="C38:H38"/>
    <mergeCell ref="C39:H39"/>
    <mergeCell ref="C54:H54"/>
    <mergeCell ref="C28:H28"/>
    <mergeCell ref="C29:H29"/>
    <mergeCell ref="C35:H35"/>
    <mergeCell ref="C34:H34"/>
    <mergeCell ref="C19:E19"/>
    <mergeCell ref="F19:H19"/>
    <mergeCell ref="A1:A2"/>
    <mergeCell ref="B1:B2"/>
    <mergeCell ref="C1:H1"/>
    <mergeCell ref="C3:H3"/>
    <mergeCell ref="C10:H10"/>
    <mergeCell ref="C4:H4"/>
    <mergeCell ref="C6:H6"/>
    <mergeCell ref="C7:H7"/>
    <mergeCell ref="C16:H16"/>
    <mergeCell ref="C5:H5"/>
    <mergeCell ref="C8:H8"/>
    <mergeCell ref="C9:H9"/>
    <mergeCell ref="C14:H14"/>
    <mergeCell ref="C13:H13"/>
    <mergeCell ref="C11:H11"/>
    <mergeCell ref="C12:H12"/>
  </mergeCells>
  <conditionalFormatting sqref="Q12:Q13">
    <cfRule type="cellIs" dxfId="2" priority="1" operator="less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A26A-8A33-43FD-AB52-921131E6460E}">
  <dimension ref="A1:AL63"/>
  <sheetViews>
    <sheetView topLeftCell="A6" zoomScale="61" zoomScaleNormal="40" workbookViewId="0">
      <selection activeCell="E20" sqref="E20"/>
    </sheetView>
  </sheetViews>
  <sheetFormatPr defaultRowHeight="14.5"/>
  <cols>
    <col min="1" max="1" width="29.08984375" customWidth="1"/>
    <col min="2" max="2" width="42.81640625" customWidth="1"/>
    <col min="3" max="3" width="43.81640625" customWidth="1"/>
    <col min="4" max="4" width="36.36328125" customWidth="1"/>
    <col min="5" max="5" width="45.7265625" customWidth="1"/>
    <col min="7" max="7" width="11.7265625" customWidth="1"/>
    <col min="29" max="29" width="12.36328125" customWidth="1"/>
  </cols>
  <sheetData>
    <row r="1" spans="1:38" ht="15" thickBot="1">
      <c r="A1" s="97" t="s">
        <v>0</v>
      </c>
      <c r="B1" s="97" t="s">
        <v>1</v>
      </c>
      <c r="C1" s="97" t="s">
        <v>445</v>
      </c>
      <c r="D1" s="97"/>
      <c r="E1" s="97"/>
      <c r="G1" s="156" t="s">
        <v>769</v>
      </c>
      <c r="H1" s="156"/>
      <c r="I1" s="156"/>
      <c r="J1" s="156"/>
      <c r="K1" s="156"/>
      <c r="L1" s="156"/>
      <c r="M1" s="156"/>
      <c r="N1" s="156"/>
      <c r="O1" s="156"/>
      <c r="P1" s="156"/>
    </row>
    <row r="2" spans="1:38" ht="15" thickBot="1">
      <c r="A2" s="97"/>
      <c r="B2" s="97"/>
      <c r="C2" s="18" t="s">
        <v>446</v>
      </c>
      <c r="D2" s="18" t="s">
        <v>447</v>
      </c>
      <c r="E2" s="18" t="s">
        <v>448</v>
      </c>
      <c r="G2" s="67" t="s">
        <v>770</v>
      </c>
      <c r="H2" s="68"/>
      <c r="I2" s="68"/>
      <c r="J2" s="68"/>
      <c r="K2" s="68"/>
      <c r="L2" s="68"/>
      <c r="M2" s="68"/>
      <c r="N2" s="68"/>
      <c r="O2" s="68"/>
      <c r="P2" s="69"/>
      <c r="R2" s="67" t="s">
        <v>770</v>
      </c>
      <c r="S2" s="68"/>
      <c r="T2" s="68"/>
      <c r="U2" s="68"/>
      <c r="V2" s="68"/>
      <c r="W2" s="68"/>
      <c r="X2" s="68"/>
      <c r="Y2" s="68"/>
      <c r="Z2" s="68"/>
      <c r="AA2" s="69"/>
      <c r="AC2" s="67" t="s">
        <v>770</v>
      </c>
      <c r="AD2" s="68"/>
      <c r="AE2" s="68"/>
      <c r="AF2" s="68"/>
      <c r="AG2" s="68"/>
      <c r="AH2" s="68"/>
      <c r="AI2" s="68"/>
      <c r="AJ2" s="68"/>
      <c r="AK2" s="68"/>
      <c r="AL2" s="69"/>
    </row>
    <row r="3" spans="1:38" ht="15" thickBot="1">
      <c r="A3" s="14" t="s">
        <v>10</v>
      </c>
      <c r="B3" s="14" t="s">
        <v>36</v>
      </c>
      <c r="C3" s="139" t="s">
        <v>449</v>
      </c>
      <c r="D3" s="139"/>
      <c r="E3" s="139"/>
      <c r="G3" s="70" t="s">
        <v>276</v>
      </c>
      <c r="H3" s="71"/>
      <c r="I3" s="71"/>
      <c r="J3" s="72"/>
      <c r="K3" s="71" t="s">
        <v>446</v>
      </c>
      <c r="L3" s="71"/>
      <c r="M3" s="72"/>
      <c r="N3" s="71" t="s">
        <v>277</v>
      </c>
      <c r="O3" s="71"/>
      <c r="P3" s="72"/>
      <c r="R3" s="70" t="s">
        <v>276</v>
      </c>
      <c r="S3" s="71"/>
      <c r="T3" s="71"/>
      <c r="U3" s="72"/>
      <c r="V3" s="71" t="s">
        <v>447</v>
      </c>
      <c r="W3" s="71"/>
      <c r="X3" s="72"/>
      <c r="Y3" s="71" t="s">
        <v>277</v>
      </c>
      <c r="Z3" s="71"/>
      <c r="AA3" s="72"/>
      <c r="AC3" s="70" t="s">
        <v>276</v>
      </c>
      <c r="AD3" s="71"/>
      <c r="AE3" s="71"/>
      <c r="AF3" s="72"/>
      <c r="AG3" s="71" t="s">
        <v>448</v>
      </c>
      <c r="AH3" s="71"/>
      <c r="AI3" s="72"/>
      <c r="AJ3" s="71" t="s">
        <v>277</v>
      </c>
      <c r="AK3" s="71"/>
      <c r="AL3" s="72"/>
    </row>
    <row r="4" spans="1:38" ht="73.5" customHeight="1" thickBot="1">
      <c r="A4" s="14" t="s">
        <v>493</v>
      </c>
      <c r="B4" s="14" t="s">
        <v>628</v>
      </c>
      <c r="C4" s="139"/>
      <c r="D4" s="139"/>
      <c r="E4" s="139"/>
      <c r="G4" s="45" t="s">
        <v>771</v>
      </c>
      <c r="H4" s="46" t="s">
        <v>772</v>
      </c>
      <c r="I4" s="46" t="s">
        <v>279</v>
      </c>
      <c r="J4" s="46" t="s">
        <v>280</v>
      </c>
      <c r="K4" s="46" t="s">
        <v>772</v>
      </c>
      <c r="L4" s="46" t="s">
        <v>279</v>
      </c>
      <c r="M4" s="46" t="s">
        <v>280</v>
      </c>
      <c r="N4" s="46" t="s">
        <v>772</v>
      </c>
      <c r="O4" s="46" t="s">
        <v>279</v>
      </c>
      <c r="P4" s="46" t="s">
        <v>280</v>
      </c>
      <c r="R4" s="45" t="s">
        <v>771</v>
      </c>
      <c r="S4" s="46" t="s">
        <v>772</v>
      </c>
      <c r="T4" s="46" t="s">
        <v>279</v>
      </c>
      <c r="U4" s="46" t="s">
        <v>280</v>
      </c>
      <c r="V4" s="46" t="s">
        <v>772</v>
      </c>
      <c r="W4" s="46" t="s">
        <v>279</v>
      </c>
      <c r="X4" s="46" t="s">
        <v>280</v>
      </c>
      <c r="Y4" s="46" t="s">
        <v>772</v>
      </c>
      <c r="Z4" s="46" t="s">
        <v>279</v>
      </c>
      <c r="AA4" s="46" t="s">
        <v>280</v>
      </c>
      <c r="AC4" s="45" t="s">
        <v>771</v>
      </c>
      <c r="AD4" s="46" t="s">
        <v>772</v>
      </c>
      <c r="AE4" s="46" t="s">
        <v>279</v>
      </c>
      <c r="AF4" s="46" t="s">
        <v>280</v>
      </c>
      <c r="AG4" s="46" t="s">
        <v>772</v>
      </c>
      <c r="AH4" s="46" t="s">
        <v>279</v>
      </c>
      <c r="AI4" s="46" t="s">
        <v>280</v>
      </c>
      <c r="AJ4" s="46" t="s">
        <v>772</v>
      </c>
      <c r="AK4" s="46" t="s">
        <v>279</v>
      </c>
      <c r="AL4" s="46" t="s">
        <v>280</v>
      </c>
    </row>
    <row r="5" spans="1:38" ht="17.5" customHeight="1" thickBot="1">
      <c r="A5" s="14" t="s">
        <v>38</v>
      </c>
      <c r="B5" s="14" t="s">
        <v>39</v>
      </c>
      <c r="C5" s="139" t="s">
        <v>467</v>
      </c>
      <c r="D5" s="139"/>
      <c r="E5" s="139"/>
      <c r="G5" s="47">
        <v>35</v>
      </c>
      <c r="H5" s="48">
        <v>10073</v>
      </c>
      <c r="I5" s="48">
        <v>12591</v>
      </c>
      <c r="J5" s="48">
        <v>14523</v>
      </c>
      <c r="K5" s="48">
        <v>2418</v>
      </c>
      <c r="L5" s="48">
        <v>3545</v>
      </c>
      <c r="M5" s="48">
        <v>4093</v>
      </c>
      <c r="N5" s="49">
        <f>(K5-H5)/K5</f>
        <v>-3.1658395368072787</v>
      </c>
      <c r="O5" s="49">
        <f t="shared" ref="O5:P10" si="0">(L5-I5)/L5</f>
        <v>-2.551763046544429</v>
      </c>
      <c r="P5" s="49">
        <f t="shared" si="0"/>
        <v>-2.5482531150745173</v>
      </c>
      <c r="R5" s="47">
        <v>35</v>
      </c>
      <c r="S5" s="48">
        <v>10073</v>
      </c>
      <c r="T5" s="48">
        <v>12591</v>
      </c>
      <c r="U5" s="48">
        <v>14523</v>
      </c>
      <c r="V5" s="48">
        <v>11617</v>
      </c>
      <c r="W5" s="48">
        <v>14288</v>
      </c>
      <c r="X5" s="48">
        <v>16429</v>
      </c>
      <c r="Y5" s="50">
        <f>(V5-S5)/V5</f>
        <v>0.13290866833089438</v>
      </c>
      <c r="Z5" s="50">
        <f t="shared" ref="Z5:Z10" si="1">(W5-T5)/W5</f>
        <v>0.11877099664053752</v>
      </c>
      <c r="AA5" s="50">
        <f t="shared" ref="AA5:AA10" si="2">(X5-U5)/X5</f>
        <v>0.11601436484265627</v>
      </c>
      <c r="AC5" s="47">
        <v>35</v>
      </c>
      <c r="AD5" s="48">
        <v>10073</v>
      </c>
      <c r="AE5" s="48">
        <v>12591</v>
      </c>
      <c r="AF5" s="48">
        <v>14523</v>
      </c>
      <c r="AG5" s="48">
        <v>16117</v>
      </c>
      <c r="AH5" s="48">
        <v>19616</v>
      </c>
      <c r="AI5" s="48">
        <v>22473</v>
      </c>
      <c r="AJ5" s="50">
        <f>(AG5-AD5)/AG5</f>
        <v>0.37500775578581624</v>
      </c>
      <c r="AK5" s="50">
        <f t="shared" ref="AK5:AK10" si="3">(AH5-AE5)/AH5</f>
        <v>0.35812601957585644</v>
      </c>
      <c r="AL5" s="50">
        <f t="shared" ref="AL5:AL10" si="4">(AI5-AF5)/AI5</f>
        <v>0.3537578427446269</v>
      </c>
    </row>
    <row r="6" spans="1:38" ht="44" thickBot="1">
      <c r="A6" s="14" t="s">
        <v>37</v>
      </c>
      <c r="B6" s="14" t="s">
        <v>265</v>
      </c>
      <c r="C6" s="14" t="s">
        <v>465</v>
      </c>
      <c r="D6" s="14" t="s">
        <v>265</v>
      </c>
      <c r="E6" s="14" t="s">
        <v>265</v>
      </c>
      <c r="G6" s="47">
        <v>45</v>
      </c>
      <c r="H6" s="48">
        <v>12788</v>
      </c>
      <c r="I6" s="48">
        <v>15986</v>
      </c>
      <c r="J6" s="48">
        <v>18437</v>
      </c>
      <c r="K6" s="48">
        <v>5509</v>
      </c>
      <c r="L6" s="48">
        <v>8014</v>
      </c>
      <c r="M6" s="48">
        <v>9251</v>
      </c>
      <c r="N6" s="49">
        <f t="shared" ref="N6:N10" si="5">(K6-H6)/K6</f>
        <v>-1.3212924305681613</v>
      </c>
      <c r="O6" s="49">
        <f t="shared" si="0"/>
        <v>-0.99475917144996262</v>
      </c>
      <c r="P6" s="49">
        <f t="shared" si="0"/>
        <v>-0.99297373256945198</v>
      </c>
      <c r="R6" s="47">
        <v>45</v>
      </c>
      <c r="S6" s="48">
        <v>12788</v>
      </c>
      <c r="T6" s="48">
        <v>15986</v>
      </c>
      <c r="U6" s="48">
        <v>18437</v>
      </c>
      <c r="V6" s="48">
        <v>13424</v>
      </c>
      <c r="W6" s="48">
        <v>16634</v>
      </c>
      <c r="X6" s="48">
        <v>19126</v>
      </c>
      <c r="Y6" s="50">
        <f t="shared" ref="Y6:Y10" si="6">(V6-S6)/V6</f>
        <v>4.7377830750893919E-2</v>
      </c>
      <c r="Z6" s="50">
        <f t="shared" si="1"/>
        <v>3.8956354454731272E-2</v>
      </c>
      <c r="AA6" s="50">
        <f t="shared" si="2"/>
        <v>3.6024260169402904E-2</v>
      </c>
      <c r="AC6" s="47">
        <v>45</v>
      </c>
      <c r="AD6" s="48">
        <v>12788</v>
      </c>
      <c r="AE6" s="48">
        <v>15986</v>
      </c>
      <c r="AF6" s="48">
        <v>18437</v>
      </c>
      <c r="AG6" s="48">
        <v>24282</v>
      </c>
      <c r="AH6" s="48">
        <v>29074</v>
      </c>
      <c r="AI6" s="48">
        <v>33344</v>
      </c>
      <c r="AJ6" s="50">
        <f t="shared" ref="AJ6:AJ10" si="7">(AG6-AD6)/AG6</f>
        <v>0.47335474837328062</v>
      </c>
      <c r="AK6" s="50">
        <f t="shared" si="3"/>
        <v>0.45016165646281903</v>
      </c>
      <c r="AL6" s="50">
        <f t="shared" si="4"/>
        <v>0.44706693857965452</v>
      </c>
    </row>
    <row r="7" spans="1:38" ht="15" thickBot="1">
      <c r="A7" s="14" t="s">
        <v>54</v>
      </c>
      <c r="B7" s="14" t="s">
        <v>265</v>
      </c>
      <c r="C7" s="14" t="s">
        <v>389</v>
      </c>
      <c r="D7" s="139" t="s">
        <v>428</v>
      </c>
      <c r="E7" s="139"/>
      <c r="G7" s="47">
        <v>50</v>
      </c>
      <c r="H7" s="48">
        <v>19505</v>
      </c>
      <c r="I7" s="48">
        <v>24382</v>
      </c>
      <c r="J7" s="48">
        <v>28121</v>
      </c>
      <c r="K7" s="48">
        <v>7878</v>
      </c>
      <c r="L7" s="48">
        <v>11501</v>
      </c>
      <c r="M7" s="48">
        <v>13279</v>
      </c>
      <c r="N7" s="49">
        <f t="shared" si="5"/>
        <v>-1.4758822036049759</v>
      </c>
      <c r="O7" s="49">
        <f t="shared" si="0"/>
        <v>-1.1199895661246848</v>
      </c>
      <c r="P7" s="49">
        <f t="shared" si="0"/>
        <v>-1.1177046464342195</v>
      </c>
      <c r="R7" s="47">
        <v>50</v>
      </c>
      <c r="S7" s="48">
        <v>19505</v>
      </c>
      <c r="T7" s="48">
        <v>24382</v>
      </c>
      <c r="U7" s="48">
        <v>28121</v>
      </c>
      <c r="V7" s="48">
        <v>16396</v>
      </c>
      <c r="W7" s="48">
        <v>20342</v>
      </c>
      <c r="X7" s="48">
        <v>23391</v>
      </c>
      <c r="Y7" s="49">
        <f t="shared" si="6"/>
        <v>-0.18961941937057819</v>
      </c>
      <c r="Z7" s="49">
        <f t="shared" si="1"/>
        <v>-0.19860387375872579</v>
      </c>
      <c r="AA7" s="49">
        <f t="shared" si="2"/>
        <v>-0.20221452695481168</v>
      </c>
      <c r="AC7" s="47">
        <v>50</v>
      </c>
      <c r="AD7" s="48">
        <v>19505</v>
      </c>
      <c r="AE7" s="48">
        <v>24382</v>
      </c>
      <c r="AF7" s="48">
        <v>28121</v>
      </c>
      <c r="AG7" s="48">
        <v>29918</v>
      </c>
      <c r="AH7" s="48">
        <v>35396</v>
      </c>
      <c r="AI7" s="48">
        <v>40614</v>
      </c>
      <c r="AJ7" s="50">
        <f t="shared" si="7"/>
        <v>0.34805134033023599</v>
      </c>
      <c r="AK7" s="50">
        <f t="shared" si="3"/>
        <v>0.31116510340151432</v>
      </c>
      <c r="AL7" s="50">
        <f t="shared" si="4"/>
        <v>0.30760328950608162</v>
      </c>
    </row>
    <row r="8" spans="1:38" ht="29.5" thickBot="1">
      <c r="A8" s="14" t="s">
        <v>11</v>
      </c>
      <c r="B8" s="14" t="s">
        <v>265</v>
      </c>
      <c r="C8" s="14" t="s">
        <v>450</v>
      </c>
      <c r="D8" s="139" t="s">
        <v>451</v>
      </c>
      <c r="E8" s="139"/>
      <c r="G8" s="47">
        <v>55</v>
      </c>
      <c r="H8" s="48">
        <v>24284</v>
      </c>
      <c r="I8" s="48">
        <v>30355</v>
      </c>
      <c r="J8" s="48">
        <v>35010</v>
      </c>
      <c r="K8" s="48">
        <v>11362</v>
      </c>
      <c r="L8" s="48">
        <v>16437</v>
      </c>
      <c r="M8" s="48">
        <v>18968</v>
      </c>
      <c r="N8" s="49">
        <f t="shared" si="5"/>
        <v>-1.1372997711670481</v>
      </c>
      <c r="O8" s="49">
        <f t="shared" si="0"/>
        <v>-0.84674819005901325</v>
      </c>
      <c r="P8" s="49">
        <f t="shared" si="0"/>
        <v>-0.84574019401096578</v>
      </c>
      <c r="R8" s="47">
        <v>55</v>
      </c>
      <c r="S8" s="48">
        <v>24284</v>
      </c>
      <c r="T8" s="48">
        <v>30355</v>
      </c>
      <c r="U8" s="48">
        <v>35010</v>
      </c>
      <c r="V8" s="48">
        <v>21838</v>
      </c>
      <c r="W8" s="48">
        <v>27118</v>
      </c>
      <c r="X8" s="48">
        <v>31182</v>
      </c>
      <c r="Y8" s="49">
        <f t="shared" si="6"/>
        <v>-0.11200659401044051</v>
      </c>
      <c r="Z8" s="49">
        <f t="shared" si="1"/>
        <v>-0.11936720997123682</v>
      </c>
      <c r="AA8" s="49">
        <f t="shared" si="2"/>
        <v>-0.12276313257648644</v>
      </c>
      <c r="AC8" s="47">
        <v>55</v>
      </c>
      <c r="AD8" s="48">
        <v>24284</v>
      </c>
      <c r="AE8" s="48">
        <v>30355</v>
      </c>
      <c r="AF8" s="48">
        <v>35010</v>
      </c>
      <c r="AG8" s="48">
        <v>38359</v>
      </c>
      <c r="AH8" s="48">
        <v>45081</v>
      </c>
      <c r="AI8" s="48">
        <v>51751</v>
      </c>
      <c r="AJ8" s="50">
        <f t="shared" si="7"/>
        <v>0.36692823066294744</v>
      </c>
      <c r="AK8" s="50">
        <f t="shared" si="3"/>
        <v>0.32665646281138394</v>
      </c>
      <c r="AL8" s="50">
        <f t="shared" si="4"/>
        <v>0.32349133350080189</v>
      </c>
    </row>
    <row r="9" spans="1:38" ht="15" thickBot="1">
      <c r="A9" s="14" t="s">
        <v>12</v>
      </c>
      <c r="B9" s="14" t="s">
        <v>41</v>
      </c>
      <c r="C9" s="139" t="s">
        <v>180</v>
      </c>
      <c r="D9" s="139"/>
      <c r="E9" s="139"/>
      <c r="G9" s="47">
        <v>60</v>
      </c>
      <c r="H9" s="48">
        <v>29978</v>
      </c>
      <c r="I9" s="48">
        <v>37473</v>
      </c>
      <c r="J9" s="48">
        <v>43218</v>
      </c>
      <c r="K9" s="48">
        <v>15706</v>
      </c>
      <c r="L9" s="48">
        <v>22244</v>
      </c>
      <c r="M9" s="48">
        <v>25640</v>
      </c>
      <c r="N9" s="49">
        <f t="shared" si="5"/>
        <v>-0.90869731312874058</v>
      </c>
      <c r="O9" s="49">
        <f t="shared" si="0"/>
        <v>-0.68463405862254989</v>
      </c>
      <c r="P9" s="49">
        <f t="shared" si="0"/>
        <v>-0.68556942277691113</v>
      </c>
      <c r="R9" s="47">
        <v>60</v>
      </c>
      <c r="S9" s="48">
        <v>29978</v>
      </c>
      <c r="T9" s="48">
        <v>37473</v>
      </c>
      <c r="U9" s="48">
        <v>43218</v>
      </c>
      <c r="V9" s="48">
        <v>28350</v>
      </c>
      <c r="W9" s="48">
        <v>35250</v>
      </c>
      <c r="X9" s="48">
        <v>40534</v>
      </c>
      <c r="Y9" s="49">
        <f t="shared" si="6"/>
        <v>-5.7425044091710759E-2</v>
      </c>
      <c r="Z9" s="49">
        <f t="shared" si="1"/>
        <v>-6.3063829787234044E-2</v>
      </c>
      <c r="AA9" s="49">
        <f t="shared" si="2"/>
        <v>-6.6216016183944348E-2</v>
      </c>
      <c r="AC9" s="47">
        <v>60</v>
      </c>
      <c r="AD9" s="48">
        <v>29978</v>
      </c>
      <c r="AE9" s="48">
        <v>37473</v>
      </c>
      <c r="AF9" s="48">
        <v>43218</v>
      </c>
      <c r="AG9" s="48">
        <v>48974</v>
      </c>
      <c r="AH9" s="48">
        <v>57065</v>
      </c>
      <c r="AI9" s="48">
        <v>65533</v>
      </c>
      <c r="AJ9" s="50">
        <f t="shared" si="7"/>
        <v>0.38787928288479601</v>
      </c>
      <c r="AK9" s="50">
        <f t="shared" si="3"/>
        <v>0.34332778410584419</v>
      </c>
      <c r="AL9" s="50">
        <f t="shared" si="4"/>
        <v>0.3405154654906688</v>
      </c>
    </row>
    <row r="10" spans="1:38" ht="15" thickBot="1">
      <c r="A10" s="14" t="s">
        <v>13</v>
      </c>
      <c r="B10" s="14" t="s">
        <v>42</v>
      </c>
      <c r="C10" s="139" t="s">
        <v>42</v>
      </c>
      <c r="D10" s="139"/>
      <c r="E10" s="139"/>
      <c r="G10" s="47">
        <v>65</v>
      </c>
      <c r="H10" s="48">
        <v>44248</v>
      </c>
      <c r="I10" s="48">
        <v>55310</v>
      </c>
      <c r="J10" s="48">
        <v>63971</v>
      </c>
      <c r="K10" s="48">
        <v>20696</v>
      </c>
      <c r="L10" s="48">
        <v>28935</v>
      </c>
      <c r="M10" s="48">
        <v>33329</v>
      </c>
      <c r="N10" s="49">
        <f t="shared" si="5"/>
        <v>-1.1379976807112486</v>
      </c>
      <c r="O10" s="49">
        <f t="shared" si="0"/>
        <v>-0.91152583376533614</v>
      </c>
      <c r="P10" s="49">
        <f t="shared" si="0"/>
        <v>-0.91937951933751383</v>
      </c>
      <c r="R10" s="47">
        <v>65</v>
      </c>
      <c r="S10" s="48">
        <v>44248</v>
      </c>
      <c r="T10" s="48">
        <v>55310</v>
      </c>
      <c r="U10" s="48">
        <v>63971</v>
      </c>
      <c r="V10" s="48">
        <v>35260</v>
      </c>
      <c r="W10" s="48">
        <v>43841</v>
      </c>
      <c r="X10" s="48">
        <v>50415</v>
      </c>
      <c r="Y10" s="49">
        <f t="shared" si="6"/>
        <v>-0.25490640952921156</v>
      </c>
      <c r="Z10" s="49">
        <f t="shared" si="1"/>
        <v>-0.26160443420542412</v>
      </c>
      <c r="AA10" s="49">
        <f t="shared" si="2"/>
        <v>-0.26888822771000692</v>
      </c>
      <c r="AC10" s="47">
        <v>65</v>
      </c>
      <c r="AD10" s="48">
        <v>44248</v>
      </c>
      <c r="AE10" s="48">
        <v>55310</v>
      </c>
      <c r="AF10" s="48">
        <v>63971</v>
      </c>
      <c r="AG10" s="48">
        <v>62282</v>
      </c>
      <c r="AH10" s="48">
        <v>72578</v>
      </c>
      <c r="AI10" s="48">
        <v>83372</v>
      </c>
      <c r="AJ10" s="50">
        <f t="shared" si="7"/>
        <v>0.28955396422722457</v>
      </c>
      <c r="AK10" s="50">
        <f t="shared" si="3"/>
        <v>0.2379233376505277</v>
      </c>
      <c r="AL10" s="50">
        <f t="shared" si="4"/>
        <v>0.23270402533224585</v>
      </c>
    </row>
    <row r="11" spans="1:38" ht="15" thickBot="1">
      <c r="A11" s="14" t="s">
        <v>7</v>
      </c>
      <c r="B11" s="14" t="s">
        <v>43</v>
      </c>
      <c r="C11" s="139" t="s">
        <v>265</v>
      </c>
      <c r="D11" s="139"/>
      <c r="E11" s="139"/>
    </row>
    <row r="12" spans="1:38" ht="15" thickBot="1">
      <c r="A12" s="14" t="s">
        <v>14</v>
      </c>
      <c r="B12" s="14" t="s">
        <v>265</v>
      </c>
      <c r="C12" s="14" t="s">
        <v>389</v>
      </c>
      <c r="D12" s="139" t="s">
        <v>265</v>
      </c>
      <c r="E12" s="139"/>
      <c r="G12" s="67" t="s">
        <v>779</v>
      </c>
      <c r="H12" s="68"/>
      <c r="I12" s="68"/>
      <c r="J12" s="68"/>
      <c r="K12" s="68"/>
      <c r="L12" s="68"/>
      <c r="M12" s="68"/>
      <c r="N12" s="68"/>
      <c r="O12" s="68"/>
      <c r="P12" s="69"/>
      <c r="R12" s="67" t="s">
        <v>779</v>
      </c>
      <c r="S12" s="68"/>
      <c r="T12" s="68"/>
      <c r="U12" s="68"/>
      <c r="V12" s="68"/>
      <c r="W12" s="68"/>
      <c r="X12" s="68"/>
      <c r="Y12" s="68"/>
      <c r="Z12" s="68"/>
      <c r="AA12" s="69"/>
      <c r="AC12" s="67" t="s">
        <v>779</v>
      </c>
      <c r="AD12" s="68"/>
      <c r="AE12" s="68"/>
      <c r="AF12" s="68"/>
      <c r="AG12" s="68"/>
      <c r="AH12" s="68"/>
      <c r="AI12" s="68"/>
      <c r="AJ12" s="68"/>
      <c r="AK12" s="68"/>
      <c r="AL12" s="69"/>
    </row>
    <row r="13" spans="1:38" ht="15" thickBot="1">
      <c r="A13" s="14" t="s">
        <v>15</v>
      </c>
      <c r="B13" s="14" t="s">
        <v>265</v>
      </c>
      <c r="C13" s="14" t="s">
        <v>389</v>
      </c>
      <c r="D13" s="139" t="s">
        <v>265</v>
      </c>
      <c r="E13" s="139"/>
      <c r="G13" s="70" t="s">
        <v>276</v>
      </c>
      <c r="H13" s="71"/>
      <c r="I13" s="71"/>
      <c r="J13" s="72"/>
      <c r="K13" s="71" t="s">
        <v>446</v>
      </c>
      <c r="L13" s="71"/>
      <c r="M13" s="72"/>
      <c r="N13" s="71" t="s">
        <v>277</v>
      </c>
      <c r="O13" s="71"/>
      <c r="P13" s="72"/>
      <c r="R13" s="70" t="s">
        <v>276</v>
      </c>
      <c r="S13" s="71"/>
      <c r="T13" s="71"/>
      <c r="U13" s="72"/>
      <c r="V13" s="71" t="s">
        <v>447</v>
      </c>
      <c r="W13" s="71"/>
      <c r="X13" s="72"/>
      <c r="Y13" s="71" t="s">
        <v>277</v>
      </c>
      <c r="Z13" s="71"/>
      <c r="AA13" s="72"/>
      <c r="AC13" s="70" t="s">
        <v>276</v>
      </c>
      <c r="AD13" s="71"/>
      <c r="AE13" s="71"/>
      <c r="AF13" s="72"/>
      <c r="AG13" s="71" t="s">
        <v>448</v>
      </c>
      <c r="AH13" s="71"/>
      <c r="AI13" s="72"/>
      <c r="AJ13" s="71" t="s">
        <v>277</v>
      </c>
      <c r="AK13" s="71"/>
      <c r="AL13" s="72"/>
    </row>
    <row r="14" spans="1:38" ht="15" thickBot="1">
      <c r="A14" s="14" t="s">
        <v>16</v>
      </c>
      <c r="B14" s="14" t="s">
        <v>45</v>
      </c>
      <c r="C14" s="14" t="s">
        <v>453</v>
      </c>
      <c r="D14" s="139" t="s">
        <v>458</v>
      </c>
      <c r="E14" s="139"/>
      <c r="G14" s="45" t="s">
        <v>771</v>
      </c>
      <c r="H14" s="46" t="s">
        <v>772</v>
      </c>
      <c r="I14" s="46" t="s">
        <v>279</v>
      </c>
      <c r="J14" s="46" t="s">
        <v>280</v>
      </c>
      <c r="K14" s="46" t="s">
        <v>772</v>
      </c>
      <c r="L14" s="46" t="s">
        <v>279</v>
      </c>
      <c r="M14" s="46" t="s">
        <v>280</v>
      </c>
      <c r="N14" s="46" t="s">
        <v>772</v>
      </c>
      <c r="O14" s="46" t="s">
        <v>279</v>
      </c>
      <c r="P14" s="46" t="s">
        <v>280</v>
      </c>
      <c r="R14" s="45" t="s">
        <v>771</v>
      </c>
      <c r="S14" s="46" t="s">
        <v>772</v>
      </c>
      <c r="T14" s="46" t="s">
        <v>279</v>
      </c>
      <c r="U14" s="46" t="s">
        <v>280</v>
      </c>
      <c r="V14" s="46" t="s">
        <v>772</v>
      </c>
      <c r="W14" s="46" t="s">
        <v>279</v>
      </c>
      <c r="X14" s="46" t="s">
        <v>280</v>
      </c>
      <c r="Y14" s="46" t="s">
        <v>772</v>
      </c>
      <c r="Z14" s="46" t="s">
        <v>279</v>
      </c>
      <c r="AA14" s="46" t="s">
        <v>280</v>
      </c>
      <c r="AC14" s="45" t="s">
        <v>771</v>
      </c>
      <c r="AD14" s="46" t="s">
        <v>772</v>
      </c>
      <c r="AE14" s="46" t="s">
        <v>279</v>
      </c>
      <c r="AF14" s="46" t="s">
        <v>280</v>
      </c>
      <c r="AG14" s="46" t="s">
        <v>772</v>
      </c>
      <c r="AH14" s="46" t="s">
        <v>279</v>
      </c>
      <c r="AI14" s="46" t="s">
        <v>280</v>
      </c>
      <c r="AJ14" s="46" t="s">
        <v>772</v>
      </c>
      <c r="AK14" s="46" t="s">
        <v>279</v>
      </c>
      <c r="AL14" s="46" t="s">
        <v>280</v>
      </c>
    </row>
    <row r="15" spans="1:38" ht="15" thickBot="1">
      <c r="A15" s="14" t="s">
        <v>17</v>
      </c>
      <c r="B15" s="14" t="s">
        <v>265</v>
      </c>
      <c r="C15" s="139" t="s">
        <v>265</v>
      </c>
      <c r="D15" s="139"/>
      <c r="E15" s="139"/>
      <c r="G15" s="47">
        <v>35</v>
      </c>
      <c r="H15" s="48">
        <v>15111</v>
      </c>
      <c r="I15" s="48">
        <v>18888</v>
      </c>
      <c r="J15" s="48">
        <v>21784</v>
      </c>
      <c r="K15" s="48">
        <v>3446</v>
      </c>
      <c r="L15" s="48">
        <v>5157</v>
      </c>
      <c r="M15" s="48">
        <v>5959</v>
      </c>
      <c r="N15" s="49">
        <f>(K15-H15)/K15</f>
        <v>-3.3850841555426583</v>
      </c>
      <c r="O15" s="49">
        <f t="shared" ref="O15:P20" si="8">(L15-I15)/L15</f>
        <v>-2.6625945317044795</v>
      </c>
      <c r="P15" s="49">
        <f t="shared" si="8"/>
        <v>-2.6556469206242657</v>
      </c>
      <c r="R15" s="47">
        <v>35</v>
      </c>
      <c r="S15" s="48">
        <v>15111</v>
      </c>
      <c r="T15" s="48">
        <v>18888</v>
      </c>
      <c r="U15" s="48">
        <v>21784</v>
      </c>
      <c r="V15" s="48">
        <v>18432</v>
      </c>
      <c r="W15" s="48">
        <v>22667</v>
      </c>
      <c r="X15" s="48">
        <v>26062</v>
      </c>
      <c r="Y15" s="50">
        <f>(V15-S15)/V15</f>
        <v>0.18017578125</v>
      </c>
      <c r="Z15" s="50">
        <f t="shared" ref="Z15:Z20" si="9">(W15-T15)/W15</f>
        <v>0.16671813649799266</v>
      </c>
      <c r="AA15" s="50">
        <f t="shared" ref="AA15:AA20" si="10">(X15-U15)/X15</f>
        <v>0.16414703399585603</v>
      </c>
      <c r="AC15" s="47">
        <v>35</v>
      </c>
      <c r="AD15" s="48">
        <v>15111</v>
      </c>
      <c r="AE15" s="48">
        <v>18888</v>
      </c>
      <c r="AF15" s="48">
        <v>21784</v>
      </c>
      <c r="AG15" s="48">
        <v>27209</v>
      </c>
      <c r="AH15" s="48">
        <v>33082</v>
      </c>
      <c r="AI15" s="48">
        <v>37867</v>
      </c>
      <c r="AJ15" s="50">
        <f>(AG15-AD15)/AG15</f>
        <v>0.44463229078613692</v>
      </c>
      <c r="AK15" s="50">
        <f t="shared" ref="AK15:AK20" si="11">(AH15-AE15)/AH15</f>
        <v>0.42905507526751707</v>
      </c>
      <c r="AL15" s="50">
        <f t="shared" ref="AL15:AL20" si="12">(AI15-AF15)/AI15</f>
        <v>0.42472337391396203</v>
      </c>
    </row>
    <row r="16" spans="1:38" ht="43" customHeight="1" thickBot="1">
      <c r="A16" s="14" t="s">
        <v>18</v>
      </c>
      <c r="B16" s="14" t="s">
        <v>265</v>
      </c>
      <c r="C16" s="139" t="s">
        <v>452</v>
      </c>
      <c r="D16" s="139"/>
      <c r="E16" s="139"/>
      <c r="G16" s="47">
        <v>45</v>
      </c>
      <c r="H16" s="48">
        <v>19184</v>
      </c>
      <c r="I16" s="48">
        <v>23979</v>
      </c>
      <c r="J16" s="48">
        <v>27656</v>
      </c>
      <c r="K16" s="48">
        <v>7935</v>
      </c>
      <c r="L16" s="48">
        <v>11694</v>
      </c>
      <c r="M16" s="48">
        <v>13506</v>
      </c>
      <c r="N16" s="49">
        <f t="shared" ref="N16:N20" si="13">(K16-H16)/K16</f>
        <v>-1.4176433522369249</v>
      </c>
      <c r="O16" s="49">
        <f t="shared" si="8"/>
        <v>-1.0505387378142637</v>
      </c>
      <c r="P16" s="49">
        <f t="shared" si="8"/>
        <v>-1.0476825114763808</v>
      </c>
      <c r="R16" s="47">
        <v>45</v>
      </c>
      <c r="S16" s="48">
        <v>19184</v>
      </c>
      <c r="T16" s="48">
        <v>23979</v>
      </c>
      <c r="U16" s="48">
        <v>27656</v>
      </c>
      <c r="V16" s="48">
        <v>21306</v>
      </c>
      <c r="W16" s="48">
        <v>26398</v>
      </c>
      <c r="X16" s="48">
        <v>30353</v>
      </c>
      <c r="Y16" s="50">
        <f t="shared" ref="Y16:Y20" si="14">(V16-S16)/V16</f>
        <v>9.9596357833474133E-2</v>
      </c>
      <c r="Z16" s="50">
        <f t="shared" si="9"/>
        <v>9.1635729979543903E-2</v>
      </c>
      <c r="AA16" s="50">
        <f t="shared" si="10"/>
        <v>8.8854478964188049E-2</v>
      </c>
      <c r="AC16" s="47">
        <v>45</v>
      </c>
      <c r="AD16" s="48">
        <v>19184</v>
      </c>
      <c r="AE16" s="48">
        <v>23979</v>
      </c>
      <c r="AF16" s="48">
        <v>27656</v>
      </c>
      <c r="AG16" s="48">
        <v>35901</v>
      </c>
      <c r="AH16" s="48">
        <v>43071</v>
      </c>
      <c r="AI16" s="48">
        <v>49351</v>
      </c>
      <c r="AJ16" s="50">
        <f t="shared" ref="AJ16:AJ20" si="15">(AG16-AD16)/AG16</f>
        <v>0.46564162558146011</v>
      </c>
      <c r="AK16" s="50">
        <f t="shared" si="11"/>
        <v>0.44326809221982311</v>
      </c>
      <c r="AL16" s="50">
        <f t="shared" si="12"/>
        <v>0.43960608700938175</v>
      </c>
    </row>
    <row r="17" spans="1:38" ht="15" thickBot="1">
      <c r="A17" s="14" t="s">
        <v>8</v>
      </c>
      <c r="B17" s="14" t="s">
        <v>9</v>
      </c>
      <c r="C17" s="153" t="s">
        <v>332</v>
      </c>
      <c r="D17" s="154"/>
      <c r="E17" s="155"/>
      <c r="G17" s="47">
        <v>50</v>
      </c>
      <c r="H17" s="48">
        <v>29256</v>
      </c>
      <c r="I17" s="48">
        <v>36574</v>
      </c>
      <c r="J17" s="48">
        <v>42181</v>
      </c>
      <c r="K17" s="48">
        <v>11883</v>
      </c>
      <c r="L17" s="48">
        <v>17514</v>
      </c>
      <c r="M17" s="48">
        <v>20231</v>
      </c>
      <c r="N17" s="49">
        <f t="shared" si="13"/>
        <v>-1.4620045443069931</v>
      </c>
      <c r="O17" s="49">
        <f t="shared" si="8"/>
        <v>-1.088272239351376</v>
      </c>
      <c r="P17" s="49">
        <f t="shared" si="8"/>
        <v>-1.0849686125253324</v>
      </c>
      <c r="R17" s="47">
        <v>50</v>
      </c>
      <c r="S17" s="48">
        <v>29256</v>
      </c>
      <c r="T17" s="48">
        <v>36574</v>
      </c>
      <c r="U17" s="48">
        <v>42181</v>
      </c>
      <c r="V17" s="48">
        <v>26086</v>
      </c>
      <c r="W17" s="48">
        <v>32363</v>
      </c>
      <c r="X17" s="48">
        <v>37211</v>
      </c>
      <c r="Y17" s="49">
        <f t="shared" si="14"/>
        <v>-0.12152112244115618</v>
      </c>
      <c r="Z17" s="49">
        <f t="shared" si="9"/>
        <v>-0.13011772703395852</v>
      </c>
      <c r="AA17" s="49">
        <f t="shared" si="10"/>
        <v>-0.13356265620381069</v>
      </c>
      <c r="AC17" s="47">
        <v>50</v>
      </c>
      <c r="AD17" s="48">
        <v>29256</v>
      </c>
      <c r="AE17" s="48">
        <v>36574</v>
      </c>
      <c r="AF17" s="48">
        <v>42181</v>
      </c>
      <c r="AG17" s="48">
        <v>45135</v>
      </c>
      <c r="AH17" s="48">
        <v>53384</v>
      </c>
      <c r="AI17" s="48">
        <v>61207</v>
      </c>
      <c r="AJ17" s="50">
        <f t="shared" si="15"/>
        <v>0.3518112329677634</v>
      </c>
      <c r="AK17" s="50">
        <f t="shared" si="11"/>
        <v>0.31488835606174137</v>
      </c>
      <c r="AL17" s="50">
        <f t="shared" si="12"/>
        <v>0.31084679856879116</v>
      </c>
    </row>
    <row r="18" spans="1:38" ht="15" thickBot="1">
      <c r="A18" s="14" t="s">
        <v>255</v>
      </c>
      <c r="B18" s="14" t="s">
        <v>9</v>
      </c>
      <c r="C18" s="14" t="s">
        <v>9</v>
      </c>
      <c r="D18" s="14" t="s">
        <v>332</v>
      </c>
      <c r="E18" s="14" t="s">
        <v>9</v>
      </c>
      <c r="G18" s="47">
        <v>55</v>
      </c>
      <c r="H18" s="48">
        <v>36426</v>
      </c>
      <c r="I18" s="48">
        <v>45533</v>
      </c>
      <c r="J18" s="48">
        <v>52514</v>
      </c>
      <c r="K18" s="48">
        <v>17137</v>
      </c>
      <c r="L18" s="48">
        <v>25084</v>
      </c>
      <c r="M18" s="48">
        <v>28965</v>
      </c>
      <c r="N18" s="49">
        <f t="shared" si="13"/>
        <v>-1.1255762385481707</v>
      </c>
      <c r="O18" s="49">
        <f t="shared" si="8"/>
        <v>-0.81522085791739751</v>
      </c>
      <c r="P18" s="49">
        <f t="shared" si="8"/>
        <v>-0.81301570861384431</v>
      </c>
      <c r="R18" s="47">
        <v>55</v>
      </c>
      <c r="S18" s="48">
        <v>36426</v>
      </c>
      <c r="T18" s="48">
        <v>45533</v>
      </c>
      <c r="U18" s="48">
        <v>52514</v>
      </c>
      <c r="V18" s="48">
        <v>34052</v>
      </c>
      <c r="W18" s="48">
        <v>42282</v>
      </c>
      <c r="X18" s="48">
        <v>48619</v>
      </c>
      <c r="Y18" s="49">
        <f t="shared" si="14"/>
        <v>-6.97169035592623E-2</v>
      </c>
      <c r="Z18" s="49">
        <f t="shared" si="9"/>
        <v>-7.6888510477271646E-2</v>
      </c>
      <c r="AA18" s="49">
        <f t="shared" si="10"/>
        <v>-8.0112713136839514E-2</v>
      </c>
      <c r="AC18" s="47">
        <v>55</v>
      </c>
      <c r="AD18" s="48">
        <v>36426</v>
      </c>
      <c r="AE18" s="48">
        <v>45533</v>
      </c>
      <c r="AF18" s="48">
        <v>52514</v>
      </c>
      <c r="AG18" s="48">
        <v>59656</v>
      </c>
      <c r="AH18" s="48">
        <v>70096</v>
      </c>
      <c r="AI18" s="48">
        <v>80426</v>
      </c>
      <c r="AJ18" s="50">
        <f t="shared" si="15"/>
        <v>0.38939922220732198</v>
      </c>
      <c r="AK18" s="50">
        <f t="shared" si="11"/>
        <v>0.35041942478886101</v>
      </c>
      <c r="AL18" s="50">
        <f t="shared" si="12"/>
        <v>0.34705194837490366</v>
      </c>
    </row>
    <row r="19" spans="1:38" ht="15" thickBot="1">
      <c r="A19" s="14" t="s">
        <v>46</v>
      </c>
      <c r="B19" s="14" t="s">
        <v>9</v>
      </c>
      <c r="C19" s="153" t="s">
        <v>9</v>
      </c>
      <c r="D19" s="154"/>
      <c r="E19" s="155"/>
      <c r="G19" s="47">
        <v>60</v>
      </c>
      <c r="H19" s="48">
        <v>44967</v>
      </c>
      <c r="I19" s="48">
        <v>56209</v>
      </c>
      <c r="J19" s="48">
        <v>64828</v>
      </c>
      <c r="K19" s="48">
        <v>23441</v>
      </c>
      <c r="L19" s="48">
        <v>33674</v>
      </c>
      <c r="M19" s="48">
        <v>38845</v>
      </c>
      <c r="N19" s="49">
        <f t="shared" si="13"/>
        <v>-0.9183055330403993</v>
      </c>
      <c r="O19" s="49">
        <f t="shared" si="8"/>
        <v>-0.66921066698342935</v>
      </c>
      <c r="P19" s="49">
        <f t="shared" si="8"/>
        <v>-0.66888917492598787</v>
      </c>
      <c r="R19" s="47">
        <v>60</v>
      </c>
      <c r="S19" s="48">
        <v>44967</v>
      </c>
      <c r="T19" s="48">
        <v>56209</v>
      </c>
      <c r="U19" s="48">
        <v>64828</v>
      </c>
      <c r="V19" s="48">
        <v>44245</v>
      </c>
      <c r="W19" s="48">
        <v>55009</v>
      </c>
      <c r="X19" s="48">
        <v>63255</v>
      </c>
      <c r="Y19" s="49">
        <f t="shared" si="14"/>
        <v>-1.6318228048367047E-2</v>
      </c>
      <c r="Z19" s="49">
        <f t="shared" si="9"/>
        <v>-2.1814612154374739E-2</v>
      </c>
      <c r="AA19" s="49">
        <f t="shared" si="10"/>
        <v>-2.4867599399256975E-2</v>
      </c>
      <c r="AC19" s="47">
        <v>60</v>
      </c>
      <c r="AD19" s="48">
        <v>44967</v>
      </c>
      <c r="AE19" s="48">
        <v>56209</v>
      </c>
      <c r="AF19" s="48">
        <v>64828</v>
      </c>
      <c r="AG19" s="48">
        <v>77415</v>
      </c>
      <c r="AH19" s="48">
        <v>90196</v>
      </c>
      <c r="AI19" s="48">
        <v>103541</v>
      </c>
      <c r="AJ19" s="50">
        <f t="shared" si="15"/>
        <v>0.41914357682619646</v>
      </c>
      <c r="AK19" s="50">
        <f t="shared" si="11"/>
        <v>0.37681271896758173</v>
      </c>
      <c r="AL19" s="50">
        <f t="shared" si="12"/>
        <v>0.37389053611612794</v>
      </c>
    </row>
    <row r="20" spans="1:38" ht="15" thickBot="1">
      <c r="A20" s="14" t="s">
        <v>20</v>
      </c>
      <c r="B20" s="14" t="s">
        <v>627</v>
      </c>
      <c r="C20" s="139" t="s">
        <v>453</v>
      </c>
      <c r="D20" s="139"/>
      <c r="E20" s="14" t="s">
        <v>454</v>
      </c>
      <c r="G20" s="47">
        <v>65</v>
      </c>
      <c r="H20" s="48">
        <v>66372</v>
      </c>
      <c r="I20" s="48">
        <v>82996</v>
      </c>
      <c r="J20" s="48">
        <v>95678</v>
      </c>
      <c r="K20" s="48">
        <v>31193</v>
      </c>
      <c r="L20" s="48">
        <v>44087</v>
      </c>
      <c r="M20" s="48">
        <v>50811</v>
      </c>
      <c r="N20" s="49">
        <f t="shared" si="13"/>
        <v>-1.1277850799858942</v>
      </c>
      <c r="O20" s="49">
        <f t="shared" si="8"/>
        <v>-0.88255041168598458</v>
      </c>
      <c r="P20" s="49">
        <f t="shared" si="8"/>
        <v>-0.88301745684989474</v>
      </c>
      <c r="R20" s="47">
        <v>65</v>
      </c>
      <c r="S20" s="48">
        <v>66372</v>
      </c>
      <c r="T20" s="48">
        <v>82996</v>
      </c>
      <c r="U20" s="48">
        <v>95678</v>
      </c>
      <c r="V20" s="48">
        <v>55540</v>
      </c>
      <c r="W20" s="48">
        <v>69055</v>
      </c>
      <c r="X20" s="48">
        <v>79408</v>
      </c>
      <c r="Y20" s="49">
        <f t="shared" si="14"/>
        <v>-0.19503060857039972</v>
      </c>
      <c r="Z20" s="49">
        <f t="shared" si="9"/>
        <v>-0.20188255738179711</v>
      </c>
      <c r="AA20" s="49">
        <f t="shared" si="10"/>
        <v>-0.20489119484182955</v>
      </c>
      <c r="AC20" s="47">
        <v>65</v>
      </c>
      <c r="AD20" s="48">
        <v>66372</v>
      </c>
      <c r="AE20" s="48">
        <v>82996</v>
      </c>
      <c r="AF20" s="48">
        <v>95678</v>
      </c>
      <c r="AG20" s="48">
        <v>99304</v>
      </c>
      <c r="AH20" s="48">
        <v>115711</v>
      </c>
      <c r="AI20" s="48">
        <v>132884</v>
      </c>
      <c r="AJ20" s="50">
        <f t="shared" si="15"/>
        <v>0.33162813179730927</v>
      </c>
      <c r="AK20" s="50">
        <f t="shared" si="11"/>
        <v>0.28273025036513383</v>
      </c>
      <c r="AL20" s="50">
        <f t="shared" si="12"/>
        <v>0.27998856145209355</v>
      </c>
    </row>
    <row r="21" spans="1:38" ht="15" thickBot="1">
      <c r="A21" s="14" t="s">
        <v>21</v>
      </c>
      <c r="B21" s="14" t="s">
        <v>47</v>
      </c>
      <c r="C21" s="139" t="s">
        <v>332</v>
      </c>
      <c r="D21" s="139"/>
      <c r="E21" s="139"/>
    </row>
    <row r="22" spans="1:38" ht="15" thickBot="1">
      <c r="A22" s="14" t="s">
        <v>22</v>
      </c>
      <c r="B22" s="14" t="s">
        <v>265</v>
      </c>
      <c r="C22" s="139" t="s">
        <v>265</v>
      </c>
      <c r="D22" s="139"/>
      <c r="E22" s="139"/>
      <c r="G22" s="67" t="s">
        <v>780</v>
      </c>
      <c r="H22" s="68"/>
      <c r="I22" s="68"/>
      <c r="J22" s="68"/>
      <c r="K22" s="68"/>
      <c r="L22" s="68"/>
      <c r="M22" s="68"/>
      <c r="N22" s="68"/>
      <c r="O22" s="68"/>
      <c r="P22" s="69"/>
      <c r="R22" s="67" t="s">
        <v>780</v>
      </c>
      <c r="S22" s="68"/>
      <c r="T22" s="68"/>
      <c r="U22" s="68"/>
      <c r="V22" s="68"/>
      <c r="W22" s="68"/>
      <c r="X22" s="68"/>
      <c r="Y22" s="68"/>
      <c r="Z22" s="68"/>
      <c r="AA22" s="69"/>
      <c r="AC22" s="67" t="s">
        <v>780</v>
      </c>
      <c r="AD22" s="68"/>
      <c r="AE22" s="68"/>
      <c r="AF22" s="68"/>
      <c r="AG22" s="68"/>
      <c r="AH22" s="68"/>
      <c r="AI22" s="68"/>
      <c r="AJ22" s="68"/>
      <c r="AK22" s="68"/>
      <c r="AL22" s="69"/>
    </row>
    <row r="23" spans="1:38" ht="35" customHeight="1" thickBot="1">
      <c r="A23" s="14" t="s">
        <v>6</v>
      </c>
      <c r="B23" s="14" t="s">
        <v>48</v>
      </c>
      <c r="C23" s="14" t="s">
        <v>455</v>
      </c>
      <c r="D23" s="139" t="s">
        <v>456</v>
      </c>
      <c r="E23" s="139"/>
      <c r="G23" s="70" t="s">
        <v>276</v>
      </c>
      <c r="H23" s="71"/>
      <c r="I23" s="71"/>
      <c r="J23" s="72"/>
      <c r="K23" s="71" t="s">
        <v>446</v>
      </c>
      <c r="L23" s="71"/>
      <c r="M23" s="72"/>
      <c r="N23" s="71" t="s">
        <v>277</v>
      </c>
      <c r="O23" s="71"/>
      <c r="P23" s="72"/>
      <c r="R23" s="70" t="s">
        <v>276</v>
      </c>
      <c r="S23" s="71"/>
      <c r="T23" s="71"/>
      <c r="U23" s="72"/>
      <c r="V23" s="71" t="s">
        <v>447</v>
      </c>
      <c r="W23" s="71"/>
      <c r="X23" s="72"/>
      <c r="Y23" s="71" t="s">
        <v>277</v>
      </c>
      <c r="Z23" s="71"/>
      <c r="AA23" s="72"/>
      <c r="AC23" s="70" t="s">
        <v>276</v>
      </c>
      <c r="AD23" s="71"/>
      <c r="AE23" s="71"/>
      <c r="AF23" s="72"/>
      <c r="AG23" s="71" t="s">
        <v>448</v>
      </c>
      <c r="AH23" s="71"/>
      <c r="AI23" s="72"/>
      <c r="AJ23" s="71" t="s">
        <v>277</v>
      </c>
      <c r="AK23" s="71"/>
      <c r="AL23" s="72"/>
    </row>
    <row r="24" spans="1:38" ht="15" thickBot="1">
      <c r="A24" s="14" t="s">
        <v>27</v>
      </c>
      <c r="B24" s="14" t="s">
        <v>49</v>
      </c>
      <c r="C24" s="14"/>
      <c r="D24" s="14"/>
      <c r="E24" s="14"/>
      <c r="G24" s="45" t="s">
        <v>771</v>
      </c>
      <c r="H24" s="46" t="s">
        <v>772</v>
      </c>
      <c r="I24" s="46" t="s">
        <v>279</v>
      </c>
      <c r="J24" s="46" t="s">
        <v>280</v>
      </c>
      <c r="K24" s="46" t="s">
        <v>772</v>
      </c>
      <c r="L24" s="46" t="s">
        <v>279</v>
      </c>
      <c r="M24" s="46" t="s">
        <v>280</v>
      </c>
      <c r="N24" s="46" t="s">
        <v>772</v>
      </c>
      <c r="O24" s="46" t="s">
        <v>279</v>
      </c>
      <c r="P24" s="46" t="s">
        <v>280</v>
      </c>
      <c r="R24" s="45" t="s">
        <v>771</v>
      </c>
      <c r="S24" s="46" t="s">
        <v>772</v>
      </c>
      <c r="T24" s="46" t="s">
        <v>279</v>
      </c>
      <c r="U24" s="46" t="s">
        <v>280</v>
      </c>
      <c r="V24" s="46" t="s">
        <v>772</v>
      </c>
      <c r="W24" s="46" t="s">
        <v>279</v>
      </c>
      <c r="X24" s="46" t="s">
        <v>280</v>
      </c>
      <c r="Y24" s="46" t="s">
        <v>772</v>
      </c>
      <c r="Z24" s="46" t="s">
        <v>279</v>
      </c>
      <c r="AA24" s="46" t="s">
        <v>280</v>
      </c>
      <c r="AC24" s="45" t="s">
        <v>771</v>
      </c>
      <c r="AD24" s="46" t="s">
        <v>772</v>
      </c>
      <c r="AE24" s="46" t="s">
        <v>279</v>
      </c>
      <c r="AF24" s="46" t="s">
        <v>280</v>
      </c>
      <c r="AG24" s="46" t="s">
        <v>772</v>
      </c>
      <c r="AH24" s="46" t="s">
        <v>279</v>
      </c>
      <c r="AI24" s="46" t="s">
        <v>280</v>
      </c>
      <c r="AJ24" s="46" t="s">
        <v>772</v>
      </c>
      <c r="AK24" s="46" t="s">
        <v>279</v>
      </c>
      <c r="AL24" s="46" t="s">
        <v>280</v>
      </c>
    </row>
    <row r="25" spans="1:38" ht="15" thickBot="1">
      <c r="A25" s="14" t="s">
        <v>28</v>
      </c>
      <c r="B25" s="14" t="s">
        <v>212</v>
      </c>
      <c r="C25" s="14" t="s">
        <v>212</v>
      </c>
      <c r="D25" s="14" t="s">
        <v>212</v>
      </c>
      <c r="E25" s="14" t="s">
        <v>506</v>
      </c>
      <c r="G25" s="47">
        <v>35</v>
      </c>
      <c r="H25" s="48">
        <v>18636</v>
      </c>
      <c r="I25" s="48">
        <v>23294</v>
      </c>
      <c r="J25" s="48">
        <v>26866</v>
      </c>
      <c r="K25" s="48">
        <v>3906</v>
      </c>
      <c r="L25" s="48">
        <v>5888</v>
      </c>
      <c r="M25" s="48">
        <v>6803</v>
      </c>
      <c r="N25" s="49">
        <f>(K25-H25)/K25</f>
        <v>-3.7711213517665132</v>
      </c>
      <c r="O25" s="49">
        <f t="shared" ref="O25:P30" si="16">(L25-I25)/L25</f>
        <v>-2.9561820652173911</v>
      </c>
      <c r="P25" s="49">
        <f t="shared" si="16"/>
        <v>-2.9491400852565044</v>
      </c>
      <c r="R25" s="47">
        <v>35</v>
      </c>
      <c r="S25" s="48">
        <v>18636</v>
      </c>
      <c r="T25" s="48">
        <v>23294</v>
      </c>
      <c r="U25" s="48">
        <v>26866</v>
      </c>
      <c r="V25" s="48">
        <v>25530</v>
      </c>
      <c r="W25" s="48">
        <v>31396</v>
      </c>
      <c r="X25" s="48">
        <v>36097</v>
      </c>
      <c r="Y25" s="50">
        <f>(V25-S25)/V25</f>
        <v>0.27003525264394829</v>
      </c>
      <c r="Z25" s="50">
        <f t="shared" ref="Z25:Z30" si="17">(W25-T25)/W25</f>
        <v>0.25805835138234168</v>
      </c>
      <c r="AA25" s="50">
        <f t="shared" ref="AA25:AA30" si="18">(X25-U25)/X25</f>
        <v>0.25572762279413802</v>
      </c>
      <c r="AC25" s="47">
        <v>35</v>
      </c>
      <c r="AD25" s="48">
        <v>18636</v>
      </c>
      <c r="AE25" s="48">
        <v>23294</v>
      </c>
      <c r="AF25" s="48">
        <v>26866</v>
      </c>
      <c r="AG25" s="48">
        <v>36294</v>
      </c>
      <c r="AH25" s="48">
        <v>43944</v>
      </c>
      <c r="AI25" s="48">
        <v>50355</v>
      </c>
      <c r="AJ25" s="50">
        <f>(AG25-AD25)/AG25</f>
        <v>0.4865266986278724</v>
      </c>
      <c r="AK25" s="50">
        <f t="shared" ref="AK25:AK30" si="19">(AH25-AE25)/AH25</f>
        <v>0.46991625705443291</v>
      </c>
      <c r="AL25" s="50">
        <f t="shared" ref="AL25:AL30" si="20">(AI25-AF25)/AI25</f>
        <v>0.46646807665574419</v>
      </c>
    </row>
    <row r="26" spans="1:38" ht="15" thickBot="1">
      <c r="A26" s="14" t="s">
        <v>3</v>
      </c>
      <c r="B26" s="14" t="s">
        <v>4</v>
      </c>
      <c r="C26" s="14" t="s">
        <v>389</v>
      </c>
      <c r="D26" s="14" t="s">
        <v>4</v>
      </c>
      <c r="E26" s="14" t="s">
        <v>506</v>
      </c>
      <c r="G26" s="47">
        <v>45</v>
      </c>
      <c r="H26" s="48">
        <v>22764</v>
      </c>
      <c r="I26" s="48">
        <v>28455</v>
      </c>
      <c r="J26" s="48">
        <v>32818</v>
      </c>
      <c r="K26" s="48">
        <v>8447</v>
      </c>
      <c r="L26" s="48">
        <v>12511</v>
      </c>
      <c r="M26" s="48">
        <v>14451</v>
      </c>
      <c r="N26" s="49">
        <f t="shared" ref="N26:N30" si="21">(K26-H26)/K26</f>
        <v>-1.6949212738250266</v>
      </c>
      <c r="O26" s="49">
        <f t="shared" si="16"/>
        <v>-1.274398529294221</v>
      </c>
      <c r="P26" s="49">
        <f t="shared" si="16"/>
        <v>-1.2709847069406961</v>
      </c>
      <c r="R26" s="47">
        <v>45</v>
      </c>
      <c r="S26" s="48">
        <v>22764</v>
      </c>
      <c r="T26" s="48">
        <v>28455</v>
      </c>
      <c r="U26" s="48">
        <v>32818</v>
      </c>
      <c r="V26" s="48">
        <v>26906</v>
      </c>
      <c r="W26" s="48">
        <v>33336</v>
      </c>
      <c r="X26" s="48">
        <v>38327</v>
      </c>
      <c r="Y26" s="50">
        <f t="shared" ref="Y26:Y30" si="22">(V26-S26)/V26</f>
        <v>0.15394335835873038</v>
      </c>
      <c r="Z26" s="50">
        <f t="shared" si="17"/>
        <v>0.14641828653707703</v>
      </c>
      <c r="AA26" s="50">
        <f t="shared" si="18"/>
        <v>0.14373679129595324</v>
      </c>
      <c r="AC26" s="47">
        <v>45</v>
      </c>
      <c r="AD26" s="48">
        <v>22764</v>
      </c>
      <c r="AE26" s="48">
        <v>28455</v>
      </c>
      <c r="AF26" s="48">
        <v>32818</v>
      </c>
      <c r="AG26" s="48">
        <v>42876</v>
      </c>
      <c r="AH26" s="48">
        <v>51370</v>
      </c>
      <c r="AI26" s="48">
        <v>58891</v>
      </c>
      <c r="AJ26" s="50">
        <f t="shared" ref="AJ26:AJ30" si="23">(AG26-AD26)/AG26</f>
        <v>0.46907360761265043</v>
      </c>
      <c r="AK26" s="50">
        <f t="shared" si="19"/>
        <v>0.44607747712672768</v>
      </c>
      <c r="AL26" s="50">
        <f t="shared" si="20"/>
        <v>0.44273318503676284</v>
      </c>
    </row>
    <row r="27" spans="1:38" ht="15" thickBot="1">
      <c r="A27" s="14" t="s">
        <v>29</v>
      </c>
      <c r="B27" s="14" t="s">
        <v>2</v>
      </c>
      <c r="C27" s="14" t="s">
        <v>2</v>
      </c>
      <c r="D27" s="14" t="s">
        <v>2</v>
      </c>
      <c r="E27" s="14" t="s">
        <v>506</v>
      </c>
      <c r="G27" s="47">
        <v>50</v>
      </c>
      <c r="H27" s="48">
        <v>32575</v>
      </c>
      <c r="I27" s="48">
        <v>40718</v>
      </c>
      <c r="J27" s="48">
        <v>46962</v>
      </c>
      <c r="K27" s="48">
        <v>12532</v>
      </c>
      <c r="L27" s="48">
        <v>18534</v>
      </c>
      <c r="M27" s="48">
        <v>21409</v>
      </c>
      <c r="N27" s="49">
        <f t="shared" si="21"/>
        <v>-1.5993456750718162</v>
      </c>
      <c r="O27" s="49">
        <f t="shared" si="16"/>
        <v>-1.1969353620373369</v>
      </c>
      <c r="P27" s="49">
        <f t="shared" si="16"/>
        <v>-1.1935634546218881</v>
      </c>
      <c r="R27" s="47">
        <v>50</v>
      </c>
      <c r="S27" s="48">
        <v>32575</v>
      </c>
      <c r="T27" s="48">
        <v>40718</v>
      </c>
      <c r="U27" s="48">
        <v>46962</v>
      </c>
      <c r="V27" s="48">
        <v>32537</v>
      </c>
      <c r="W27" s="48">
        <v>40364</v>
      </c>
      <c r="X27" s="48">
        <v>46409</v>
      </c>
      <c r="Y27" s="49">
        <f t="shared" si="22"/>
        <v>-1.1679011586808864E-3</v>
      </c>
      <c r="Z27" s="49">
        <f t="shared" si="17"/>
        <v>-8.7701912595382018E-3</v>
      </c>
      <c r="AA27" s="49">
        <f t="shared" si="18"/>
        <v>-1.1915792195479325E-2</v>
      </c>
      <c r="AC27" s="47">
        <v>50</v>
      </c>
      <c r="AD27" s="48">
        <v>32575</v>
      </c>
      <c r="AE27" s="48">
        <v>40718</v>
      </c>
      <c r="AF27" s="48">
        <v>46962</v>
      </c>
      <c r="AG27" s="48">
        <v>53508</v>
      </c>
      <c r="AH27" s="48">
        <v>63295</v>
      </c>
      <c r="AI27" s="48">
        <v>72601</v>
      </c>
      <c r="AJ27" s="50">
        <f t="shared" si="23"/>
        <v>0.39121252896763103</v>
      </c>
      <c r="AK27" s="50">
        <f t="shared" si="19"/>
        <v>0.35669484161466153</v>
      </c>
      <c r="AL27" s="50">
        <f t="shared" si="20"/>
        <v>0.35314940565556946</v>
      </c>
    </row>
    <row r="28" spans="1:38" ht="15" thickBot="1">
      <c r="A28" s="14" t="s">
        <v>55</v>
      </c>
      <c r="B28" s="14" t="s">
        <v>56</v>
      </c>
      <c r="C28" s="14" t="s">
        <v>466</v>
      </c>
      <c r="D28" s="14" t="s">
        <v>265</v>
      </c>
      <c r="E28" s="14"/>
      <c r="G28" s="47">
        <v>55</v>
      </c>
      <c r="H28" s="48">
        <v>39826</v>
      </c>
      <c r="I28" s="48">
        <v>49783</v>
      </c>
      <c r="J28" s="48">
        <v>57416</v>
      </c>
      <c r="K28" s="48">
        <v>17939</v>
      </c>
      <c r="L28" s="48">
        <v>26328</v>
      </c>
      <c r="M28" s="48">
        <v>30403</v>
      </c>
      <c r="N28" s="49">
        <f t="shared" si="21"/>
        <v>-1.2200791571436536</v>
      </c>
      <c r="O28" s="49">
        <f t="shared" si="16"/>
        <v>-0.89087663324217559</v>
      </c>
      <c r="P28" s="49">
        <f t="shared" si="16"/>
        <v>-0.88849784560734135</v>
      </c>
      <c r="R28" s="47">
        <v>55</v>
      </c>
      <c r="S28" s="48">
        <v>39826</v>
      </c>
      <c r="T28" s="48">
        <v>49783</v>
      </c>
      <c r="U28" s="48">
        <v>57416</v>
      </c>
      <c r="V28" s="48">
        <v>41521</v>
      </c>
      <c r="W28" s="48">
        <v>51555</v>
      </c>
      <c r="X28" s="48">
        <v>59279</v>
      </c>
      <c r="Y28" s="50">
        <f t="shared" si="22"/>
        <v>4.0822716215890752E-2</v>
      </c>
      <c r="Z28" s="50">
        <f t="shared" si="17"/>
        <v>3.4371060032974493E-2</v>
      </c>
      <c r="AA28" s="50">
        <f t="shared" si="18"/>
        <v>3.1427655662207524E-2</v>
      </c>
      <c r="AC28" s="47">
        <v>55</v>
      </c>
      <c r="AD28" s="48">
        <v>39826</v>
      </c>
      <c r="AE28" s="48">
        <v>49783</v>
      </c>
      <c r="AF28" s="48">
        <v>57416</v>
      </c>
      <c r="AG28" s="48">
        <v>70260</v>
      </c>
      <c r="AH28" s="48">
        <v>82563</v>
      </c>
      <c r="AI28" s="48">
        <v>94761</v>
      </c>
      <c r="AJ28" s="50">
        <f t="shared" si="23"/>
        <v>0.43316253914033592</v>
      </c>
      <c r="AK28" s="50">
        <f t="shared" si="19"/>
        <v>0.39703014667587178</v>
      </c>
      <c r="AL28" s="50">
        <f t="shared" si="20"/>
        <v>0.39409672755669528</v>
      </c>
    </row>
    <row r="29" spans="1:38" ht="15" thickBot="1">
      <c r="A29" s="14" t="s">
        <v>410</v>
      </c>
      <c r="B29" s="14" t="s">
        <v>411</v>
      </c>
      <c r="C29" s="139" t="s">
        <v>457</v>
      </c>
      <c r="D29" s="139"/>
      <c r="E29" s="139"/>
      <c r="G29" s="47">
        <v>60</v>
      </c>
      <c r="H29" s="48">
        <v>48265</v>
      </c>
      <c r="I29" s="48">
        <v>60331</v>
      </c>
      <c r="J29" s="48">
        <v>69582</v>
      </c>
      <c r="K29" s="48">
        <v>24343</v>
      </c>
      <c r="L29" s="48">
        <v>35064</v>
      </c>
      <c r="M29" s="48">
        <v>40453</v>
      </c>
      <c r="N29" s="49">
        <f t="shared" si="21"/>
        <v>-0.98270550055457417</v>
      </c>
      <c r="O29" s="49">
        <f t="shared" si="16"/>
        <v>-0.72059662331736252</v>
      </c>
      <c r="P29" s="49">
        <f t="shared" si="16"/>
        <v>-0.72007020492917706</v>
      </c>
      <c r="R29" s="47">
        <v>60</v>
      </c>
      <c r="S29" s="48">
        <v>48265</v>
      </c>
      <c r="T29" s="48">
        <v>60331</v>
      </c>
      <c r="U29" s="48">
        <v>69582</v>
      </c>
      <c r="V29" s="48">
        <v>52204</v>
      </c>
      <c r="W29" s="48">
        <v>64902</v>
      </c>
      <c r="X29" s="48">
        <v>74629</v>
      </c>
      <c r="Y29" s="50">
        <f t="shared" si="22"/>
        <v>7.545398820013792E-2</v>
      </c>
      <c r="Z29" s="50">
        <f t="shared" si="17"/>
        <v>7.0429262580505997E-2</v>
      </c>
      <c r="AA29" s="50">
        <f t="shared" si="18"/>
        <v>6.7627865843036886E-2</v>
      </c>
      <c r="AC29" s="47">
        <v>60</v>
      </c>
      <c r="AD29" s="48">
        <v>48265</v>
      </c>
      <c r="AE29" s="48">
        <v>60331</v>
      </c>
      <c r="AF29" s="48">
        <v>69582</v>
      </c>
      <c r="AG29" s="48">
        <v>89672</v>
      </c>
      <c r="AH29" s="48">
        <v>104480</v>
      </c>
      <c r="AI29" s="48">
        <v>119967</v>
      </c>
      <c r="AJ29" s="50">
        <f t="shared" si="23"/>
        <v>0.46176063877241502</v>
      </c>
      <c r="AK29" s="50">
        <f t="shared" si="19"/>
        <v>0.42255934150076568</v>
      </c>
      <c r="AL29" s="50">
        <f t="shared" si="20"/>
        <v>0.41999049738678135</v>
      </c>
    </row>
    <row r="30" spans="1:38" ht="15" thickBot="1">
      <c r="A30" s="14" t="s">
        <v>156</v>
      </c>
      <c r="B30" s="14" t="s">
        <v>429</v>
      </c>
      <c r="C30" s="14" t="s">
        <v>429</v>
      </c>
      <c r="D30" s="14" t="s">
        <v>429</v>
      </c>
      <c r="E30" s="14" t="s">
        <v>429</v>
      </c>
      <c r="G30" s="47">
        <v>65</v>
      </c>
      <c r="H30" s="48">
        <v>70798</v>
      </c>
      <c r="I30" s="48">
        <v>88487</v>
      </c>
      <c r="J30" s="48">
        <v>102066</v>
      </c>
      <c r="K30" s="48">
        <v>32173</v>
      </c>
      <c r="L30" s="48">
        <v>45594</v>
      </c>
      <c r="M30" s="48">
        <v>52553</v>
      </c>
      <c r="N30" s="49">
        <f t="shared" si="21"/>
        <v>-1.2005408261585802</v>
      </c>
      <c r="O30" s="49">
        <f t="shared" si="16"/>
        <v>-0.94075974908979254</v>
      </c>
      <c r="P30" s="49">
        <f t="shared" si="16"/>
        <v>-0.94215363537761876</v>
      </c>
      <c r="R30" s="47">
        <v>65</v>
      </c>
      <c r="S30" s="48">
        <v>70798</v>
      </c>
      <c r="T30" s="48">
        <v>88487</v>
      </c>
      <c r="U30" s="48">
        <v>102066</v>
      </c>
      <c r="V30" s="48">
        <v>63965</v>
      </c>
      <c r="W30" s="48">
        <v>79527</v>
      </c>
      <c r="X30" s="48">
        <v>91447</v>
      </c>
      <c r="Y30" s="49">
        <f t="shared" si="22"/>
        <v>-0.10682404439928085</v>
      </c>
      <c r="Z30" s="49">
        <f t="shared" si="17"/>
        <v>-0.11266613854414224</v>
      </c>
      <c r="AA30" s="49">
        <f t="shared" si="18"/>
        <v>-0.11612190667818517</v>
      </c>
      <c r="AC30" s="47">
        <v>65</v>
      </c>
      <c r="AD30" s="48">
        <v>70798</v>
      </c>
      <c r="AE30" s="48">
        <v>88487</v>
      </c>
      <c r="AF30" s="48">
        <v>102066</v>
      </c>
      <c r="AG30" s="48">
        <v>112883</v>
      </c>
      <c r="AH30" s="48">
        <v>131536</v>
      </c>
      <c r="AI30" s="48">
        <v>151080</v>
      </c>
      <c r="AJ30" s="50">
        <f t="shared" si="23"/>
        <v>0.37281964511928278</v>
      </c>
      <c r="AK30" s="50">
        <f t="shared" si="19"/>
        <v>0.32727922393869358</v>
      </c>
      <c r="AL30" s="50">
        <f t="shared" si="20"/>
        <v>0.32442414614773629</v>
      </c>
    </row>
    <row r="31" spans="1:38" ht="15" thickBot="1">
      <c r="A31" s="15" t="s">
        <v>52</v>
      </c>
      <c r="B31" s="16" t="s">
        <v>51</v>
      </c>
      <c r="C31" s="139" t="s">
        <v>459</v>
      </c>
      <c r="D31" s="139"/>
      <c r="E31" s="139"/>
    </row>
    <row r="32" spans="1:38" ht="15" thickBot="1">
      <c r="A32" s="97" t="s">
        <v>25</v>
      </c>
      <c r="B32" s="97"/>
      <c r="C32" s="97"/>
      <c r="D32" s="97"/>
      <c r="E32" s="97"/>
      <c r="G32" s="67" t="s">
        <v>781</v>
      </c>
      <c r="H32" s="68"/>
      <c r="I32" s="68"/>
      <c r="J32" s="68"/>
      <c r="K32" s="68"/>
      <c r="L32" s="68"/>
      <c r="M32" s="68"/>
      <c r="N32" s="68"/>
      <c r="O32" s="68"/>
      <c r="P32" s="69"/>
      <c r="R32" s="67" t="s">
        <v>781</v>
      </c>
      <c r="S32" s="68"/>
      <c r="T32" s="68"/>
      <c r="U32" s="68"/>
      <c r="V32" s="68"/>
      <c r="W32" s="68"/>
      <c r="X32" s="68"/>
      <c r="Y32" s="68"/>
      <c r="Z32" s="68"/>
      <c r="AA32" s="69"/>
      <c r="AC32" s="67" t="s">
        <v>781</v>
      </c>
      <c r="AD32" s="68"/>
      <c r="AE32" s="68"/>
      <c r="AF32" s="68"/>
      <c r="AG32" s="68"/>
      <c r="AH32" s="68"/>
      <c r="AI32" s="68"/>
      <c r="AJ32" s="68"/>
      <c r="AK32" s="68"/>
      <c r="AL32" s="69"/>
    </row>
    <row r="33" spans="1:38" ht="15" thickBot="1">
      <c r="A33" s="14" t="s">
        <v>23</v>
      </c>
      <c r="B33" s="14" t="s">
        <v>60</v>
      </c>
      <c r="C33" s="139" t="s">
        <v>60</v>
      </c>
      <c r="D33" s="139"/>
      <c r="E33" s="139"/>
      <c r="G33" s="70" t="s">
        <v>276</v>
      </c>
      <c r="H33" s="71"/>
      <c r="I33" s="71"/>
      <c r="J33" s="72"/>
      <c r="K33" s="71" t="s">
        <v>446</v>
      </c>
      <c r="L33" s="71"/>
      <c r="M33" s="72"/>
      <c r="N33" s="71" t="s">
        <v>277</v>
      </c>
      <c r="O33" s="71"/>
      <c r="P33" s="72"/>
      <c r="R33" s="70" t="s">
        <v>276</v>
      </c>
      <c r="S33" s="71"/>
      <c r="T33" s="71"/>
      <c r="U33" s="72"/>
      <c r="V33" s="71" t="s">
        <v>447</v>
      </c>
      <c r="W33" s="71"/>
      <c r="X33" s="72"/>
      <c r="Y33" s="71" t="s">
        <v>277</v>
      </c>
      <c r="Z33" s="71"/>
      <c r="AA33" s="72"/>
      <c r="AC33" s="70" t="s">
        <v>276</v>
      </c>
      <c r="AD33" s="71"/>
      <c r="AE33" s="71"/>
      <c r="AF33" s="72"/>
      <c r="AG33" s="71" t="s">
        <v>448</v>
      </c>
      <c r="AH33" s="71"/>
      <c r="AI33" s="72"/>
      <c r="AJ33" s="71" t="s">
        <v>277</v>
      </c>
      <c r="AK33" s="71"/>
      <c r="AL33" s="72"/>
    </row>
    <row r="34" spans="1:38" ht="44" thickBot="1">
      <c r="A34" s="14" t="s">
        <v>24</v>
      </c>
      <c r="B34" s="14" t="s">
        <v>61</v>
      </c>
      <c r="C34" s="14" t="s">
        <v>496</v>
      </c>
      <c r="D34" s="14" t="s">
        <v>505</v>
      </c>
      <c r="E34" s="14" t="s">
        <v>9</v>
      </c>
      <c r="G34" s="45" t="s">
        <v>771</v>
      </c>
      <c r="H34" s="46" t="s">
        <v>772</v>
      </c>
      <c r="I34" s="46" t="s">
        <v>279</v>
      </c>
      <c r="J34" s="46" t="s">
        <v>280</v>
      </c>
      <c r="K34" s="46" t="s">
        <v>772</v>
      </c>
      <c r="L34" s="46" t="s">
        <v>279</v>
      </c>
      <c r="M34" s="46" t="s">
        <v>280</v>
      </c>
      <c r="N34" s="46" t="s">
        <v>772</v>
      </c>
      <c r="O34" s="46" t="s">
        <v>279</v>
      </c>
      <c r="P34" s="46" t="s">
        <v>280</v>
      </c>
      <c r="R34" s="45" t="s">
        <v>771</v>
      </c>
      <c r="S34" s="46" t="s">
        <v>772</v>
      </c>
      <c r="T34" s="46" t="s">
        <v>279</v>
      </c>
      <c r="U34" s="46" t="s">
        <v>280</v>
      </c>
      <c r="V34" s="46" t="s">
        <v>772</v>
      </c>
      <c r="W34" s="46" t="s">
        <v>279</v>
      </c>
      <c r="X34" s="46" t="s">
        <v>280</v>
      </c>
      <c r="Y34" s="46" t="s">
        <v>772</v>
      </c>
      <c r="Z34" s="46" t="s">
        <v>279</v>
      </c>
      <c r="AA34" s="46" t="s">
        <v>280</v>
      </c>
      <c r="AC34" s="45" t="s">
        <v>771</v>
      </c>
      <c r="AD34" s="46" t="s">
        <v>772</v>
      </c>
      <c r="AE34" s="46" t="s">
        <v>279</v>
      </c>
      <c r="AF34" s="46" t="s">
        <v>280</v>
      </c>
      <c r="AG34" s="46" t="s">
        <v>772</v>
      </c>
      <c r="AH34" s="46" t="s">
        <v>279</v>
      </c>
      <c r="AI34" s="46" t="s">
        <v>280</v>
      </c>
      <c r="AJ34" s="46" t="s">
        <v>772</v>
      </c>
      <c r="AK34" s="46" t="s">
        <v>279</v>
      </c>
      <c r="AL34" s="46" t="s">
        <v>280</v>
      </c>
    </row>
    <row r="35" spans="1:38" ht="15" thickBot="1">
      <c r="A35" s="14" t="s">
        <v>58</v>
      </c>
      <c r="B35" s="14" t="s">
        <v>63</v>
      </c>
      <c r="C35" s="14" t="s">
        <v>9</v>
      </c>
      <c r="D35" s="14" t="s">
        <v>9</v>
      </c>
      <c r="E35" s="14" t="s">
        <v>9</v>
      </c>
      <c r="G35" s="47">
        <v>35</v>
      </c>
      <c r="H35" s="48">
        <v>21657</v>
      </c>
      <c r="I35" s="48">
        <v>27073</v>
      </c>
      <c r="J35" s="48">
        <v>31233</v>
      </c>
      <c r="K35" s="48">
        <v>4432</v>
      </c>
      <c r="L35" s="48">
        <v>6717</v>
      </c>
      <c r="M35" s="48">
        <v>7764</v>
      </c>
      <c r="N35" s="49">
        <f>(K35-H35)/K35</f>
        <v>-3.8865072202166067</v>
      </c>
      <c r="O35" s="49">
        <f t="shared" ref="O35:P40" si="24">(L35-I35)/L35</f>
        <v>-3.0305195771921989</v>
      </c>
      <c r="P35" s="49">
        <f t="shared" si="24"/>
        <v>-3.0227975270479135</v>
      </c>
      <c r="R35" s="47">
        <v>35</v>
      </c>
      <c r="S35" s="48">
        <v>21657</v>
      </c>
      <c r="T35" s="48">
        <v>27073</v>
      </c>
      <c r="U35" s="48">
        <v>31233</v>
      </c>
      <c r="V35" s="48">
        <v>31324</v>
      </c>
      <c r="W35" s="48">
        <v>38519</v>
      </c>
      <c r="X35" s="48">
        <v>44286</v>
      </c>
      <c r="Y35" s="50">
        <f>(V35-S35)/V35</f>
        <v>0.30861320393308644</v>
      </c>
      <c r="Z35" s="50">
        <f t="shared" ref="Z35:Z40" si="25">(W35-T35)/W35</f>
        <v>0.29715205483008383</v>
      </c>
      <c r="AA35" s="50">
        <f t="shared" ref="AA35:AA40" si="26">(X35-U35)/X35</f>
        <v>0.29474325972090504</v>
      </c>
      <c r="AC35" s="47">
        <v>35</v>
      </c>
      <c r="AD35" s="48">
        <v>21657</v>
      </c>
      <c r="AE35" s="48">
        <v>27073</v>
      </c>
      <c r="AF35" s="48">
        <v>31233</v>
      </c>
      <c r="AG35" s="48">
        <v>43497</v>
      </c>
      <c r="AH35" s="48">
        <v>52554</v>
      </c>
      <c r="AI35" s="48">
        <v>60253</v>
      </c>
      <c r="AJ35" s="50">
        <f>(AG35-AD35)/AG35</f>
        <v>0.50210359335126564</v>
      </c>
      <c r="AK35" s="50">
        <f t="shared" ref="AK35:AK40" si="27">(AH35-AE35)/AH35</f>
        <v>0.48485367431594167</v>
      </c>
      <c r="AL35" s="50">
        <f t="shared" ref="AL35:AL40" si="28">(AI35-AF35)/AI35</f>
        <v>0.48163576917331918</v>
      </c>
    </row>
    <row r="36" spans="1:38" ht="15" thickBot="1">
      <c r="A36" s="14" t="s">
        <v>59</v>
      </c>
      <c r="B36" s="14" t="s">
        <v>159</v>
      </c>
      <c r="C36" s="14" t="s">
        <v>9</v>
      </c>
      <c r="D36" s="14" t="s">
        <v>9</v>
      </c>
      <c r="E36" s="14" t="s">
        <v>9</v>
      </c>
      <c r="G36" s="47">
        <v>45</v>
      </c>
      <c r="H36" s="48">
        <v>26025</v>
      </c>
      <c r="I36" s="48">
        <v>32531</v>
      </c>
      <c r="J36" s="48">
        <v>37511</v>
      </c>
      <c r="K36" s="48">
        <v>8996</v>
      </c>
      <c r="L36" s="48">
        <v>13378</v>
      </c>
      <c r="M36" s="48">
        <v>15455</v>
      </c>
      <c r="N36" s="49">
        <f t="shared" ref="N36:N40" si="29">(K36-H36)/K36</f>
        <v>-1.8929524232992441</v>
      </c>
      <c r="O36" s="49">
        <f t="shared" si="24"/>
        <v>-1.4316788757661834</v>
      </c>
      <c r="P36" s="49">
        <f t="shared" si="24"/>
        <v>-1.4271109673244904</v>
      </c>
      <c r="R36" s="47">
        <v>45</v>
      </c>
      <c r="S36" s="48">
        <v>26025</v>
      </c>
      <c r="T36" s="48">
        <v>32531</v>
      </c>
      <c r="U36" s="48">
        <v>37511</v>
      </c>
      <c r="V36" s="48">
        <v>32521</v>
      </c>
      <c r="W36" s="48">
        <v>40291</v>
      </c>
      <c r="X36" s="48">
        <v>46323</v>
      </c>
      <c r="Y36" s="50">
        <f t="shared" ref="Y36:Y40" si="30">(V36-S36)/V36</f>
        <v>0.19974785523200395</v>
      </c>
      <c r="Z36" s="50">
        <f t="shared" si="25"/>
        <v>0.19259884341416197</v>
      </c>
      <c r="AA36" s="50">
        <f t="shared" si="26"/>
        <v>0.19022947563845174</v>
      </c>
      <c r="AC36" s="47">
        <v>45</v>
      </c>
      <c r="AD36" s="48">
        <v>26025</v>
      </c>
      <c r="AE36" s="48">
        <v>32531</v>
      </c>
      <c r="AF36" s="48">
        <v>37511</v>
      </c>
      <c r="AG36" s="48">
        <v>49843</v>
      </c>
      <c r="AH36" s="48">
        <v>59659</v>
      </c>
      <c r="AI36" s="48">
        <v>68422</v>
      </c>
      <c r="AJ36" s="50">
        <f t="shared" ref="AJ36:AJ40" si="31">(AG36-AD36)/AG36</f>
        <v>0.47786048191320746</v>
      </c>
      <c r="AK36" s="50">
        <f t="shared" si="27"/>
        <v>0.45471764528403091</v>
      </c>
      <c r="AL36" s="50">
        <f t="shared" si="28"/>
        <v>0.45176989857063515</v>
      </c>
    </row>
    <row r="37" spans="1:38" ht="15" thickBot="1">
      <c r="A37" s="14" t="s">
        <v>460</v>
      </c>
      <c r="B37" s="14" t="s">
        <v>461</v>
      </c>
      <c r="C37" s="14" t="s">
        <v>462</v>
      </c>
      <c r="D37" s="139" t="s">
        <v>463</v>
      </c>
      <c r="E37" s="139"/>
      <c r="G37" s="47">
        <v>50</v>
      </c>
      <c r="H37" s="48">
        <v>35599</v>
      </c>
      <c r="I37" s="48">
        <v>44498</v>
      </c>
      <c r="J37" s="48">
        <v>51321</v>
      </c>
      <c r="K37" s="48">
        <v>13145</v>
      </c>
      <c r="L37" s="48">
        <v>19498</v>
      </c>
      <c r="M37" s="48">
        <v>22526</v>
      </c>
      <c r="N37" s="49">
        <f t="shared" si="29"/>
        <v>-1.7081780144541652</v>
      </c>
      <c r="O37" s="49">
        <f t="shared" si="24"/>
        <v>-1.2821827879782541</v>
      </c>
      <c r="P37" s="49">
        <f t="shared" si="24"/>
        <v>-1.2783006303826689</v>
      </c>
      <c r="R37" s="47">
        <v>50</v>
      </c>
      <c r="S37" s="48">
        <v>35599</v>
      </c>
      <c r="T37" s="48">
        <v>44498</v>
      </c>
      <c r="U37" s="48">
        <v>51321</v>
      </c>
      <c r="V37" s="48">
        <v>38567</v>
      </c>
      <c r="W37" s="48">
        <v>47843</v>
      </c>
      <c r="X37" s="48">
        <v>55008</v>
      </c>
      <c r="Y37" s="50">
        <f t="shared" si="30"/>
        <v>7.6956983950009078E-2</v>
      </c>
      <c r="Z37" s="50">
        <f t="shared" si="25"/>
        <v>6.9916184185774305E-2</v>
      </c>
      <c r="AA37" s="50">
        <f t="shared" si="26"/>
        <v>6.702661431064573E-2</v>
      </c>
      <c r="AC37" s="47">
        <v>50</v>
      </c>
      <c r="AD37" s="48">
        <v>35599</v>
      </c>
      <c r="AE37" s="48">
        <v>44498</v>
      </c>
      <c r="AF37" s="48">
        <v>51321</v>
      </c>
      <c r="AG37" s="48">
        <v>61226</v>
      </c>
      <c r="AH37" s="48">
        <v>72431</v>
      </c>
      <c r="AI37" s="48">
        <v>83106</v>
      </c>
      <c r="AJ37" s="50">
        <f t="shared" si="31"/>
        <v>0.41856400875445071</v>
      </c>
      <c r="AK37" s="50">
        <f t="shared" si="27"/>
        <v>0.38564979083541578</v>
      </c>
      <c r="AL37" s="50">
        <f t="shared" si="28"/>
        <v>0.38246336004620607</v>
      </c>
    </row>
    <row r="38" spans="1:38" ht="15" thickBot="1">
      <c r="A38" s="14" t="s">
        <v>16</v>
      </c>
      <c r="B38" s="14" t="s">
        <v>342</v>
      </c>
      <c r="C38" s="139" t="s">
        <v>469</v>
      </c>
      <c r="D38" s="139"/>
      <c r="E38" s="14" t="s">
        <v>500</v>
      </c>
      <c r="G38" s="47">
        <v>55</v>
      </c>
      <c r="H38" s="48">
        <v>42862</v>
      </c>
      <c r="I38" s="48">
        <v>53577</v>
      </c>
      <c r="J38" s="48">
        <v>61793</v>
      </c>
      <c r="K38" s="48">
        <v>18620</v>
      </c>
      <c r="L38" s="48">
        <v>27392</v>
      </c>
      <c r="M38" s="48">
        <v>31635</v>
      </c>
      <c r="N38" s="49">
        <f t="shared" si="29"/>
        <v>-1.3019334049409237</v>
      </c>
      <c r="O38" s="49">
        <f t="shared" si="24"/>
        <v>-0.95593603971962615</v>
      </c>
      <c r="P38" s="49">
        <f t="shared" si="24"/>
        <v>-0.95331120594278485</v>
      </c>
      <c r="R38" s="47">
        <v>55</v>
      </c>
      <c r="S38" s="48">
        <v>42862</v>
      </c>
      <c r="T38" s="48">
        <v>53577</v>
      </c>
      <c r="U38" s="48">
        <v>61793</v>
      </c>
      <c r="V38" s="48">
        <v>47857</v>
      </c>
      <c r="W38" s="48">
        <v>59420</v>
      </c>
      <c r="X38" s="48">
        <v>68320</v>
      </c>
      <c r="Y38" s="50">
        <f t="shared" si="30"/>
        <v>0.10437344589088325</v>
      </c>
      <c r="Z38" s="50">
        <f t="shared" si="25"/>
        <v>9.8333894311679576E-2</v>
      </c>
      <c r="AA38" s="50">
        <f t="shared" si="26"/>
        <v>9.5535714285714279E-2</v>
      </c>
      <c r="AC38" s="47">
        <v>55</v>
      </c>
      <c r="AD38" s="48">
        <v>42862</v>
      </c>
      <c r="AE38" s="48">
        <v>53577</v>
      </c>
      <c r="AF38" s="48">
        <v>61793</v>
      </c>
      <c r="AG38" s="48">
        <v>78932</v>
      </c>
      <c r="AH38" s="48">
        <v>92757</v>
      </c>
      <c r="AI38" s="48">
        <v>106482</v>
      </c>
      <c r="AJ38" s="50">
        <f t="shared" si="31"/>
        <v>0.45697562458825319</v>
      </c>
      <c r="AK38" s="50">
        <f t="shared" si="27"/>
        <v>0.42239399721853876</v>
      </c>
      <c r="AL38" s="50">
        <f t="shared" si="28"/>
        <v>0.41968595631186489</v>
      </c>
    </row>
    <row r="39" spans="1:38" ht="15" thickBot="1">
      <c r="A39" s="14" t="s">
        <v>8</v>
      </c>
      <c r="B39" s="14" t="s">
        <v>342</v>
      </c>
      <c r="C39" s="139" t="s">
        <v>494</v>
      </c>
      <c r="D39" s="139"/>
      <c r="E39" s="139"/>
      <c r="G39" s="47">
        <v>60</v>
      </c>
      <c r="H39" s="48">
        <v>51413</v>
      </c>
      <c r="I39" s="48">
        <v>64265</v>
      </c>
      <c r="J39" s="48">
        <v>74119</v>
      </c>
      <c r="K39" s="48">
        <v>25046</v>
      </c>
      <c r="L39" s="48">
        <v>36158</v>
      </c>
      <c r="M39" s="48">
        <v>41718</v>
      </c>
      <c r="N39" s="49">
        <f t="shared" si="29"/>
        <v>-1.0527429529665415</v>
      </c>
      <c r="O39" s="49">
        <f t="shared" si="24"/>
        <v>-0.77733834835997562</v>
      </c>
      <c r="P39" s="49">
        <f t="shared" si="24"/>
        <v>-0.77666714607603438</v>
      </c>
      <c r="R39" s="47">
        <v>60</v>
      </c>
      <c r="S39" s="48">
        <v>51413</v>
      </c>
      <c r="T39" s="48">
        <v>64265</v>
      </c>
      <c r="U39" s="48">
        <v>74119</v>
      </c>
      <c r="V39" s="48">
        <v>58466</v>
      </c>
      <c r="W39" s="48">
        <v>72684</v>
      </c>
      <c r="X39" s="48">
        <v>83575</v>
      </c>
      <c r="Y39" s="50">
        <f t="shared" si="30"/>
        <v>0.12063421475729484</v>
      </c>
      <c r="Z39" s="50">
        <f t="shared" si="25"/>
        <v>0.11583016895052556</v>
      </c>
      <c r="AA39" s="50">
        <f t="shared" si="26"/>
        <v>0.11314388274005384</v>
      </c>
      <c r="AC39" s="47">
        <v>60</v>
      </c>
      <c r="AD39" s="48">
        <v>51413</v>
      </c>
      <c r="AE39" s="48">
        <v>64265</v>
      </c>
      <c r="AF39" s="48">
        <v>74119</v>
      </c>
      <c r="AG39" s="48">
        <v>98631</v>
      </c>
      <c r="AH39" s="48">
        <v>114921</v>
      </c>
      <c r="AI39" s="48">
        <v>131970</v>
      </c>
      <c r="AJ39" s="50">
        <f t="shared" si="31"/>
        <v>0.47873386663422252</v>
      </c>
      <c r="AK39" s="50">
        <f t="shared" si="27"/>
        <v>0.4407897599220334</v>
      </c>
      <c r="AL39" s="50">
        <f t="shared" si="28"/>
        <v>0.43836477987421385</v>
      </c>
    </row>
    <row r="40" spans="1:38" ht="15" thickBot="1">
      <c r="A40" s="14" t="s">
        <v>470</v>
      </c>
      <c r="B40" s="14" t="s">
        <v>342</v>
      </c>
      <c r="C40" s="139" t="s">
        <v>471</v>
      </c>
      <c r="D40" s="139"/>
      <c r="E40" s="14" t="s">
        <v>412</v>
      </c>
      <c r="G40" s="47">
        <v>65</v>
      </c>
      <c r="H40" s="48">
        <v>74116</v>
      </c>
      <c r="I40" s="48">
        <v>92645</v>
      </c>
      <c r="J40" s="48">
        <v>106851</v>
      </c>
      <c r="K40" s="48">
        <v>32854</v>
      </c>
      <c r="L40" s="48">
        <v>46565</v>
      </c>
      <c r="M40" s="48">
        <v>53783</v>
      </c>
      <c r="N40" s="49">
        <f t="shared" si="29"/>
        <v>-1.2559201314908384</v>
      </c>
      <c r="O40" s="49">
        <f t="shared" si="24"/>
        <v>-0.98958445184151189</v>
      </c>
      <c r="P40" s="49">
        <f t="shared" si="24"/>
        <v>-0.98670583641671161</v>
      </c>
      <c r="R40" s="47">
        <v>65</v>
      </c>
      <c r="S40" s="48">
        <v>74116</v>
      </c>
      <c r="T40" s="48">
        <v>92645</v>
      </c>
      <c r="U40" s="48">
        <v>106851</v>
      </c>
      <c r="V40" s="48">
        <v>70031</v>
      </c>
      <c r="W40" s="48">
        <v>87066</v>
      </c>
      <c r="X40" s="48">
        <v>100113</v>
      </c>
      <c r="Y40" s="49">
        <f t="shared" si="30"/>
        <v>-5.8331310419671288E-2</v>
      </c>
      <c r="Z40" s="49">
        <f t="shared" si="25"/>
        <v>-6.4077826017044537E-2</v>
      </c>
      <c r="AA40" s="49">
        <f t="shared" si="26"/>
        <v>-6.7303946540409332E-2</v>
      </c>
      <c r="AC40" s="47">
        <v>65</v>
      </c>
      <c r="AD40" s="48">
        <v>74116</v>
      </c>
      <c r="AE40" s="48">
        <v>92645</v>
      </c>
      <c r="AF40" s="48">
        <v>106851</v>
      </c>
      <c r="AG40" s="48">
        <v>121621</v>
      </c>
      <c r="AH40" s="48">
        <v>141718</v>
      </c>
      <c r="AI40" s="48">
        <v>162785</v>
      </c>
      <c r="AJ40" s="50">
        <f t="shared" si="31"/>
        <v>0.39059866305983343</v>
      </c>
      <c r="AK40" s="50">
        <f t="shared" si="27"/>
        <v>0.34627217431801183</v>
      </c>
      <c r="AL40" s="50">
        <f t="shared" si="28"/>
        <v>0.34360659765948953</v>
      </c>
    </row>
    <row r="41" spans="1:38" ht="29">
      <c r="A41" s="14" t="s">
        <v>472</v>
      </c>
      <c r="B41" s="14" t="s">
        <v>473</v>
      </c>
      <c r="C41" s="139" t="s">
        <v>474</v>
      </c>
      <c r="D41" s="139"/>
      <c r="E41" s="14"/>
    </row>
    <row r="42" spans="1:38" ht="43.5" customHeight="1">
      <c r="A42" s="14" t="s">
        <v>475</v>
      </c>
      <c r="B42" s="14" t="s">
        <v>9</v>
      </c>
      <c r="C42" s="139" t="s">
        <v>497</v>
      </c>
      <c r="D42" s="139"/>
      <c r="E42" s="139"/>
    </row>
    <row r="43" spans="1:38" ht="43.5" customHeight="1">
      <c r="A43" s="14" t="s">
        <v>476</v>
      </c>
      <c r="B43" s="14" t="s">
        <v>9</v>
      </c>
      <c r="C43" s="139" t="s">
        <v>477</v>
      </c>
      <c r="D43" s="139"/>
      <c r="E43" s="139"/>
    </row>
    <row r="44" spans="1:38">
      <c r="A44" s="14" t="s">
        <v>478</v>
      </c>
      <c r="B44" s="14" t="s">
        <v>9</v>
      </c>
      <c r="C44" s="139" t="s">
        <v>479</v>
      </c>
      <c r="D44" s="139"/>
      <c r="E44" s="139"/>
    </row>
    <row r="45" spans="1:38" ht="29" customHeight="1">
      <c r="A45" s="14" t="s">
        <v>483</v>
      </c>
      <c r="B45" s="14" t="s">
        <v>9</v>
      </c>
      <c r="C45" s="139" t="s">
        <v>484</v>
      </c>
      <c r="D45" s="139"/>
      <c r="E45" s="139"/>
    </row>
    <row r="46" spans="1:38" ht="58" customHeight="1">
      <c r="A46" s="14" t="s">
        <v>482</v>
      </c>
      <c r="B46" s="14" t="s">
        <v>481</v>
      </c>
      <c r="C46" s="139" t="s">
        <v>480</v>
      </c>
      <c r="D46" s="139"/>
      <c r="E46" s="139"/>
    </row>
    <row r="47" spans="1:38" ht="43.5">
      <c r="A47" s="14" t="s">
        <v>255</v>
      </c>
      <c r="B47" s="14" t="s">
        <v>9</v>
      </c>
      <c r="C47" s="14" t="s">
        <v>9</v>
      </c>
      <c r="D47" s="14" t="s">
        <v>495</v>
      </c>
      <c r="E47" s="14" t="s">
        <v>9</v>
      </c>
    </row>
    <row r="48" spans="1:38" ht="108.5" customHeight="1">
      <c r="A48" s="14" t="s">
        <v>498</v>
      </c>
      <c r="B48" s="14" t="s">
        <v>9</v>
      </c>
      <c r="C48" s="14" t="s">
        <v>9</v>
      </c>
      <c r="D48" s="14" t="s">
        <v>499</v>
      </c>
      <c r="E48" s="14" t="s">
        <v>9</v>
      </c>
    </row>
    <row r="49" spans="1:5" ht="62" customHeight="1">
      <c r="A49" s="14" t="s">
        <v>501</v>
      </c>
      <c r="B49" s="14" t="s">
        <v>9</v>
      </c>
      <c r="C49" s="139" t="s">
        <v>502</v>
      </c>
      <c r="D49" s="139"/>
      <c r="E49" s="139"/>
    </row>
    <row r="50" spans="1:5" ht="30" customHeight="1">
      <c r="A50" s="14" t="s">
        <v>503</v>
      </c>
      <c r="B50" s="14" t="s">
        <v>9</v>
      </c>
      <c r="C50" s="14" t="s">
        <v>9</v>
      </c>
      <c r="D50" s="14" t="s">
        <v>9</v>
      </c>
      <c r="E50" s="14" t="s">
        <v>504</v>
      </c>
    </row>
    <row r="51" spans="1:5" ht="50.5" customHeight="1">
      <c r="A51" s="14" t="s">
        <v>464</v>
      </c>
      <c r="B51" s="14" t="s">
        <v>461</v>
      </c>
      <c r="C51" s="139" t="s">
        <v>468</v>
      </c>
      <c r="D51" s="139"/>
      <c r="E51" s="139"/>
    </row>
    <row r="52" spans="1:5">
      <c r="A52" s="97" t="s">
        <v>26</v>
      </c>
      <c r="B52" s="97"/>
      <c r="C52" s="97"/>
      <c r="D52" s="97"/>
      <c r="E52" s="97"/>
    </row>
    <row r="53" spans="1:5">
      <c r="A53" s="14" t="s">
        <v>30</v>
      </c>
      <c r="B53" s="14" t="s">
        <v>64</v>
      </c>
      <c r="C53" s="14" t="s">
        <v>9</v>
      </c>
      <c r="D53" s="14" t="s">
        <v>9</v>
      </c>
      <c r="E53" s="14" t="s">
        <v>9</v>
      </c>
    </row>
    <row r="54" spans="1:5">
      <c r="A54" s="14" t="s">
        <v>31</v>
      </c>
      <c r="B54" s="14" t="s">
        <v>65</v>
      </c>
      <c r="C54" s="14" t="s">
        <v>9</v>
      </c>
      <c r="D54" s="14" t="s">
        <v>9</v>
      </c>
      <c r="E54" s="14" t="s">
        <v>9</v>
      </c>
    </row>
    <row r="55" spans="1:5">
      <c r="A55" s="14" t="s">
        <v>32</v>
      </c>
      <c r="B55" s="14" t="s">
        <v>66</v>
      </c>
      <c r="C55" s="14" t="s">
        <v>9</v>
      </c>
      <c r="D55" s="14" t="s">
        <v>9</v>
      </c>
      <c r="E55" s="14" t="s">
        <v>9</v>
      </c>
    </row>
    <row r="56" spans="1:5">
      <c r="A56" s="14" t="s">
        <v>33</v>
      </c>
      <c r="B56" s="14" t="s">
        <v>67</v>
      </c>
      <c r="C56" s="14" t="s">
        <v>9</v>
      </c>
      <c r="D56" s="14" t="s">
        <v>9</v>
      </c>
      <c r="E56" s="14" t="s">
        <v>9</v>
      </c>
    </row>
    <row r="57" spans="1:5">
      <c r="A57" s="14" t="s">
        <v>34</v>
      </c>
      <c r="B57" s="14" t="s">
        <v>68</v>
      </c>
      <c r="C57" s="153" t="s">
        <v>485</v>
      </c>
      <c r="D57" s="154"/>
      <c r="E57" s="155"/>
    </row>
    <row r="58" spans="1:5">
      <c r="A58" s="14" t="s">
        <v>35</v>
      </c>
      <c r="B58" s="14" t="s">
        <v>69</v>
      </c>
      <c r="C58" s="153" t="s">
        <v>260</v>
      </c>
      <c r="D58" s="154"/>
      <c r="E58" s="155"/>
    </row>
    <row r="59" spans="1:5">
      <c r="A59" s="14" t="s">
        <v>57</v>
      </c>
      <c r="B59" s="14" t="s">
        <v>70</v>
      </c>
      <c r="C59" s="153" t="s">
        <v>332</v>
      </c>
      <c r="D59" s="154"/>
      <c r="E59" s="155"/>
    </row>
    <row r="60" spans="1:5">
      <c r="A60" s="14" t="s">
        <v>486</v>
      </c>
      <c r="B60" s="14" t="s">
        <v>9</v>
      </c>
      <c r="C60" s="153" t="s">
        <v>487</v>
      </c>
      <c r="D60" s="154"/>
      <c r="E60" s="155"/>
    </row>
    <row r="61" spans="1:5" ht="43.5" customHeight="1">
      <c r="A61" s="14" t="s">
        <v>488</v>
      </c>
      <c r="B61" s="14" t="s">
        <v>9</v>
      </c>
      <c r="C61" s="153" t="s">
        <v>489</v>
      </c>
      <c r="D61" s="154"/>
      <c r="E61" s="155"/>
    </row>
    <row r="62" spans="1:5">
      <c r="A62" s="14" t="s">
        <v>491</v>
      </c>
      <c r="B62" s="14" t="s">
        <v>9</v>
      </c>
      <c r="C62" s="153" t="s">
        <v>490</v>
      </c>
      <c r="D62" s="154"/>
      <c r="E62" s="155"/>
    </row>
    <row r="63" spans="1:5">
      <c r="A63" s="14" t="s">
        <v>492</v>
      </c>
      <c r="B63" s="14" t="s">
        <v>9</v>
      </c>
      <c r="C63" s="153" t="s">
        <v>490</v>
      </c>
      <c r="D63" s="154"/>
      <c r="E63" s="155"/>
    </row>
  </sheetData>
  <mergeCells count="95">
    <mergeCell ref="R33:U33"/>
    <mergeCell ref="V33:X33"/>
    <mergeCell ref="Y33:AA33"/>
    <mergeCell ref="AC22:AL22"/>
    <mergeCell ref="AC23:AF23"/>
    <mergeCell ref="AG23:AI23"/>
    <mergeCell ref="AJ23:AL23"/>
    <mergeCell ref="AC32:AL32"/>
    <mergeCell ref="AC33:AF33"/>
    <mergeCell ref="AG33:AI33"/>
    <mergeCell ref="AJ33:AL33"/>
    <mergeCell ref="R22:AA22"/>
    <mergeCell ref="R23:U23"/>
    <mergeCell ref="V23:X23"/>
    <mergeCell ref="Y23:AA23"/>
    <mergeCell ref="R32:AA32"/>
    <mergeCell ref="R12:AA12"/>
    <mergeCell ref="R13:U13"/>
    <mergeCell ref="V13:X13"/>
    <mergeCell ref="Y13:AA13"/>
    <mergeCell ref="AC12:AL12"/>
    <mergeCell ref="AC13:AF13"/>
    <mergeCell ref="AG13:AI13"/>
    <mergeCell ref="AJ13:AL13"/>
    <mergeCell ref="R2:AA2"/>
    <mergeCell ref="R3:U3"/>
    <mergeCell ref="V3:X3"/>
    <mergeCell ref="Y3:AA3"/>
    <mergeCell ref="AC2:AL2"/>
    <mergeCell ref="AC3:AF3"/>
    <mergeCell ref="AG3:AI3"/>
    <mergeCell ref="AJ3:AL3"/>
    <mergeCell ref="G23:J23"/>
    <mergeCell ref="K23:M23"/>
    <mergeCell ref="N23:P23"/>
    <mergeCell ref="G32:P32"/>
    <mergeCell ref="G33:J33"/>
    <mergeCell ref="K33:M33"/>
    <mergeCell ref="N33:P33"/>
    <mergeCell ref="G12:P12"/>
    <mergeCell ref="G13:J13"/>
    <mergeCell ref="K13:M13"/>
    <mergeCell ref="N13:P13"/>
    <mergeCell ref="G22:P22"/>
    <mergeCell ref="G1:P1"/>
    <mergeCell ref="G2:P2"/>
    <mergeCell ref="G3:J3"/>
    <mergeCell ref="K3:M3"/>
    <mergeCell ref="N3:P3"/>
    <mergeCell ref="C60:E60"/>
    <mergeCell ref="C61:E61"/>
    <mergeCell ref="C62:E62"/>
    <mergeCell ref="C63:E63"/>
    <mergeCell ref="C59:E59"/>
    <mergeCell ref="C51:E51"/>
    <mergeCell ref="C17:E17"/>
    <mergeCell ref="C19:E19"/>
    <mergeCell ref="C44:E44"/>
    <mergeCell ref="C45:E45"/>
    <mergeCell ref="C33:E33"/>
    <mergeCell ref="C20:D20"/>
    <mergeCell ref="C40:D40"/>
    <mergeCell ref="C41:D41"/>
    <mergeCell ref="D14:E14"/>
    <mergeCell ref="C4:E4"/>
    <mergeCell ref="C57:E57"/>
    <mergeCell ref="C58:E58"/>
    <mergeCell ref="D12:E12"/>
    <mergeCell ref="D13:E13"/>
    <mergeCell ref="D7:E7"/>
    <mergeCell ref="C38:D38"/>
    <mergeCell ref="C49:E49"/>
    <mergeCell ref="C39:E39"/>
    <mergeCell ref="C42:E42"/>
    <mergeCell ref="C43:E43"/>
    <mergeCell ref="C46:E46"/>
    <mergeCell ref="C31:E31"/>
    <mergeCell ref="C21:E21"/>
    <mergeCell ref="D37:E37"/>
    <mergeCell ref="A1:A2"/>
    <mergeCell ref="B1:B2"/>
    <mergeCell ref="C1:E1"/>
    <mergeCell ref="A32:E32"/>
    <mergeCell ref="A52:E52"/>
    <mergeCell ref="C3:E3"/>
    <mergeCell ref="C5:E5"/>
    <mergeCell ref="D8:E8"/>
    <mergeCell ref="C9:E9"/>
    <mergeCell ref="C10:E10"/>
    <mergeCell ref="C15:E15"/>
    <mergeCell ref="C11:E11"/>
    <mergeCell ref="C16:E16"/>
    <mergeCell ref="C22:E22"/>
    <mergeCell ref="D23:E23"/>
    <mergeCell ref="C29:E2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AD8E-25AC-4179-9836-71C8C9120F1A}">
  <dimension ref="A1:N57"/>
  <sheetViews>
    <sheetView topLeftCell="C1" zoomScale="89" zoomScaleNormal="117" workbookViewId="0">
      <selection activeCell="I5" sqref="I5"/>
    </sheetView>
  </sheetViews>
  <sheetFormatPr defaultRowHeight="14.5"/>
  <cols>
    <col min="1" max="1" width="63.81640625" customWidth="1"/>
    <col min="2" max="2" width="78.453125" customWidth="1"/>
    <col min="3" max="3" width="66.81640625" customWidth="1"/>
    <col min="5" max="5" width="14.81640625" customWidth="1"/>
  </cols>
  <sheetData>
    <row r="1" spans="1:14" ht="15" thickBot="1">
      <c r="A1" s="32" t="s">
        <v>0</v>
      </c>
      <c r="B1" s="32" t="s">
        <v>1</v>
      </c>
      <c r="C1" s="32" t="s">
        <v>175</v>
      </c>
      <c r="E1" s="156" t="s">
        <v>769</v>
      </c>
      <c r="F1" s="156"/>
      <c r="G1" s="156"/>
      <c r="H1" s="156"/>
      <c r="I1" s="156"/>
      <c r="J1" s="156"/>
      <c r="K1" s="156"/>
      <c r="L1" s="156"/>
      <c r="M1" s="156"/>
      <c r="N1" s="156"/>
    </row>
    <row r="2" spans="1:14" ht="22.5" customHeight="1" thickBot="1">
      <c r="A2" s="34" t="s">
        <v>10</v>
      </c>
      <c r="B2" s="34" t="s">
        <v>36</v>
      </c>
      <c r="C2" s="34" t="s">
        <v>420</v>
      </c>
      <c r="E2" s="67" t="s">
        <v>770</v>
      </c>
      <c r="F2" s="68"/>
      <c r="G2" s="68"/>
      <c r="H2" s="68"/>
      <c r="I2" s="68"/>
      <c r="J2" s="68"/>
      <c r="K2" s="68"/>
      <c r="L2" s="68"/>
      <c r="M2" s="68"/>
      <c r="N2" s="69"/>
    </row>
    <row r="3" spans="1:14" ht="15" thickBot="1">
      <c r="A3" s="34" t="s">
        <v>38</v>
      </c>
      <c r="B3" s="34" t="s">
        <v>176</v>
      </c>
      <c r="C3" s="34" t="s">
        <v>176</v>
      </c>
      <c r="E3" s="70" t="s">
        <v>276</v>
      </c>
      <c r="F3" s="71"/>
      <c r="G3" s="71"/>
      <c r="H3" s="72"/>
      <c r="I3" s="71" t="s">
        <v>175</v>
      </c>
      <c r="J3" s="71"/>
      <c r="K3" s="72"/>
      <c r="L3" s="71" t="s">
        <v>277</v>
      </c>
      <c r="M3" s="71"/>
      <c r="N3" s="72"/>
    </row>
    <row r="4" spans="1:14" ht="15.5" customHeight="1" thickBot="1">
      <c r="A4" s="34" t="s">
        <v>37</v>
      </c>
      <c r="B4" s="34" t="s">
        <v>40</v>
      </c>
      <c r="C4" s="34" t="s">
        <v>60</v>
      </c>
      <c r="E4" s="45" t="s">
        <v>771</v>
      </c>
      <c r="F4" s="46" t="s">
        <v>772</v>
      </c>
      <c r="G4" s="46" t="s">
        <v>279</v>
      </c>
      <c r="H4" s="46" t="s">
        <v>280</v>
      </c>
      <c r="I4" s="46" t="s">
        <v>772</v>
      </c>
      <c r="J4" s="46" t="s">
        <v>279</v>
      </c>
      <c r="K4" s="46" t="s">
        <v>280</v>
      </c>
      <c r="L4" s="46" t="s">
        <v>772</v>
      </c>
      <c r="M4" s="46" t="s">
        <v>279</v>
      </c>
      <c r="N4" s="46" t="s">
        <v>280</v>
      </c>
    </row>
    <row r="5" spans="1:14" ht="15" thickBot="1">
      <c r="A5" s="34" t="s">
        <v>54</v>
      </c>
      <c r="B5" s="34" t="s">
        <v>51</v>
      </c>
      <c r="C5" s="34" t="s">
        <v>215</v>
      </c>
      <c r="E5" s="47">
        <v>35</v>
      </c>
      <c r="F5" s="48">
        <v>10073</v>
      </c>
      <c r="G5" s="48">
        <v>12591</v>
      </c>
      <c r="H5" s="48">
        <v>14523</v>
      </c>
      <c r="I5" s="48">
        <v>8079</v>
      </c>
      <c r="J5" s="48">
        <v>11477</v>
      </c>
      <c r="K5" s="48">
        <v>13726</v>
      </c>
      <c r="L5" s="49">
        <f>(I5-F5)/I5</f>
        <v>-0.24681272434707266</v>
      </c>
      <c r="M5" s="49">
        <f t="shared" ref="M5:N5" si="0">(J5-G5)/J5</f>
        <v>-9.7063692602596494E-2</v>
      </c>
      <c r="N5" s="49">
        <f t="shared" si="0"/>
        <v>-5.8064986157657004E-2</v>
      </c>
    </row>
    <row r="6" spans="1:14" ht="15" thickBot="1">
      <c r="A6" s="34" t="s">
        <v>11</v>
      </c>
      <c r="B6" s="34" t="s">
        <v>40</v>
      </c>
      <c r="C6" s="34" t="s">
        <v>91</v>
      </c>
      <c r="E6" s="47">
        <v>45</v>
      </c>
      <c r="F6" s="48">
        <v>12788</v>
      </c>
      <c r="G6" s="48">
        <v>15986</v>
      </c>
      <c r="H6" s="48">
        <v>18437</v>
      </c>
      <c r="I6" s="48">
        <v>12231</v>
      </c>
      <c r="J6" s="48">
        <v>17416</v>
      </c>
      <c r="K6" s="48">
        <v>21011</v>
      </c>
      <c r="L6" s="49">
        <f t="shared" ref="L6:L10" si="1">(I6-F6)/I6</f>
        <v>-4.5540021257460553E-2</v>
      </c>
      <c r="M6" s="53">
        <f t="shared" ref="M6:M10" si="2">(J6-G6)/J6</f>
        <v>8.2108406063389983E-2</v>
      </c>
      <c r="N6" s="53">
        <f t="shared" ref="N6:N10" si="3">(K6-H6)/K6</f>
        <v>0.12250725810289848</v>
      </c>
    </row>
    <row r="7" spans="1:14" ht="15" thickBot="1">
      <c r="A7" s="34" t="s">
        <v>12</v>
      </c>
      <c r="B7" s="34" t="s">
        <v>41</v>
      </c>
      <c r="C7" s="34" t="s">
        <v>180</v>
      </c>
      <c r="E7" s="47">
        <v>50</v>
      </c>
      <c r="F7" s="48">
        <v>19505</v>
      </c>
      <c r="G7" s="48">
        <v>24382</v>
      </c>
      <c r="H7" s="48">
        <v>28121</v>
      </c>
      <c r="I7" s="48">
        <v>15416</v>
      </c>
      <c r="J7" s="48">
        <v>21972</v>
      </c>
      <c r="K7" s="48">
        <v>26600</v>
      </c>
      <c r="L7" s="49">
        <f t="shared" si="1"/>
        <v>-0.2652439024390244</v>
      </c>
      <c r="M7" s="49">
        <f t="shared" si="2"/>
        <v>-0.1096850537047151</v>
      </c>
      <c r="N7" s="49">
        <f t="shared" si="3"/>
        <v>-5.7180451127819547E-2</v>
      </c>
    </row>
    <row r="8" spans="1:14" ht="15" thickBot="1">
      <c r="A8" s="34" t="s">
        <v>13</v>
      </c>
      <c r="B8" s="34" t="s">
        <v>42</v>
      </c>
      <c r="C8" s="34" t="s">
        <v>42</v>
      </c>
      <c r="E8" s="47">
        <v>55</v>
      </c>
      <c r="F8" s="48">
        <v>24284</v>
      </c>
      <c r="G8" s="48">
        <v>30355</v>
      </c>
      <c r="H8" s="48">
        <v>35010</v>
      </c>
      <c r="I8" s="48">
        <v>21011</v>
      </c>
      <c r="J8" s="48">
        <v>29968</v>
      </c>
      <c r="K8" s="48">
        <v>36404</v>
      </c>
      <c r="L8" s="49">
        <f t="shared" si="1"/>
        <v>-0.15577554614249678</v>
      </c>
      <c r="M8" s="49">
        <f t="shared" si="2"/>
        <v>-1.2913774693005873E-2</v>
      </c>
      <c r="N8" s="53">
        <f t="shared" si="3"/>
        <v>3.8292495330183494E-2</v>
      </c>
    </row>
    <row r="9" spans="1:14" ht="15" thickBot="1">
      <c r="A9" s="34" t="s">
        <v>7</v>
      </c>
      <c r="B9" s="34" t="s">
        <v>43</v>
      </c>
      <c r="C9" s="34" t="s">
        <v>177</v>
      </c>
      <c r="E9" s="47">
        <v>60</v>
      </c>
      <c r="F9" s="48">
        <v>29978</v>
      </c>
      <c r="G9" s="48">
        <v>37473</v>
      </c>
      <c r="H9" s="48">
        <v>43218</v>
      </c>
      <c r="I9" s="48">
        <v>26087</v>
      </c>
      <c r="J9" s="48">
        <v>37221</v>
      </c>
      <c r="K9" s="48">
        <v>45296</v>
      </c>
      <c r="L9" s="49">
        <f t="shared" si="1"/>
        <v>-0.14915475140874765</v>
      </c>
      <c r="M9" s="49">
        <f t="shared" si="2"/>
        <v>-6.7703715644394291E-3</v>
      </c>
      <c r="N9" s="53">
        <f t="shared" si="3"/>
        <v>4.5876015542211233E-2</v>
      </c>
    </row>
    <row r="10" spans="1:14" ht="15" thickBot="1">
      <c r="A10" s="34" t="s">
        <v>14</v>
      </c>
      <c r="B10" s="34" t="s">
        <v>44</v>
      </c>
      <c r="C10" s="34" t="s">
        <v>40</v>
      </c>
      <c r="E10" s="47">
        <v>65</v>
      </c>
      <c r="F10" s="48">
        <v>44248</v>
      </c>
      <c r="G10" s="48">
        <v>55310</v>
      </c>
      <c r="H10" s="48">
        <v>63971</v>
      </c>
      <c r="I10" s="48">
        <v>36867</v>
      </c>
      <c r="J10" s="48">
        <v>52615</v>
      </c>
      <c r="K10" s="48">
        <v>64171</v>
      </c>
      <c r="L10" s="49">
        <f t="shared" si="1"/>
        <v>-0.20020614641820597</v>
      </c>
      <c r="M10" s="49">
        <f t="shared" si="2"/>
        <v>-5.1221134657417088E-2</v>
      </c>
      <c r="N10" s="53">
        <f t="shared" si="3"/>
        <v>3.116672640289227E-3</v>
      </c>
    </row>
    <row r="11" spans="1:14" ht="15" thickBot="1">
      <c r="A11" s="34" t="s">
        <v>15</v>
      </c>
      <c r="B11" s="34" t="s">
        <v>44</v>
      </c>
      <c r="C11" s="34" t="s">
        <v>91</v>
      </c>
    </row>
    <row r="12" spans="1:14" ht="15" thickBot="1">
      <c r="A12" s="34" t="s">
        <v>16</v>
      </c>
      <c r="B12" s="34" t="s">
        <v>45</v>
      </c>
      <c r="C12" s="34" t="s">
        <v>192</v>
      </c>
      <c r="E12" s="67" t="s">
        <v>779</v>
      </c>
      <c r="F12" s="68"/>
      <c r="G12" s="68"/>
      <c r="H12" s="68"/>
      <c r="I12" s="68"/>
      <c r="J12" s="68"/>
      <c r="K12" s="68"/>
      <c r="L12" s="68"/>
      <c r="M12" s="68"/>
      <c r="N12" s="69"/>
    </row>
    <row r="13" spans="1:14" ht="15" thickBot="1">
      <c r="A13" s="34" t="s">
        <v>17</v>
      </c>
      <c r="B13" s="34" t="s">
        <v>44</v>
      </c>
      <c r="C13" s="34" t="s">
        <v>60</v>
      </c>
      <c r="E13" s="70" t="s">
        <v>276</v>
      </c>
      <c r="F13" s="71"/>
      <c r="G13" s="71"/>
      <c r="H13" s="72"/>
      <c r="I13" s="71" t="s">
        <v>175</v>
      </c>
      <c r="J13" s="71"/>
      <c r="K13" s="72"/>
      <c r="L13" s="71" t="s">
        <v>277</v>
      </c>
      <c r="M13" s="71"/>
      <c r="N13" s="72"/>
    </row>
    <row r="14" spans="1:14" ht="15" thickBot="1">
      <c r="A14" s="34" t="s">
        <v>181</v>
      </c>
      <c r="B14" s="34" t="s">
        <v>9</v>
      </c>
      <c r="C14" s="34" t="s">
        <v>60</v>
      </c>
      <c r="E14" s="45" t="s">
        <v>771</v>
      </c>
      <c r="F14" s="46" t="s">
        <v>772</v>
      </c>
      <c r="G14" s="46" t="s">
        <v>279</v>
      </c>
      <c r="H14" s="46" t="s">
        <v>280</v>
      </c>
      <c r="I14" s="46" t="s">
        <v>772</v>
      </c>
      <c r="J14" s="46" t="s">
        <v>279</v>
      </c>
      <c r="K14" s="46" t="s">
        <v>280</v>
      </c>
      <c r="L14" s="46" t="s">
        <v>772</v>
      </c>
      <c r="M14" s="46" t="s">
        <v>279</v>
      </c>
      <c r="N14" s="46" t="s">
        <v>280</v>
      </c>
    </row>
    <row r="15" spans="1:14" ht="15" thickBot="1">
      <c r="A15" s="34" t="s">
        <v>18</v>
      </c>
      <c r="B15" s="34" t="s">
        <v>44</v>
      </c>
      <c r="C15" s="34" t="s">
        <v>60</v>
      </c>
      <c r="E15" s="47">
        <v>35</v>
      </c>
      <c r="F15" s="48">
        <v>15111</v>
      </c>
      <c r="G15" s="48">
        <v>18888</v>
      </c>
      <c r="H15" s="48">
        <v>21784</v>
      </c>
      <c r="I15" s="48">
        <v>11462</v>
      </c>
      <c r="J15" s="48">
        <v>16865</v>
      </c>
      <c r="K15" s="48">
        <v>20087</v>
      </c>
      <c r="L15" s="49">
        <f>(I15-F15)/I15</f>
        <v>-0.31835630779968593</v>
      </c>
      <c r="M15" s="49">
        <f t="shared" ref="M15:M20" si="4">(J15-G15)/J15</f>
        <v>-0.11995256448265638</v>
      </c>
      <c r="N15" s="49">
        <f t="shared" ref="N15:N20" si="5">(K15-H15)/K15</f>
        <v>-8.4482501120127451E-2</v>
      </c>
    </row>
    <row r="16" spans="1:14" ht="15" thickBot="1">
      <c r="A16" s="34" t="s">
        <v>8</v>
      </c>
      <c r="B16" s="34" t="s">
        <v>44</v>
      </c>
      <c r="C16" s="34" t="s">
        <v>9</v>
      </c>
      <c r="E16" s="47">
        <v>45</v>
      </c>
      <c r="F16" s="48">
        <v>19184</v>
      </c>
      <c r="G16" s="48">
        <v>23979</v>
      </c>
      <c r="H16" s="48">
        <v>27656</v>
      </c>
      <c r="I16" s="48">
        <v>16754</v>
      </c>
      <c r="J16" s="48">
        <v>24701</v>
      </c>
      <c r="K16" s="48">
        <v>29666</v>
      </c>
      <c r="L16" s="49">
        <f t="shared" ref="L16:L20" si="6">(I16-F16)/I16</f>
        <v>-0.14503999045004179</v>
      </c>
      <c r="M16" s="53">
        <f t="shared" si="4"/>
        <v>2.9229585846726854E-2</v>
      </c>
      <c r="N16" s="53">
        <f t="shared" si="5"/>
        <v>6.775433155801254E-2</v>
      </c>
    </row>
    <row r="17" spans="1:14" ht="15" thickBot="1">
      <c r="A17" s="34" t="s">
        <v>19</v>
      </c>
      <c r="B17" s="34" t="s">
        <v>9</v>
      </c>
      <c r="C17" s="34" t="s">
        <v>9</v>
      </c>
      <c r="E17" s="47">
        <v>50</v>
      </c>
      <c r="F17" s="48">
        <v>29256</v>
      </c>
      <c r="G17" s="48">
        <v>36574</v>
      </c>
      <c r="H17" s="48">
        <v>42181</v>
      </c>
      <c r="I17" s="48">
        <v>19760</v>
      </c>
      <c r="J17" s="48">
        <v>29364</v>
      </c>
      <c r="K17" s="48">
        <v>35350</v>
      </c>
      <c r="L17" s="49">
        <f t="shared" si="6"/>
        <v>-0.48056680161943321</v>
      </c>
      <c r="M17" s="49">
        <f t="shared" si="4"/>
        <v>-0.24553875493801935</v>
      </c>
      <c r="N17" s="49">
        <f t="shared" si="5"/>
        <v>-0.19323903818953325</v>
      </c>
    </row>
    <row r="18" spans="1:14" ht="15" thickBot="1">
      <c r="A18" s="34" t="s">
        <v>46</v>
      </c>
      <c r="B18" s="34" t="s">
        <v>9</v>
      </c>
      <c r="C18" s="34" t="s">
        <v>9</v>
      </c>
      <c r="E18" s="47">
        <v>55</v>
      </c>
      <c r="F18" s="48">
        <v>36426</v>
      </c>
      <c r="G18" s="48">
        <v>45533</v>
      </c>
      <c r="H18" s="48">
        <v>52514</v>
      </c>
      <c r="I18" s="48">
        <v>28000</v>
      </c>
      <c r="J18" s="48">
        <v>41517</v>
      </c>
      <c r="K18" s="48">
        <v>50276</v>
      </c>
      <c r="L18" s="49">
        <f t="shared" si="6"/>
        <v>-0.30092857142857143</v>
      </c>
      <c r="M18" s="49">
        <f t="shared" si="4"/>
        <v>-9.6731459402172607E-2</v>
      </c>
      <c r="N18" s="49">
        <f t="shared" si="5"/>
        <v>-4.4514281167952897E-2</v>
      </c>
    </row>
    <row r="19" spans="1:14" ht="15" thickBot="1">
      <c r="A19" s="34" t="s">
        <v>20</v>
      </c>
      <c r="B19" s="34" t="s">
        <v>53</v>
      </c>
      <c r="C19" s="34" t="s">
        <v>182</v>
      </c>
      <c r="E19" s="47">
        <v>60</v>
      </c>
      <c r="F19" s="48">
        <v>44967</v>
      </c>
      <c r="G19" s="48">
        <v>56209</v>
      </c>
      <c r="H19" s="48">
        <v>64828</v>
      </c>
      <c r="I19" s="48">
        <v>34514</v>
      </c>
      <c r="J19" s="48">
        <v>51057</v>
      </c>
      <c r="K19" s="48">
        <v>61751</v>
      </c>
      <c r="L19" s="49">
        <f t="shared" si="6"/>
        <v>-0.30286260647853047</v>
      </c>
      <c r="M19" s="49">
        <f t="shared" si="4"/>
        <v>-0.10090682962179524</v>
      </c>
      <c r="N19" s="49">
        <f t="shared" si="5"/>
        <v>-4.9829152564330945E-2</v>
      </c>
    </row>
    <row r="20" spans="1:14" ht="15" thickBot="1">
      <c r="A20" s="34" t="s">
        <v>21</v>
      </c>
      <c r="B20" s="34" t="s">
        <v>47</v>
      </c>
      <c r="C20" s="34" t="s">
        <v>209</v>
      </c>
      <c r="E20" s="47">
        <v>65</v>
      </c>
      <c r="F20" s="48">
        <v>66372</v>
      </c>
      <c r="G20" s="48">
        <v>82996</v>
      </c>
      <c r="H20" s="48">
        <v>95678</v>
      </c>
      <c r="I20" s="48">
        <v>47454</v>
      </c>
      <c r="J20" s="48">
        <v>71038</v>
      </c>
      <c r="K20" s="48">
        <v>86210</v>
      </c>
      <c r="L20" s="49">
        <f t="shared" si="6"/>
        <v>-0.39865975470982423</v>
      </c>
      <c r="M20" s="49">
        <f t="shared" si="4"/>
        <v>-0.16833244179171711</v>
      </c>
      <c r="N20" s="49">
        <f t="shared" si="5"/>
        <v>-0.10982484630553301</v>
      </c>
    </row>
    <row r="21" spans="1:14" ht="15" thickBot="1">
      <c r="A21" s="34" t="s">
        <v>22</v>
      </c>
      <c r="B21" s="34" t="s">
        <v>44</v>
      </c>
      <c r="C21" s="34" t="s">
        <v>91</v>
      </c>
    </row>
    <row r="22" spans="1:14" ht="15" thickBot="1">
      <c r="A22" s="34" t="s">
        <v>6</v>
      </c>
      <c r="B22" s="34" t="s">
        <v>48</v>
      </c>
      <c r="C22" s="34" t="s">
        <v>214</v>
      </c>
      <c r="E22" s="67" t="s">
        <v>780</v>
      </c>
      <c r="F22" s="68"/>
      <c r="G22" s="68"/>
      <c r="H22" s="68"/>
      <c r="I22" s="68"/>
      <c r="J22" s="68"/>
      <c r="K22" s="68"/>
      <c r="L22" s="68"/>
      <c r="M22" s="68"/>
      <c r="N22" s="69"/>
    </row>
    <row r="23" spans="1:14" ht="15" thickBot="1">
      <c r="A23" s="34" t="s">
        <v>27</v>
      </c>
      <c r="B23" s="34" t="s">
        <v>49</v>
      </c>
      <c r="C23" s="34" t="s">
        <v>216</v>
      </c>
      <c r="E23" s="70" t="s">
        <v>276</v>
      </c>
      <c r="F23" s="71"/>
      <c r="G23" s="71"/>
      <c r="H23" s="72"/>
      <c r="I23" s="71" t="s">
        <v>175</v>
      </c>
      <c r="J23" s="71"/>
      <c r="K23" s="72"/>
      <c r="L23" s="71" t="s">
        <v>277</v>
      </c>
      <c r="M23" s="71"/>
      <c r="N23" s="72"/>
    </row>
    <row r="24" spans="1:14" ht="15" thickBot="1">
      <c r="A24" s="34" t="s">
        <v>28</v>
      </c>
      <c r="B24" s="34" t="s">
        <v>50</v>
      </c>
      <c r="C24" s="34" t="s">
        <v>212</v>
      </c>
      <c r="E24" s="45" t="s">
        <v>771</v>
      </c>
      <c r="F24" s="46" t="s">
        <v>772</v>
      </c>
      <c r="G24" s="46" t="s">
        <v>279</v>
      </c>
      <c r="H24" s="46" t="s">
        <v>280</v>
      </c>
      <c r="I24" s="46" t="s">
        <v>772</v>
      </c>
      <c r="J24" s="46" t="s">
        <v>279</v>
      </c>
      <c r="K24" s="46" t="s">
        <v>280</v>
      </c>
      <c r="L24" s="46" t="s">
        <v>772</v>
      </c>
      <c r="M24" s="46" t="s">
        <v>279</v>
      </c>
      <c r="N24" s="46" t="s">
        <v>280</v>
      </c>
    </row>
    <row r="25" spans="1:14" ht="15" thickBot="1">
      <c r="A25" s="34" t="s">
        <v>3</v>
      </c>
      <c r="B25" s="34" t="s">
        <v>4</v>
      </c>
      <c r="C25" s="34" t="s">
        <v>4</v>
      </c>
      <c r="E25" s="47">
        <v>35</v>
      </c>
      <c r="F25" s="48">
        <v>18636</v>
      </c>
      <c r="G25" s="48">
        <v>23294</v>
      </c>
      <c r="H25" s="48">
        <v>26866</v>
      </c>
      <c r="I25" s="48">
        <v>15140</v>
      </c>
      <c r="J25" s="48">
        <v>22183</v>
      </c>
      <c r="K25" s="48">
        <v>26491</v>
      </c>
      <c r="L25" s="49">
        <f>(I25-F25)/I25</f>
        <v>-0.2309114927344782</v>
      </c>
      <c r="M25" s="49">
        <f t="shared" ref="M25:M30" si="7">(J25-G25)/J25</f>
        <v>-5.0083397196051031E-2</v>
      </c>
      <c r="N25" s="49">
        <f t="shared" ref="N25:N30" si="8">(K25-H25)/K25</f>
        <v>-1.4155751009776906E-2</v>
      </c>
    </row>
    <row r="26" spans="1:14" ht="31" customHeight="1" thickBot="1">
      <c r="A26" s="34" t="s">
        <v>29</v>
      </c>
      <c r="B26" s="34" t="s">
        <v>2</v>
      </c>
      <c r="C26" s="34" t="s">
        <v>213</v>
      </c>
      <c r="E26" s="47">
        <v>45</v>
      </c>
      <c r="F26" s="48">
        <v>22764</v>
      </c>
      <c r="G26" s="48">
        <v>28455</v>
      </c>
      <c r="H26" s="48">
        <v>32818</v>
      </c>
      <c r="I26" s="48">
        <v>20867</v>
      </c>
      <c r="J26" s="48">
        <v>30684</v>
      </c>
      <c r="K26" s="48">
        <v>36923</v>
      </c>
      <c r="L26" s="49">
        <f t="shared" ref="L26:L30" si="9">(I26-F26)/I26</f>
        <v>-9.0909090909090912E-2</v>
      </c>
      <c r="M26" s="53">
        <f t="shared" si="7"/>
        <v>7.264372311302307E-2</v>
      </c>
      <c r="N26" s="53">
        <f t="shared" si="8"/>
        <v>0.11117731495273948</v>
      </c>
    </row>
    <row r="27" spans="1:14" ht="15" thickBot="1">
      <c r="A27" s="34" t="s">
        <v>55</v>
      </c>
      <c r="B27" s="34" t="s">
        <v>56</v>
      </c>
      <c r="C27" s="34" t="s">
        <v>178</v>
      </c>
      <c r="E27" s="47">
        <v>50</v>
      </c>
      <c r="F27" s="48">
        <v>32575</v>
      </c>
      <c r="G27" s="48">
        <v>40718</v>
      </c>
      <c r="H27" s="48">
        <v>46962</v>
      </c>
      <c r="I27" s="48">
        <v>23537</v>
      </c>
      <c r="J27" s="48">
        <v>34874</v>
      </c>
      <c r="K27" s="48">
        <v>42055</v>
      </c>
      <c r="L27" s="49">
        <f t="shared" si="9"/>
        <v>-0.38399116284998086</v>
      </c>
      <c r="M27" s="49">
        <f t="shared" si="7"/>
        <v>-0.16757469748236509</v>
      </c>
      <c r="N27" s="49">
        <f t="shared" si="8"/>
        <v>-0.11668053739151112</v>
      </c>
    </row>
    <row r="28" spans="1:14" ht="15" thickBot="1">
      <c r="A28" s="34" t="s">
        <v>179</v>
      </c>
      <c r="B28" s="34" t="s">
        <v>9</v>
      </c>
      <c r="C28" s="34" t="s">
        <v>91</v>
      </c>
      <c r="E28" s="47">
        <v>55</v>
      </c>
      <c r="F28" s="48">
        <v>39826</v>
      </c>
      <c r="G28" s="48">
        <v>49783</v>
      </c>
      <c r="H28" s="48">
        <v>57416</v>
      </c>
      <c r="I28" s="48">
        <v>32183</v>
      </c>
      <c r="J28" s="48">
        <v>47509</v>
      </c>
      <c r="K28" s="48">
        <v>57626</v>
      </c>
      <c r="L28" s="49">
        <f t="shared" si="9"/>
        <v>-0.23748562905881987</v>
      </c>
      <c r="M28" s="49">
        <f t="shared" si="7"/>
        <v>-4.7864615125555156E-2</v>
      </c>
      <c r="N28" s="53">
        <f t="shared" si="8"/>
        <v>3.6441883871863394E-3</v>
      </c>
    </row>
    <row r="29" spans="1:14" ht="26.5" customHeight="1" thickBot="1">
      <c r="A29" s="4" t="s">
        <v>52</v>
      </c>
      <c r="B29" s="5" t="s">
        <v>51</v>
      </c>
      <c r="C29" s="35" t="s">
        <v>418</v>
      </c>
      <c r="E29" s="47">
        <v>60</v>
      </c>
      <c r="F29" s="48">
        <v>48265</v>
      </c>
      <c r="G29" s="48">
        <v>60331</v>
      </c>
      <c r="H29" s="48">
        <v>69582</v>
      </c>
      <c r="I29" s="48">
        <v>38627</v>
      </c>
      <c r="J29" s="48">
        <v>57005</v>
      </c>
      <c r="K29" s="48">
        <v>69009</v>
      </c>
      <c r="L29" s="49">
        <f t="shared" si="9"/>
        <v>-0.24951458824138556</v>
      </c>
      <c r="M29" s="49">
        <f t="shared" si="7"/>
        <v>-5.8345759143934743E-2</v>
      </c>
      <c r="N29" s="49">
        <f t="shared" si="8"/>
        <v>-8.3032647915489283E-3</v>
      </c>
    </row>
    <row r="30" spans="1:14" ht="15" thickBot="1">
      <c r="A30" s="137" t="s">
        <v>25</v>
      </c>
      <c r="B30" s="137"/>
      <c r="C30" s="137"/>
      <c r="E30" s="47">
        <v>65</v>
      </c>
      <c r="F30" s="48">
        <v>70798</v>
      </c>
      <c r="G30" s="48">
        <v>88487</v>
      </c>
      <c r="H30" s="48">
        <v>102066</v>
      </c>
      <c r="I30" s="48">
        <v>53048</v>
      </c>
      <c r="J30" s="48">
        <v>79235</v>
      </c>
      <c r="K30" s="48">
        <v>96347</v>
      </c>
      <c r="L30" s="49">
        <f t="shared" si="9"/>
        <v>-0.33460262403860652</v>
      </c>
      <c r="M30" s="49">
        <f t="shared" si="7"/>
        <v>-0.1167665804253171</v>
      </c>
      <c r="N30" s="49">
        <f t="shared" si="8"/>
        <v>-5.9358360924574714E-2</v>
      </c>
    </row>
    <row r="31" spans="1:14" ht="15" thickBot="1">
      <c r="A31" s="34" t="s">
        <v>23</v>
      </c>
      <c r="B31" s="34" t="s">
        <v>60</v>
      </c>
      <c r="C31" s="34" t="s">
        <v>186</v>
      </c>
    </row>
    <row r="32" spans="1:14" ht="15" thickBot="1">
      <c r="A32" s="34" t="s">
        <v>183</v>
      </c>
      <c r="B32" s="34" t="s">
        <v>149</v>
      </c>
      <c r="C32" s="34" t="s">
        <v>184</v>
      </c>
      <c r="E32" s="67" t="s">
        <v>781</v>
      </c>
      <c r="F32" s="68"/>
      <c r="G32" s="68"/>
      <c r="H32" s="68"/>
      <c r="I32" s="68"/>
      <c r="J32" s="68"/>
      <c r="K32" s="68"/>
      <c r="L32" s="68"/>
      <c r="M32" s="68"/>
      <c r="N32" s="69"/>
    </row>
    <row r="33" spans="1:14" ht="15" thickBot="1">
      <c r="A33" s="34" t="s">
        <v>24</v>
      </c>
      <c r="B33" s="34" t="s">
        <v>61</v>
      </c>
      <c r="C33" s="34" t="s">
        <v>185</v>
      </c>
      <c r="E33" s="70" t="s">
        <v>276</v>
      </c>
      <c r="F33" s="71"/>
      <c r="G33" s="71"/>
      <c r="H33" s="72"/>
      <c r="I33" s="71" t="s">
        <v>175</v>
      </c>
      <c r="J33" s="71"/>
      <c r="K33" s="72"/>
      <c r="L33" s="71" t="s">
        <v>277</v>
      </c>
      <c r="M33" s="71"/>
      <c r="N33" s="72"/>
    </row>
    <row r="34" spans="1:14" ht="15" thickBot="1">
      <c r="A34" s="34" t="s">
        <v>187</v>
      </c>
      <c r="B34" s="34" t="s">
        <v>149</v>
      </c>
      <c r="C34" s="34" t="s">
        <v>188</v>
      </c>
      <c r="E34" s="45" t="s">
        <v>771</v>
      </c>
      <c r="F34" s="46" t="s">
        <v>772</v>
      </c>
      <c r="G34" s="46" t="s">
        <v>279</v>
      </c>
      <c r="H34" s="46" t="s">
        <v>280</v>
      </c>
      <c r="I34" s="46" t="s">
        <v>772</v>
      </c>
      <c r="J34" s="46" t="s">
        <v>279</v>
      </c>
      <c r="K34" s="46" t="s">
        <v>280</v>
      </c>
      <c r="L34" s="46" t="s">
        <v>772</v>
      </c>
      <c r="M34" s="46" t="s">
        <v>279</v>
      </c>
      <c r="N34" s="46" t="s">
        <v>280</v>
      </c>
    </row>
    <row r="35" spans="1:14" ht="15" thickBot="1">
      <c r="A35" s="34" t="s">
        <v>58</v>
      </c>
      <c r="B35" s="34" t="s">
        <v>63</v>
      </c>
      <c r="C35" s="34" t="s">
        <v>9</v>
      </c>
      <c r="E35" s="47">
        <v>35</v>
      </c>
      <c r="F35" s="48">
        <v>21657</v>
      </c>
      <c r="G35" s="48">
        <v>27073</v>
      </c>
      <c r="H35" s="48">
        <v>31233</v>
      </c>
      <c r="I35" s="48">
        <v>17453</v>
      </c>
      <c r="J35" s="48">
        <v>25193</v>
      </c>
      <c r="K35" s="48">
        <v>30446</v>
      </c>
      <c r="L35" s="49">
        <f>(I35-F35)/I35</f>
        <v>-0.24087549418438089</v>
      </c>
      <c r="M35" s="49">
        <f t="shared" ref="M35:M40" si="10">(J35-G35)/J35</f>
        <v>-7.462390346524829E-2</v>
      </c>
      <c r="N35" s="49">
        <f t="shared" ref="N35:N40" si="11">(K35-H35)/K35</f>
        <v>-2.5849044209419955E-2</v>
      </c>
    </row>
    <row r="36" spans="1:14" ht="15" thickBot="1">
      <c r="A36" s="34" t="s">
        <v>207</v>
      </c>
      <c r="B36" s="34" t="s">
        <v>149</v>
      </c>
      <c r="C36" s="34" t="s">
        <v>208</v>
      </c>
      <c r="E36" s="47">
        <v>45</v>
      </c>
      <c r="F36" s="48">
        <v>26025</v>
      </c>
      <c r="G36" s="48">
        <v>32531</v>
      </c>
      <c r="H36" s="48">
        <v>37511</v>
      </c>
      <c r="I36" s="48">
        <v>20867</v>
      </c>
      <c r="J36" s="48">
        <v>30684</v>
      </c>
      <c r="K36" s="48">
        <v>36923</v>
      </c>
      <c r="L36" s="49">
        <f t="shared" ref="L36:L40" si="12">(I36-F36)/I36</f>
        <v>-0.24718454976757559</v>
      </c>
      <c r="M36" s="49">
        <f t="shared" si="10"/>
        <v>-6.0194238039369054E-2</v>
      </c>
      <c r="N36" s="49">
        <f t="shared" si="11"/>
        <v>-1.5925033177152454E-2</v>
      </c>
    </row>
    <row r="37" spans="1:14" ht="15" thickBot="1">
      <c r="A37" s="34" t="s">
        <v>195</v>
      </c>
      <c r="B37" s="34" t="s">
        <v>149</v>
      </c>
      <c r="C37" s="34" t="s">
        <v>196</v>
      </c>
      <c r="E37" s="47">
        <v>50</v>
      </c>
      <c r="F37" s="48">
        <v>35599</v>
      </c>
      <c r="G37" s="48">
        <v>44498</v>
      </c>
      <c r="H37" s="48">
        <v>51321</v>
      </c>
      <c r="I37" s="48">
        <v>25622</v>
      </c>
      <c r="J37" s="48">
        <v>37889</v>
      </c>
      <c r="K37" s="48">
        <v>45703</v>
      </c>
      <c r="L37" s="49">
        <f t="shared" si="12"/>
        <v>-0.3893919288111779</v>
      </c>
      <c r="M37" s="49">
        <f t="shared" si="10"/>
        <v>-0.17443057351737973</v>
      </c>
      <c r="N37" s="49">
        <f t="shared" si="11"/>
        <v>-0.12292409688641884</v>
      </c>
    </row>
    <row r="38" spans="1:14" ht="15" thickBot="1">
      <c r="A38" s="34" t="s">
        <v>205</v>
      </c>
      <c r="B38" s="34" t="s">
        <v>149</v>
      </c>
      <c r="C38" s="34" t="s">
        <v>206</v>
      </c>
      <c r="E38" s="47">
        <v>55</v>
      </c>
      <c r="F38" s="48">
        <v>42862</v>
      </c>
      <c r="G38" s="48">
        <v>53577</v>
      </c>
      <c r="H38" s="48">
        <v>61793</v>
      </c>
      <c r="I38" s="48">
        <v>34025</v>
      </c>
      <c r="J38" s="48">
        <v>50199</v>
      </c>
      <c r="K38" s="48">
        <v>60907</v>
      </c>
      <c r="L38" s="49">
        <f t="shared" si="12"/>
        <v>-0.25972079353416605</v>
      </c>
      <c r="M38" s="49">
        <f t="shared" si="10"/>
        <v>-6.7292177135002684E-2</v>
      </c>
      <c r="N38" s="49">
        <f t="shared" si="11"/>
        <v>-1.4546768023379907E-2</v>
      </c>
    </row>
    <row r="39" spans="1:14" ht="15" thickBot="1">
      <c r="A39" s="34" t="s">
        <v>203</v>
      </c>
      <c r="B39" s="34" t="s">
        <v>149</v>
      </c>
      <c r="C39" s="34" t="s">
        <v>204</v>
      </c>
      <c r="E39" s="47">
        <v>60</v>
      </c>
      <c r="F39" s="48">
        <v>51413</v>
      </c>
      <c r="G39" s="48">
        <v>64265</v>
      </c>
      <c r="H39" s="48">
        <v>74119</v>
      </c>
      <c r="I39" s="48">
        <v>40058</v>
      </c>
      <c r="J39" s="48">
        <v>59019</v>
      </c>
      <c r="K39" s="48">
        <v>71442</v>
      </c>
      <c r="L39" s="49">
        <f t="shared" si="12"/>
        <v>-0.28346397723301214</v>
      </c>
      <c r="M39" s="49">
        <f t="shared" si="10"/>
        <v>-8.8886629729409167E-2</v>
      </c>
      <c r="N39" s="49">
        <f t="shared" si="11"/>
        <v>-3.7470955460373448E-2</v>
      </c>
    </row>
    <row r="40" spans="1:14" ht="15" thickBot="1">
      <c r="A40" s="34" t="s">
        <v>197</v>
      </c>
      <c r="B40" s="34" t="s">
        <v>149</v>
      </c>
      <c r="C40" s="34" t="s">
        <v>198</v>
      </c>
      <c r="E40" s="47">
        <v>65</v>
      </c>
      <c r="F40" s="48">
        <v>74116</v>
      </c>
      <c r="G40" s="48">
        <v>92645</v>
      </c>
      <c r="H40" s="48">
        <v>106851</v>
      </c>
      <c r="I40" s="48">
        <v>55056</v>
      </c>
      <c r="J40" s="48">
        <v>82131</v>
      </c>
      <c r="K40" s="48">
        <v>99908</v>
      </c>
      <c r="L40" s="49">
        <f t="shared" si="12"/>
        <v>-0.34619296716070908</v>
      </c>
      <c r="M40" s="49">
        <f t="shared" si="10"/>
        <v>-0.12801500042614847</v>
      </c>
      <c r="N40" s="49">
        <f t="shared" si="11"/>
        <v>-6.9493934419666087E-2</v>
      </c>
    </row>
    <row r="41" spans="1:14">
      <c r="A41" s="34" t="s">
        <v>210</v>
      </c>
      <c r="B41" s="34" t="s">
        <v>149</v>
      </c>
      <c r="C41" s="34" t="s">
        <v>211</v>
      </c>
    </row>
    <row r="42" spans="1:14">
      <c r="A42" s="34" t="s">
        <v>201</v>
      </c>
      <c r="B42" s="34" t="s">
        <v>149</v>
      </c>
      <c r="C42" s="34" t="s">
        <v>202</v>
      </c>
    </row>
    <row r="43" spans="1:14">
      <c r="A43" s="34" t="s">
        <v>199</v>
      </c>
      <c r="B43" s="34" t="s">
        <v>149</v>
      </c>
      <c r="C43" s="34" t="s">
        <v>200</v>
      </c>
    </row>
    <row r="44" spans="1:14">
      <c r="A44" s="34" t="s">
        <v>193</v>
      </c>
      <c r="B44" s="34" t="s">
        <v>149</v>
      </c>
      <c r="C44" s="34" t="s">
        <v>194</v>
      </c>
    </row>
    <row r="45" spans="1:14">
      <c r="A45" s="34" t="s">
        <v>419</v>
      </c>
      <c r="B45" s="34" t="s">
        <v>342</v>
      </c>
      <c r="C45" s="34" t="s">
        <v>192</v>
      </c>
    </row>
    <row r="46" spans="1:14">
      <c r="A46" s="34" t="s">
        <v>162</v>
      </c>
      <c r="B46" s="34" t="s">
        <v>342</v>
      </c>
      <c r="C46" s="34" t="s">
        <v>209</v>
      </c>
    </row>
    <row r="47" spans="1:14">
      <c r="A47" s="34" t="s">
        <v>59</v>
      </c>
      <c r="B47" s="34" t="s">
        <v>159</v>
      </c>
      <c r="C47" s="34" t="s">
        <v>149</v>
      </c>
    </row>
    <row r="48" spans="1:14">
      <c r="A48" s="137" t="s">
        <v>26</v>
      </c>
      <c r="B48" s="137"/>
      <c r="C48" s="137"/>
    </row>
    <row r="49" spans="1:3">
      <c r="A49" s="34" t="s">
        <v>30</v>
      </c>
      <c r="B49" s="34" t="s">
        <v>64</v>
      </c>
      <c r="C49" s="34" t="s">
        <v>9</v>
      </c>
    </row>
    <row r="50" spans="1:3">
      <c r="A50" s="34" t="s">
        <v>31</v>
      </c>
      <c r="B50" s="34" t="s">
        <v>65</v>
      </c>
      <c r="C50" s="34" t="s">
        <v>9</v>
      </c>
    </row>
    <row r="51" spans="1:3">
      <c r="A51" s="34" t="s">
        <v>32</v>
      </c>
      <c r="B51" s="34" t="s">
        <v>66</v>
      </c>
      <c r="C51" s="34" t="s">
        <v>9</v>
      </c>
    </row>
    <row r="52" spans="1:3">
      <c r="A52" s="34" t="s">
        <v>33</v>
      </c>
      <c r="B52" s="34" t="s">
        <v>67</v>
      </c>
      <c r="C52" s="34" t="s">
        <v>9</v>
      </c>
    </row>
    <row r="53" spans="1:3">
      <c r="A53" s="34" t="s">
        <v>34</v>
      </c>
      <c r="B53" s="34" t="s">
        <v>68</v>
      </c>
      <c r="C53" s="34" t="s">
        <v>9</v>
      </c>
    </row>
    <row r="54" spans="1:3" ht="16" customHeight="1">
      <c r="A54" s="34" t="s">
        <v>35</v>
      </c>
      <c r="B54" s="34" t="s">
        <v>69</v>
      </c>
      <c r="C54" s="34" t="s">
        <v>9</v>
      </c>
    </row>
    <row r="55" spans="1:3">
      <c r="A55" s="34" t="s">
        <v>57</v>
      </c>
      <c r="B55" s="34" t="s">
        <v>70</v>
      </c>
      <c r="C55" s="34" t="s">
        <v>189</v>
      </c>
    </row>
    <row r="56" spans="1:3">
      <c r="A56" s="34" t="s">
        <v>190</v>
      </c>
      <c r="B56" s="34" t="s">
        <v>149</v>
      </c>
      <c r="C56" s="34" t="s">
        <v>191</v>
      </c>
    </row>
    <row r="57" spans="1:3">
      <c r="A57" s="2"/>
      <c r="B57" s="2"/>
      <c r="C57" s="2"/>
    </row>
  </sheetData>
  <mergeCells count="19">
    <mergeCell ref="E23:H23"/>
    <mergeCell ref="I23:K23"/>
    <mergeCell ref="L23:N23"/>
    <mergeCell ref="E32:N32"/>
    <mergeCell ref="E12:N12"/>
    <mergeCell ref="E13:H13"/>
    <mergeCell ref="I13:K13"/>
    <mergeCell ref="L13:N13"/>
    <mergeCell ref="E22:N22"/>
    <mergeCell ref="E1:N1"/>
    <mergeCell ref="E2:N2"/>
    <mergeCell ref="E3:H3"/>
    <mergeCell ref="I3:K3"/>
    <mergeCell ref="L3:N3"/>
    <mergeCell ref="E33:H33"/>
    <mergeCell ref="I33:K33"/>
    <mergeCell ref="L33:N33"/>
    <mergeCell ref="A48:C48"/>
    <mergeCell ref="A30:C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C0DC5-94CB-4CB7-891A-60B64DF99AFF}">
  <dimension ref="A1:N49"/>
  <sheetViews>
    <sheetView topLeftCell="B1" zoomScale="76" workbookViewId="0">
      <selection activeCell="D20" sqref="D20"/>
    </sheetView>
  </sheetViews>
  <sheetFormatPr defaultRowHeight="14.5"/>
  <cols>
    <col min="1" max="1" width="28.08984375" bestFit="1" customWidth="1"/>
    <col min="2" max="2" width="72.36328125" bestFit="1" customWidth="1"/>
    <col min="3" max="3" width="62.6328125" customWidth="1"/>
    <col min="6" max="11" width="11.1796875" bestFit="1" customWidth="1"/>
  </cols>
  <sheetData>
    <row r="1" spans="1:14">
      <c r="A1" s="18" t="s">
        <v>0</v>
      </c>
      <c r="B1" s="18" t="s">
        <v>1</v>
      </c>
      <c r="C1" s="18" t="s">
        <v>421</v>
      </c>
      <c r="E1" s="74" t="s">
        <v>793</v>
      </c>
      <c r="F1" s="74"/>
      <c r="G1" s="74"/>
      <c r="H1" s="74"/>
      <c r="I1" s="74"/>
      <c r="J1" s="74"/>
      <c r="K1" s="74"/>
      <c r="L1" s="74"/>
      <c r="M1" s="74"/>
      <c r="N1" s="74"/>
    </row>
    <row r="2" spans="1:14">
      <c r="A2" s="14" t="s">
        <v>10</v>
      </c>
      <c r="B2" s="14" t="s">
        <v>36</v>
      </c>
      <c r="C2" s="14" t="s">
        <v>422</v>
      </c>
      <c r="E2" s="74" t="s">
        <v>790</v>
      </c>
      <c r="F2" s="74"/>
      <c r="G2" s="74"/>
      <c r="H2" s="74"/>
      <c r="I2" s="74"/>
      <c r="J2" s="74"/>
      <c r="K2" s="74"/>
      <c r="L2" s="74"/>
      <c r="M2" s="74"/>
      <c r="N2" s="74"/>
    </row>
    <row r="3" spans="1:14">
      <c r="A3" s="14" t="s">
        <v>38</v>
      </c>
      <c r="B3" s="14" t="s">
        <v>39</v>
      </c>
      <c r="C3" s="14" t="s">
        <v>39</v>
      </c>
      <c r="E3" s="157" t="s">
        <v>770</v>
      </c>
      <c r="F3" s="157"/>
      <c r="G3" s="157"/>
      <c r="H3" s="157"/>
      <c r="I3" s="157"/>
      <c r="J3" s="157"/>
      <c r="K3" s="157"/>
      <c r="L3" s="157"/>
      <c r="M3" s="157"/>
      <c r="N3" s="157"/>
    </row>
    <row r="4" spans="1:14">
      <c r="A4" s="14" t="s">
        <v>37</v>
      </c>
      <c r="B4" s="14" t="s">
        <v>265</v>
      </c>
      <c r="C4" s="14" t="s">
        <v>265</v>
      </c>
      <c r="E4" s="62"/>
      <c r="F4" s="158" t="s">
        <v>276</v>
      </c>
      <c r="G4" s="158"/>
      <c r="H4" s="158"/>
      <c r="I4" s="158" t="s">
        <v>791</v>
      </c>
      <c r="J4" s="158"/>
      <c r="K4" s="158"/>
      <c r="L4" s="158" t="s">
        <v>277</v>
      </c>
      <c r="M4" s="158"/>
      <c r="N4" s="158"/>
    </row>
    <row r="5" spans="1:14">
      <c r="A5" s="14" t="s">
        <v>54</v>
      </c>
      <c r="B5" s="14" t="s">
        <v>265</v>
      </c>
      <c r="C5" s="14" t="s">
        <v>428</v>
      </c>
      <c r="D5" t="s">
        <v>427</v>
      </c>
      <c r="E5" s="63" t="s">
        <v>792</v>
      </c>
      <c r="F5" s="63" t="s">
        <v>278</v>
      </c>
      <c r="G5" s="63" t="s">
        <v>279</v>
      </c>
      <c r="H5" s="63" t="s">
        <v>280</v>
      </c>
      <c r="I5" s="63" t="s">
        <v>278</v>
      </c>
      <c r="J5" s="63" t="s">
        <v>279</v>
      </c>
      <c r="K5" s="63" t="s">
        <v>280</v>
      </c>
      <c r="L5" s="63" t="s">
        <v>278</v>
      </c>
      <c r="M5" s="63" t="s">
        <v>279</v>
      </c>
      <c r="N5" s="63" t="s">
        <v>280</v>
      </c>
    </row>
    <row r="6" spans="1:14">
      <c r="A6" s="14" t="s">
        <v>11</v>
      </c>
      <c r="B6" s="14" t="s">
        <v>265</v>
      </c>
      <c r="C6" s="14" t="s">
        <v>265</v>
      </c>
      <c r="E6" s="54" t="s">
        <v>282</v>
      </c>
      <c r="F6" s="55">
        <v>10074</v>
      </c>
      <c r="G6" s="55">
        <v>12592</v>
      </c>
      <c r="H6" s="55">
        <v>14523</v>
      </c>
      <c r="I6" s="56">
        <v>12992</v>
      </c>
      <c r="J6" s="56">
        <v>18121</v>
      </c>
      <c r="K6" s="56">
        <v>20310</v>
      </c>
      <c r="L6" s="57">
        <f>(I6-F6)/I6</f>
        <v>0.22459975369458129</v>
      </c>
      <c r="M6" s="57">
        <f t="shared" ref="M6:N12" si="0">(J6-G6)/J6</f>
        <v>0.30511561172120744</v>
      </c>
      <c r="N6" s="57">
        <f t="shared" si="0"/>
        <v>0.28493353028064994</v>
      </c>
    </row>
    <row r="7" spans="1:14">
      <c r="A7" s="14" t="s">
        <v>12</v>
      </c>
      <c r="B7" s="14" t="s">
        <v>41</v>
      </c>
      <c r="C7" s="14" t="s">
        <v>41</v>
      </c>
      <c r="E7" s="54" t="s">
        <v>775</v>
      </c>
      <c r="F7" s="55">
        <v>12788</v>
      </c>
      <c r="G7" s="55">
        <v>15985</v>
      </c>
      <c r="H7" s="55">
        <v>18438</v>
      </c>
      <c r="I7" s="56">
        <v>15415</v>
      </c>
      <c r="J7" s="56">
        <v>21595</v>
      </c>
      <c r="K7" s="56">
        <v>24279</v>
      </c>
      <c r="L7" s="57">
        <f t="shared" ref="L7:L12" si="1">(I7-F7)/I7</f>
        <v>0.1704184236133636</v>
      </c>
      <c r="M7" s="57">
        <f t="shared" si="0"/>
        <v>0.25978235702708963</v>
      </c>
      <c r="N7" s="57">
        <f t="shared" si="0"/>
        <v>0.24057827752378599</v>
      </c>
    </row>
    <row r="8" spans="1:14">
      <c r="A8" s="14" t="s">
        <v>13</v>
      </c>
      <c r="B8" s="14" t="s">
        <v>42</v>
      </c>
      <c r="C8" s="14" t="s">
        <v>42</v>
      </c>
      <c r="E8" s="54" t="s">
        <v>776</v>
      </c>
      <c r="F8" s="55">
        <v>12788</v>
      </c>
      <c r="G8" s="55">
        <v>15985</v>
      </c>
      <c r="H8" s="55">
        <v>18438</v>
      </c>
      <c r="I8" s="56">
        <v>17414</v>
      </c>
      <c r="J8" s="56">
        <v>24302</v>
      </c>
      <c r="K8" s="56">
        <v>27376</v>
      </c>
      <c r="L8" s="57">
        <f t="shared" si="1"/>
        <v>0.26564832893074536</v>
      </c>
      <c r="M8" s="57">
        <f t="shared" si="0"/>
        <v>0.34223520697884946</v>
      </c>
      <c r="N8" s="57">
        <f t="shared" si="0"/>
        <v>0.32649035651665692</v>
      </c>
    </row>
    <row r="9" spans="1:14">
      <c r="A9" s="14" t="s">
        <v>7</v>
      </c>
      <c r="B9" s="14" t="s">
        <v>43</v>
      </c>
      <c r="C9" s="14" t="s">
        <v>426</v>
      </c>
      <c r="E9" s="58" t="s">
        <v>284</v>
      </c>
      <c r="F9" s="55">
        <v>19505</v>
      </c>
      <c r="G9" s="55">
        <v>24382</v>
      </c>
      <c r="H9" s="55">
        <v>28121</v>
      </c>
      <c r="I9" s="56">
        <v>19138</v>
      </c>
      <c r="J9" s="56">
        <v>26848</v>
      </c>
      <c r="K9" s="56">
        <v>31079</v>
      </c>
      <c r="L9" s="59">
        <f t="shared" si="1"/>
        <v>-1.9176507472045145E-2</v>
      </c>
      <c r="M9" s="57">
        <f t="shared" si="0"/>
        <v>9.1850417163289635E-2</v>
      </c>
      <c r="N9" s="57">
        <f t="shared" si="0"/>
        <v>9.5176807490588503E-2</v>
      </c>
    </row>
    <row r="10" spans="1:14">
      <c r="A10" s="14" t="s">
        <v>14</v>
      </c>
      <c r="B10" s="14" t="s">
        <v>265</v>
      </c>
      <c r="C10" s="14" t="s">
        <v>428</v>
      </c>
      <c r="E10" s="58" t="s">
        <v>285</v>
      </c>
      <c r="F10" s="55">
        <v>24284</v>
      </c>
      <c r="G10" s="55">
        <v>30356</v>
      </c>
      <c r="H10" s="55">
        <v>35009</v>
      </c>
      <c r="I10" s="56">
        <v>24108</v>
      </c>
      <c r="J10" s="56">
        <v>33975</v>
      </c>
      <c r="K10" s="56">
        <v>39409</v>
      </c>
      <c r="L10" s="59">
        <f t="shared" si="1"/>
        <v>-7.3004811680769865E-3</v>
      </c>
      <c r="M10" s="57">
        <f t="shared" si="0"/>
        <v>0.10651949963208242</v>
      </c>
      <c r="N10" s="57">
        <f t="shared" si="0"/>
        <v>0.11164962318252176</v>
      </c>
    </row>
    <row r="11" spans="1:14">
      <c r="A11" s="14" t="s">
        <v>15</v>
      </c>
      <c r="B11" s="14" t="s">
        <v>265</v>
      </c>
      <c r="C11" s="14" t="s">
        <v>428</v>
      </c>
      <c r="E11" s="58" t="s">
        <v>777</v>
      </c>
      <c r="F11" s="55">
        <v>29978</v>
      </c>
      <c r="G11" s="55">
        <v>37437</v>
      </c>
      <c r="H11" s="55">
        <v>43219</v>
      </c>
      <c r="I11" s="56">
        <v>31878</v>
      </c>
      <c r="J11" s="56">
        <v>44592</v>
      </c>
      <c r="K11" s="56">
        <v>51883</v>
      </c>
      <c r="L11" s="57">
        <f t="shared" si="1"/>
        <v>5.9602233515276992E-2</v>
      </c>
      <c r="M11" s="57">
        <f t="shared" si="0"/>
        <v>0.16045479009687835</v>
      </c>
      <c r="N11" s="57">
        <f t="shared" si="0"/>
        <v>0.166991114623287</v>
      </c>
    </row>
    <row r="12" spans="1:14">
      <c r="A12" s="14" t="s">
        <v>16</v>
      </c>
      <c r="B12" s="14" t="s">
        <v>45</v>
      </c>
      <c r="C12" s="14" t="s">
        <v>239</v>
      </c>
      <c r="E12" s="58" t="s">
        <v>778</v>
      </c>
      <c r="F12" s="55">
        <v>44249</v>
      </c>
      <c r="G12" s="55">
        <v>55310</v>
      </c>
      <c r="H12" s="55">
        <v>63791</v>
      </c>
      <c r="I12" s="56">
        <v>41712</v>
      </c>
      <c r="J12" s="56">
        <v>58381</v>
      </c>
      <c r="K12" s="56">
        <v>68007</v>
      </c>
      <c r="L12" s="59">
        <f t="shared" si="1"/>
        <v>-6.0821825853471422E-2</v>
      </c>
      <c r="M12" s="57">
        <f t="shared" si="0"/>
        <v>5.2602730340350456E-2</v>
      </c>
      <c r="N12" s="57">
        <f t="shared" si="0"/>
        <v>6.1993618303998119E-2</v>
      </c>
    </row>
    <row r="13" spans="1:14">
      <c r="A13" s="14" t="s">
        <v>17</v>
      </c>
      <c r="B13" s="14" t="s">
        <v>265</v>
      </c>
      <c r="C13" s="14" t="s">
        <v>265</v>
      </c>
      <c r="E13" s="60"/>
    </row>
    <row r="14" spans="1:14">
      <c r="A14" s="14" t="s">
        <v>18</v>
      </c>
      <c r="B14" s="14" t="s">
        <v>265</v>
      </c>
      <c r="C14" s="14" t="s">
        <v>265</v>
      </c>
    </row>
    <row r="15" spans="1:14">
      <c r="A15" s="14" t="s">
        <v>8</v>
      </c>
      <c r="B15" s="14" t="s">
        <v>265</v>
      </c>
      <c r="C15" s="14" t="s">
        <v>239</v>
      </c>
      <c r="E15" s="157" t="s">
        <v>779</v>
      </c>
      <c r="F15" s="157"/>
      <c r="G15" s="157"/>
      <c r="H15" s="157"/>
      <c r="I15" s="157"/>
      <c r="J15" s="157"/>
      <c r="K15" s="157"/>
      <c r="L15" s="157"/>
      <c r="M15" s="157"/>
      <c r="N15" s="157"/>
    </row>
    <row r="16" spans="1:14">
      <c r="A16" s="14" t="s">
        <v>255</v>
      </c>
      <c r="B16" s="14" t="s">
        <v>9</v>
      </c>
      <c r="C16" s="14" t="s">
        <v>9</v>
      </c>
      <c r="E16" s="62"/>
      <c r="F16" s="158" t="s">
        <v>276</v>
      </c>
      <c r="G16" s="158"/>
      <c r="H16" s="158"/>
      <c r="I16" s="158" t="s">
        <v>791</v>
      </c>
      <c r="J16" s="158"/>
      <c r="K16" s="158"/>
      <c r="L16" s="158" t="s">
        <v>277</v>
      </c>
      <c r="M16" s="158"/>
      <c r="N16" s="158"/>
    </row>
    <row r="17" spans="1:14">
      <c r="A17" s="14" t="s">
        <v>46</v>
      </c>
      <c r="B17" s="14" t="s">
        <v>9</v>
      </c>
      <c r="C17" s="14" t="s">
        <v>9</v>
      </c>
      <c r="E17" s="63" t="s">
        <v>792</v>
      </c>
      <c r="F17" s="63" t="s">
        <v>278</v>
      </c>
      <c r="G17" s="63" t="s">
        <v>279</v>
      </c>
      <c r="H17" s="63" t="s">
        <v>280</v>
      </c>
      <c r="I17" s="63" t="s">
        <v>278</v>
      </c>
      <c r="J17" s="63" t="s">
        <v>279</v>
      </c>
      <c r="K17" s="63" t="s">
        <v>280</v>
      </c>
      <c r="L17" s="63" t="s">
        <v>278</v>
      </c>
      <c r="M17" s="63" t="s">
        <v>279</v>
      </c>
      <c r="N17" s="63" t="s">
        <v>280</v>
      </c>
    </row>
    <row r="18" spans="1:14">
      <c r="A18" s="14" t="s">
        <v>20</v>
      </c>
      <c r="B18" s="14" t="s">
        <v>289</v>
      </c>
      <c r="C18" s="14" t="s">
        <v>425</v>
      </c>
      <c r="E18" s="54" t="s">
        <v>282</v>
      </c>
      <c r="F18" s="55">
        <v>15111</v>
      </c>
      <c r="G18" s="55">
        <v>18888</v>
      </c>
      <c r="H18" s="55">
        <v>21784</v>
      </c>
      <c r="I18" s="56">
        <v>17251</v>
      </c>
      <c r="J18" s="56">
        <v>27046</v>
      </c>
      <c r="K18" s="56">
        <v>31277</v>
      </c>
      <c r="L18" s="57">
        <f>(I18-F18)/I18</f>
        <v>0.12405077966494696</v>
      </c>
      <c r="M18" s="57">
        <f t="shared" ref="M18:N24" si="2">(J18-G18)/J18</f>
        <v>0.30163425275456629</v>
      </c>
      <c r="N18" s="57">
        <f t="shared" si="2"/>
        <v>0.30351376410781084</v>
      </c>
    </row>
    <row r="19" spans="1:14">
      <c r="A19" s="14" t="s">
        <v>21</v>
      </c>
      <c r="B19" s="14" t="s">
        <v>47</v>
      </c>
      <c r="C19" s="14" t="s">
        <v>9</v>
      </c>
      <c r="E19" s="54" t="s">
        <v>775</v>
      </c>
      <c r="F19" s="55">
        <v>19183</v>
      </c>
      <c r="G19" s="55">
        <v>23979</v>
      </c>
      <c r="H19" s="55">
        <v>27656</v>
      </c>
      <c r="I19" s="56">
        <v>20804</v>
      </c>
      <c r="J19" s="56">
        <v>32652</v>
      </c>
      <c r="K19" s="56">
        <v>37875</v>
      </c>
      <c r="L19" s="57">
        <f t="shared" ref="L19:L24" si="3">(I19-F19)/I19</f>
        <v>7.7917708133051336E-2</v>
      </c>
      <c r="M19" s="57">
        <f t="shared" si="2"/>
        <v>0.26561925762587285</v>
      </c>
      <c r="N19" s="57">
        <f t="shared" si="2"/>
        <v>0.26980858085808579</v>
      </c>
    </row>
    <row r="20" spans="1:14">
      <c r="A20" s="14" t="s">
        <v>22</v>
      </c>
      <c r="B20" s="14" t="s">
        <v>265</v>
      </c>
      <c r="C20" s="14" t="s">
        <v>265</v>
      </c>
      <c r="E20" s="54" t="s">
        <v>776</v>
      </c>
      <c r="F20" s="55">
        <v>19183</v>
      </c>
      <c r="G20" s="55">
        <v>23979</v>
      </c>
      <c r="H20" s="55">
        <v>27656</v>
      </c>
      <c r="I20" s="56">
        <v>23400</v>
      </c>
      <c r="J20" s="56">
        <v>36626</v>
      </c>
      <c r="K20" s="56">
        <v>42580</v>
      </c>
      <c r="L20" s="57">
        <f t="shared" si="3"/>
        <v>0.18021367521367521</v>
      </c>
      <c r="M20" s="57">
        <f t="shared" si="2"/>
        <v>0.34530115218697099</v>
      </c>
      <c r="N20" s="57">
        <f t="shared" si="2"/>
        <v>0.35049318929074685</v>
      </c>
    </row>
    <row r="21" spans="1:14">
      <c r="A21" s="14" t="s">
        <v>6</v>
      </c>
      <c r="B21" s="14" t="s">
        <v>48</v>
      </c>
      <c r="C21" s="14" t="s">
        <v>423</v>
      </c>
      <c r="E21" s="58" t="s">
        <v>284</v>
      </c>
      <c r="F21" s="55">
        <v>29259</v>
      </c>
      <c r="G21" s="55">
        <v>36574</v>
      </c>
      <c r="H21" s="55">
        <v>42181</v>
      </c>
      <c r="I21" s="56">
        <v>25211</v>
      </c>
      <c r="J21" s="56">
        <v>38149</v>
      </c>
      <c r="K21" s="56">
        <v>45665</v>
      </c>
      <c r="L21" s="59">
        <f t="shared" si="3"/>
        <v>-0.16056483281107453</v>
      </c>
      <c r="M21" s="57">
        <f t="shared" si="2"/>
        <v>4.1285485858082782E-2</v>
      </c>
      <c r="N21" s="57">
        <f t="shared" si="2"/>
        <v>7.6294755283039528E-2</v>
      </c>
    </row>
    <row r="22" spans="1:14">
      <c r="A22" s="14" t="s">
        <v>27</v>
      </c>
      <c r="B22" s="14" t="s">
        <v>49</v>
      </c>
      <c r="C22" s="14" t="s">
        <v>49</v>
      </c>
      <c r="E22" s="58" t="s">
        <v>285</v>
      </c>
      <c r="F22" s="55">
        <v>36427</v>
      </c>
      <c r="G22" s="55">
        <v>45533</v>
      </c>
      <c r="H22" s="55">
        <v>52515</v>
      </c>
      <c r="I22" s="56">
        <v>33619</v>
      </c>
      <c r="J22" s="56">
        <v>50540</v>
      </c>
      <c r="K22" s="56">
        <v>60627</v>
      </c>
      <c r="L22" s="59">
        <f t="shared" si="3"/>
        <v>-8.352419762634225E-2</v>
      </c>
      <c r="M22" s="57">
        <f t="shared" si="2"/>
        <v>9.9070043529877319E-2</v>
      </c>
      <c r="N22" s="57">
        <f t="shared" si="2"/>
        <v>0.13380177148795092</v>
      </c>
    </row>
    <row r="23" spans="1:14">
      <c r="A23" s="14" t="s">
        <v>28</v>
      </c>
      <c r="B23" s="14" t="s">
        <v>212</v>
      </c>
      <c r="C23" s="14" t="s">
        <v>212</v>
      </c>
      <c r="E23" s="58" t="s">
        <v>777</v>
      </c>
      <c r="F23" s="55">
        <v>44967</v>
      </c>
      <c r="G23" s="55">
        <v>56209</v>
      </c>
      <c r="H23" s="55">
        <v>64828</v>
      </c>
      <c r="I23" s="56">
        <v>45587</v>
      </c>
      <c r="J23" s="56">
        <v>68792</v>
      </c>
      <c r="K23" s="56">
        <v>82693</v>
      </c>
      <c r="L23" s="57">
        <f t="shared" si="3"/>
        <v>1.3600368526114901E-2</v>
      </c>
      <c r="M23" s="57">
        <f t="shared" si="2"/>
        <v>0.18291371089661587</v>
      </c>
      <c r="N23" s="57">
        <f t="shared" si="2"/>
        <v>0.21604005175770621</v>
      </c>
    </row>
    <row r="24" spans="1:14">
      <c r="A24" s="14" t="s">
        <v>3</v>
      </c>
      <c r="B24" s="14" t="s">
        <v>4</v>
      </c>
      <c r="C24" s="14" t="s">
        <v>4</v>
      </c>
      <c r="E24" s="58" t="s">
        <v>778</v>
      </c>
      <c r="F24" s="55">
        <v>66373</v>
      </c>
      <c r="G24" s="55">
        <v>82966</v>
      </c>
      <c r="H24" s="55">
        <v>95687</v>
      </c>
      <c r="I24" s="56">
        <v>61276</v>
      </c>
      <c r="J24" s="56">
        <v>91680</v>
      </c>
      <c r="K24" s="56">
        <v>110433</v>
      </c>
      <c r="L24" s="59">
        <f t="shared" si="3"/>
        <v>-8.3181017037665644E-2</v>
      </c>
      <c r="M24" s="57">
        <f t="shared" si="2"/>
        <v>9.5047993019197211E-2</v>
      </c>
      <c r="N24" s="57">
        <f t="shared" si="2"/>
        <v>0.13352892704173572</v>
      </c>
    </row>
    <row r="25" spans="1:14">
      <c r="A25" s="14" t="s">
        <v>29</v>
      </c>
      <c r="B25" s="14" t="s">
        <v>2</v>
      </c>
      <c r="C25" s="14" t="s">
        <v>2</v>
      </c>
      <c r="E25" s="60"/>
    </row>
    <row r="26" spans="1:14">
      <c r="A26" s="14" t="s">
        <v>410</v>
      </c>
      <c r="B26" s="14" t="s">
        <v>411</v>
      </c>
      <c r="C26" s="14" t="s">
        <v>411</v>
      </c>
      <c r="E26" s="157" t="s">
        <v>780</v>
      </c>
      <c r="F26" s="157"/>
      <c r="G26" s="157"/>
      <c r="H26" s="157"/>
      <c r="I26" s="157"/>
      <c r="J26" s="157"/>
      <c r="K26" s="157"/>
      <c r="L26" s="157"/>
      <c r="M26" s="157"/>
      <c r="N26" s="157"/>
    </row>
    <row r="27" spans="1:14">
      <c r="A27" s="14" t="s">
        <v>156</v>
      </c>
      <c r="B27" s="14" t="s">
        <v>429</v>
      </c>
      <c r="C27" s="14" t="s">
        <v>429</v>
      </c>
      <c r="E27" s="62"/>
      <c r="F27" s="158" t="s">
        <v>276</v>
      </c>
      <c r="G27" s="158"/>
      <c r="H27" s="158"/>
      <c r="I27" s="158" t="s">
        <v>791</v>
      </c>
      <c r="J27" s="158"/>
      <c r="K27" s="158"/>
      <c r="L27" s="158" t="s">
        <v>277</v>
      </c>
      <c r="M27" s="158"/>
      <c r="N27" s="158"/>
    </row>
    <row r="28" spans="1:14">
      <c r="A28" s="14" t="s">
        <v>55</v>
      </c>
      <c r="B28" s="14" t="s">
        <v>56</v>
      </c>
      <c r="C28" s="14" t="s">
        <v>265</v>
      </c>
      <c r="E28" s="63" t="s">
        <v>792</v>
      </c>
      <c r="F28" s="63" t="s">
        <v>278</v>
      </c>
      <c r="G28" s="63" t="s">
        <v>279</v>
      </c>
      <c r="H28" s="63" t="s">
        <v>280</v>
      </c>
      <c r="I28" s="63" t="s">
        <v>278</v>
      </c>
      <c r="J28" s="63" t="s">
        <v>279</v>
      </c>
      <c r="K28" s="63" t="s">
        <v>280</v>
      </c>
      <c r="L28" s="63" t="s">
        <v>278</v>
      </c>
      <c r="M28" s="63" t="s">
        <v>279</v>
      </c>
      <c r="N28" s="63" t="s">
        <v>280</v>
      </c>
    </row>
    <row r="29" spans="1:14">
      <c r="A29" s="15" t="s">
        <v>52</v>
      </c>
      <c r="B29" s="16" t="s">
        <v>51</v>
      </c>
      <c r="C29" s="14" t="s">
        <v>51</v>
      </c>
      <c r="E29" s="54" t="s">
        <v>282</v>
      </c>
      <c r="F29" s="55">
        <v>18636</v>
      </c>
      <c r="G29" s="55">
        <v>23294</v>
      </c>
      <c r="H29" s="55">
        <v>26866</v>
      </c>
      <c r="I29" s="56">
        <v>21578</v>
      </c>
      <c r="J29" s="56">
        <v>34028</v>
      </c>
      <c r="K29" s="56">
        <v>39444</v>
      </c>
      <c r="L29" s="57">
        <f>(I29-F29)/I29</f>
        <v>0.13634257113726944</v>
      </c>
      <c r="M29" s="57">
        <f t="shared" ref="M29:N35" si="4">(J29-G29)/J29</f>
        <v>0.31544610320912192</v>
      </c>
      <c r="N29" s="57">
        <f t="shared" si="4"/>
        <v>0.31888246628131023</v>
      </c>
    </row>
    <row r="30" spans="1:14">
      <c r="A30" s="105" t="s">
        <v>25</v>
      </c>
      <c r="B30" s="106"/>
      <c r="C30" s="107"/>
      <c r="E30" s="54" t="s">
        <v>775</v>
      </c>
      <c r="F30" s="55">
        <v>22763</v>
      </c>
      <c r="G30" s="55">
        <v>28455</v>
      </c>
      <c r="H30" s="55">
        <v>32818</v>
      </c>
      <c r="I30" s="56">
        <v>24501</v>
      </c>
      <c r="J30" s="56">
        <v>38627</v>
      </c>
      <c r="K30" s="56">
        <v>44866</v>
      </c>
      <c r="L30" s="57">
        <f t="shared" ref="L30:L35" si="5">(I30-F30)/I30</f>
        <v>7.0935880168156398E-2</v>
      </c>
      <c r="M30" s="57">
        <f t="shared" si="4"/>
        <v>0.26333911512672481</v>
      </c>
      <c r="N30" s="57">
        <f t="shared" si="4"/>
        <v>0.26853296482860073</v>
      </c>
    </row>
    <row r="31" spans="1:14">
      <c r="A31" s="14" t="s">
        <v>23</v>
      </c>
      <c r="B31" s="14" t="s">
        <v>60</v>
      </c>
      <c r="C31" s="14" t="s">
        <v>435</v>
      </c>
      <c r="E31" s="54" t="s">
        <v>776</v>
      </c>
      <c r="F31" s="55">
        <v>22763</v>
      </c>
      <c r="G31" s="55">
        <v>28455</v>
      </c>
      <c r="H31" s="55">
        <v>32818</v>
      </c>
      <c r="I31" s="56">
        <v>26971</v>
      </c>
      <c r="J31" s="56">
        <v>42410</v>
      </c>
      <c r="K31" s="56">
        <v>49349</v>
      </c>
      <c r="L31" s="57">
        <f t="shared" si="5"/>
        <v>0.15601942827481369</v>
      </c>
      <c r="M31" s="57">
        <f t="shared" si="4"/>
        <v>0.32904975241688283</v>
      </c>
      <c r="N31" s="57">
        <f t="shared" si="4"/>
        <v>0.33498145859085293</v>
      </c>
    </row>
    <row r="32" spans="1:14">
      <c r="A32" s="14" t="s">
        <v>24</v>
      </c>
      <c r="B32" s="14" t="s">
        <v>61</v>
      </c>
      <c r="C32" s="14" t="s">
        <v>436</v>
      </c>
      <c r="E32" s="61" t="s">
        <v>284</v>
      </c>
      <c r="F32" s="55">
        <v>32575</v>
      </c>
      <c r="G32" s="55">
        <v>40718</v>
      </c>
      <c r="H32" s="55">
        <v>46962</v>
      </c>
      <c r="I32" s="56">
        <v>30580</v>
      </c>
      <c r="J32" s="56">
        <v>46985</v>
      </c>
      <c r="K32" s="56">
        <v>56224</v>
      </c>
      <c r="L32" s="59">
        <f t="shared" si="5"/>
        <v>-6.5238718116415961E-2</v>
      </c>
      <c r="M32" s="57">
        <f t="shared" si="4"/>
        <v>0.13338299457273597</v>
      </c>
      <c r="N32" s="57">
        <f t="shared" si="4"/>
        <v>0.16473392145702903</v>
      </c>
    </row>
    <row r="33" spans="1:14">
      <c r="A33" s="14" t="s">
        <v>58</v>
      </c>
      <c r="B33" s="14" t="s">
        <v>63</v>
      </c>
      <c r="C33" s="14" t="s">
        <v>9</v>
      </c>
      <c r="E33" s="61" t="s">
        <v>285</v>
      </c>
      <c r="F33" s="55">
        <v>39826</v>
      </c>
      <c r="G33" s="55">
        <v>49783</v>
      </c>
      <c r="H33" s="55">
        <v>57415</v>
      </c>
      <c r="I33" s="56">
        <v>39311</v>
      </c>
      <c r="J33" s="56">
        <v>59914</v>
      </c>
      <c r="K33" s="56">
        <v>71826</v>
      </c>
      <c r="L33" s="59">
        <f t="shared" si="5"/>
        <v>-1.3100658848668312E-2</v>
      </c>
      <c r="M33" s="57">
        <f t="shared" si="4"/>
        <v>0.16909236572420469</v>
      </c>
      <c r="N33" s="57">
        <f t="shared" si="4"/>
        <v>0.20063765210369505</v>
      </c>
    </row>
    <row r="34" spans="1:14">
      <c r="A34" s="14" t="s">
        <v>59</v>
      </c>
      <c r="B34" s="14" t="s">
        <v>159</v>
      </c>
      <c r="C34" s="14" t="s">
        <v>412</v>
      </c>
      <c r="E34" s="61" t="s">
        <v>777</v>
      </c>
      <c r="F34" s="55">
        <v>48266</v>
      </c>
      <c r="G34" s="55">
        <v>60331</v>
      </c>
      <c r="H34" s="55">
        <v>69581</v>
      </c>
      <c r="I34" s="56">
        <v>51601</v>
      </c>
      <c r="J34" s="56">
        <v>78704</v>
      </c>
      <c r="K34" s="56">
        <v>94533</v>
      </c>
      <c r="L34" s="57">
        <f t="shared" si="5"/>
        <v>6.4630530416077206E-2</v>
      </c>
      <c r="M34" s="57">
        <f t="shared" si="4"/>
        <v>0.23344429762146779</v>
      </c>
      <c r="N34" s="57">
        <f t="shared" si="4"/>
        <v>0.2639501549723377</v>
      </c>
    </row>
    <row r="35" spans="1:14">
      <c r="A35" s="14" t="s">
        <v>433</v>
      </c>
      <c r="B35" s="14" t="s">
        <v>9</v>
      </c>
      <c r="C35" s="14" t="s">
        <v>434</v>
      </c>
      <c r="E35" s="61" t="s">
        <v>778</v>
      </c>
      <c r="F35" s="55">
        <v>70798</v>
      </c>
      <c r="G35" s="55">
        <v>88496</v>
      </c>
      <c r="H35" s="55">
        <v>102066</v>
      </c>
      <c r="I35" s="56">
        <v>67023</v>
      </c>
      <c r="J35" s="56">
        <v>101153</v>
      </c>
      <c r="K35" s="56">
        <v>121749</v>
      </c>
      <c r="L35" s="59">
        <f t="shared" si="5"/>
        <v>-5.632394849529266E-2</v>
      </c>
      <c r="M35" s="57">
        <f t="shared" si="4"/>
        <v>0.12512728243354126</v>
      </c>
      <c r="N35" s="57">
        <f t="shared" si="4"/>
        <v>0.16166867900352364</v>
      </c>
    </row>
    <row r="36" spans="1:14">
      <c r="A36" s="14" t="s">
        <v>52</v>
      </c>
      <c r="B36" s="14" t="s">
        <v>412</v>
      </c>
      <c r="C36" s="14" t="s">
        <v>239</v>
      </c>
    </row>
    <row r="37" spans="1:14">
      <c r="A37" s="14" t="s">
        <v>8</v>
      </c>
      <c r="B37" s="14" t="s">
        <v>412</v>
      </c>
      <c r="C37" s="14" t="s">
        <v>432</v>
      </c>
    </row>
    <row r="38" spans="1:14">
      <c r="A38" s="14" t="s">
        <v>430</v>
      </c>
      <c r="B38" s="14" t="s">
        <v>412</v>
      </c>
      <c r="C38" s="14" t="s">
        <v>431</v>
      </c>
      <c r="E38" s="157" t="s">
        <v>781</v>
      </c>
      <c r="F38" s="157"/>
      <c r="G38" s="157"/>
      <c r="H38" s="157"/>
      <c r="I38" s="157"/>
      <c r="J38" s="157"/>
      <c r="K38" s="157"/>
      <c r="L38" s="157"/>
      <c r="M38" s="157"/>
      <c r="N38" s="157"/>
    </row>
    <row r="39" spans="1:14">
      <c r="A39" s="14" t="s">
        <v>437</v>
      </c>
      <c r="B39" s="14" t="s">
        <v>9</v>
      </c>
      <c r="C39" s="14" t="s">
        <v>438</v>
      </c>
      <c r="E39" s="62"/>
      <c r="F39" s="158" t="s">
        <v>276</v>
      </c>
      <c r="G39" s="158"/>
      <c r="H39" s="158"/>
      <c r="I39" s="158" t="s">
        <v>791</v>
      </c>
      <c r="J39" s="158"/>
      <c r="K39" s="158"/>
      <c r="L39" s="158" t="s">
        <v>277</v>
      </c>
      <c r="M39" s="158"/>
      <c r="N39" s="158"/>
    </row>
    <row r="40" spans="1:14">
      <c r="A40" s="14" t="s">
        <v>439</v>
      </c>
      <c r="B40" s="14" t="s">
        <v>9</v>
      </c>
      <c r="C40" s="14" t="s">
        <v>440</v>
      </c>
      <c r="E40" s="63" t="s">
        <v>792</v>
      </c>
      <c r="F40" s="63" t="s">
        <v>278</v>
      </c>
      <c r="G40" s="63" t="s">
        <v>279</v>
      </c>
      <c r="H40" s="63" t="s">
        <v>280</v>
      </c>
      <c r="I40" s="63" t="s">
        <v>278</v>
      </c>
      <c r="J40" s="63" t="s">
        <v>279</v>
      </c>
      <c r="K40" s="63" t="s">
        <v>280</v>
      </c>
      <c r="L40" s="63" t="s">
        <v>278</v>
      </c>
      <c r="M40" s="63" t="s">
        <v>279</v>
      </c>
      <c r="N40" s="63" t="s">
        <v>280</v>
      </c>
    </row>
    <row r="41" spans="1:14">
      <c r="A41" s="14" t="s">
        <v>424</v>
      </c>
      <c r="B41" s="14" t="s">
        <v>9</v>
      </c>
      <c r="C41" s="14" t="s">
        <v>442</v>
      </c>
      <c r="E41" s="54" t="s">
        <v>282</v>
      </c>
      <c r="F41" s="55">
        <v>21658</v>
      </c>
      <c r="G41" s="55">
        <v>27073</v>
      </c>
      <c r="H41" s="55">
        <v>31223</v>
      </c>
      <c r="I41" s="56">
        <v>25909</v>
      </c>
      <c r="J41" s="56">
        <v>41007</v>
      </c>
      <c r="K41" s="56">
        <v>47607</v>
      </c>
      <c r="L41" s="57">
        <f>(I41-F41)/I41</f>
        <v>0.16407425990968388</v>
      </c>
      <c r="M41" s="57">
        <f t="shared" ref="M41:N47" si="6">(J41-G41)/J41</f>
        <v>0.33979564464603607</v>
      </c>
      <c r="N41" s="57">
        <f t="shared" si="6"/>
        <v>0.34415107022076585</v>
      </c>
    </row>
    <row r="42" spans="1:14">
      <c r="A42" s="105" t="s">
        <v>26</v>
      </c>
      <c r="B42" s="106"/>
      <c r="C42" s="107"/>
      <c r="E42" s="54" t="s">
        <v>775</v>
      </c>
      <c r="F42" s="55">
        <v>26025</v>
      </c>
      <c r="G42" s="55">
        <v>32531</v>
      </c>
      <c r="H42" s="55">
        <v>37519</v>
      </c>
      <c r="I42" s="56">
        <v>28198</v>
      </c>
      <c r="J42" s="56">
        <v>44600</v>
      </c>
      <c r="K42" s="56">
        <v>51585</v>
      </c>
      <c r="L42" s="57">
        <f t="shared" ref="L42:L47" si="7">(I42-F42)/I42</f>
        <v>7.7062202993120082E-2</v>
      </c>
      <c r="M42" s="57">
        <f t="shared" si="6"/>
        <v>0.27060538116591926</v>
      </c>
      <c r="N42" s="57">
        <f t="shared" si="6"/>
        <v>0.27267616555200153</v>
      </c>
    </row>
    <row r="43" spans="1:14">
      <c r="A43" s="14" t="s">
        <v>30</v>
      </c>
      <c r="B43" s="14" t="s">
        <v>64</v>
      </c>
      <c r="C43" s="14" t="s">
        <v>9</v>
      </c>
      <c r="E43" s="54" t="s">
        <v>776</v>
      </c>
      <c r="F43" s="55">
        <v>26025</v>
      </c>
      <c r="G43" s="55">
        <v>32531</v>
      </c>
      <c r="H43" s="55">
        <v>37519</v>
      </c>
      <c r="I43" s="56">
        <v>30542</v>
      </c>
      <c r="J43" s="56">
        <v>48189</v>
      </c>
      <c r="K43" s="56">
        <v>56117</v>
      </c>
      <c r="L43" s="57">
        <f t="shared" si="7"/>
        <v>0.14789470237705454</v>
      </c>
      <c r="M43" s="57">
        <f t="shared" si="6"/>
        <v>0.32492892568843512</v>
      </c>
      <c r="N43" s="57">
        <f t="shared" si="6"/>
        <v>0.33141472281126932</v>
      </c>
    </row>
    <row r="44" spans="1:14">
      <c r="A44" s="14" t="s">
        <v>31</v>
      </c>
      <c r="B44" s="14" t="s">
        <v>65</v>
      </c>
      <c r="C44" s="14" t="s">
        <v>441</v>
      </c>
      <c r="E44" s="61" t="s">
        <v>284</v>
      </c>
      <c r="F44" s="55">
        <v>35598</v>
      </c>
      <c r="G44" s="55">
        <v>44498</v>
      </c>
      <c r="H44" s="55">
        <v>51321</v>
      </c>
      <c r="I44" s="56">
        <v>35984</v>
      </c>
      <c r="J44" s="56">
        <v>55821</v>
      </c>
      <c r="K44" s="56">
        <v>66785</v>
      </c>
      <c r="L44" s="57">
        <f t="shared" si="7"/>
        <v>1.0726989773232548E-2</v>
      </c>
      <c r="M44" s="57">
        <f t="shared" si="6"/>
        <v>0.20284480750971856</v>
      </c>
      <c r="N44" s="57">
        <f t="shared" si="6"/>
        <v>0.23154900052406976</v>
      </c>
    </row>
    <row r="45" spans="1:14">
      <c r="A45" s="14" t="s">
        <v>32</v>
      </c>
      <c r="B45" s="14" t="s">
        <v>66</v>
      </c>
      <c r="C45" s="14" t="s">
        <v>9</v>
      </c>
      <c r="E45" s="61" t="s">
        <v>285</v>
      </c>
      <c r="F45" s="55">
        <v>42862</v>
      </c>
      <c r="G45" s="55">
        <v>53577</v>
      </c>
      <c r="H45" s="55">
        <v>61793</v>
      </c>
      <c r="I45" s="56">
        <v>45038</v>
      </c>
      <c r="J45" s="56">
        <v>69325</v>
      </c>
      <c r="K45" s="56">
        <v>83027</v>
      </c>
      <c r="L45" s="57">
        <f t="shared" si="7"/>
        <v>4.8314756427905323E-2</v>
      </c>
      <c r="M45" s="57">
        <f t="shared" si="6"/>
        <v>0.22716191849981968</v>
      </c>
      <c r="N45" s="57">
        <f t="shared" si="6"/>
        <v>0.25574813012634445</v>
      </c>
    </row>
    <row r="46" spans="1:14">
      <c r="A46" s="14" t="s">
        <v>33</v>
      </c>
      <c r="B46" s="14" t="s">
        <v>67</v>
      </c>
      <c r="C46" s="14" t="s">
        <v>9</v>
      </c>
      <c r="E46" s="61" t="s">
        <v>777</v>
      </c>
      <c r="F46" s="55">
        <v>51413</v>
      </c>
      <c r="G46" s="55">
        <v>64265</v>
      </c>
      <c r="H46" s="55">
        <v>74119</v>
      </c>
      <c r="I46" s="56">
        <v>54796</v>
      </c>
      <c r="J46" s="56">
        <v>84248</v>
      </c>
      <c r="K46" s="56">
        <v>101082</v>
      </c>
      <c r="L46" s="57">
        <f t="shared" si="7"/>
        <v>6.1738083071757065E-2</v>
      </c>
      <c r="M46" s="57">
        <f t="shared" si="6"/>
        <v>0.23719257430443452</v>
      </c>
      <c r="N46" s="57">
        <f t="shared" si="6"/>
        <v>0.26674383174056704</v>
      </c>
    </row>
    <row r="47" spans="1:14">
      <c r="A47" s="14" t="s">
        <v>34</v>
      </c>
      <c r="B47" s="14" t="s">
        <v>68</v>
      </c>
      <c r="C47" s="14" t="s">
        <v>9</v>
      </c>
      <c r="E47" s="61" t="s">
        <v>778</v>
      </c>
      <c r="F47" s="55">
        <v>74116</v>
      </c>
      <c r="G47" s="55">
        <v>92645</v>
      </c>
      <c r="H47" s="55">
        <v>106850</v>
      </c>
      <c r="I47" s="56">
        <v>70956</v>
      </c>
      <c r="J47" s="56">
        <v>107873</v>
      </c>
      <c r="K47" s="56">
        <v>129751</v>
      </c>
      <c r="L47" s="59">
        <f t="shared" si="7"/>
        <v>-4.4534641186087152E-2</v>
      </c>
      <c r="M47" s="57">
        <f t="shared" si="6"/>
        <v>0.14116600076015315</v>
      </c>
      <c r="N47" s="57">
        <f t="shared" si="6"/>
        <v>0.1764996030859107</v>
      </c>
    </row>
    <row r="48" spans="1:14">
      <c r="A48" s="14" t="s">
        <v>35</v>
      </c>
      <c r="B48" s="14" t="s">
        <v>69</v>
      </c>
      <c r="C48" s="14" t="s">
        <v>260</v>
      </c>
    </row>
    <row r="49" spans="1:3">
      <c r="A49" s="14" t="s">
        <v>57</v>
      </c>
      <c r="B49" s="14" t="s">
        <v>70</v>
      </c>
      <c r="C49" s="14" t="s">
        <v>9</v>
      </c>
    </row>
  </sheetData>
  <mergeCells count="20">
    <mergeCell ref="A30:C30"/>
    <mergeCell ref="E1:N1"/>
    <mergeCell ref="E2:N2"/>
    <mergeCell ref="E3:N3"/>
    <mergeCell ref="F4:H4"/>
    <mergeCell ref="I4:K4"/>
    <mergeCell ref="L4:N4"/>
    <mergeCell ref="E15:N15"/>
    <mergeCell ref="F16:H16"/>
    <mergeCell ref="I16:K16"/>
    <mergeCell ref="L16:N16"/>
    <mergeCell ref="E26:N26"/>
    <mergeCell ref="F27:H27"/>
    <mergeCell ref="I27:K27"/>
    <mergeCell ref="L27:N27"/>
    <mergeCell ref="E38:N38"/>
    <mergeCell ref="F39:H39"/>
    <mergeCell ref="I39:K39"/>
    <mergeCell ref="L39:N39"/>
    <mergeCell ref="A42:C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AFA28-3A26-4A7C-B57E-69492B8FB8BB}">
  <dimension ref="A1:R67"/>
  <sheetViews>
    <sheetView topLeftCell="A10" zoomScale="62" zoomScaleNormal="76" workbookViewId="0">
      <selection activeCell="Q6" sqref="Q6:R7"/>
    </sheetView>
  </sheetViews>
  <sheetFormatPr defaultRowHeight="14.5"/>
  <cols>
    <col min="1" max="1" width="29.08984375" customWidth="1"/>
    <col min="2" max="2" width="58.54296875" customWidth="1"/>
    <col min="3" max="3" width="95.08984375" customWidth="1"/>
    <col min="4" max="4" width="33" customWidth="1"/>
    <col min="6" max="6" width="13.26953125" customWidth="1"/>
    <col min="17" max="17" width="21.90625" customWidth="1"/>
    <col min="18" max="18" width="48.90625" customWidth="1"/>
  </cols>
  <sheetData>
    <row r="1" spans="1:18" ht="15.5">
      <c r="A1" s="18" t="s">
        <v>0</v>
      </c>
      <c r="B1" s="18" t="s">
        <v>623</v>
      </c>
      <c r="C1" s="18" t="s">
        <v>507</v>
      </c>
      <c r="D1" s="37"/>
    </row>
    <row r="2" spans="1:18" ht="15.5">
      <c r="A2" s="14" t="s">
        <v>225</v>
      </c>
      <c r="B2" s="14" t="s">
        <v>795</v>
      </c>
      <c r="C2" s="13" t="s">
        <v>508</v>
      </c>
      <c r="D2" s="37"/>
    </row>
    <row r="3" spans="1:18" ht="15.5">
      <c r="A3" s="14" t="s">
        <v>509</v>
      </c>
      <c r="B3" s="14" t="s">
        <v>510</v>
      </c>
      <c r="C3" s="13" t="s">
        <v>511</v>
      </c>
      <c r="D3" s="37"/>
    </row>
    <row r="4" spans="1:18" ht="15.5">
      <c r="A4" s="14" t="s">
        <v>512</v>
      </c>
      <c r="B4" s="14" t="s">
        <v>231</v>
      </c>
      <c r="C4" s="14" t="s">
        <v>231</v>
      </c>
      <c r="D4" s="37"/>
    </row>
    <row r="5" spans="1:18" ht="15.5">
      <c r="A5" s="14" t="s">
        <v>513</v>
      </c>
      <c r="B5" s="14" t="s">
        <v>231</v>
      </c>
      <c r="C5" s="13" t="s">
        <v>514</v>
      </c>
      <c r="D5" s="37"/>
    </row>
    <row r="6" spans="1:18" ht="15.5">
      <c r="A6" s="14" t="s">
        <v>515</v>
      </c>
      <c r="B6" s="14" t="s">
        <v>41</v>
      </c>
      <c r="C6" s="13" t="s">
        <v>180</v>
      </c>
      <c r="D6" s="37"/>
      <c r="F6" s="159" t="s">
        <v>769</v>
      </c>
      <c r="G6" s="160"/>
      <c r="H6" s="160"/>
      <c r="I6" s="160"/>
      <c r="J6" s="160"/>
      <c r="K6" s="160"/>
      <c r="L6" s="160"/>
      <c r="M6" s="160"/>
      <c r="N6" s="160"/>
      <c r="O6" s="161"/>
      <c r="Q6" s="64" t="s">
        <v>785</v>
      </c>
      <c r="R6" s="64" t="s">
        <v>786</v>
      </c>
    </row>
    <row r="7" spans="1:18" ht="16" thickBot="1">
      <c r="A7" s="14" t="s">
        <v>516</v>
      </c>
      <c r="B7" s="14" t="s">
        <v>42</v>
      </c>
      <c r="C7" s="13" t="s">
        <v>42</v>
      </c>
      <c r="D7" s="37"/>
      <c r="F7" s="162" t="s">
        <v>770</v>
      </c>
      <c r="G7" s="163"/>
      <c r="H7" s="163"/>
      <c r="I7" s="163"/>
      <c r="J7" s="163"/>
      <c r="K7" s="163"/>
      <c r="L7" s="163"/>
      <c r="M7" s="163"/>
      <c r="N7" s="163"/>
      <c r="O7" s="164"/>
      <c r="Q7" s="64" t="s">
        <v>787</v>
      </c>
      <c r="R7" s="64" t="s">
        <v>788</v>
      </c>
    </row>
    <row r="8" spans="1:18" ht="16" thickBot="1">
      <c r="A8" s="14" t="s">
        <v>517</v>
      </c>
      <c r="B8" s="14" t="s">
        <v>43</v>
      </c>
      <c r="C8" s="13" t="s">
        <v>514</v>
      </c>
      <c r="D8" s="37"/>
      <c r="F8" s="70" t="s">
        <v>276</v>
      </c>
      <c r="G8" s="71"/>
      <c r="H8" s="71"/>
      <c r="I8" s="72"/>
      <c r="J8" s="70" t="s">
        <v>507</v>
      </c>
      <c r="K8" s="71"/>
      <c r="L8" s="72"/>
      <c r="M8" s="70" t="s">
        <v>277</v>
      </c>
      <c r="N8" s="71"/>
      <c r="O8" s="72"/>
    </row>
    <row r="9" spans="1:18" ht="16" thickBot="1">
      <c r="A9" s="14" t="s">
        <v>518</v>
      </c>
      <c r="B9" s="14" t="s">
        <v>215</v>
      </c>
      <c r="C9" s="13" t="s">
        <v>519</v>
      </c>
      <c r="D9" s="37"/>
      <c r="F9" s="45" t="s">
        <v>771</v>
      </c>
      <c r="G9" s="46" t="s">
        <v>772</v>
      </c>
      <c r="H9" s="46" t="s">
        <v>279</v>
      </c>
      <c r="I9" s="46" t="s">
        <v>280</v>
      </c>
      <c r="J9" s="46" t="s">
        <v>772</v>
      </c>
      <c r="K9" s="46" t="s">
        <v>279</v>
      </c>
      <c r="L9" s="46" t="s">
        <v>280</v>
      </c>
      <c r="M9" s="46" t="s">
        <v>772</v>
      </c>
      <c r="N9" s="46" t="s">
        <v>279</v>
      </c>
      <c r="O9" s="46" t="s">
        <v>280</v>
      </c>
    </row>
    <row r="10" spans="1:18" ht="16" thickBot="1">
      <c r="A10" s="14" t="s">
        <v>14</v>
      </c>
      <c r="B10" s="14" t="s">
        <v>231</v>
      </c>
      <c r="C10" s="13" t="s">
        <v>428</v>
      </c>
      <c r="D10" s="37"/>
      <c r="F10" s="47">
        <v>35</v>
      </c>
      <c r="G10" s="48">
        <v>11071</v>
      </c>
      <c r="H10" s="48">
        <v>13838</v>
      </c>
      <c r="I10" s="48">
        <v>15961</v>
      </c>
      <c r="J10" s="48">
        <v>10452.439999999999</v>
      </c>
      <c r="K10" s="48">
        <v>14180.06</v>
      </c>
      <c r="L10" s="48">
        <v>21360.36</v>
      </c>
      <c r="M10" s="49">
        <f>(J10-G10)/J10</f>
        <v>-5.9178526736341122E-2</v>
      </c>
      <c r="N10" s="53">
        <f t="shared" ref="N10:O12" si="0">(K10-H10)/K10</f>
        <v>2.4122605969227176E-2</v>
      </c>
      <c r="O10" s="53">
        <f t="shared" si="0"/>
        <v>0.25277476596836385</v>
      </c>
    </row>
    <row r="11" spans="1:18" ht="16" thickBot="1">
      <c r="A11" s="14" t="s">
        <v>520</v>
      </c>
      <c r="B11" s="14" t="s">
        <v>231</v>
      </c>
      <c r="C11" s="13" t="s">
        <v>9</v>
      </c>
      <c r="D11" s="37"/>
      <c r="F11" s="47">
        <v>45</v>
      </c>
      <c r="G11" s="48">
        <v>14054</v>
      </c>
      <c r="H11" s="48">
        <v>17586</v>
      </c>
      <c r="I11" s="48">
        <v>20262</v>
      </c>
      <c r="J11" s="48">
        <v>12819.519999999999</v>
      </c>
      <c r="K11" s="48">
        <v>17239.8</v>
      </c>
      <c r="L11" s="48">
        <v>25766.48</v>
      </c>
      <c r="M11" s="49">
        <f t="shared" ref="M11:M12" si="1">(J11-G11)/J11</f>
        <v>-9.6296897231721745E-2</v>
      </c>
      <c r="N11" s="49">
        <f t="shared" si="0"/>
        <v>-2.0081439459854567E-2</v>
      </c>
      <c r="O11" s="53">
        <f t="shared" si="0"/>
        <v>0.21362949071817336</v>
      </c>
    </row>
    <row r="12" spans="1:18" ht="16" thickBot="1">
      <c r="A12" s="14" t="s">
        <v>521</v>
      </c>
      <c r="B12" s="14" t="s">
        <v>231</v>
      </c>
      <c r="C12" s="13" t="s">
        <v>428</v>
      </c>
      <c r="D12" s="37"/>
      <c r="F12" s="47">
        <v>50</v>
      </c>
      <c r="G12" s="48">
        <v>21436</v>
      </c>
      <c r="H12" s="48">
        <v>26795</v>
      </c>
      <c r="I12" s="48">
        <v>30904</v>
      </c>
      <c r="J12" s="48">
        <v>18606.239999999998</v>
      </c>
      <c r="K12" s="48">
        <v>24743.42</v>
      </c>
      <c r="L12" s="48">
        <v>37932.28</v>
      </c>
      <c r="M12" s="49">
        <f t="shared" si="1"/>
        <v>-0.15208661180335212</v>
      </c>
      <c r="N12" s="49">
        <f t="shared" si="0"/>
        <v>-8.2914164654684028E-2</v>
      </c>
      <c r="O12" s="53">
        <f t="shared" si="0"/>
        <v>0.18528493409834576</v>
      </c>
    </row>
    <row r="13" spans="1:18" ht="16" thickBot="1">
      <c r="A13" s="14" t="s">
        <v>522</v>
      </c>
      <c r="B13" s="13" t="s">
        <v>523</v>
      </c>
      <c r="C13" s="13" t="s">
        <v>9</v>
      </c>
      <c r="D13" s="37"/>
    </row>
    <row r="14" spans="1:18" ht="16" thickBot="1">
      <c r="A14" s="14" t="s">
        <v>524</v>
      </c>
      <c r="B14" s="14" t="s">
        <v>231</v>
      </c>
      <c r="C14" s="14" t="s">
        <v>231</v>
      </c>
      <c r="D14" s="37"/>
      <c r="F14" s="67" t="s">
        <v>779</v>
      </c>
      <c r="G14" s="68"/>
      <c r="H14" s="68"/>
      <c r="I14" s="68"/>
      <c r="J14" s="68"/>
      <c r="K14" s="68"/>
      <c r="L14" s="68"/>
      <c r="M14" s="68"/>
      <c r="N14" s="68"/>
      <c r="O14" s="69"/>
    </row>
    <row r="15" spans="1:18" ht="16" thickBot="1">
      <c r="A15" s="14" t="s">
        <v>525</v>
      </c>
      <c r="B15" s="14" t="s">
        <v>231</v>
      </c>
      <c r="C15" s="14" t="s">
        <v>231</v>
      </c>
      <c r="D15" s="37"/>
      <c r="F15" s="70" t="s">
        <v>276</v>
      </c>
      <c r="G15" s="71"/>
      <c r="H15" s="71"/>
      <c r="I15" s="72"/>
      <c r="J15" s="70" t="s">
        <v>507</v>
      </c>
      <c r="K15" s="71"/>
      <c r="L15" s="72"/>
      <c r="M15" s="70" t="s">
        <v>277</v>
      </c>
      <c r="N15" s="71"/>
      <c r="O15" s="72"/>
    </row>
    <row r="16" spans="1:18" ht="16" thickBot="1">
      <c r="A16" s="14" t="s">
        <v>526</v>
      </c>
      <c r="B16" s="14" t="s">
        <v>231</v>
      </c>
      <c r="C16" s="14" t="s">
        <v>231</v>
      </c>
      <c r="D16" s="37"/>
      <c r="F16" s="45" t="s">
        <v>771</v>
      </c>
      <c r="G16" s="46" t="s">
        <v>772</v>
      </c>
      <c r="H16" s="46" t="s">
        <v>279</v>
      </c>
      <c r="I16" s="46" t="s">
        <v>280</v>
      </c>
      <c r="J16" s="46" t="s">
        <v>772</v>
      </c>
      <c r="K16" s="46" t="s">
        <v>279</v>
      </c>
      <c r="L16" s="46" t="s">
        <v>280</v>
      </c>
      <c r="M16" s="46" t="s">
        <v>772</v>
      </c>
      <c r="N16" s="46" t="s">
        <v>279</v>
      </c>
      <c r="O16" s="46" t="s">
        <v>280</v>
      </c>
    </row>
    <row r="17" spans="1:15" ht="29.5" thickBot="1">
      <c r="A17" s="14" t="s">
        <v>527</v>
      </c>
      <c r="B17" s="40" t="s">
        <v>548</v>
      </c>
      <c r="C17" s="14" t="s">
        <v>528</v>
      </c>
      <c r="D17" s="37"/>
      <c r="F17" s="47">
        <v>35</v>
      </c>
      <c r="G17" s="48">
        <v>16606</v>
      </c>
      <c r="H17" s="48">
        <v>20757</v>
      </c>
      <c r="I17" s="48">
        <v>23940</v>
      </c>
      <c r="J17" s="48">
        <v>14311.039999999999</v>
      </c>
      <c r="K17" s="48">
        <v>19432.239999999998</v>
      </c>
      <c r="L17" s="48">
        <v>29207.359999999997</v>
      </c>
      <c r="M17" s="49">
        <f>(J17-G17)/J17</f>
        <v>-0.16036290863557093</v>
      </c>
      <c r="N17" s="49">
        <f t="shared" ref="N17:O19" si="2">(K17-H17)/K17</f>
        <v>-6.8173303746763225E-2</v>
      </c>
      <c r="O17" s="53">
        <f t="shared" si="2"/>
        <v>0.18034358463072314</v>
      </c>
    </row>
    <row r="18" spans="1:15" ht="16" thickBot="1">
      <c r="A18" s="14" t="s">
        <v>529</v>
      </c>
      <c r="B18" s="14" t="s">
        <v>389</v>
      </c>
      <c r="C18" s="13" t="s">
        <v>530</v>
      </c>
      <c r="D18" s="37"/>
      <c r="F18" s="47">
        <v>45</v>
      </c>
      <c r="G18" s="48">
        <v>21082</v>
      </c>
      <c r="H18" s="48">
        <v>26352</v>
      </c>
      <c r="I18" s="48">
        <v>30393</v>
      </c>
      <c r="J18" s="48">
        <v>17678.759999999998</v>
      </c>
      <c r="K18" s="48">
        <v>24341.039999999997</v>
      </c>
      <c r="L18" s="48">
        <v>36885.619999999995</v>
      </c>
      <c r="M18" s="49">
        <f t="shared" ref="M18:M19" si="3">(J18-G18)/J18</f>
        <v>-0.19250445166968735</v>
      </c>
      <c r="N18" s="49">
        <f t="shared" si="2"/>
        <v>-8.2616026266749618E-2</v>
      </c>
      <c r="O18" s="53">
        <f t="shared" si="2"/>
        <v>0.17602035698464594</v>
      </c>
    </row>
    <row r="19" spans="1:15" ht="16" thickBot="1">
      <c r="A19" s="14" t="s">
        <v>531</v>
      </c>
      <c r="B19" s="13" t="s">
        <v>624</v>
      </c>
      <c r="C19" s="13" t="s">
        <v>532</v>
      </c>
      <c r="D19" s="37"/>
      <c r="F19" s="47">
        <v>50</v>
      </c>
      <c r="G19" s="48">
        <v>32155</v>
      </c>
      <c r="H19" s="48">
        <v>40193</v>
      </c>
      <c r="I19" s="48">
        <v>46356</v>
      </c>
      <c r="J19" s="48">
        <v>26385.98</v>
      </c>
      <c r="K19" s="48">
        <v>34230.619999999995</v>
      </c>
      <c r="L19" s="48">
        <v>53433.939999999995</v>
      </c>
      <c r="M19" s="49">
        <f t="shared" si="3"/>
        <v>-0.21863959572469926</v>
      </c>
      <c r="N19" s="49">
        <f t="shared" si="2"/>
        <v>-0.17418264699850616</v>
      </c>
      <c r="O19" s="53">
        <f t="shared" si="2"/>
        <v>0.1324615029324058</v>
      </c>
    </row>
    <row r="20" spans="1:15" ht="16" thickBot="1">
      <c r="A20" s="14" t="s">
        <v>533</v>
      </c>
      <c r="B20" s="14" t="s">
        <v>534</v>
      </c>
      <c r="C20" s="13" t="s">
        <v>9</v>
      </c>
      <c r="D20" s="37"/>
    </row>
    <row r="21" spans="1:15" ht="16" thickBot="1">
      <c r="A21" s="14" t="s">
        <v>535</v>
      </c>
      <c r="B21" s="14" t="s">
        <v>231</v>
      </c>
      <c r="C21" s="14" t="s">
        <v>231</v>
      </c>
      <c r="D21" s="37"/>
      <c r="F21" s="67" t="s">
        <v>780</v>
      </c>
      <c r="G21" s="68"/>
      <c r="H21" s="68"/>
      <c r="I21" s="68"/>
      <c r="J21" s="68"/>
      <c r="K21" s="68"/>
      <c r="L21" s="68"/>
      <c r="M21" s="68"/>
      <c r="N21" s="68"/>
      <c r="O21" s="69"/>
    </row>
    <row r="22" spans="1:15" ht="16" thickBot="1">
      <c r="A22" s="14" t="s">
        <v>536</v>
      </c>
      <c r="B22" s="14" t="s">
        <v>625</v>
      </c>
      <c r="C22" s="13" t="s">
        <v>332</v>
      </c>
      <c r="D22" s="37"/>
      <c r="F22" s="70" t="s">
        <v>276</v>
      </c>
      <c r="G22" s="71"/>
      <c r="H22" s="71"/>
      <c r="I22" s="72"/>
      <c r="J22" s="70" t="s">
        <v>507</v>
      </c>
      <c r="K22" s="71"/>
      <c r="L22" s="72"/>
      <c r="M22" s="70" t="s">
        <v>277</v>
      </c>
      <c r="N22" s="71"/>
      <c r="O22" s="72"/>
    </row>
    <row r="23" spans="1:15" ht="16" thickBot="1">
      <c r="A23" s="14" t="s">
        <v>537</v>
      </c>
      <c r="B23" s="14" t="s">
        <v>49</v>
      </c>
      <c r="C23" s="14" t="s">
        <v>49</v>
      </c>
      <c r="D23" s="37"/>
      <c r="F23" s="45" t="s">
        <v>771</v>
      </c>
      <c r="G23" s="46" t="s">
        <v>772</v>
      </c>
      <c r="H23" s="46" t="s">
        <v>279</v>
      </c>
      <c r="I23" s="46" t="s">
        <v>280</v>
      </c>
      <c r="J23" s="46" t="s">
        <v>772</v>
      </c>
      <c r="K23" s="46" t="s">
        <v>279</v>
      </c>
      <c r="L23" s="46" t="s">
        <v>280</v>
      </c>
      <c r="M23" s="46" t="s">
        <v>772</v>
      </c>
      <c r="N23" s="46" t="s">
        <v>279</v>
      </c>
      <c r="O23" s="46" t="s">
        <v>280</v>
      </c>
    </row>
    <row r="24" spans="1:15" ht="16" thickBot="1">
      <c r="A24" s="14" t="s">
        <v>28</v>
      </c>
      <c r="B24" s="14" t="s">
        <v>212</v>
      </c>
      <c r="C24" s="13" t="s">
        <v>212</v>
      </c>
      <c r="D24" s="37"/>
      <c r="F24" s="47">
        <v>35</v>
      </c>
      <c r="G24" s="48">
        <v>20481</v>
      </c>
      <c r="H24" s="48">
        <v>25600</v>
      </c>
      <c r="I24" s="48">
        <v>29526</v>
      </c>
      <c r="J24" s="48">
        <v>17327.12</v>
      </c>
      <c r="K24" s="48">
        <v>24030.699999999997</v>
      </c>
      <c r="L24" s="48">
        <v>35035.379999999997</v>
      </c>
      <c r="M24" s="49">
        <f>(J24-G24)/J24</f>
        <v>-0.1820198625045594</v>
      </c>
      <c r="N24" s="49">
        <f t="shared" ref="N24:O26" si="4">(K24-H24)/K24</f>
        <v>-6.53039653443305E-2</v>
      </c>
      <c r="O24" s="53">
        <f t="shared" si="4"/>
        <v>0.15725189793859801</v>
      </c>
    </row>
    <row r="25" spans="1:15" ht="16" thickBot="1">
      <c r="A25" s="14" t="s">
        <v>538</v>
      </c>
      <c r="B25" s="14" t="s">
        <v>2</v>
      </c>
      <c r="C25" s="13" t="s">
        <v>2</v>
      </c>
      <c r="D25" s="37"/>
      <c r="F25" s="47">
        <v>45</v>
      </c>
      <c r="G25" s="48">
        <v>25017</v>
      </c>
      <c r="H25" s="48">
        <v>31271</v>
      </c>
      <c r="I25" s="48">
        <v>36067</v>
      </c>
      <c r="J25" s="48">
        <v>20999.279999999999</v>
      </c>
      <c r="K25" s="48">
        <v>29301.759999999998</v>
      </c>
      <c r="L25" s="48">
        <v>42762.02</v>
      </c>
      <c r="M25" s="49">
        <f t="shared" ref="M25:M26" si="5">(J25-G25)/J25</f>
        <v>-0.19132655976776353</v>
      </c>
      <c r="N25" s="49">
        <f t="shared" si="4"/>
        <v>-6.7205519395422034E-2</v>
      </c>
      <c r="O25" s="53">
        <f t="shared" si="4"/>
        <v>0.15656463375677757</v>
      </c>
    </row>
    <row r="26" spans="1:15" ht="16" thickBot="1">
      <c r="A26" s="14" t="s">
        <v>539</v>
      </c>
      <c r="B26" s="14" t="s">
        <v>4</v>
      </c>
      <c r="C26" s="13" t="s">
        <v>4</v>
      </c>
      <c r="D26" s="37"/>
      <c r="F26" s="47">
        <v>50</v>
      </c>
      <c r="G26" s="48">
        <v>35799</v>
      </c>
      <c r="H26" s="48">
        <v>44748</v>
      </c>
      <c r="I26" s="48">
        <v>51610</v>
      </c>
      <c r="J26" s="48">
        <v>29688.799999999999</v>
      </c>
      <c r="K26" s="48">
        <v>39789.599999999999</v>
      </c>
      <c r="L26" s="48">
        <v>59859.039999999994</v>
      </c>
      <c r="M26" s="49">
        <f t="shared" si="5"/>
        <v>-0.20580825092290697</v>
      </c>
      <c r="N26" s="49">
        <f t="shared" si="4"/>
        <v>-0.12461547741118287</v>
      </c>
      <c r="O26" s="53">
        <f t="shared" si="4"/>
        <v>0.137807756355598</v>
      </c>
    </row>
    <row r="27" spans="1:15" ht="16" thickBot="1">
      <c r="A27" s="14" t="s">
        <v>540</v>
      </c>
      <c r="B27" s="14" t="s">
        <v>373</v>
      </c>
      <c r="C27" s="14" t="s">
        <v>332</v>
      </c>
      <c r="D27" s="37"/>
    </row>
    <row r="28" spans="1:15" ht="16" thickBot="1">
      <c r="A28" s="14" t="s">
        <v>541</v>
      </c>
      <c r="B28" s="14" t="s">
        <v>305</v>
      </c>
      <c r="C28" s="13" t="s">
        <v>9</v>
      </c>
      <c r="D28" s="37"/>
      <c r="F28" s="67" t="s">
        <v>781</v>
      </c>
      <c r="G28" s="68"/>
      <c r="H28" s="68"/>
      <c r="I28" s="68"/>
      <c r="J28" s="68"/>
      <c r="K28" s="68"/>
      <c r="L28" s="68"/>
      <c r="M28" s="68"/>
      <c r="N28" s="68"/>
      <c r="O28" s="69"/>
    </row>
    <row r="29" spans="1:15" ht="16" thickBot="1">
      <c r="A29" s="14" t="s">
        <v>542</v>
      </c>
      <c r="B29" s="14" t="s">
        <v>543</v>
      </c>
      <c r="C29" s="13" t="s">
        <v>544</v>
      </c>
      <c r="D29" s="37"/>
      <c r="F29" s="70" t="s">
        <v>276</v>
      </c>
      <c r="G29" s="71"/>
      <c r="H29" s="71"/>
      <c r="I29" s="72"/>
      <c r="J29" s="71" t="s">
        <v>507</v>
      </c>
      <c r="K29" s="71"/>
      <c r="L29" s="72"/>
      <c r="M29" s="71" t="s">
        <v>277</v>
      </c>
      <c r="N29" s="71"/>
      <c r="O29" s="72"/>
    </row>
    <row r="30" spans="1:15" ht="16" thickBot="1">
      <c r="A30" s="14" t="s">
        <v>482</v>
      </c>
      <c r="B30" s="14" t="s">
        <v>545</v>
      </c>
      <c r="C30" s="13" t="s">
        <v>546</v>
      </c>
      <c r="D30" s="37"/>
      <c r="F30" s="45" t="s">
        <v>771</v>
      </c>
      <c r="G30" s="46" t="s">
        <v>772</v>
      </c>
      <c r="H30" s="46" t="s">
        <v>279</v>
      </c>
      <c r="I30" s="46" t="s">
        <v>280</v>
      </c>
      <c r="J30" s="46" t="s">
        <v>772</v>
      </c>
      <c r="K30" s="46" t="s">
        <v>279</v>
      </c>
      <c r="L30" s="46" t="s">
        <v>280</v>
      </c>
      <c r="M30" s="46" t="s">
        <v>772</v>
      </c>
      <c r="N30" s="46" t="s">
        <v>279</v>
      </c>
      <c r="O30" s="46" t="s">
        <v>280</v>
      </c>
    </row>
    <row r="31" spans="1:15" ht="29.5" thickBot="1">
      <c r="A31" s="14" t="s">
        <v>547</v>
      </c>
      <c r="B31" s="14" t="s">
        <v>548</v>
      </c>
      <c r="C31" s="14" t="s">
        <v>549</v>
      </c>
      <c r="D31" s="38" t="s">
        <v>550</v>
      </c>
      <c r="F31" s="47">
        <v>35</v>
      </c>
      <c r="G31" s="48">
        <v>23801</v>
      </c>
      <c r="H31" s="48">
        <v>29753</v>
      </c>
      <c r="I31" s="48">
        <v>34313</v>
      </c>
      <c r="J31" s="48">
        <v>19543.16</v>
      </c>
      <c r="K31" s="48">
        <v>27534.12</v>
      </c>
      <c r="L31" s="48">
        <v>39364.799999999996</v>
      </c>
      <c r="M31" s="49">
        <f>(J31-G31)/J31</f>
        <v>-0.21786855349902473</v>
      </c>
      <c r="N31" s="49">
        <f t="shared" ref="N31:O33" si="6">(K31-H31)/K31</f>
        <v>-8.0586559512343267E-2</v>
      </c>
      <c r="O31" s="53">
        <f t="shared" si="6"/>
        <v>0.12833292687883582</v>
      </c>
    </row>
    <row r="32" spans="1:15" ht="31.5" thickBot="1">
      <c r="A32" s="14" t="s">
        <v>551</v>
      </c>
      <c r="B32" s="14" t="s">
        <v>548</v>
      </c>
      <c r="C32" s="14" t="s">
        <v>552</v>
      </c>
      <c r="D32" s="38" t="s">
        <v>553</v>
      </c>
      <c r="F32" s="47">
        <v>45</v>
      </c>
      <c r="G32" s="48">
        <v>28601</v>
      </c>
      <c r="H32" s="48">
        <v>35750</v>
      </c>
      <c r="I32" s="48">
        <v>41233</v>
      </c>
      <c r="J32" s="48">
        <v>23142.16</v>
      </c>
      <c r="K32" s="48">
        <v>32603.399999999998</v>
      </c>
      <c r="L32" s="48">
        <v>46646.579999999994</v>
      </c>
      <c r="M32" s="49">
        <f t="shared" ref="M32:M33" si="7">(J32-G32)/J32</f>
        <v>-0.23588290807772483</v>
      </c>
      <c r="N32" s="49">
        <f t="shared" si="6"/>
        <v>-9.6511406785795423E-2</v>
      </c>
      <c r="O32" s="53">
        <f t="shared" si="6"/>
        <v>0.11605523920510347</v>
      </c>
    </row>
    <row r="33" spans="1:15" ht="29.5" thickBot="1">
      <c r="A33" s="13" t="s">
        <v>554</v>
      </c>
      <c r="B33" s="14" t="s">
        <v>548</v>
      </c>
      <c r="C33" s="14" t="s">
        <v>555</v>
      </c>
      <c r="D33" s="38" t="s">
        <v>556</v>
      </c>
      <c r="F33" s="47">
        <v>50</v>
      </c>
      <c r="G33" s="48">
        <v>39122</v>
      </c>
      <c r="H33" s="48">
        <v>48902</v>
      </c>
      <c r="I33" s="48">
        <v>56400</v>
      </c>
      <c r="J33" s="48">
        <v>31375.019999999997</v>
      </c>
      <c r="K33" s="48">
        <v>43277.68</v>
      </c>
      <c r="L33" s="48">
        <v>63584.299999999996</v>
      </c>
      <c r="M33" s="49">
        <f t="shared" si="7"/>
        <v>-0.24691553981479547</v>
      </c>
      <c r="N33" s="49">
        <f t="shared" si="6"/>
        <v>-0.12995890722423198</v>
      </c>
      <c r="O33" s="53">
        <f t="shared" si="6"/>
        <v>0.11298858365980276</v>
      </c>
    </row>
    <row r="34" spans="1:15" ht="15.5">
      <c r="A34" s="97" t="s">
        <v>557</v>
      </c>
      <c r="B34" s="97"/>
      <c r="C34" s="97"/>
      <c r="D34" s="37"/>
    </row>
    <row r="35" spans="1:15" ht="15.5">
      <c r="A35" s="14" t="s">
        <v>558</v>
      </c>
      <c r="B35" s="14" t="s">
        <v>91</v>
      </c>
      <c r="C35" s="13" t="s">
        <v>559</v>
      </c>
      <c r="D35" s="37"/>
    </row>
    <row r="36" spans="1:15" ht="15.5">
      <c r="A36" s="14" t="s">
        <v>59</v>
      </c>
      <c r="B36" s="14" t="s">
        <v>560</v>
      </c>
      <c r="C36" s="13" t="s">
        <v>412</v>
      </c>
      <c r="D36" s="37"/>
    </row>
    <row r="37" spans="1:15" ht="29">
      <c r="A37" s="14" t="s">
        <v>561</v>
      </c>
      <c r="B37" s="14" t="s">
        <v>562</v>
      </c>
      <c r="C37" s="14" t="s">
        <v>563</v>
      </c>
      <c r="D37" s="37"/>
    </row>
    <row r="38" spans="1:15" ht="29">
      <c r="A38" s="14" t="s">
        <v>564</v>
      </c>
      <c r="B38" s="14" t="s">
        <v>49</v>
      </c>
      <c r="C38" s="14" t="s">
        <v>565</v>
      </c>
      <c r="D38" s="37"/>
    </row>
    <row r="39" spans="1:15" ht="34.5" customHeight="1">
      <c r="A39" s="14" t="s">
        <v>566</v>
      </c>
      <c r="B39" s="34" t="s">
        <v>61</v>
      </c>
      <c r="C39" s="13" t="s">
        <v>567</v>
      </c>
      <c r="D39" s="37"/>
    </row>
    <row r="40" spans="1:15" ht="15.5">
      <c r="A40" s="14" t="s">
        <v>568</v>
      </c>
      <c r="B40" s="14" t="s">
        <v>412</v>
      </c>
      <c r="C40" s="13" t="s">
        <v>569</v>
      </c>
      <c r="D40" s="37"/>
    </row>
    <row r="41" spans="1:15" ht="15.5">
      <c r="A41" s="14" t="s">
        <v>526</v>
      </c>
      <c r="B41" s="14" t="s">
        <v>412</v>
      </c>
      <c r="C41" s="13" t="s">
        <v>570</v>
      </c>
      <c r="D41" s="37"/>
    </row>
    <row r="42" spans="1:15" ht="15.5">
      <c r="A42" s="14" t="s">
        <v>571</v>
      </c>
      <c r="B42" s="14" t="s">
        <v>412</v>
      </c>
      <c r="C42" s="13" t="s">
        <v>572</v>
      </c>
      <c r="D42" s="37"/>
    </row>
    <row r="43" spans="1:15" ht="15.5">
      <c r="A43" s="14" t="s">
        <v>319</v>
      </c>
      <c r="B43" s="14" t="s">
        <v>573</v>
      </c>
      <c r="C43" s="13" t="s">
        <v>574</v>
      </c>
      <c r="D43" s="37"/>
    </row>
    <row r="44" spans="1:15" ht="29">
      <c r="A44" s="14" t="s">
        <v>527</v>
      </c>
      <c r="B44" s="40" t="s">
        <v>412</v>
      </c>
      <c r="C44" s="14" t="s">
        <v>528</v>
      </c>
      <c r="D44" s="37"/>
    </row>
    <row r="45" spans="1:15" ht="43.5">
      <c r="A45" s="13" t="s">
        <v>575</v>
      </c>
      <c r="B45" s="40" t="s">
        <v>576</v>
      </c>
      <c r="C45" s="14" t="s">
        <v>577</v>
      </c>
      <c r="D45" s="37"/>
    </row>
    <row r="46" spans="1:15" ht="29">
      <c r="A46" s="13" t="s">
        <v>578</v>
      </c>
      <c r="B46" s="40" t="s">
        <v>548</v>
      </c>
      <c r="C46" s="14" t="s">
        <v>579</v>
      </c>
      <c r="D46" s="37"/>
    </row>
    <row r="47" spans="1:15" ht="15.5">
      <c r="A47" s="14" t="s">
        <v>482</v>
      </c>
      <c r="B47" s="40" t="s">
        <v>305</v>
      </c>
      <c r="C47" s="14" t="s">
        <v>580</v>
      </c>
      <c r="D47" s="37"/>
    </row>
    <row r="48" spans="1:15" ht="15.5">
      <c r="A48" s="14" t="s">
        <v>581</v>
      </c>
      <c r="B48" s="40" t="s">
        <v>548</v>
      </c>
      <c r="C48" s="14" t="s">
        <v>582</v>
      </c>
      <c r="D48" s="37"/>
    </row>
    <row r="49" spans="1:4" ht="15.5">
      <c r="A49" s="14" t="s">
        <v>583</v>
      </c>
      <c r="B49" s="40" t="s">
        <v>548</v>
      </c>
      <c r="C49" s="14" t="s">
        <v>584</v>
      </c>
      <c r="D49" s="37"/>
    </row>
    <row r="50" spans="1:4" ht="29">
      <c r="A50" s="14" t="s">
        <v>585</v>
      </c>
      <c r="B50" s="14" t="s">
        <v>586</v>
      </c>
      <c r="C50" s="13" t="s">
        <v>9</v>
      </c>
      <c r="D50" s="37"/>
    </row>
    <row r="51" spans="1:4" ht="15.5">
      <c r="A51" s="97" t="s">
        <v>587</v>
      </c>
      <c r="B51" s="97"/>
      <c r="C51" s="97"/>
      <c r="D51" s="37"/>
    </row>
    <row r="52" spans="1:4" ht="15.5">
      <c r="A52" s="14" t="s">
        <v>588</v>
      </c>
      <c r="B52" s="14" t="s">
        <v>589</v>
      </c>
      <c r="C52" s="13" t="s">
        <v>590</v>
      </c>
      <c r="D52" s="37"/>
    </row>
    <row r="53" spans="1:4" ht="15.5">
      <c r="A53" s="14" t="s">
        <v>591</v>
      </c>
      <c r="B53" s="14" t="s">
        <v>592</v>
      </c>
      <c r="C53" s="13" t="s">
        <v>593</v>
      </c>
      <c r="D53" s="37"/>
    </row>
    <row r="54" spans="1:4" ht="15.5">
      <c r="A54" s="14" t="s">
        <v>594</v>
      </c>
      <c r="B54" s="14" t="s">
        <v>595</v>
      </c>
      <c r="C54" s="13" t="s">
        <v>596</v>
      </c>
      <c r="D54" s="37"/>
    </row>
    <row r="55" spans="1:4" ht="15.5">
      <c r="A55" s="14" t="s">
        <v>597</v>
      </c>
      <c r="B55" s="14" t="s">
        <v>598</v>
      </c>
      <c r="C55" s="13" t="s">
        <v>599</v>
      </c>
      <c r="D55" s="37"/>
    </row>
    <row r="56" spans="1:4" ht="15.5">
      <c r="A56" s="14" t="s">
        <v>33</v>
      </c>
      <c r="B56" s="14" t="s">
        <v>600</v>
      </c>
      <c r="C56" s="13" t="s">
        <v>601</v>
      </c>
      <c r="D56" s="37"/>
    </row>
    <row r="57" spans="1:4" ht="15.5">
      <c r="A57" s="14" t="s">
        <v>602</v>
      </c>
      <c r="B57" s="14" t="s">
        <v>603</v>
      </c>
      <c r="C57" s="14" t="s">
        <v>604</v>
      </c>
      <c r="D57" s="37"/>
    </row>
    <row r="58" spans="1:4" ht="15.5">
      <c r="A58" s="14" t="s">
        <v>605</v>
      </c>
      <c r="B58" s="14" t="s">
        <v>606</v>
      </c>
      <c r="C58" s="14" t="s">
        <v>548</v>
      </c>
      <c r="D58" s="37"/>
    </row>
    <row r="59" spans="1:4" ht="15.5">
      <c r="A59" s="14" t="s">
        <v>607</v>
      </c>
      <c r="B59" s="14" t="s">
        <v>548</v>
      </c>
      <c r="C59" s="13" t="s">
        <v>608</v>
      </c>
      <c r="D59" s="37"/>
    </row>
    <row r="60" spans="1:4">
      <c r="A60" s="14" t="s">
        <v>609</v>
      </c>
      <c r="B60" s="14" t="s">
        <v>548</v>
      </c>
      <c r="C60" s="13" t="s">
        <v>610</v>
      </c>
    </row>
    <row r="61" spans="1:4">
      <c r="A61" s="14" t="s">
        <v>611</v>
      </c>
      <c r="B61" s="14" t="s">
        <v>548</v>
      </c>
      <c r="C61" s="13" t="s">
        <v>612</v>
      </c>
    </row>
    <row r="62" spans="1:4">
      <c r="A62" s="14" t="s">
        <v>613</v>
      </c>
      <c r="B62" s="14" t="s">
        <v>548</v>
      </c>
      <c r="C62" s="39">
        <v>0.1</v>
      </c>
    </row>
    <row r="63" spans="1:4">
      <c r="A63" s="14" t="s">
        <v>614</v>
      </c>
      <c r="B63" s="14" t="s">
        <v>548</v>
      </c>
      <c r="C63" s="13" t="s">
        <v>615</v>
      </c>
    </row>
    <row r="64" spans="1:4">
      <c r="A64" s="14" t="s">
        <v>616</v>
      </c>
      <c r="B64" s="14" t="s">
        <v>548</v>
      </c>
      <c r="C64" s="13" t="s">
        <v>617</v>
      </c>
    </row>
    <row r="65" spans="1:3">
      <c r="A65" s="14" t="s">
        <v>618</v>
      </c>
      <c r="B65" s="14" t="s">
        <v>548</v>
      </c>
      <c r="C65" s="13" t="s">
        <v>619</v>
      </c>
    </row>
    <row r="66" spans="1:3">
      <c r="A66" s="14" t="s">
        <v>620</v>
      </c>
      <c r="B66" s="14" t="s">
        <v>548</v>
      </c>
      <c r="C66" s="13" t="s">
        <v>621</v>
      </c>
    </row>
    <row r="67" spans="1:3">
      <c r="A67" s="14" t="s">
        <v>261</v>
      </c>
      <c r="B67" s="14" t="s">
        <v>548</v>
      </c>
      <c r="C67" s="13" t="s">
        <v>622</v>
      </c>
    </row>
  </sheetData>
  <mergeCells count="19">
    <mergeCell ref="F29:I29"/>
    <mergeCell ref="J29:L29"/>
    <mergeCell ref="M29:O29"/>
    <mergeCell ref="A34:C34"/>
    <mergeCell ref="A51:C51"/>
    <mergeCell ref="F6:O6"/>
    <mergeCell ref="F7:O7"/>
    <mergeCell ref="F8:I8"/>
    <mergeCell ref="J8:L8"/>
    <mergeCell ref="M8:O8"/>
    <mergeCell ref="F22:I22"/>
    <mergeCell ref="J22:L22"/>
    <mergeCell ref="M22:O22"/>
    <mergeCell ref="F28:O28"/>
    <mergeCell ref="F14:O14"/>
    <mergeCell ref="F15:I15"/>
    <mergeCell ref="J15:L15"/>
    <mergeCell ref="M15:O15"/>
    <mergeCell ref="F21:O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Digit Infinity Wallet</vt:lpstr>
      <vt:lpstr>Digit v. HDFC Optima Secure</vt:lpstr>
      <vt:lpstr>Digit v. Tata Medicare Premier</vt:lpstr>
      <vt:lpstr>Digit v. ICICI Lombard Elevate</vt:lpstr>
      <vt:lpstr>Digit v. Niva Reassure 2.0</vt:lpstr>
      <vt:lpstr>Digit v. Manipal Sarvah</vt:lpstr>
      <vt:lpstr>Digit v. Aditya Birla One NXT</vt:lpstr>
      <vt:lpstr>Digit v. Care Supreme</vt:lpstr>
      <vt:lpstr>digit v. Reliance Infinity</vt:lpstr>
      <vt:lpstr>Digit v Star Health Assure</vt:lpstr>
      <vt:lpstr>Digit v Tata Select</vt:lpstr>
      <vt:lpstr>Digit V. Care Ultimate</vt:lpstr>
      <vt:lpstr>Digit v. Bajaj My health care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Mulpuru Sudeeksha</dc:creator>
  <cp:lastModifiedBy>Mulpuru Sudeeksha</cp:lastModifiedBy>
  <dcterms:created xsi:type="dcterms:W3CDTF">2015-06-05T18:17:20Z</dcterms:created>
  <dcterms:modified xsi:type="dcterms:W3CDTF">2025-04-25T03:35:17Z</dcterms:modified>
</cp:coreProperties>
</file>