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anus\Documents\Excel Repo\problem_solve_temp\"/>
    </mc:Choice>
  </mc:AlternateContent>
  <xr:revisionPtr revIDLastSave="0" documentId="13_ncr:1_{01452D19-5EE5-4DC3-86D2-CA6EA67C7B85}" xr6:coauthVersionLast="47" xr6:coauthVersionMax="47" xr10:uidLastSave="{00000000-0000-0000-0000-000000000000}"/>
  <bookViews>
    <workbookView xWindow="-120" yWindow="-120" windowWidth="20730" windowHeight="11760" activeTab="1" xr2:uid="{2CA7F86F-F31E-4676-9785-CEC10464404E}"/>
  </bookViews>
  <sheets>
    <sheet name="Sheet2" sheetId="5" r:id="rId1"/>
    <sheet name="Sheet1" sheetId="1" r:id="rId2"/>
  </sheets>
  <definedNames>
    <definedName name="_xlchart.v1.0" hidden="1">Sheet1!$D$1</definedName>
    <definedName name="_xlchart.v1.1" hidden="1">Sheet1!$D$2:$D$16</definedName>
    <definedName name="_xlchart.v1.10" hidden="1">Sheet1!$E$2:$E$16</definedName>
    <definedName name="_xlchart.v1.11" hidden="1">Sheet1!$F$1</definedName>
    <definedName name="_xlchart.v1.12" hidden="1">Sheet1!$F$2:$F$16</definedName>
    <definedName name="_xlchart.v1.2" hidden="1">Sheet1!$E$1</definedName>
    <definedName name="_xlchart.v1.3" hidden="1">Sheet1!$E$2:$E$16</definedName>
    <definedName name="_xlchart.v1.4" hidden="1">Sheet1!$F$1</definedName>
    <definedName name="_xlchart.v1.5" hidden="1">Sheet1!$F$2:$F$16</definedName>
    <definedName name="_xlchart.v1.6" hidden="1">Sheet1!$A$2:$A$16</definedName>
    <definedName name="_xlchart.v1.7" hidden="1">Sheet1!$D$1</definedName>
    <definedName name="_xlchart.v1.8" hidden="1">Sheet1!$D$2:$D$16</definedName>
    <definedName name="_xlchart.v1.9" hidden="1">Sheet1!$E$1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E24" i="1"/>
  <c r="F24" i="1"/>
  <c r="F23" i="1"/>
  <c r="E23" i="1"/>
  <c r="D23" i="1"/>
  <c r="F20" i="1"/>
  <c r="E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13" i="1"/>
  <c r="B14" i="1"/>
  <c r="B15" i="1"/>
  <c r="B16" i="1"/>
  <c r="B5" i="1"/>
  <c r="B6" i="1"/>
  <c r="B7" i="1"/>
  <c r="B8" i="1"/>
  <c r="B9" i="1"/>
  <c r="B10" i="1"/>
  <c r="B11" i="1"/>
  <c r="B12" i="1"/>
  <c r="B3" i="1"/>
  <c r="B4" i="1"/>
  <c r="B2" i="1"/>
  <c r="F19" i="1" a="1"/>
  <c r="F19" i="1"/>
  <c r="E19" i="1" a="1"/>
  <c r="E19" i="1"/>
  <c r="D19" i="1" a="1"/>
  <c r="D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<sst xmlns="http://schemas.openxmlformats.org/spreadsheetml/2006/main" count="54" uniqueCount="33">
  <si>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Walt-Mart</t>
  </si>
  <si>
    <t>Dollar Trap</t>
  </si>
  <si>
    <t>Office Repo</t>
  </si>
  <si>
    <t>Product</t>
  </si>
  <si>
    <t>Amount (x)</t>
  </si>
  <si>
    <t>Row Labels</t>
  </si>
  <si>
    <t>Grand Total</t>
  </si>
  <si>
    <t>Sum of Walt-Mart</t>
  </si>
  <si>
    <t>Sum of Dollar Trap</t>
  </si>
  <si>
    <t>Sum of Office Repo</t>
  </si>
  <si>
    <t>NE_100pg Notebook</t>
  </si>
  <si>
    <t>NE_2 inch Binder</t>
  </si>
  <si>
    <t>E_5GB USB</t>
  </si>
  <si>
    <t>NE_8 color markers</t>
  </si>
  <si>
    <t>NE_8 oz Glue</t>
  </si>
  <si>
    <t>NE_Ball-Point Pen</t>
  </si>
  <si>
    <t>NE_Clear Tape</t>
  </si>
  <si>
    <t>NE_Compass</t>
  </si>
  <si>
    <t>NE_Eraser</t>
  </si>
  <si>
    <t>NE_Liquid Paper</t>
  </si>
  <si>
    <t>NE_no.2 Penciles</t>
  </si>
  <si>
    <t>NE_Planner book</t>
  </si>
  <si>
    <t>NE_Protractor</t>
  </si>
  <si>
    <t>NE_stapler</t>
  </si>
  <si>
    <t>E_Ti-35 Calculator</t>
  </si>
  <si>
    <t>NE</t>
  </si>
  <si>
    <t>E</t>
  </si>
  <si>
    <t>Product Type</t>
  </si>
  <si>
    <t>Prod_Type_ID</t>
  </si>
  <si>
    <t>Non-Electronic</t>
  </si>
  <si>
    <t xml:space="preserve">Electronic </t>
  </si>
  <si>
    <t>Total:</t>
  </si>
  <si>
    <t>VLOOKUP 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</si>
</sst>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1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44" fontId="0" fillId="0" borderId="0" xfId="0" applyNumberFormat="1" applyFill="1"/>
    <xf numFmtId="0" fontId="0" fillId="0" borderId="0" xfId="0" applyBorder="1"/>
    <xf numFmtId="44" fontId="0" fillId="2" borderId="0" xfId="1" applyFont="1" applyFill="1" applyBorder="1"/>
    <xf numFmtId="44" fontId="0" fillId="2" borderId="2" xfId="1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44" fontId="0" fillId="2" borderId="5" xfId="1" applyFont="1" applyFill="1" applyBorder="1"/>
    <xf numFmtId="44" fontId="0" fillId="2" borderId="6" xfId="1" applyFont="1" applyFill="1" applyBorder="1"/>
    <xf numFmtId="0" fontId="0" fillId="0" borderId="0" xfId="0" applyFill="1" applyAlignment="1"/>
    <xf numFmtId="0" fontId="0" fillId="0" borderId="0" xfId="0" applyBorder="1" applyAlignment="1"/>
    <xf numFmtId="0" fontId="0" fillId="2" borderId="1" xfId="0" applyFill="1" applyBorder="1" applyAlignment="1"/>
    <xf numFmtId="44" fontId="0" fillId="3" borderId="0" xfId="0" applyNumberFormat="1" applyFill="1"/>
    <xf numFmtId="44" fontId="0" fillId="3" borderId="0" xfId="0" applyNumberFormat="1" applyFill="1" applyBorder="1"/>
    <xf numFmtId="0" fontId="0" fillId="3" borderId="0" xfId="0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  <a:r>
              <a:rPr lang="en-US" baseline="0"/>
              <a:t> Market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Walt-Mart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Sheet1!$A$2:$A$16</c:f>
              <c:strCache>
                <c:ptCount val="15"/>
                <c:pt idx="0">
                  <c:v>NE_100pg Notebook</c:v>
                </c:pt>
                <c:pt idx="1">
                  <c:v>NE_2 inch Binder</c:v>
                </c:pt>
                <c:pt idx="2">
                  <c:v>E_5GB USB</c:v>
                </c:pt>
                <c:pt idx="3">
                  <c:v>NE_8 color markers</c:v>
                </c:pt>
                <c:pt idx="4">
                  <c:v>NE_8 oz Glue</c:v>
                </c:pt>
                <c:pt idx="5">
                  <c:v>NE_Ball-Point Pen</c:v>
                </c:pt>
                <c:pt idx="6">
                  <c:v>NE_Clear Tape</c:v>
                </c:pt>
                <c:pt idx="7">
                  <c:v>NE_Compass</c:v>
                </c:pt>
                <c:pt idx="8">
                  <c:v>NE_Eraser</c:v>
                </c:pt>
                <c:pt idx="9">
                  <c:v>NE_Liquid Paper</c:v>
                </c:pt>
                <c:pt idx="10">
                  <c:v>NE_no.2 Penciles</c:v>
                </c:pt>
                <c:pt idx="11">
                  <c:v>NE_Planner book</c:v>
                </c:pt>
                <c:pt idx="12">
                  <c:v>NE_Protractor</c:v>
                </c:pt>
                <c:pt idx="13">
                  <c:v>NE_stapler</c:v>
                </c:pt>
                <c:pt idx="14">
                  <c:v>E_Ti-35 Calculator</c:v>
                </c:pt>
              </c:strCache>
            </c:strRef>
          </c:cat>
          <c:val>
            <c:numRef>
              <c:f>Sheet1!$D$2:$D$16</c:f>
              <c:numCache>
                <c:formatCode>_("$"* #,##0.00_);_("$"* \(#,##0.00\);_("$"* "-"??_);_(@_)</c:formatCode>
                <c:ptCount val="15"/>
                <c:pt idx="0">
                  <c:v>1.8</c:v>
                </c:pt>
                <c:pt idx="1">
                  <c:v>1.25</c:v>
                </c:pt>
                <c:pt idx="2">
                  <c:v>9.5</c:v>
                </c:pt>
                <c:pt idx="3">
                  <c:v>4.55</c:v>
                </c:pt>
                <c:pt idx="4">
                  <c:v>1.2</c:v>
                </c:pt>
                <c:pt idx="5">
                  <c:v>0.5</c:v>
                </c:pt>
                <c:pt idx="6">
                  <c:v>2.4</c:v>
                </c:pt>
                <c:pt idx="7">
                  <c:v>1.75</c:v>
                </c:pt>
                <c:pt idx="8">
                  <c:v>0.9</c:v>
                </c:pt>
                <c:pt idx="9">
                  <c:v>2</c:v>
                </c:pt>
                <c:pt idx="10">
                  <c:v>0.99</c:v>
                </c:pt>
                <c:pt idx="11">
                  <c:v>3.9</c:v>
                </c:pt>
                <c:pt idx="12">
                  <c:v>1</c:v>
                </c:pt>
                <c:pt idx="13">
                  <c:v>4.2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71E-9F90-E54737E060F5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Dollar Trap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Sheet1!$A$2:$A$16</c:f>
              <c:strCache>
                <c:ptCount val="15"/>
                <c:pt idx="0">
                  <c:v>NE_100pg Notebook</c:v>
                </c:pt>
                <c:pt idx="1">
                  <c:v>NE_2 inch Binder</c:v>
                </c:pt>
                <c:pt idx="2">
                  <c:v>E_5GB USB</c:v>
                </c:pt>
                <c:pt idx="3">
                  <c:v>NE_8 color markers</c:v>
                </c:pt>
                <c:pt idx="4">
                  <c:v>NE_8 oz Glue</c:v>
                </c:pt>
                <c:pt idx="5">
                  <c:v>NE_Ball-Point Pen</c:v>
                </c:pt>
                <c:pt idx="6">
                  <c:v>NE_Clear Tape</c:v>
                </c:pt>
                <c:pt idx="7">
                  <c:v>NE_Compass</c:v>
                </c:pt>
                <c:pt idx="8">
                  <c:v>NE_Eraser</c:v>
                </c:pt>
                <c:pt idx="9">
                  <c:v>NE_Liquid Paper</c:v>
                </c:pt>
                <c:pt idx="10">
                  <c:v>NE_no.2 Penciles</c:v>
                </c:pt>
                <c:pt idx="11">
                  <c:v>NE_Planner book</c:v>
                </c:pt>
                <c:pt idx="12">
                  <c:v>NE_Protractor</c:v>
                </c:pt>
                <c:pt idx="13">
                  <c:v>NE_stapler</c:v>
                </c:pt>
                <c:pt idx="14">
                  <c:v>E_Ti-35 Calculator</c:v>
                </c:pt>
              </c:strCache>
            </c:strRef>
          </c:cat>
          <c:val>
            <c:numRef>
              <c:f>Sheet1!$E$2:$E$16</c:f>
              <c:numCache>
                <c:formatCode>_("$"* #,##0.00_);_("$"* \(#,##0.00\);_("$"* "-"??_);_(@_)</c:formatCode>
                <c:ptCount val="15"/>
                <c:pt idx="0">
                  <c:v>1</c:v>
                </c:pt>
                <c:pt idx="1">
                  <c:v>3.25</c:v>
                </c:pt>
                <c:pt idx="2">
                  <c:v>14</c:v>
                </c:pt>
                <c:pt idx="3">
                  <c:v>2.5499999999999998</c:v>
                </c:pt>
                <c:pt idx="4">
                  <c:v>0.8</c:v>
                </c:pt>
                <c:pt idx="5">
                  <c:v>0.4</c:v>
                </c:pt>
                <c:pt idx="6">
                  <c:v>1.4</c:v>
                </c:pt>
                <c:pt idx="7">
                  <c:v>2</c:v>
                </c:pt>
                <c:pt idx="8">
                  <c:v>0.2</c:v>
                </c:pt>
                <c:pt idx="9">
                  <c:v>1</c:v>
                </c:pt>
                <c:pt idx="10">
                  <c:v>0.59</c:v>
                </c:pt>
                <c:pt idx="11">
                  <c:v>5</c:v>
                </c:pt>
                <c:pt idx="12">
                  <c:v>2</c:v>
                </c:pt>
                <c:pt idx="13">
                  <c:v>2.2000000000000002</c:v>
                </c:pt>
                <c:pt idx="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71E-9F90-E54737E060F5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Office Repo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Sheet1!$A$2:$A$16</c:f>
              <c:strCache>
                <c:ptCount val="15"/>
                <c:pt idx="0">
                  <c:v>NE_100pg Notebook</c:v>
                </c:pt>
                <c:pt idx="1">
                  <c:v>NE_2 inch Binder</c:v>
                </c:pt>
                <c:pt idx="2">
                  <c:v>E_5GB USB</c:v>
                </c:pt>
                <c:pt idx="3">
                  <c:v>NE_8 color markers</c:v>
                </c:pt>
                <c:pt idx="4">
                  <c:v>NE_8 oz Glue</c:v>
                </c:pt>
                <c:pt idx="5">
                  <c:v>NE_Ball-Point Pen</c:v>
                </c:pt>
                <c:pt idx="6">
                  <c:v>NE_Clear Tape</c:v>
                </c:pt>
                <c:pt idx="7">
                  <c:v>NE_Compass</c:v>
                </c:pt>
                <c:pt idx="8">
                  <c:v>NE_Eraser</c:v>
                </c:pt>
                <c:pt idx="9">
                  <c:v>NE_Liquid Paper</c:v>
                </c:pt>
                <c:pt idx="10">
                  <c:v>NE_no.2 Penciles</c:v>
                </c:pt>
                <c:pt idx="11">
                  <c:v>NE_Planner book</c:v>
                </c:pt>
                <c:pt idx="12">
                  <c:v>NE_Protractor</c:v>
                </c:pt>
                <c:pt idx="13">
                  <c:v>NE_stapler</c:v>
                </c:pt>
                <c:pt idx="14">
                  <c:v>E_Ti-35 Calculator</c:v>
                </c:pt>
              </c:strCache>
            </c:strRef>
          </c:cat>
          <c:val>
            <c:numRef>
              <c:f>Sheet1!$F$2:$F$16</c:f>
              <c:numCache>
                <c:formatCode>_("$"* #,##0.00_);_("$"* \(#,##0.00\);_("$"* "-"??_);_(@_)</c:formatCode>
                <c:ptCount val="15"/>
                <c:pt idx="0">
                  <c:v>2</c:v>
                </c:pt>
                <c:pt idx="1">
                  <c:v>2.15</c:v>
                </c:pt>
                <c:pt idx="2">
                  <c:v>13</c:v>
                </c:pt>
                <c:pt idx="3">
                  <c:v>6</c:v>
                </c:pt>
                <c:pt idx="4">
                  <c:v>1.5</c:v>
                </c:pt>
                <c:pt idx="5">
                  <c:v>1.4</c:v>
                </c:pt>
                <c:pt idx="6">
                  <c:v>2.4</c:v>
                </c:pt>
                <c:pt idx="7">
                  <c:v>1</c:v>
                </c:pt>
                <c:pt idx="8">
                  <c:v>0.8</c:v>
                </c:pt>
                <c:pt idx="9">
                  <c:v>3</c:v>
                </c:pt>
                <c:pt idx="10">
                  <c:v>2.59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  <c:pt idx="1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B7-471E-9F90-E54737E06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0662864"/>
        <c:axId val="1370661904"/>
      </c:barChart>
      <c:catAx>
        <c:axId val="137066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61904"/>
        <c:crosses val="autoZero"/>
        <c:auto val="1"/>
        <c:lblAlgn val="ctr"/>
        <c:lblOffset val="100"/>
        <c:noMultiLvlLbl val="0"/>
      </c:catAx>
      <c:valAx>
        <c:axId val="13706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6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  <cx:data id="1">
      <cx:strDim type="cat">
        <cx:f>_xlchart.v1.6</cx:f>
      </cx:strDim>
      <cx:numDim type="size">
        <cx:f>_xlchart.v1.10</cx:f>
      </cx:numDim>
    </cx:data>
    <cx:data id="2">
      <cx:strDim type="cat">
        <cx:f>_xlchart.v1.6</cx:f>
      </cx:strDim>
      <cx:numDim type="size">
        <cx:f>_xlchart.v1.12</cx:f>
      </cx:numDim>
    </cx:data>
  </cx:chartData>
  <cx:chart>
    <cx:title pos="t" align="ctr" overlay="0">
      <cx:tx>
        <cx:txData>
          <cx:v>Most of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Most of Purchase</a:t>
          </a:r>
        </a:p>
      </cx:txPr>
    </cx:title>
    <cx:plotArea>
      <cx:plotAreaRegion>
        <cx:series layoutId="treemap" uniqueId="{F271B1D3-AF7E-4744-A2DD-EFE90A488C09}" formatIdx="0">
          <cx:tx>
            <cx:txData>
              <cx:f>_xlchart.v1.7</cx:f>
              <cx:v>Walt-Mart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B5F094DB-C6F5-4421-9FED-E5BBC4DCD932}" formatIdx="1">
          <cx:tx>
            <cx:txData>
              <cx:f>_xlchart.v1.9</cx:f>
              <cx:v>Dollar Trap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B1215112-512F-40C4-B2A1-B76103FA3216}" formatIdx="2">
          <cx:tx>
            <cx:txData>
              <cx:f>_xlchart.v1.11</cx:f>
              <cx:v>Office Repo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804173</xdr:colOff>
      <xdr:row>0</xdr:row>
      <xdr:rowOff>193139</xdr:rowOff>
    </xdr:from>
    <xdr:to>
      <xdr:col>13</xdr:col>
      <xdr:colOff>515439</xdr:colOff>
      <xdr:row>15</xdr:row>
      <xdr:rowOff>192953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B7FD1B-B705-6A4F-BC53-C16CB5D86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9179</xdr:colOff>
      <xdr:row>16</xdr:row>
      <xdr:rowOff>189123</xdr:rowOff>
    </xdr:from>
    <xdr:to>
      <xdr:col>15</xdr:col>
      <xdr:colOff>57378</xdr:colOff>
      <xdr:row>31</xdr:row>
      <xdr:rowOff>5968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E149186-26BC-8E1B-2ACB-BF1AC0E25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9872" y="3310569"/>
              <a:ext cx="54648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" refreshedDate="45724.733628240741" createdVersion="8" refreshedVersion="8" minRefreshableVersion="3" recordCount="15" xr:uid="{C04B8F09-E215-40E7-B4DB-248956E14B25}">
  <cacheSource type="worksheet">
    <worksheetSource ref="A1:G16" sheet="Sheet1"/>
  </cacheSource>
  <cacheFields count="7">
    <cacheField name="Product" numFmtId="0">
      <sharedItems count="15">
        <s v="NE_100pg Notebook"/>
        <s v="NE_2 inch Binder"/>
        <s v="E_5GB USB"/>
        <s v="NE_8 color markers"/>
        <s v="NE_8 oz Glue"/>
        <s v="NE_Ball-Point Pen"/>
        <s v="NE_Clear Tape"/>
        <s v="NE_Compass"/>
        <s v="NE_Eraser"/>
        <s v="NE_Liquid Paper"/>
        <s v="NE_no.2 Penciles"/>
        <s v="NE_Planner book"/>
        <s v="NE_Protractor"/>
        <s v="NE_stapler"/>
        <s v="E_Ti-35 Calculator"/>
      </sharedItems>
    </cacheField>
    <cacheField name="Prod_Type_ID" numFmtId="44">
      <sharedItems/>
    </cacheField>
    <cacheField name="Product Type" numFmtId="0">
      <sharedItems count="2">
        <s v="Non-Electronic"/>
        <s v="Electronic "/>
      </sharedItems>
    </cacheField>
    <cacheField name="Walt-Mart" numFmtId="44">
      <sharedItems containsSemiMixedTypes="0" containsString="0" containsNumber="1" minValue="0.5" maxValue="28"/>
    </cacheField>
    <cacheField name="Dollar Trap" numFmtId="44">
      <sharedItems containsSemiMixedTypes="0" containsString="0" containsNumber="1" minValue="0.2" maxValue="33"/>
    </cacheField>
    <cacheField name="Office Repo" numFmtId="44">
      <sharedItems containsSemiMixedTypes="0" containsString="0" containsNumber="1" minValue="0.8" maxValue="31"/>
    </cacheField>
    <cacheField name="Amount (x)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NE"/>
    <x v="0"/>
    <n v="1.8"/>
    <n v="1"/>
    <n v="2"/>
    <n v="3"/>
  </r>
  <r>
    <x v="1"/>
    <s v="NE"/>
    <x v="0"/>
    <n v="1.25"/>
    <n v="3.25"/>
    <n v="2.15"/>
    <n v="1"/>
  </r>
  <r>
    <x v="2"/>
    <s v="E"/>
    <x v="1"/>
    <n v="9.5"/>
    <n v="14"/>
    <n v="13"/>
    <n v="7"/>
  </r>
  <r>
    <x v="3"/>
    <s v="NE"/>
    <x v="0"/>
    <n v="4.55"/>
    <n v="2.5499999999999998"/>
    <n v="6"/>
    <n v="1"/>
  </r>
  <r>
    <x v="4"/>
    <s v="NE"/>
    <x v="0"/>
    <n v="1.2"/>
    <n v="0.8"/>
    <n v="1.5"/>
    <n v="2"/>
  </r>
  <r>
    <x v="5"/>
    <s v="NE"/>
    <x v="0"/>
    <n v="0.5"/>
    <n v="0.4"/>
    <n v="1.4"/>
    <n v="2"/>
  </r>
  <r>
    <x v="6"/>
    <s v="NE"/>
    <x v="0"/>
    <n v="2.4"/>
    <n v="1.4"/>
    <n v="2.4"/>
    <n v="10"/>
  </r>
  <r>
    <x v="7"/>
    <s v="NE"/>
    <x v="0"/>
    <n v="1.75"/>
    <n v="2"/>
    <n v="1"/>
    <n v="4"/>
  </r>
  <r>
    <x v="8"/>
    <s v="NE"/>
    <x v="0"/>
    <n v="0.9"/>
    <n v="0.2"/>
    <n v="0.8"/>
    <n v="1"/>
  </r>
  <r>
    <x v="9"/>
    <s v="NE"/>
    <x v="0"/>
    <n v="2"/>
    <n v="1"/>
    <n v="3"/>
    <n v="1"/>
  </r>
  <r>
    <x v="10"/>
    <s v="NE"/>
    <x v="0"/>
    <n v="0.99"/>
    <n v="0.59"/>
    <n v="2.59"/>
    <n v="1"/>
  </r>
  <r>
    <x v="11"/>
    <s v="NE"/>
    <x v="0"/>
    <n v="3.9"/>
    <n v="5"/>
    <n v="8"/>
    <n v="1"/>
  </r>
  <r>
    <x v="12"/>
    <s v="NE"/>
    <x v="0"/>
    <n v="1"/>
    <n v="2"/>
    <n v="1"/>
    <n v="1"/>
  </r>
  <r>
    <x v="13"/>
    <s v="NE"/>
    <x v="0"/>
    <n v="4.2"/>
    <n v="2.2000000000000002"/>
    <n v="3"/>
    <n v="1"/>
  </r>
  <r>
    <x v="14"/>
    <s v="E"/>
    <x v="1"/>
    <n v="28"/>
    <n v="33"/>
    <n v="3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15986-6515-452B-847B-59956D7F328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1" firstHeaderRow="0" firstDataRow="1" firstDataCol="1"/>
  <pivotFields count="7">
    <pivotField axis="axisRow" showAll="0">
      <items count="16">
        <item x="2"/>
        <item x="14"/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44" showAll="0"/>
    <pivotField dataField="1" numFmtId="44" showAll="0"/>
    <pivotField dataField="1" numFmtId="44" showAll="0"/>
    <pivotField showAll="0"/>
  </pivotFields>
  <rowFields count="2">
    <field x="2"/>
    <field x="0"/>
  </rowFields>
  <rowItems count="18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Walt-Mart" fld="3" baseField="0" baseItem="0" numFmtId="44"/>
    <dataField name="Sum of Dollar Trap" fld="4" baseField="0" baseItem="0" numFmtId="44"/>
    <dataField name="Sum of Office Repo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D4A7-29BF-4DA7-B68C-E74196880370}">
  <dimension ref="A3:D21"/>
  <sheetViews>
    <sheetView topLeftCell="A2" workbookViewId="0">
      <selection activeCell="G6" sqref="G6"/>
    </sheetView>
  </sheetViews>
  <sheetFormatPr defaultRowHeight="15.75" x14ac:dyDescent="0.25"/>
  <cols>
    <col min="1" max="1" width="21.5" bestFit="1" customWidth="1"/>
    <col min="2" max="2" width="16.5" bestFit="1" customWidth="1"/>
    <col min="3" max="3" width="17.125" bestFit="1" customWidth="1"/>
    <col min="4" max="4" width="17.5" bestFit="1" customWidth="1"/>
  </cols>
  <sheetData>
    <row r="3" spans="1:4" x14ac:dyDescent="0.25">
      <c r="A3" s="3" t="s">
        <v>5</v>
      </c>
      <c r="B3" t="s">
        <v>7</v>
      </c>
      <c r="C3" t="s">
        <v>8</v>
      </c>
      <c r="D3" t="s">
        <v>9</v>
      </c>
    </row>
    <row r="4" spans="1:4" x14ac:dyDescent="0.25">
      <c r="A4" s="4" t="s">
        <v>30</v>
      </c>
      <c r="B4" s="2">
        <v>37.5</v>
      </c>
      <c r="C4" s="2">
        <v>47</v>
      </c>
      <c r="D4" s="2">
        <v>44</v>
      </c>
    </row>
    <row r="5" spans="1:4" x14ac:dyDescent="0.25">
      <c r="A5" s="5" t="s">
        <v>12</v>
      </c>
      <c r="B5" s="2">
        <v>9.5</v>
      </c>
      <c r="C5" s="2">
        <v>14</v>
      </c>
      <c r="D5" s="2">
        <v>13</v>
      </c>
    </row>
    <row r="6" spans="1:4" x14ac:dyDescent="0.25">
      <c r="A6" s="5" t="s">
        <v>24</v>
      </c>
      <c r="B6" s="2">
        <v>28</v>
      </c>
      <c r="C6" s="2">
        <v>33</v>
      </c>
      <c r="D6" s="2">
        <v>31</v>
      </c>
    </row>
    <row r="7" spans="1:4" x14ac:dyDescent="0.25">
      <c r="A7" s="4" t="s">
        <v>29</v>
      </c>
      <c r="B7" s="2">
        <v>26.439999999999998</v>
      </c>
      <c r="C7" s="2">
        <v>22.389999999999997</v>
      </c>
      <c r="D7" s="2">
        <v>34.840000000000003</v>
      </c>
    </row>
    <row r="8" spans="1:4" x14ac:dyDescent="0.25">
      <c r="A8" s="5" t="s">
        <v>10</v>
      </c>
      <c r="B8" s="2">
        <v>1.8</v>
      </c>
      <c r="C8" s="2">
        <v>1</v>
      </c>
      <c r="D8" s="2">
        <v>2</v>
      </c>
    </row>
    <row r="9" spans="1:4" x14ac:dyDescent="0.25">
      <c r="A9" s="5" t="s">
        <v>11</v>
      </c>
      <c r="B9" s="2">
        <v>1.25</v>
      </c>
      <c r="C9" s="2">
        <v>3.25</v>
      </c>
      <c r="D9" s="2">
        <v>2.15</v>
      </c>
    </row>
    <row r="10" spans="1:4" x14ac:dyDescent="0.25">
      <c r="A10" s="5" t="s">
        <v>13</v>
      </c>
      <c r="B10" s="2">
        <v>4.55</v>
      </c>
      <c r="C10" s="2">
        <v>2.5499999999999998</v>
      </c>
      <c r="D10" s="2">
        <v>6</v>
      </c>
    </row>
    <row r="11" spans="1:4" x14ac:dyDescent="0.25">
      <c r="A11" s="5" t="s">
        <v>14</v>
      </c>
      <c r="B11" s="2">
        <v>1.2</v>
      </c>
      <c r="C11" s="2">
        <v>0.8</v>
      </c>
      <c r="D11" s="2">
        <v>1.5</v>
      </c>
    </row>
    <row r="12" spans="1:4" x14ac:dyDescent="0.25">
      <c r="A12" s="5" t="s">
        <v>15</v>
      </c>
      <c r="B12" s="2">
        <v>0.5</v>
      </c>
      <c r="C12" s="2">
        <v>0.4</v>
      </c>
      <c r="D12" s="2">
        <v>1.4</v>
      </c>
    </row>
    <row r="13" spans="1:4" x14ac:dyDescent="0.25">
      <c r="A13" s="5" t="s">
        <v>16</v>
      </c>
      <c r="B13" s="2">
        <v>2.4</v>
      </c>
      <c r="C13" s="2">
        <v>1.4</v>
      </c>
      <c r="D13" s="2">
        <v>2.4</v>
      </c>
    </row>
    <row r="14" spans="1:4" x14ac:dyDescent="0.25">
      <c r="A14" s="5" t="s">
        <v>17</v>
      </c>
      <c r="B14" s="2">
        <v>1.75</v>
      </c>
      <c r="C14" s="2">
        <v>2</v>
      </c>
      <c r="D14" s="2">
        <v>1</v>
      </c>
    </row>
    <row r="15" spans="1:4" x14ac:dyDescent="0.25">
      <c r="A15" s="5" t="s">
        <v>18</v>
      </c>
      <c r="B15" s="2">
        <v>0.9</v>
      </c>
      <c r="C15" s="2">
        <v>0.2</v>
      </c>
      <c r="D15" s="2">
        <v>0.8</v>
      </c>
    </row>
    <row r="16" spans="1:4" x14ac:dyDescent="0.25">
      <c r="A16" s="5" t="s">
        <v>19</v>
      </c>
      <c r="B16" s="2">
        <v>2</v>
      </c>
      <c r="C16" s="2">
        <v>1</v>
      </c>
      <c r="D16" s="2">
        <v>3</v>
      </c>
    </row>
    <row r="17" spans="1:4" x14ac:dyDescent="0.25">
      <c r="A17" s="5" t="s">
        <v>20</v>
      </c>
      <c r="B17" s="2">
        <v>0.99</v>
      </c>
      <c r="C17" s="2">
        <v>0.59</v>
      </c>
      <c r="D17" s="2">
        <v>2.59</v>
      </c>
    </row>
    <row r="18" spans="1:4" x14ac:dyDescent="0.25">
      <c r="A18" s="5" t="s">
        <v>21</v>
      </c>
      <c r="B18" s="2">
        <v>3.9</v>
      </c>
      <c r="C18" s="2">
        <v>5</v>
      </c>
      <c r="D18" s="2">
        <v>8</v>
      </c>
    </row>
    <row r="19" spans="1:4" x14ac:dyDescent="0.25">
      <c r="A19" s="5" t="s">
        <v>22</v>
      </c>
      <c r="B19" s="2">
        <v>1</v>
      </c>
      <c r="C19" s="2">
        <v>2</v>
      </c>
      <c r="D19" s="2">
        <v>1</v>
      </c>
    </row>
    <row r="20" spans="1:4" x14ac:dyDescent="0.25">
      <c r="A20" s="5" t="s">
        <v>23</v>
      </c>
      <c r="B20" s="2">
        <v>4.2</v>
      </c>
      <c r="C20" s="2">
        <v>2.2000000000000002</v>
      </c>
      <c r="D20" s="2">
        <v>3</v>
      </c>
    </row>
    <row r="21" spans="1:4" x14ac:dyDescent="0.25">
      <c r="A21" s="4" t="s">
        <v>6</v>
      </c>
      <c r="B21" s="2">
        <v>63.94</v>
      </c>
      <c r="C21" s="2">
        <v>69.39</v>
      </c>
      <c r="D21" s="2">
        <v>78.84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1732-F800-49E6-A94C-54460B21A0FA}">
  <dimension ref="A1:G24"/>
  <sheetViews>
    <sheetView tabSelected="1" zoomScale="90" zoomScaleNormal="106" workbookViewId="0">
      <selection activeCell="A13" sqref="A13"/>
    </sheetView>
  </sheetViews>
  <sheetFormatPr defaultRowHeight="15.75" x14ac:dyDescent="0.25"/>
  <cols>
    <col min="1" max="1" width="24.25" customWidth="1"/>
    <col min="2" max="2" width="15.125" customWidth="1"/>
    <col min="3" max="3" width="13" customWidth="1"/>
    <col min="4" max="4" width="11.5" customWidth="1"/>
    <col min="5" max="5" width="13.875" customWidth="1"/>
    <col min="6" max="6" width="14.375" customWidth="1"/>
    <col min="8" max="8" width="10.375" customWidth="1"/>
    <col min="13" max="13" width="16.875" customWidth="1"/>
  </cols>
  <sheetData>
    <row r="1" spans="1:7" x14ac:dyDescent="0.25">
      <c r="A1" s="15" t="s">
        <v>3</v>
      </c>
      <c r="B1" s="15" t="s">
        <v>28</v>
      </c>
      <c r="C1" s="15" t="s">
        <v>27</v>
      </c>
      <c r="D1" s="17" t="s">
        <v>0</v>
      </c>
      <c r="E1" s="17" t="s">
        <v>1</v>
      </c>
      <c r="F1" s="17" t="s">
        <v>2</v>
      </c>
      <c r="G1" s="16" t="s">
        <v>4</v>
      </c>
    </row>
    <row r="2" spans="1:7" x14ac:dyDescent="0.25">
      <c r="A2" s="6" t="s">
        <v>10</v>
      </c>
      <c r="B2" s="7" t="str">
        <f>IF(LEFT(A2,2)="E_","E","NE")</f>
        <v>NE</v>
      </c>
      <c r="C2" s="6" t="str">
        <f>VLOOKUP(A2,B$21:C$22,2)</f>
        <v>Non-Electronic</v>
      </c>
      <c r="D2" s="10">
        <v>1.8</v>
      </c>
      <c r="E2" s="9">
        <v>1</v>
      </c>
      <c r="F2" s="11">
        <v>2</v>
      </c>
      <c r="G2" s="1">
        <v>3</v>
      </c>
    </row>
    <row r="3" spans="1:7" x14ac:dyDescent="0.25">
      <c r="A3" s="6" t="s">
        <v>11</v>
      </c>
      <c r="B3" s="7" t="str">
        <f t="shared" ref="B3:B16" si="0">IF(LEFT(A3,2)="E_","E","NE")</f>
        <v>NE</v>
      </c>
      <c r="C3" s="6" t="str">
        <f t="shared" ref="C3:C16" si="1">VLOOKUP(A3,B$21:C$22,2)</f>
        <v>Non-Electronic</v>
      </c>
      <c r="D3" s="10">
        <v>1.25</v>
      </c>
      <c r="E3" s="9">
        <v>3.25</v>
      </c>
      <c r="F3" s="11">
        <v>2.15</v>
      </c>
      <c r="G3" s="1">
        <v>1</v>
      </c>
    </row>
    <row r="4" spans="1:7" x14ac:dyDescent="0.25">
      <c r="A4" s="6" t="s">
        <v>12</v>
      </c>
      <c r="B4" s="7" t="str">
        <f t="shared" si="0"/>
        <v>E</v>
      </c>
      <c r="C4" s="6" t="str">
        <f t="shared" si="1"/>
        <v xml:space="preserve">Electronic </v>
      </c>
      <c r="D4" s="10">
        <v>9.5</v>
      </c>
      <c r="E4" s="9">
        <v>14</v>
      </c>
      <c r="F4" s="11">
        <v>13</v>
      </c>
      <c r="G4" s="1">
        <v>7</v>
      </c>
    </row>
    <row r="5" spans="1:7" x14ac:dyDescent="0.25">
      <c r="A5" s="6" t="s">
        <v>13</v>
      </c>
      <c r="B5" s="7" t="str">
        <f t="shared" si="0"/>
        <v>NE</v>
      </c>
      <c r="C5" s="6" t="str">
        <f t="shared" si="1"/>
        <v>Non-Electronic</v>
      </c>
      <c r="D5" s="10">
        <v>4.55</v>
      </c>
      <c r="E5" s="9">
        <v>2.5499999999999998</v>
      </c>
      <c r="F5" s="11">
        <v>6</v>
      </c>
      <c r="G5" s="1">
        <v>1</v>
      </c>
    </row>
    <row r="6" spans="1:7" x14ac:dyDescent="0.25">
      <c r="A6" s="6" t="s">
        <v>14</v>
      </c>
      <c r="B6" s="7" t="str">
        <f t="shared" si="0"/>
        <v>NE</v>
      </c>
      <c r="C6" s="6" t="str">
        <f t="shared" si="1"/>
        <v>Non-Electronic</v>
      </c>
      <c r="D6" s="10">
        <v>1.2</v>
      </c>
      <c r="E6" s="9">
        <v>0.8</v>
      </c>
      <c r="F6" s="11">
        <v>1.5</v>
      </c>
      <c r="G6" s="1">
        <v>2</v>
      </c>
    </row>
    <row r="7" spans="1:7" x14ac:dyDescent="0.25">
      <c r="A7" s="6" t="s">
        <v>15</v>
      </c>
      <c r="B7" s="7" t="str">
        <f t="shared" si="0"/>
        <v>NE</v>
      </c>
      <c r="C7" s="6" t="str">
        <f t="shared" si="1"/>
        <v>Non-Electronic</v>
      </c>
      <c r="D7" s="10">
        <v>0.5</v>
      </c>
      <c r="E7" s="9">
        <v>0.4</v>
      </c>
      <c r="F7" s="11">
        <v>1.4</v>
      </c>
      <c r="G7" s="1">
        <v>2</v>
      </c>
    </row>
    <row r="8" spans="1:7" x14ac:dyDescent="0.25">
      <c r="A8" s="6" t="s">
        <v>16</v>
      </c>
      <c r="B8" s="7" t="str">
        <f t="shared" si="0"/>
        <v>NE</v>
      </c>
      <c r="C8" s="6" t="str">
        <f t="shared" si="1"/>
        <v>Non-Electronic</v>
      </c>
      <c r="D8" s="10">
        <v>2.4</v>
      </c>
      <c r="E8" s="9">
        <v>1.4</v>
      </c>
      <c r="F8" s="11">
        <v>2.4</v>
      </c>
      <c r="G8" s="1">
        <v>10</v>
      </c>
    </row>
    <row r="9" spans="1:7" x14ac:dyDescent="0.25">
      <c r="A9" s="6" t="s">
        <v>17</v>
      </c>
      <c r="B9" s="7" t="str">
        <f t="shared" si="0"/>
        <v>NE</v>
      </c>
      <c r="C9" s="6" t="str">
        <f t="shared" si="1"/>
        <v>Non-Electronic</v>
      </c>
      <c r="D9" s="10">
        <v>1.75</v>
      </c>
      <c r="E9" s="9">
        <v>2</v>
      </c>
      <c r="F9" s="11">
        <v>1</v>
      </c>
      <c r="G9" s="1">
        <v>4</v>
      </c>
    </row>
    <row r="10" spans="1:7" x14ac:dyDescent="0.25">
      <c r="A10" s="6" t="s">
        <v>18</v>
      </c>
      <c r="B10" s="7" t="str">
        <f t="shared" si="0"/>
        <v>NE</v>
      </c>
      <c r="C10" s="6" t="str">
        <f t="shared" si="1"/>
        <v>Non-Electronic</v>
      </c>
      <c r="D10" s="10">
        <v>0.9</v>
      </c>
      <c r="E10" s="9">
        <v>0.2</v>
      </c>
      <c r="F10" s="11">
        <v>0.8</v>
      </c>
      <c r="G10" s="1">
        <v>1</v>
      </c>
    </row>
    <row r="11" spans="1:7" x14ac:dyDescent="0.25">
      <c r="A11" s="6" t="s">
        <v>19</v>
      </c>
      <c r="B11" s="7" t="str">
        <f t="shared" si="0"/>
        <v>NE</v>
      </c>
      <c r="C11" s="6" t="str">
        <f t="shared" si="1"/>
        <v>Non-Electronic</v>
      </c>
      <c r="D11" s="10">
        <v>2</v>
      </c>
      <c r="E11" s="9">
        <v>1</v>
      </c>
      <c r="F11" s="11">
        <v>3</v>
      </c>
      <c r="G11" s="1">
        <v>1</v>
      </c>
    </row>
    <row r="12" spans="1:7" x14ac:dyDescent="0.25">
      <c r="A12" s="6" t="s">
        <v>20</v>
      </c>
      <c r="B12" s="7" t="str">
        <f t="shared" si="0"/>
        <v>NE</v>
      </c>
      <c r="C12" s="6" t="str">
        <f t="shared" si="1"/>
        <v>Non-Electronic</v>
      </c>
      <c r="D12" s="10">
        <v>0.99</v>
      </c>
      <c r="E12" s="9">
        <v>0.59</v>
      </c>
      <c r="F12" s="11">
        <v>2.59</v>
      </c>
      <c r="G12" s="1">
        <v>1</v>
      </c>
    </row>
    <row r="13" spans="1:7" x14ac:dyDescent="0.25">
      <c r="A13" s="6" t="s">
        <v>21</v>
      </c>
      <c r="B13" s="7" t="str">
        <f>IF(LEFT(A13,2)="E_","E","NE")</f>
        <v>NE</v>
      </c>
      <c r="C13" s="6" t="str">
        <f t="shared" si="1"/>
        <v>Non-Electronic</v>
      </c>
      <c r="D13" s="10">
        <v>3.9</v>
      </c>
      <c r="E13" s="9">
        <v>5</v>
      </c>
      <c r="F13" s="11">
        <v>8</v>
      </c>
      <c r="G13" s="1">
        <v>1</v>
      </c>
    </row>
    <row r="14" spans="1:7" x14ac:dyDescent="0.25">
      <c r="A14" s="6" t="s">
        <v>22</v>
      </c>
      <c r="B14" s="7" t="str">
        <f t="shared" si="0"/>
        <v>NE</v>
      </c>
      <c r="C14" s="6" t="str">
        <f t="shared" si="1"/>
        <v>Non-Electronic</v>
      </c>
      <c r="D14" s="10">
        <v>1</v>
      </c>
      <c r="E14" s="9">
        <v>2</v>
      </c>
      <c r="F14" s="11">
        <v>1</v>
      </c>
      <c r="G14" s="1">
        <v>1</v>
      </c>
    </row>
    <row r="15" spans="1:7" x14ac:dyDescent="0.25">
      <c r="A15" s="6" t="s">
        <v>23</v>
      </c>
      <c r="B15" s="7" t="str">
        <f t="shared" si="0"/>
        <v>NE</v>
      </c>
      <c r="C15" s="6" t="str">
        <f t="shared" si="1"/>
        <v>Non-Electronic</v>
      </c>
      <c r="D15" s="10">
        <v>4.2</v>
      </c>
      <c r="E15" s="9">
        <v>2.2000000000000002</v>
      </c>
      <c r="F15" s="11">
        <v>3</v>
      </c>
      <c r="G15" s="1">
        <v>1</v>
      </c>
    </row>
    <row r="16" spans="1:7" x14ac:dyDescent="0.25">
      <c r="A16" s="6" t="s">
        <v>24</v>
      </c>
      <c r="B16" s="7" t="str">
        <f t="shared" si="0"/>
        <v>E</v>
      </c>
      <c r="C16" s="6" t="str">
        <f t="shared" si="1"/>
        <v xml:space="preserve">Electronic </v>
      </c>
      <c r="D16" s="12">
        <v>28</v>
      </c>
      <c r="E16" s="13">
        <v>33</v>
      </c>
      <c r="F16" s="14">
        <v>31</v>
      </c>
      <c r="G16" s="1">
        <v>1</v>
      </c>
    </row>
    <row r="17" spans="1:6" x14ac:dyDescent="0.25">
      <c r="D17" s="8"/>
      <c r="E17" s="8"/>
      <c r="F17" s="8"/>
    </row>
    <row r="18" spans="1:6" x14ac:dyDescent="0.25">
      <c r="C18" s="21"/>
      <c r="D18" s="17" t="s">
        <v>0</v>
      </c>
      <c r="E18" s="17" t="s">
        <v>1</v>
      </c>
      <c r="F18" s="17" t="s">
        <v>2</v>
      </c>
    </row>
    <row r="19" spans="1:6" x14ac:dyDescent="0.25">
      <c r="A19" t="s">
        <v>31</v>
      </c>
      <c r="C19" s="20" t="s">
        <v>31</v>
      </c>
      <c r="D19" s="18" cm="1">
        <f t="array" ref="D19">SUM(D2:D16*G2:G16)</f>
        <v>153.09000000000003</v>
      </c>
      <c r="E19" s="19" cm="1">
        <f t="array" ref="E19">SUM(E2:E16*G2:G16)</f>
        <v>175.18999999999997</v>
      </c>
      <c r="F19" s="19" cm="1">
        <f t="array" ref="F19">SUM(F2:F16*G2:G16)</f>
        <v>188.34</v>
      </c>
    </row>
    <row r="20" spans="1:6" x14ac:dyDescent="0.25">
      <c r="E20" s="2">
        <f>E19-D19</f>
        <v>22.099999999999937</v>
      </c>
      <c r="F20" s="2">
        <f>F19-D19</f>
        <v>35.249999999999972</v>
      </c>
    </row>
    <row r="21" spans="1:6" x14ac:dyDescent="0.25">
      <c r="A21" t="s">
        <v>32</v>
      </c>
      <c r="B21" t="s">
        <v>26</v>
      </c>
      <c r="C21" t="s">
        <v>30</v>
      </c>
    </row>
    <row r="22" spans="1:6" x14ac:dyDescent="0.25">
      <c r="B22" t="s">
        <v>25</v>
      </c>
      <c r="C22" t="s">
        <v>29</v>
      </c>
    </row>
    <row r="23" spans="1:6" x14ac:dyDescent="0.25">
      <c r="D23" s="2">
        <f>AVERAGE(D2:D16)</f>
        <v>4.2626666666666662</v>
      </c>
      <c r="E23" s="2">
        <f>AVERAGE(E2:E16)</f>
        <v>4.6260000000000003</v>
      </c>
      <c r="F23" s="2">
        <f>AVERAGE(F2:F16)</f>
        <v>5.2560000000000002</v>
      </c>
    </row>
    <row r="24" spans="1:6" x14ac:dyDescent="0.25">
      <c r="D24" s="2">
        <f>MAX(D2:D15)</f>
        <v>9.5</v>
      </c>
      <c r="E24" s="2">
        <f>MAX(E2:E15)</f>
        <v>14</v>
      </c>
      <c r="F24" s="2">
        <f>MAX(F2:F15)</f>
        <v>13</v>
      </c>
    </row>
  </sheetData>
  <sortState xmlns:xlrd2="http://schemas.microsoft.com/office/spreadsheetml/2017/richdata2" ref="B21:C22">
    <sortCondition ref="B21:B22"/>
  </sortState>
  <conditionalFormatting sqref="D19:F19">
    <cfRule type="iconSet" priority="4">
      <iconSet iconSet="3TrafficLights2">
        <cfvo type="percent" val="0"/>
        <cfvo type="percent" val="33"/>
        <cfvo type="percent" val="67"/>
      </iconSet>
    </cfRule>
  </conditionalFormatting>
  <conditionalFormatting sqref="D2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2025-03-08T16:14:33Z</dcterms:created>
  <dcterms:modified xsi:type="dcterms:W3CDTF">2025-03-09T05:24:07Z</dcterms:modified>
</cp:coreProperties>
</file>