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SOUHAILA ELKADAOUI\Desktop\Au-Delà des Études\Projects\Project8\"/>
    </mc:Choice>
  </mc:AlternateContent>
  <xr:revisionPtr revIDLastSave="0" documentId="8_{52B9A4E7-5A69-4157-A136-376C025E46E0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Data_verified" sheetId="1" r:id="rId1"/>
    <sheet name="PivotTable" sheetId="11" r:id="rId2"/>
    <sheet name="CustomerSegmentation" sheetId="9" r:id="rId3"/>
  </sheets>
  <calcPr calcId="191029"/>
  <pivotCaches>
    <pivotCache cacheId="1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9" l="1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50" i="9"/>
  <c r="L551" i="9"/>
  <c r="L552" i="9"/>
  <c r="L553" i="9"/>
  <c r="L554" i="9"/>
  <c r="L555" i="9"/>
  <c r="L556" i="9"/>
  <c r="L557" i="9"/>
  <c r="L558" i="9"/>
  <c r="L559" i="9"/>
  <c r="L560" i="9"/>
  <c r="L561" i="9"/>
  <c r="L562" i="9"/>
  <c r="L563" i="9"/>
  <c r="L564" i="9"/>
  <c r="L565" i="9"/>
  <c r="L566" i="9"/>
  <c r="L567" i="9"/>
  <c r="L568" i="9"/>
  <c r="L569" i="9"/>
  <c r="L570" i="9"/>
  <c r="L571" i="9"/>
  <c r="L572" i="9"/>
  <c r="L573" i="9"/>
  <c r="L574" i="9"/>
  <c r="L575" i="9"/>
  <c r="L576" i="9"/>
  <c r="L577" i="9"/>
  <c r="L578" i="9"/>
  <c r="L579" i="9"/>
  <c r="L580" i="9"/>
  <c r="L581" i="9"/>
  <c r="L582" i="9"/>
  <c r="L583" i="9"/>
  <c r="L584" i="9"/>
  <c r="L585" i="9"/>
  <c r="L586" i="9"/>
  <c r="L587" i="9"/>
  <c r="L588" i="9"/>
  <c r="L589" i="9"/>
  <c r="L590" i="9"/>
  <c r="L591" i="9"/>
  <c r="L592" i="9"/>
  <c r="L593" i="9"/>
  <c r="L594" i="9"/>
  <c r="L595" i="9"/>
  <c r="L596" i="9"/>
  <c r="L597" i="9"/>
  <c r="L598" i="9"/>
  <c r="L599" i="9"/>
  <c r="L600" i="9"/>
  <c r="L601" i="9"/>
  <c r="L602" i="9"/>
  <c r="L603" i="9"/>
  <c r="L604" i="9"/>
  <c r="L605" i="9"/>
  <c r="L606" i="9"/>
  <c r="L607" i="9"/>
  <c r="L608" i="9"/>
  <c r="L609" i="9"/>
  <c r="L610" i="9"/>
  <c r="L611" i="9"/>
  <c r="L612" i="9"/>
  <c r="L613" i="9"/>
  <c r="L614" i="9"/>
  <c r="L615" i="9"/>
  <c r="L616" i="9"/>
  <c r="L617" i="9"/>
  <c r="L618" i="9"/>
  <c r="L619" i="9"/>
  <c r="L620" i="9"/>
  <c r="L621" i="9"/>
  <c r="L622" i="9"/>
  <c r="L623" i="9"/>
  <c r="L624" i="9"/>
  <c r="L625" i="9"/>
  <c r="L626" i="9"/>
  <c r="L627" i="9"/>
  <c r="L628" i="9"/>
  <c r="L629" i="9"/>
  <c r="L630" i="9"/>
  <c r="L631" i="9"/>
  <c r="L632" i="9"/>
  <c r="L633" i="9"/>
  <c r="L634" i="9"/>
  <c r="L635" i="9"/>
  <c r="L636" i="9"/>
  <c r="L637" i="9"/>
  <c r="L638" i="9"/>
  <c r="L639" i="9"/>
  <c r="L640" i="9"/>
  <c r="L641" i="9"/>
  <c r="L642" i="9"/>
  <c r="L643" i="9"/>
  <c r="L644" i="9"/>
  <c r="L645" i="9"/>
  <c r="L646" i="9"/>
  <c r="L647" i="9"/>
  <c r="L648" i="9"/>
  <c r="L649" i="9"/>
  <c r="L650" i="9"/>
  <c r="L651" i="9"/>
  <c r="L652" i="9"/>
  <c r="L653" i="9"/>
  <c r="L654" i="9"/>
  <c r="L655" i="9"/>
  <c r="L656" i="9"/>
  <c r="L657" i="9"/>
  <c r="L658" i="9"/>
  <c r="L659" i="9"/>
  <c r="L660" i="9"/>
  <c r="L661" i="9"/>
  <c r="L662" i="9"/>
  <c r="L663" i="9"/>
  <c r="L664" i="9"/>
  <c r="L665" i="9"/>
  <c r="L666" i="9"/>
  <c r="L667" i="9"/>
  <c r="L668" i="9"/>
  <c r="L669" i="9"/>
  <c r="L670" i="9"/>
  <c r="L671" i="9"/>
  <c r="L672" i="9"/>
  <c r="L673" i="9"/>
  <c r="L674" i="9"/>
  <c r="L675" i="9"/>
  <c r="L676" i="9"/>
  <c r="L677" i="9"/>
  <c r="L678" i="9"/>
  <c r="L679" i="9"/>
  <c r="L680" i="9"/>
  <c r="L681" i="9"/>
  <c r="L682" i="9"/>
  <c r="L683" i="9"/>
  <c r="L684" i="9"/>
  <c r="L685" i="9"/>
  <c r="L686" i="9"/>
  <c r="L687" i="9"/>
  <c r="L688" i="9"/>
  <c r="L689" i="9"/>
  <c r="L690" i="9"/>
  <c r="L691" i="9"/>
  <c r="L692" i="9"/>
  <c r="L693" i="9"/>
  <c r="L694" i="9"/>
  <c r="L695" i="9"/>
  <c r="L696" i="9"/>
  <c r="L697" i="9"/>
  <c r="L698" i="9"/>
  <c r="L699" i="9"/>
  <c r="L700" i="9"/>
  <c r="L701" i="9"/>
  <c r="L702" i="9"/>
  <c r="L703" i="9"/>
  <c r="L704" i="9"/>
  <c r="L705" i="9"/>
  <c r="L706" i="9"/>
  <c r="L707" i="9"/>
  <c r="L708" i="9"/>
  <c r="L709" i="9"/>
  <c r="L710" i="9"/>
  <c r="L711" i="9"/>
  <c r="L712" i="9"/>
  <c r="L713" i="9"/>
  <c r="L714" i="9"/>
  <c r="L715" i="9"/>
  <c r="L716" i="9"/>
  <c r="L717" i="9"/>
  <c r="L718" i="9"/>
  <c r="L719" i="9"/>
  <c r="L720" i="9"/>
  <c r="L721" i="9"/>
  <c r="L722" i="9"/>
  <c r="L723" i="9"/>
  <c r="L724" i="9"/>
  <c r="L725" i="9"/>
  <c r="L726" i="9"/>
  <c r="L727" i="9"/>
  <c r="L728" i="9"/>
  <c r="L729" i="9"/>
  <c r="L730" i="9"/>
  <c r="L731" i="9"/>
  <c r="L732" i="9"/>
  <c r="L733" i="9"/>
  <c r="L734" i="9"/>
  <c r="L735" i="9"/>
  <c r="L736" i="9"/>
  <c r="L737" i="9"/>
  <c r="L738" i="9"/>
  <c r="L739" i="9"/>
  <c r="L740" i="9"/>
  <c r="L741" i="9"/>
  <c r="L742" i="9"/>
  <c r="L743" i="9"/>
  <c r="L744" i="9"/>
  <c r="L745" i="9"/>
  <c r="L746" i="9"/>
  <c r="L747" i="9"/>
  <c r="L748" i="9"/>
  <c r="L749" i="9"/>
  <c r="L750" i="9"/>
  <c r="L751" i="9"/>
  <c r="L752" i="9"/>
  <c r="L753" i="9"/>
  <c r="L754" i="9"/>
  <c r="L755" i="9"/>
  <c r="L756" i="9"/>
  <c r="L757" i="9"/>
  <c r="L758" i="9"/>
  <c r="L759" i="9"/>
  <c r="L760" i="9"/>
  <c r="L761" i="9"/>
  <c r="L762" i="9"/>
  <c r="L763" i="9"/>
  <c r="L764" i="9"/>
  <c r="L765" i="9"/>
  <c r="L766" i="9"/>
  <c r="L767" i="9"/>
  <c r="L768" i="9"/>
  <c r="L769" i="9"/>
  <c r="L770" i="9"/>
  <c r="L771" i="9"/>
  <c r="L772" i="9"/>
  <c r="L773" i="9"/>
  <c r="L774" i="9"/>
  <c r="L775" i="9"/>
  <c r="L776" i="9"/>
  <c r="L777" i="9"/>
  <c r="L778" i="9"/>
  <c r="L779" i="9"/>
  <c r="L780" i="9"/>
  <c r="L781" i="9"/>
  <c r="L782" i="9"/>
  <c r="L783" i="9"/>
  <c r="L784" i="9"/>
  <c r="L785" i="9"/>
  <c r="L786" i="9"/>
  <c r="L787" i="9"/>
  <c r="L788" i="9"/>
  <c r="L789" i="9"/>
  <c r="L790" i="9"/>
  <c r="L791" i="9"/>
  <c r="L792" i="9"/>
  <c r="L793" i="9"/>
  <c r="L794" i="9"/>
  <c r="L795" i="9"/>
  <c r="L796" i="9"/>
  <c r="L797" i="9"/>
  <c r="L798" i="9"/>
  <c r="L799" i="9"/>
  <c r="L800" i="9"/>
  <c r="L801" i="9"/>
  <c r="L802" i="9"/>
  <c r="L803" i="9"/>
  <c r="L804" i="9"/>
  <c r="L805" i="9"/>
  <c r="L806" i="9"/>
  <c r="L807" i="9"/>
  <c r="L808" i="9"/>
  <c r="L809" i="9"/>
  <c r="L810" i="9"/>
  <c r="L811" i="9"/>
  <c r="L812" i="9"/>
  <c r="L813" i="9"/>
  <c r="L814" i="9"/>
  <c r="L815" i="9"/>
  <c r="L816" i="9"/>
  <c r="L817" i="9"/>
  <c r="L818" i="9"/>
  <c r="L819" i="9"/>
  <c r="L820" i="9"/>
  <c r="L821" i="9"/>
  <c r="L822" i="9"/>
  <c r="L823" i="9"/>
  <c r="L824" i="9"/>
  <c r="L825" i="9"/>
  <c r="L826" i="9"/>
  <c r="L827" i="9"/>
  <c r="L828" i="9"/>
  <c r="L829" i="9"/>
  <c r="L830" i="9"/>
  <c r="L831" i="9"/>
  <c r="L832" i="9"/>
  <c r="L833" i="9"/>
  <c r="L834" i="9"/>
  <c r="L835" i="9"/>
  <c r="L836" i="9"/>
  <c r="L837" i="9"/>
  <c r="L838" i="9"/>
  <c r="L839" i="9"/>
  <c r="L840" i="9"/>
  <c r="L841" i="9"/>
  <c r="L842" i="9"/>
  <c r="L843" i="9"/>
  <c r="L844" i="9"/>
  <c r="L845" i="9"/>
  <c r="L846" i="9"/>
  <c r="L847" i="9"/>
  <c r="L848" i="9"/>
  <c r="L849" i="9"/>
  <c r="L850" i="9"/>
  <c r="L851" i="9"/>
  <c r="L852" i="9"/>
  <c r="L853" i="9"/>
  <c r="L854" i="9"/>
  <c r="L855" i="9"/>
  <c r="L856" i="9"/>
  <c r="L857" i="9"/>
  <c r="L858" i="9"/>
  <c r="L859" i="9"/>
  <c r="L860" i="9"/>
  <c r="L861" i="9"/>
  <c r="L862" i="9"/>
  <c r="L863" i="9"/>
  <c r="L864" i="9"/>
  <c r="L865" i="9"/>
  <c r="L866" i="9"/>
  <c r="L867" i="9"/>
  <c r="L868" i="9"/>
  <c r="L869" i="9"/>
  <c r="L870" i="9"/>
  <c r="L871" i="9"/>
  <c r="L872" i="9"/>
  <c r="L873" i="9"/>
  <c r="L874" i="9"/>
  <c r="L875" i="9"/>
  <c r="L876" i="9"/>
  <c r="L877" i="9"/>
  <c r="L878" i="9"/>
  <c r="L879" i="9"/>
  <c r="L880" i="9"/>
  <c r="L881" i="9"/>
  <c r="L882" i="9"/>
  <c r="L883" i="9"/>
  <c r="L884" i="9"/>
  <c r="L885" i="9"/>
  <c r="L886" i="9"/>
  <c r="L887" i="9"/>
  <c r="L888" i="9"/>
  <c r="L889" i="9"/>
  <c r="L890" i="9"/>
  <c r="L891" i="9"/>
  <c r="L892" i="9"/>
  <c r="L893" i="9"/>
  <c r="L894" i="9"/>
  <c r="L895" i="9"/>
  <c r="L896" i="9"/>
  <c r="L897" i="9"/>
  <c r="L898" i="9"/>
  <c r="L899" i="9"/>
  <c r="L900" i="9"/>
  <c r="L901" i="9"/>
  <c r="L902" i="9"/>
  <c r="L903" i="9"/>
  <c r="L904" i="9"/>
  <c r="L905" i="9"/>
  <c r="L906" i="9"/>
  <c r="L907" i="9"/>
  <c r="L908" i="9"/>
  <c r="L909" i="9"/>
  <c r="L910" i="9"/>
  <c r="L911" i="9"/>
  <c r="L912" i="9"/>
  <c r="L913" i="9"/>
  <c r="L914" i="9"/>
  <c r="L915" i="9"/>
  <c r="L916" i="9"/>
  <c r="L917" i="9"/>
  <c r="L918" i="9"/>
  <c r="L919" i="9"/>
  <c r="L920" i="9"/>
  <c r="L921" i="9"/>
  <c r="L922" i="9"/>
  <c r="L923" i="9"/>
  <c r="L924" i="9"/>
  <c r="L925" i="9"/>
  <c r="L926" i="9"/>
  <c r="L927" i="9"/>
  <c r="L928" i="9"/>
  <c r="L929" i="9"/>
  <c r="L930" i="9"/>
  <c r="L931" i="9"/>
  <c r="L932" i="9"/>
  <c r="L933" i="9"/>
  <c r="L934" i="9"/>
  <c r="L935" i="9"/>
  <c r="L936" i="9"/>
  <c r="L937" i="9"/>
  <c r="L938" i="9"/>
  <c r="L939" i="9"/>
  <c r="L940" i="9"/>
  <c r="L941" i="9"/>
  <c r="L942" i="9"/>
  <c r="L943" i="9"/>
  <c r="L944" i="9"/>
  <c r="L945" i="9"/>
  <c r="L946" i="9"/>
  <c r="L947" i="9"/>
  <c r="L948" i="9"/>
  <c r="L949" i="9"/>
  <c r="L950" i="9"/>
  <c r="L951" i="9"/>
  <c r="L952" i="9"/>
  <c r="L953" i="9"/>
  <c r="L954" i="9"/>
  <c r="L955" i="9"/>
  <c r="L956" i="9"/>
  <c r="L957" i="9"/>
  <c r="L958" i="9"/>
  <c r="L959" i="9"/>
  <c r="L960" i="9"/>
  <c r="L961" i="9"/>
  <c r="L962" i="9"/>
  <c r="L963" i="9"/>
  <c r="L964" i="9"/>
  <c r="L965" i="9"/>
  <c r="L966" i="9"/>
  <c r="L967" i="9"/>
  <c r="L968" i="9"/>
  <c r="L969" i="9"/>
  <c r="L970" i="9"/>
  <c r="L971" i="9"/>
  <c r="L972" i="9"/>
  <c r="L973" i="9"/>
  <c r="L974" i="9"/>
  <c r="L975" i="9"/>
  <c r="L976" i="9"/>
  <c r="L977" i="9"/>
  <c r="L978" i="9"/>
  <c r="L979" i="9"/>
  <c r="L980" i="9"/>
  <c r="L981" i="9"/>
  <c r="L982" i="9"/>
  <c r="L983" i="9"/>
  <c r="L984" i="9"/>
  <c r="L985" i="9"/>
  <c r="L986" i="9"/>
  <c r="L987" i="9"/>
  <c r="L988" i="9"/>
  <c r="L989" i="9"/>
  <c r="L990" i="9"/>
  <c r="L991" i="9"/>
  <c r="L992" i="9"/>
  <c r="L993" i="9"/>
  <c r="L994" i="9"/>
  <c r="L995" i="9"/>
  <c r="L996" i="9"/>
  <c r="L997" i="9"/>
  <c r="L998" i="9"/>
  <c r="L999" i="9"/>
  <c r="L1000" i="9"/>
  <c r="L1001" i="9"/>
  <c r="L1002" i="9"/>
  <c r="L1003" i="9"/>
  <c r="L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O350" i="9"/>
  <c r="O351" i="9"/>
  <c r="O352" i="9"/>
  <c r="O353" i="9"/>
  <c r="O354" i="9"/>
  <c r="O355" i="9"/>
  <c r="O356" i="9"/>
  <c r="O357" i="9"/>
  <c r="O358" i="9"/>
  <c r="O359" i="9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O374" i="9"/>
  <c r="O375" i="9"/>
  <c r="O376" i="9"/>
  <c r="O377" i="9"/>
  <c r="O378" i="9"/>
  <c r="O379" i="9"/>
  <c r="O380" i="9"/>
  <c r="O381" i="9"/>
  <c r="O382" i="9"/>
  <c r="O383" i="9"/>
  <c r="O384" i="9"/>
  <c r="O385" i="9"/>
  <c r="O386" i="9"/>
  <c r="O387" i="9"/>
  <c r="O388" i="9"/>
  <c r="O389" i="9"/>
  <c r="O390" i="9"/>
  <c r="O391" i="9"/>
  <c r="O392" i="9"/>
  <c r="O393" i="9"/>
  <c r="O394" i="9"/>
  <c r="O395" i="9"/>
  <c r="O396" i="9"/>
  <c r="O397" i="9"/>
  <c r="O398" i="9"/>
  <c r="O399" i="9"/>
  <c r="O400" i="9"/>
  <c r="O401" i="9"/>
  <c r="O402" i="9"/>
  <c r="O403" i="9"/>
  <c r="O404" i="9"/>
  <c r="O405" i="9"/>
  <c r="O406" i="9"/>
  <c r="O407" i="9"/>
  <c r="O408" i="9"/>
  <c r="O409" i="9"/>
  <c r="O410" i="9"/>
  <c r="O411" i="9"/>
  <c r="O412" i="9"/>
  <c r="O413" i="9"/>
  <c r="O414" i="9"/>
  <c r="O415" i="9"/>
  <c r="O416" i="9"/>
  <c r="O417" i="9"/>
  <c r="O418" i="9"/>
  <c r="O419" i="9"/>
  <c r="O420" i="9"/>
  <c r="O421" i="9"/>
  <c r="O422" i="9"/>
  <c r="O423" i="9"/>
  <c r="O424" i="9"/>
  <c r="O425" i="9"/>
  <c r="O426" i="9"/>
  <c r="O427" i="9"/>
  <c r="O428" i="9"/>
  <c r="O429" i="9"/>
  <c r="O430" i="9"/>
  <c r="O431" i="9"/>
  <c r="O432" i="9"/>
  <c r="O433" i="9"/>
  <c r="O434" i="9"/>
  <c r="O435" i="9"/>
  <c r="O436" i="9"/>
  <c r="O437" i="9"/>
  <c r="O438" i="9"/>
  <c r="O439" i="9"/>
  <c r="O440" i="9"/>
  <c r="O441" i="9"/>
  <c r="O442" i="9"/>
  <c r="O443" i="9"/>
  <c r="O444" i="9"/>
  <c r="O445" i="9"/>
  <c r="O446" i="9"/>
  <c r="O447" i="9"/>
  <c r="O448" i="9"/>
  <c r="O449" i="9"/>
  <c r="O450" i="9"/>
  <c r="O451" i="9"/>
  <c r="O452" i="9"/>
  <c r="O453" i="9"/>
  <c r="O454" i="9"/>
  <c r="O455" i="9"/>
  <c r="O456" i="9"/>
  <c r="O457" i="9"/>
  <c r="O458" i="9"/>
  <c r="O459" i="9"/>
  <c r="O460" i="9"/>
  <c r="O461" i="9"/>
  <c r="O462" i="9"/>
  <c r="O463" i="9"/>
  <c r="O464" i="9"/>
  <c r="O465" i="9"/>
  <c r="O466" i="9"/>
  <c r="O467" i="9"/>
  <c r="O468" i="9"/>
  <c r="O469" i="9"/>
  <c r="O470" i="9"/>
  <c r="O471" i="9"/>
  <c r="O472" i="9"/>
  <c r="O473" i="9"/>
  <c r="O474" i="9"/>
  <c r="O475" i="9"/>
  <c r="O476" i="9"/>
  <c r="O477" i="9"/>
  <c r="O478" i="9"/>
  <c r="O479" i="9"/>
  <c r="O480" i="9"/>
  <c r="O481" i="9"/>
  <c r="O482" i="9"/>
  <c r="O483" i="9"/>
  <c r="O484" i="9"/>
  <c r="O485" i="9"/>
  <c r="O486" i="9"/>
  <c r="O487" i="9"/>
  <c r="O488" i="9"/>
  <c r="O489" i="9"/>
  <c r="O490" i="9"/>
  <c r="O491" i="9"/>
  <c r="O492" i="9"/>
  <c r="O493" i="9"/>
  <c r="O494" i="9"/>
  <c r="O495" i="9"/>
  <c r="O496" i="9"/>
  <c r="O497" i="9"/>
  <c r="O498" i="9"/>
  <c r="O499" i="9"/>
  <c r="O500" i="9"/>
  <c r="O501" i="9"/>
  <c r="O502" i="9"/>
  <c r="O503" i="9"/>
  <c r="O504" i="9"/>
  <c r="O505" i="9"/>
  <c r="O506" i="9"/>
  <c r="O507" i="9"/>
  <c r="O508" i="9"/>
  <c r="O509" i="9"/>
  <c r="O510" i="9"/>
  <c r="O511" i="9"/>
  <c r="O512" i="9"/>
  <c r="O513" i="9"/>
  <c r="O514" i="9"/>
  <c r="O515" i="9"/>
  <c r="O516" i="9"/>
  <c r="O517" i="9"/>
  <c r="O518" i="9"/>
  <c r="O519" i="9"/>
  <c r="O520" i="9"/>
  <c r="O521" i="9"/>
  <c r="O522" i="9"/>
  <c r="O523" i="9"/>
  <c r="O524" i="9"/>
  <c r="O525" i="9"/>
  <c r="O526" i="9"/>
  <c r="O527" i="9"/>
  <c r="O528" i="9"/>
  <c r="O529" i="9"/>
  <c r="O530" i="9"/>
  <c r="O531" i="9"/>
  <c r="O532" i="9"/>
  <c r="O533" i="9"/>
  <c r="O534" i="9"/>
  <c r="O535" i="9"/>
  <c r="O536" i="9"/>
  <c r="O537" i="9"/>
  <c r="O538" i="9"/>
  <c r="O539" i="9"/>
  <c r="O540" i="9"/>
  <c r="O541" i="9"/>
  <c r="O542" i="9"/>
  <c r="O543" i="9"/>
  <c r="O544" i="9"/>
  <c r="O545" i="9"/>
  <c r="O546" i="9"/>
  <c r="O547" i="9"/>
  <c r="O548" i="9"/>
  <c r="O549" i="9"/>
  <c r="O550" i="9"/>
  <c r="O551" i="9"/>
  <c r="O552" i="9"/>
  <c r="O553" i="9"/>
  <c r="O554" i="9"/>
  <c r="O555" i="9"/>
  <c r="O556" i="9"/>
  <c r="O557" i="9"/>
  <c r="O558" i="9"/>
  <c r="O559" i="9"/>
  <c r="O560" i="9"/>
  <c r="O561" i="9"/>
  <c r="O562" i="9"/>
  <c r="O563" i="9"/>
  <c r="O564" i="9"/>
  <c r="O565" i="9"/>
  <c r="O566" i="9"/>
  <c r="O567" i="9"/>
  <c r="O568" i="9"/>
  <c r="O569" i="9"/>
  <c r="O570" i="9"/>
  <c r="O571" i="9"/>
  <c r="O572" i="9"/>
  <c r="O573" i="9"/>
  <c r="O574" i="9"/>
  <c r="O575" i="9"/>
  <c r="O576" i="9"/>
  <c r="O577" i="9"/>
  <c r="O578" i="9"/>
  <c r="O579" i="9"/>
  <c r="O580" i="9"/>
  <c r="O581" i="9"/>
  <c r="O582" i="9"/>
  <c r="O583" i="9"/>
  <c r="O584" i="9"/>
  <c r="O585" i="9"/>
  <c r="O586" i="9"/>
  <c r="O587" i="9"/>
  <c r="O588" i="9"/>
  <c r="O589" i="9"/>
  <c r="O590" i="9"/>
  <c r="O591" i="9"/>
  <c r="O592" i="9"/>
  <c r="O593" i="9"/>
  <c r="O594" i="9"/>
  <c r="O595" i="9"/>
  <c r="O596" i="9"/>
  <c r="O597" i="9"/>
  <c r="O598" i="9"/>
  <c r="O599" i="9"/>
  <c r="O600" i="9"/>
  <c r="O601" i="9"/>
  <c r="O602" i="9"/>
  <c r="O603" i="9"/>
  <c r="O604" i="9"/>
  <c r="O605" i="9"/>
  <c r="O606" i="9"/>
  <c r="O607" i="9"/>
  <c r="O608" i="9"/>
  <c r="O609" i="9"/>
  <c r="O610" i="9"/>
  <c r="O611" i="9"/>
  <c r="O612" i="9"/>
  <c r="O613" i="9"/>
  <c r="O614" i="9"/>
  <c r="O615" i="9"/>
  <c r="O616" i="9"/>
  <c r="O617" i="9"/>
  <c r="O618" i="9"/>
  <c r="O619" i="9"/>
  <c r="O620" i="9"/>
  <c r="O621" i="9"/>
  <c r="O622" i="9"/>
  <c r="O623" i="9"/>
  <c r="O624" i="9"/>
  <c r="O625" i="9"/>
  <c r="O626" i="9"/>
  <c r="O627" i="9"/>
  <c r="O628" i="9"/>
  <c r="O629" i="9"/>
  <c r="O630" i="9"/>
  <c r="O631" i="9"/>
  <c r="O632" i="9"/>
  <c r="O633" i="9"/>
  <c r="O634" i="9"/>
  <c r="O635" i="9"/>
  <c r="O636" i="9"/>
  <c r="O637" i="9"/>
  <c r="O638" i="9"/>
  <c r="O639" i="9"/>
  <c r="O640" i="9"/>
  <c r="O641" i="9"/>
  <c r="O642" i="9"/>
  <c r="O643" i="9"/>
  <c r="O644" i="9"/>
  <c r="O645" i="9"/>
  <c r="O646" i="9"/>
  <c r="O647" i="9"/>
  <c r="O648" i="9"/>
  <c r="O649" i="9"/>
  <c r="O650" i="9"/>
  <c r="O651" i="9"/>
  <c r="O652" i="9"/>
  <c r="O653" i="9"/>
  <c r="O654" i="9"/>
  <c r="O655" i="9"/>
  <c r="O656" i="9"/>
  <c r="O657" i="9"/>
  <c r="O658" i="9"/>
  <c r="O659" i="9"/>
  <c r="O660" i="9"/>
  <c r="O661" i="9"/>
  <c r="O662" i="9"/>
  <c r="O663" i="9"/>
  <c r="O664" i="9"/>
  <c r="O665" i="9"/>
  <c r="O666" i="9"/>
  <c r="O667" i="9"/>
  <c r="O668" i="9"/>
  <c r="O669" i="9"/>
  <c r="O670" i="9"/>
  <c r="O671" i="9"/>
  <c r="O672" i="9"/>
  <c r="O673" i="9"/>
  <c r="O674" i="9"/>
  <c r="O675" i="9"/>
  <c r="O676" i="9"/>
  <c r="O677" i="9"/>
  <c r="O678" i="9"/>
  <c r="O679" i="9"/>
  <c r="O680" i="9"/>
  <c r="O681" i="9"/>
  <c r="O682" i="9"/>
  <c r="O683" i="9"/>
  <c r="O684" i="9"/>
  <c r="O685" i="9"/>
  <c r="O686" i="9"/>
  <c r="O687" i="9"/>
  <c r="O688" i="9"/>
  <c r="O689" i="9"/>
  <c r="O690" i="9"/>
  <c r="O691" i="9"/>
  <c r="O692" i="9"/>
  <c r="O693" i="9"/>
  <c r="O694" i="9"/>
  <c r="O695" i="9"/>
  <c r="O696" i="9"/>
  <c r="O697" i="9"/>
  <c r="O698" i="9"/>
  <c r="O699" i="9"/>
  <c r="O700" i="9"/>
  <c r="O701" i="9"/>
  <c r="O702" i="9"/>
  <c r="O703" i="9"/>
  <c r="O704" i="9"/>
  <c r="O705" i="9"/>
  <c r="O706" i="9"/>
  <c r="O707" i="9"/>
  <c r="O708" i="9"/>
  <c r="O709" i="9"/>
  <c r="O710" i="9"/>
  <c r="O711" i="9"/>
  <c r="O712" i="9"/>
  <c r="O713" i="9"/>
  <c r="O714" i="9"/>
  <c r="O715" i="9"/>
  <c r="O716" i="9"/>
  <c r="O717" i="9"/>
  <c r="O718" i="9"/>
  <c r="O719" i="9"/>
  <c r="O720" i="9"/>
  <c r="O721" i="9"/>
  <c r="O722" i="9"/>
  <c r="O723" i="9"/>
  <c r="O724" i="9"/>
  <c r="O725" i="9"/>
  <c r="O726" i="9"/>
  <c r="O727" i="9"/>
  <c r="O728" i="9"/>
  <c r="O729" i="9"/>
  <c r="O730" i="9"/>
  <c r="O731" i="9"/>
  <c r="O732" i="9"/>
  <c r="O733" i="9"/>
  <c r="O734" i="9"/>
  <c r="O735" i="9"/>
  <c r="O736" i="9"/>
  <c r="O737" i="9"/>
  <c r="O738" i="9"/>
  <c r="O739" i="9"/>
  <c r="O740" i="9"/>
  <c r="O741" i="9"/>
  <c r="O742" i="9"/>
  <c r="O743" i="9"/>
  <c r="O744" i="9"/>
  <c r="O745" i="9"/>
  <c r="O746" i="9"/>
  <c r="O747" i="9"/>
  <c r="O748" i="9"/>
  <c r="O749" i="9"/>
  <c r="O750" i="9"/>
  <c r="O751" i="9"/>
  <c r="O752" i="9"/>
  <c r="O753" i="9"/>
  <c r="O754" i="9"/>
  <c r="O755" i="9"/>
  <c r="O756" i="9"/>
  <c r="O757" i="9"/>
  <c r="O758" i="9"/>
  <c r="O759" i="9"/>
  <c r="O760" i="9"/>
  <c r="O761" i="9"/>
  <c r="O762" i="9"/>
  <c r="O763" i="9"/>
  <c r="O764" i="9"/>
  <c r="O765" i="9"/>
  <c r="O766" i="9"/>
  <c r="O767" i="9"/>
  <c r="O768" i="9"/>
  <c r="O769" i="9"/>
  <c r="O770" i="9"/>
  <c r="O771" i="9"/>
  <c r="O772" i="9"/>
  <c r="O773" i="9"/>
  <c r="O774" i="9"/>
  <c r="O775" i="9"/>
  <c r="O776" i="9"/>
  <c r="O777" i="9"/>
  <c r="O778" i="9"/>
  <c r="O779" i="9"/>
  <c r="O780" i="9"/>
  <c r="O781" i="9"/>
  <c r="O782" i="9"/>
  <c r="O783" i="9"/>
  <c r="O784" i="9"/>
  <c r="O785" i="9"/>
  <c r="O786" i="9"/>
  <c r="O787" i="9"/>
  <c r="O788" i="9"/>
  <c r="O789" i="9"/>
  <c r="O790" i="9"/>
  <c r="O791" i="9"/>
  <c r="O792" i="9"/>
  <c r="O793" i="9"/>
  <c r="O794" i="9"/>
  <c r="O795" i="9"/>
  <c r="O796" i="9"/>
  <c r="O797" i="9"/>
  <c r="O798" i="9"/>
  <c r="O799" i="9"/>
  <c r="O800" i="9"/>
  <c r="O801" i="9"/>
  <c r="O802" i="9"/>
  <c r="O803" i="9"/>
  <c r="O804" i="9"/>
  <c r="O805" i="9"/>
  <c r="O806" i="9"/>
  <c r="O807" i="9"/>
  <c r="O808" i="9"/>
  <c r="O809" i="9"/>
  <c r="O810" i="9"/>
  <c r="O811" i="9"/>
  <c r="O812" i="9"/>
  <c r="O813" i="9"/>
  <c r="O814" i="9"/>
  <c r="O815" i="9"/>
  <c r="O816" i="9"/>
  <c r="O817" i="9"/>
  <c r="O818" i="9"/>
  <c r="O819" i="9"/>
  <c r="O820" i="9"/>
  <c r="O821" i="9"/>
  <c r="O822" i="9"/>
  <c r="O823" i="9"/>
  <c r="O824" i="9"/>
  <c r="O825" i="9"/>
  <c r="O826" i="9"/>
  <c r="O827" i="9"/>
  <c r="O828" i="9"/>
  <c r="O829" i="9"/>
  <c r="O830" i="9"/>
  <c r="O831" i="9"/>
  <c r="O832" i="9"/>
  <c r="O833" i="9"/>
  <c r="O834" i="9"/>
  <c r="O835" i="9"/>
  <c r="O836" i="9"/>
  <c r="O837" i="9"/>
  <c r="O838" i="9"/>
  <c r="O839" i="9"/>
  <c r="O840" i="9"/>
  <c r="O841" i="9"/>
  <c r="O842" i="9"/>
  <c r="O843" i="9"/>
  <c r="O844" i="9"/>
  <c r="O845" i="9"/>
  <c r="O846" i="9"/>
  <c r="O847" i="9"/>
  <c r="O848" i="9"/>
  <c r="O849" i="9"/>
  <c r="O850" i="9"/>
  <c r="O851" i="9"/>
  <c r="O852" i="9"/>
  <c r="O853" i="9"/>
  <c r="O854" i="9"/>
  <c r="O855" i="9"/>
  <c r="O856" i="9"/>
  <c r="O857" i="9"/>
  <c r="O858" i="9"/>
  <c r="O859" i="9"/>
  <c r="O860" i="9"/>
  <c r="O861" i="9"/>
  <c r="O862" i="9"/>
  <c r="O863" i="9"/>
  <c r="O864" i="9"/>
  <c r="O865" i="9"/>
  <c r="O866" i="9"/>
  <c r="O867" i="9"/>
  <c r="O868" i="9"/>
  <c r="O869" i="9"/>
  <c r="O870" i="9"/>
  <c r="O871" i="9"/>
  <c r="O872" i="9"/>
  <c r="O873" i="9"/>
  <c r="O874" i="9"/>
  <c r="O875" i="9"/>
  <c r="O876" i="9"/>
  <c r="O877" i="9"/>
  <c r="O878" i="9"/>
  <c r="O879" i="9"/>
  <c r="O880" i="9"/>
  <c r="O881" i="9"/>
  <c r="O882" i="9"/>
  <c r="O883" i="9"/>
  <c r="O884" i="9"/>
  <c r="O885" i="9"/>
  <c r="O886" i="9"/>
  <c r="O887" i="9"/>
  <c r="O888" i="9"/>
  <c r="O889" i="9"/>
  <c r="O890" i="9"/>
  <c r="O891" i="9"/>
  <c r="O892" i="9"/>
  <c r="O893" i="9"/>
  <c r="O894" i="9"/>
  <c r="O895" i="9"/>
  <c r="O896" i="9"/>
  <c r="O897" i="9"/>
  <c r="O898" i="9"/>
  <c r="O899" i="9"/>
  <c r="O900" i="9"/>
  <c r="O901" i="9"/>
  <c r="O902" i="9"/>
  <c r="O903" i="9"/>
  <c r="O904" i="9"/>
  <c r="O905" i="9"/>
  <c r="O906" i="9"/>
  <c r="O907" i="9"/>
  <c r="O908" i="9"/>
  <c r="O909" i="9"/>
  <c r="O910" i="9"/>
  <c r="O911" i="9"/>
  <c r="O912" i="9"/>
  <c r="O913" i="9"/>
  <c r="O914" i="9"/>
  <c r="O915" i="9"/>
  <c r="O916" i="9"/>
  <c r="O917" i="9"/>
  <c r="O918" i="9"/>
  <c r="O919" i="9"/>
  <c r="O920" i="9"/>
  <c r="O921" i="9"/>
  <c r="O922" i="9"/>
  <c r="O923" i="9"/>
  <c r="O924" i="9"/>
  <c r="O925" i="9"/>
  <c r="O926" i="9"/>
  <c r="O927" i="9"/>
  <c r="O928" i="9"/>
  <c r="O929" i="9"/>
  <c r="O930" i="9"/>
  <c r="O931" i="9"/>
  <c r="O932" i="9"/>
  <c r="O933" i="9"/>
  <c r="O934" i="9"/>
  <c r="O935" i="9"/>
  <c r="O936" i="9"/>
  <c r="O937" i="9"/>
  <c r="O938" i="9"/>
  <c r="O939" i="9"/>
  <c r="O940" i="9"/>
  <c r="O941" i="9"/>
  <c r="O942" i="9"/>
  <c r="O943" i="9"/>
  <c r="O944" i="9"/>
  <c r="O945" i="9"/>
  <c r="O946" i="9"/>
  <c r="O947" i="9"/>
  <c r="O948" i="9"/>
  <c r="O949" i="9"/>
  <c r="O950" i="9"/>
  <c r="O951" i="9"/>
  <c r="O952" i="9"/>
  <c r="O953" i="9"/>
  <c r="O954" i="9"/>
  <c r="O955" i="9"/>
  <c r="O956" i="9"/>
  <c r="O957" i="9"/>
  <c r="O958" i="9"/>
  <c r="O959" i="9"/>
  <c r="O960" i="9"/>
  <c r="O961" i="9"/>
  <c r="O962" i="9"/>
  <c r="O963" i="9"/>
  <c r="O964" i="9"/>
  <c r="O965" i="9"/>
  <c r="O966" i="9"/>
  <c r="O967" i="9"/>
  <c r="O968" i="9"/>
  <c r="O969" i="9"/>
  <c r="O970" i="9"/>
  <c r="O971" i="9"/>
  <c r="O972" i="9"/>
  <c r="O973" i="9"/>
  <c r="O974" i="9"/>
  <c r="O975" i="9"/>
  <c r="O976" i="9"/>
  <c r="O977" i="9"/>
  <c r="O978" i="9"/>
  <c r="O979" i="9"/>
  <c r="O980" i="9"/>
  <c r="O981" i="9"/>
  <c r="O982" i="9"/>
  <c r="O983" i="9"/>
  <c r="O984" i="9"/>
  <c r="O985" i="9"/>
  <c r="O986" i="9"/>
  <c r="O987" i="9"/>
  <c r="O988" i="9"/>
  <c r="O989" i="9"/>
  <c r="O990" i="9"/>
  <c r="O991" i="9"/>
  <c r="O992" i="9"/>
  <c r="O993" i="9"/>
  <c r="O994" i="9"/>
  <c r="O995" i="9"/>
  <c r="O996" i="9"/>
  <c r="O997" i="9"/>
  <c r="O998" i="9"/>
  <c r="O999" i="9"/>
  <c r="O1000" i="9"/>
  <c r="O1001" i="9"/>
  <c r="O1002" i="9"/>
  <c r="O1003" i="9"/>
  <c r="O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P237" i="9"/>
  <c r="P238" i="9"/>
  <c r="P239" i="9"/>
  <c r="P240" i="9"/>
  <c r="P241" i="9"/>
  <c r="P242" i="9"/>
  <c r="P243" i="9"/>
  <c r="P244" i="9"/>
  <c r="P245" i="9"/>
  <c r="P246" i="9"/>
  <c r="P247" i="9"/>
  <c r="P248" i="9"/>
  <c r="P249" i="9"/>
  <c r="P250" i="9"/>
  <c r="P251" i="9"/>
  <c r="P252" i="9"/>
  <c r="P253" i="9"/>
  <c r="P254" i="9"/>
  <c r="P255" i="9"/>
  <c r="P256" i="9"/>
  <c r="P257" i="9"/>
  <c r="P258" i="9"/>
  <c r="P259" i="9"/>
  <c r="P260" i="9"/>
  <c r="P261" i="9"/>
  <c r="P262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79" i="9"/>
  <c r="P280" i="9"/>
  <c r="P281" i="9"/>
  <c r="P282" i="9"/>
  <c r="P283" i="9"/>
  <c r="P284" i="9"/>
  <c r="P285" i="9"/>
  <c r="P286" i="9"/>
  <c r="P287" i="9"/>
  <c r="P288" i="9"/>
  <c r="P289" i="9"/>
  <c r="P290" i="9"/>
  <c r="P291" i="9"/>
  <c r="P292" i="9"/>
  <c r="P293" i="9"/>
  <c r="P294" i="9"/>
  <c r="P295" i="9"/>
  <c r="P296" i="9"/>
  <c r="P297" i="9"/>
  <c r="P298" i="9"/>
  <c r="P299" i="9"/>
  <c r="P300" i="9"/>
  <c r="P301" i="9"/>
  <c r="P302" i="9"/>
  <c r="P303" i="9"/>
  <c r="P304" i="9"/>
  <c r="P305" i="9"/>
  <c r="P306" i="9"/>
  <c r="P307" i="9"/>
  <c r="P308" i="9"/>
  <c r="P309" i="9"/>
  <c r="P310" i="9"/>
  <c r="P311" i="9"/>
  <c r="P312" i="9"/>
  <c r="P313" i="9"/>
  <c r="P314" i="9"/>
  <c r="P315" i="9"/>
  <c r="P316" i="9"/>
  <c r="P317" i="9"/>
  <c r="P318" i="9"/>
  <c r="P319" i="9"/>
  <c r="P320" i="9"/>
  <c r="P321" i="9"/>
  <c r="P322" i="9"/>
  <c r="P323" i="9"/>
  <c r="P324" i="9"/>
  <c r="P325" i="9"/>
  <c r="P326" i="9"/>
  <c r="P327" i="9"/>
  <c r="P328" i="9"/>
  <c r="P329" i="9"/>
  <c r="P330" i="9"/>
  <c r="P331" i="9"/>
  <c r="P332" i="9"/>
  <c r="P333" i="9"/>
  <c r="P334" i="9"/>
  <c r="P335" i="9"/>
  <c r="P336" i="9"/>
  <c r="P337" i="9"/>
  <c r="P338" i="9"/>
  <c r="P339" i="9"/>
  <c r="P340" i="9"/>
  <c r="P341" i="9"/>
  <c r="P342" i="9"/>
  <c r="P343" i="9"/>
  <c r="P344" i="9"/>
  <c r="P345" i="9"/>
  <c r="P346" i="9"/>
  <c r="P347" i="9"/>
  <c r="P348" i="9"/>
  <c r="P349" i="9"/>
  <c r="P350" i="9"/>
  <c r="P351" i="9"/>
  <c r="P352" i="9"/>
  <c r="P353" i="9"/>
  <c r="P354" i="9"/>
  <c r="P355" i="9"/>
  <c r="P356" i="9"/>
  <c r="P357" i="9"/>
  <c r="P358" i="9"/>
  <c r="P359" i="9"/>
  <c r="P360" i="9"/>
  <c r="P361" i="9"/>
  <c r="P362" i="9"/>
  <c r="P363" i="9"/>
  <c r="P364" i="9"/>
  <c r="P365" i="9"/>
  <c r="P366" i="9"/>
  <c r="P367" i="9"/>
  <c r="P368" i="9"/>
  <c r="P369" i="9"/>
  <c r="P370" i="9"/>
  <c r="P371" i="9"/>
  <c r="P372" i="9"/>
  <c r="P373" i="9"/>
  <c r="P374" i="9"/>
  <c r="P375" i="9"/>
  <c r="P376" i="9"/>
  <c r="P377" i="9"/>
  <c r="P378" i="9"/>
  <c r="P379" i="9"/>
  <c r="P380" i="9"/>
  <c r="P381" i="9"/>
  <c r="P382" i="9"/>
  <c r="P383" i="9"/>
  <c r="P384" i="9"/>
  <c r="P385" i="9"/>
  <c r="P386" i="9"/>
  <c r="P387" i="9"/>
  <c r="P388" i="9"/>
  <c r="P389" i="9"/>
  <c r="P390" i="9"/>
  <c r="P391" i="9"/>
  <c r="P392" i="9"/>
  <c r="P393" i="9"/>
  <c r="P394" i="9"/>
  <c r="P395" i="9"/>
  <c r="P396" i="9"/>
  <c r="P397" i="9"/>
  <c r="P398" i="9"/>
  <c r="P399" i="9"/>
  <c r="P400" i="9"/>
  <c r="P401" i="9"/>
  <c r="P402" i="9"/>
  <c r="P403" i="9"/>
  <c r="P404" i="9"/>
  <c r="P405" i="9"/>
  <c r="P406" i="9"/>
  <c r="P407" i="9"/>
  <c r="P408" i="9"/>
  <c r="P409" i="9"/>
  <c r="P410" i="9"/>
  <c r="P411" i="9"/>
  <c r="P412" i="9"/>
  <c r="P413" i="9"/>
  <c r="P414" i="9"/>
  <c r="P415" i="9"/>
  <c r="P416" i="9"/>
  <c r="P417" i="9"/>
  <c r="P418" i="9"/>
  <c r="P419" i="9"/>
  <c r="P420" i="9"/>
  <c r="P421" i="9"/>
  <c r="P422" i="9"/>
  <c r="P423" i="9"/>
  <c r="P424" i="9"/>
  <c r="P425" i="9"/>
  <c r="P426" i="9"/>
  <c r="P427" i="9"/>
  <c r="P428" i="9"/>
  <c r="P429" i="9"/>
  <c r="P430" i="9"/>
  <c r="P431" i="9"/>
  <c r="P432" i="9"/>
  <c r="P433" i="9"/>
  <c r="P434" i="9"/>
  <c r="P435" i="9"/>
  <c r="P436" i="9"/>
  <c r="P437" i="9"/>
  <c r="P438" i="9"/>
  <c r="P439" i="9"/>
  <c r="P440" i="9"/>
  <c r="P441" i="9"/>
  <c r="P442" i="9"/>
  <c r="P443" i="9"/>
  <c r="P444" i="9"/>
  <c r="P445" i="9"/>
  <c r="P446" i="9"/>
  <c r="P447" i="9"/>
  <c r="P448" i="9"/>
  <c r="P449" i="9"/>
  <c r="P450" i="9"/>
  <c r="P451" i="9"/>
  <c r="P452" i="9"/>
  <c r="P453" i="9"/>
  <c r="P454" i="9"/>
  <c r="P455" i="9"/>
  <c r="P456" i="9"/>
  <c r="P457" i="9"/>
  <c r="P458" i="9"/>
  <c r="P459" i="9"/>
  <c r="P460" i="9"/>
  <c r="P461" i="9"/>
  <c r="P462" i="9"/>
  <c r="P463" i="9"/>
  <c r="P464" i="9"/>
  <c r="P465" i="9"/>
  <c r="P466" i="9"/>
  <c r="P467" i="9"/>
  <c r="P468" i="9"/>
  <c r="P469" i="9"/>
  <c r="P470" i="9"/>
  <c r="P471" i="9"/>
  <c r="P472" i="9"/>
  <c r="P473" i="9"/>
  <c r="P474" i="9"/>
  <c r="P475" i="9"/>
  <c r="P476" i="9"/>
  <c r="P477" i="9"/>
  <c r="P478" i="9"/>
  <c r="P479" i="9"/>
  <c r="P480" i="9"/>
  <c r="P481" i="9"/>
  <c r="P482" i="9"/>
  <c r="P483" i="9"/>
  <c r="P484" i="9"/>
  <c r="P485" i="9"/>
  <c r="P486" i="9"/>
  <c r="P487" i="9"/>
  <c r="P488" i="9"/>
  <c r="P489" i="9"/>
  <c r="P490" i="9"/>
  <c r="P491" i="9"/>
  <c r="P492" i="9"/>
  <c r="P493" i="9"/>
  <c r="P494" i="9"/>
  <c r="P495" i="9"/>
  <c r="P496" i="9"/>
  <c r="P497" i="9"/>
  <c r="P498" i="9"/>
  <c r="P499" i="9"/>
  <c r="P500" i="9"/>
  <c r="P501" i="9"/>
  <c r="P502" i="9"/>
  <c r="P503" i="9"/>
  <c r="P504" i="9"/>
  <c r="P505" i="9"/>
  <c r="P506" i="9"/>
  <c r="P507" i="9"/>
  <c r="P508" i="9"/>
  <c r="P509" i="9"/>
  <c r="P510" i="9"/>
  <c r="P511" i="9"/>
  <c r="P512" i="9"/>
  <c r="P513" i="9"/>
  <c r="P514" i="9"/>
  <c r="P515" i="9"/>
  <c r="P516" i="9"/>
  <c r="P517" i="9"/>
  <c r="P518" i="9"/>
  <c r="P519" i="9"/>
  <c r="P520" i="9"/>
  <c r="P521" i="9"/>
  <c r="P522" i="9"/>
  <c r="P523" i="9"/>
  <c r="P524" i="9"/>
  <c r="P525" i="9"/>
  <c r="P526" i="9"/>
  <c r="P527" i="9"/>
  <c r="P528" i="9"/>
  <c r="P529" i="9"/>
  <c r="P530" i="9"/>
  <c r="P531" i="9"/>
  <c r="P532" i="9"/>
  <c r="P533" i="9"/>
  <c r="P534" i="9"/>
  <c r="P535" i="9"/>
  <c r="P536" i="9"/>
  <c r="P537" i="9"/>
  <c r="P538" i="9"/>
  <c r="P539" i="9"/>
  <c r="P540" i="9"/>
  <c r="P541" i="9"/>
  <c r="P542" i="9"/>
  <c r="P543" i="9"/>
  <c r="P544" i="9"/>
  <c r="P545" i="9"/>
  <c r="P546" i="9"/>
  <c r="P547" i="9"/>
  <c r="P548" i="9"/>
  <c r="P549" i="9"/>
  <c r="P550" i="9"/>
  <c r="P551" i="9"/>
  <c r="P552" i="9"/>
  <c r="P553" i="9"/>
  <c r="P554" i="9"/>
  <c r="P555" i="9"/>
  <c r="P556" i="9"/>
  <c r="P557" i="9"/>
  <c r="P558" i="9"/>
  <c r="P559" i="9"/>
  <c r="P560" i="9"/>
  <c r="P561" i="9"/>
  <c r="P562" i="9"/>
  <c r="P563" i="9"/>
  <c r="P564" i="9"/>
  <c r="P565" i="9"/>
  <c r="P566" i="9"/>
  <c r="P567" i="9"/>
  <c r="P568" i="9"/>
  <c r="P569" i="9"/>
  <c r="P570" i="9"/>
  <c r="P571" i="9"/>
  <c r="P572" i="9"/>
  <c r="P573" i="9"/>
  <c r="P574" i="9"/>
  <c r="P575" i="9"/>
  <c r="P576" i="9"/>
  <c r="P577" i="9"/>
  <c r="P578" i="9"/>
  <c r="P579" i="9"/>
  <c r="P580" i="9"/>
  <c r="P581" i="9"/>
  <c r="P582" i="9"/>
  <c r="P583" i="9"/>
  <c r="P584" i="9"/>
  <c r="P585" i="9"/>
  <c r="P586" i="9"/>
  <c r="P587" i="9"/>
  <c r="P588" i="9"/>
  <c r="P589" i="9"/>
  <c r="P590" i="9"/>
  <c r="P591" i="9"/>
  <c r="P592" i="9"/>
  <c r="P593" i="9"/>
  <c r="P594" i="9"/>
  <c r="P595" i="9"/>
  <c r="P596" i="9"/>
  <c r="P597" i="9"/>
  <c r="P598" i="9"/>
  <c r="P599" i="9"/>
  <c r="P600" i="9"/>
  <c r="P601" i="9"/>
  <c r="P602" i="9"/>
  <c r="P603" i="9"/>
  <c r="P604" i="9"/>
  <c r="P605" i="9"/>
  <c r="P606" i="9"/>
  <c r="P607" i="9"/>
  <c r="P608" i="9"/>
  <c r="P609" i="9"/>
  <c r="P610" i="9"/>
  <c r="P611" i="9"/>
  <c r="P612" i="9"/>
  <c r="P613" i="9"/>
  <c r="P614" i="9"/>
  <c r="P615" i="9"/>
  <c r="P616" i="9"/>
  <c r="P617" i="9"/>
  <c r="P618" i="9"/>
  <c r="P619" i="9"/>
  <c r="P620" i="9"/>
  <c r="P621" i="9"/>
  <c r="P622" i="9"/>
  <c r="P623" i="9"/>
  <c r="P624" i="9"/>
  <c r="P625" i="9"/>
  <c r="P626" i="9"/>
  <c r="P627" i="9"/>
  <c r="P628" i="9"/>
  <c r="P629" i="9"/>
  <c r="P630" i="9"/>
  <c r="P631" i="9"/>
  <c r="P632" i="9"/>
  <c r="P633" i="9"/>
  <c r="P634" i="9"/>
  <c r="P635" i="9"/>
  <c r="P636" i="9"/>
  <c r="P637" i="9"/>
  <c r="P638" i="9"/>
  <c r="P639" i="9"/>
  <c r="P640" i="9"/>
  <c r="P641" i="9"/>
  <c r="P642" i="9"/>
  <c r="P643" i="9"/>
  <c r="P644" i="9"/>
  <c r="P645" i="9"/>
  <c r="P646" i="9"/>
  <c r="P647" i="9"/>
  <c r="P648" i="9"/>
  <c r="P649" i="9"/>
  <c r="P650" i="9"/>
  <c r="P651" i="9"/>
  <c r="P652" i="9"/>
  <c r="P653" i="9"/>
  <c r="P654" i="9"/>
  <c r="P655" i="9"/>
  <c r="P656" i="9"/>
  <c r="P657" i="9"/>
  <c r="P658" i="9"/>
  <c r="P659" i="9"/>
  <c r="P660" i="9"/>
  <c r="P661" i="9"/>
  <c r="P662" i="9"/>
  <c r="P663" i="9"/>
  <c r="P664" i="9"/>
  <c r="P665" i="9"/>
  <c r="P666" i="9"/>
  <c r="P667" i="9"/>
  <c r="P668" i="9"/>
  <c r="P669" i="9"/>
  <c r="P670" i="9"/>
  <c r="P671" i="9"/>
  <c r="P672" i="9"/>
  <c r="P673" i="9"/>
  <c r="P674" i="9"/>
  <c r="P675" i="9"/>
  <c r="P676" i="9"/>
  <c r="P677" i="9"/>
  <c r="P678" i="9"/>
  <c r="P679" i="9"/>
  <c r="P680" i="9"/>
  <c r="P681" i="9"/>
  <c r="P682" i="9"/>
  <c r="P683" i="9"/>
  <c r="P684" i="9"/>
  <c r="P685" i="9"/>
  <c r="P686" i="9"/>
  <c r="P687" i="9"/>
  <c r="P688" i="9"/>
  <c r="P689" i="9"/>
  <c r="P690" i="9"/>
  <c r="P691" i="9"/>
  <c r="P692" i="9"/>
  <c r="P693" i="9"/>
  <c r="P694" i="9"/>
  <c r="P695" i="9"/>
  <c r="P696" i="9"/>
  <c r="P697" i="9"/>
  <c r="P698" i="9"/>
  <c r="P699" i="9"/>
  <c r="P700" i="9"/>
  <c r="P701" i="9"/>
  <c r="P702" i="9"/>
  <c r="P703" i="9"/>
  <c r="P704" i="9"/>
  <c r="P705" i="9"/>
  <c r="P706" i="9"/>
  <c r="P707" i="9"/>
  <c r="P708" i="9"/>
  <c r="P709" i="9"/>
  <c r="P710" i="9"/>
  <c r="P711" i="9"/>
  <c r="P712" i="9"/>
  <c r="P713" i="9"/>
  <c r="P714" i="9"/>
  <c r="P715" i="9"/>
  <c r="P716" i="9"/>
  <c r="P717" i="9"/>
  <c r="P718" i="9"/>
  <c r="P719" i="9"/>
  <c r="P720" i="9"/>
  <c r="P721" i="9"/>
  <c r="P722" i="9"/>
  <c r="P723" i="9"/>
  <c r="P724" i="9"/>
  <c r="P725" i="9"/>
  <c r="P726" i="9"/>
  <c r="P727" i="9"/>
  <c r="P728" i="9"/>
  <c r="P729" i="9"/>
  <c r="P730" i="9"/>
  <c r="P731" i="9"/>
  <c r="P732" i="9"/>
  <c r="P733" i="9"/>
  <c r="P734" i="9"/>
  <c r="P735" i="9"/>
  <c r="P736" i="9"/>
  <c r="P737" i="9"/>
  <c r="P738" i="9"/>
  <c r="P739" i="9"/>
  <c r="P740" i="9"/>
  <c r="P741" i="9"/>
  <c r="P742" i="9"/>
  <c r="P743" i="9"/>
  <c r="P744" i="9"/>
  <c r="P745" i="9"/>
  <c r="P746" i="9"/>
  <c r="P747" i="9"/>
  <c r="P748" i="9"/>
  <c r="P749" i="9"/>
  <c r="P750" i="9"/>
  <c r="P751" i="9"/>
  <c r="P752" i="9"/>
  <c r="P753" i="9"/>
  <c r="P754" i="9"/>
  <c r="P755" i="9"/>
  <c r="P756" i="9"/>
  <c r="P757" i="9"/>
  <c r="P758" i="9"/>
  <c r="P759" i="9"/>
  <c r="P760" i="9"/>
  <c r="P761" i="9"/>
  <c r="P762" i="9"/>
  <c r="P763" i="9"/>
  <c r="P764" i="9"/>
  <c r="P765" i="9"/>
  <c r="P766" i="9"/>
  <c r="P767" i="9"/>
  <c r="P768" i="9"/>
  <c r="P769" i="9"/>
  <c r="P770" i="9"/>
  <c r="P771" i="9"/>
  <c r="P772" i="9"/>
  <c r="P773" i="9"/>
  <c r="P774" i="9"/>
  <c r="P775" i="9"/>
  <c r="P776" i="9"/>
  <c r="P777" i="9"/>
  <c r="P778" i="9"/>
  <c r="P779" i="9"/>
  <c r="P780" i="9"/>
  <c r="P781" i="9"/>
  <c r="P782" i="9"/>
  <c r="P783" i="9"/>
  <c r="P784" i="9"/>
  <c r="P785" i="9"/>
  <c r="P786" i="9"/>
  <c r="P787" i="9"/>
  <c r="P788" i="9"/>
  <c r="P789" i="9"/>
  <c r="P790" i="9"/>
  <c r="P791" i="9"/>
  <c r="P792" i="9"/>
  <c r="P793" i="9"/>
  <c r="P794" i="9"/>
  <c r="P795" i="9"/>
  <c r="P796" i="9"/>
  <c r="P797" i="9"/>
  <c r="P798" i="9"/>
  <c r="P799" i="9"/>
  <c r="P800" i="9"/>
  <c r="P801" i="9"/>
  <c r="P802" i="9"/>
  <c r="P803" i="9"/>
  <c r="P804" i="9"/>
  <c r="P805" i="9"/>
  <c r="P806" i="9"/>
  <c r="P807" i="9"/>
  <c r="P808" i="9"/>
  <c r="P809" i="9"/>
  <c r="P810" i="9"/>
  <c r="P811" i="9"/>
  <c r="P812" i="9"/>
  <c r="P813" i="9"/>
  <c r="P814" i="9"/>
  <c r="P815" i="9"/>
  <c r="P816" i="9"/>
  <c r="P817" i="9"/>
  <c r="P818" i="9"/>
  <c r="P819" i="9"/>
  <c r="P820" i="9"/>
  <c r="P821" i="9"/>
  <c r="P822" i="9"/>
  <c r="P823" i="9"/>
  <c r="P824" i="9"/>
  <c r="P825" i="9"/>
  <c r="P826" i="9"/>
  <c r="P827" i="9"/>
  <c r="P828" i="9"/>
  <c r="P829" i="9"/>
  <c r="P830" i="9"/>
  <c r="P831" i="9"/>
  <c r="P832" i="9"/>
  <c r="P833" i="9"/>
  <c r="P834" i="9"/>
  <c r="P835" i="9"/>
  <c r="P836" i="9"/>
  <c r="P837" i="9"/>
  <c r="P838" i="9"/>
  <c r="P839" i="9"/>
  <c r="P840" i="9"/>
  <c r="P841" i="9"/>
  <c r="P842" i="9"/>
  <c r="P843" i="9"/>
  <c r="P844" i="9"/>
  <c r="P845" i="9"/>
  <c r="P846" i="9"/>
  <c r="P847" i="9"/>
  <c r="P848" i="9"/>
  <c r="P849" i="9"/>
  <c r="P850" i="9"/>
  <c r="P851" i="9"/>
  <c r="P852" i="9"/>
  <c r="P853" i="9"/>
  <c r="P854" i="9"/>
  <c r="P855" i="9"/>
  <c r="P856" i="9"/>
  <c r="P857" i="9"/>
  <c r="P858" i="9"/>
  <c r="P859" i="9"/>
  <c r="P860" i="9"/>
  <c r="P861" i="9"/>
  <c r="P862" i="9"/>
  <c r="P863" i="9"/>
  <c r="P864" i="9"/>
  <c r="P865" i="9"/>
  <c r="P866" i="9"/>
  <c r="P867" i="9"/>
  <c r="P868" i="9"/>
  <c r="P869" i="9"/>
  <c r="P870" i="9"/>
  <c r="P871" i="9"/>
  <c r="P872" i="9"/>
  <c r="P873" i="9"/>
  <c r="P874" i="9"/>
  <c r="P875" i="9"/>
  <c r="P876" i="9"/>
  <c r="P877" i="9"/>
  <c r="P878" i="9"/>
  <c r="P879" i="9"/>
  <c r="P880" i="9"/>
  <c r="P881" i="9"/>
  <c r="P882" i="9"/>
  <c r="P883" i="9"/>
  <c r="P884" i="9"/>
  <c r="P885" i="9"/>
  <c r="P886" i="9"/>
  <c r="P887" i="9"/>
  <c r="P888" i="9"/>
  <c r="P889" i="9"/>
  <c r="P890" i="9"/>
  <c r="P891" i="9"/>
  <c r="P892" i="9"/>
  <c r="P893" i="9"/>
  <c r="P894" i="9"/>
  <c r="P895" i="9"/>
  <c r="P896" i="9"/>
  <c r="P897" i="9"/>
  <c r="P898" i="9"/>
  <c r="P899" i="9"/>
  <c r="P900" i="9"/>
  <c r="P901" i="9"/>
  <c r="P902" i="9"/>
  <c r="P903" i="9"/>
  <c r="P904" i="9"/>
  <c r="P905" i="9"/>
  <c r="P906" i="9"/>
  <c r="P907" i="9"/>
  <c r="P908" i="9"/>
  <c r="P909" i="9"/>
  <c r="P910" i="9"/>
  <c r="P911" i="9"/>
  <c r="P912" i="9"/>
  <c r="P913" i="9"/>
  <c r="P914" i="9"/>
  <c r="P915" i="9"/>
  <c r="P916" i="9"/>
  <c r="P917" i="9"/>
  <c r="P918" i="9"/>
  <c r="P919" i="9"/>
  <c r="P920" i="9"/>
  <c r="P921" i="9"/>
  <c r="P922" i="9"/>
  <c r="P923" i="9"/>
  <c r="P924" i="9"/>
  <c r="P925" i="9"/>
  <c r="P926" i="9"/>
  <c r="P927" i="9"/>
  <c r="P928" i="9"/>
  <c r="P929" i="9"/>
  <c r="P930" i="9"/>
  <c r="P931" i="9"/>
  <c r="P932" i="9"/>
  <c r="P933" i="9"/>
  <c r="P934" i="9"/>
  <c r="P935" i="9"/>
  <c r="P936" i="9"/>
  <c r="P937" i="9"/>
  <c r="P938" i="9"/>
  <c r="P939" i="9"/>
  <c r="P940" i="9"/>
  <c r="P941" i="9"/>
  <c r="P942" i="9"/>
  <c r="P943" i="9"/>
  <c r="P944" i="9"/>
  <c r="P945" i="9"/>
  <c r="P946" i="9"/>
  <c r="P947" i="9"/>
  <c r="P948" i="9"/>
  <c r="P949" i="9"/>
  <c r="P950" i="9"/>
  <c r="P951" i="9"/>
  <c r="P952" i="9"/>
  <c r="P953" i="9"/>
  <c r="P954" i="9"/>
  <c r="P955" i="9"/>
  <c r="P956" i="9"/>
  <c r="P957" i="9"/>
  <c r="P958" i="9"/>
  <c r="P959" i="9"/>
  <c r="P960" i="9"/>
  <c r="P961" i="9"/>
  <c r="P962" i="9"/>
  <c r="P963" i="9"/>
  <c r="P964" i="9"/>
  <c r="P965" i="9"/>
  <c r="P966" i="9"/>
  <c r="P967" i="9"/>
  <c r="P968" i="9"/>
  <c r="P969" i="9"/>
  <c r="P970" i="9"/>
  <c r="P971" i="9"/>
  <c r="P972" i="9"/>
  <c r="P973" i="9"/>
  <c r="P974" i="9"/>
  <c r="P975" i="9"/>
  <c r="P976" i="9"/>
  <c r="P977" i="9"/>
  <c r="P978" i="9"/>
  <c r="P979" i="9"/>
  <c r="P980" i="9"/>
  <c r="P981" i="9"/>
  <c r="P982" i="9"/>
  <c r="P983" i="9"/>
  <c r="P984" i="9"/>
  <c r="P985" i="9"/>
  <c r="P986" i="9"/>
  <c r="P987" i="9"/>
  <c r="P988" i="9"/>
  <c r="P989" i="9"/>
  <c r="P990" i="9"/>
  <c r="P991" i="9"/>
  <c r="P992" i="9"/>
  <c r="P993" i="9"/>
  <c r="P994" i="9"/>
  <c r="P995" i="9"/>
  <c r="P996" i="9"/>
  <c r="P997" i="9"/>
  <c r="P998" i="9"/>
  <c r="P999" i="9"/>
  <c r="P1000" i="9"/>
  <c r="P1001" i="9"/>
  <c r="P1002" i="9"/>
  <c r="P1003" i="9"/>
  <c r="P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6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4" i="9"/>
  <c r="M565" i="9"/>
  <c r="M566" i="9"/>
  <c r="M567" i="9"/>
  <c r="M568" i="9"/>
  <c r="M569" i="9"/>
  <c r="M570" i="9"/>
  <c r="M571" i="9"/>
  <c r="M572" i="9"/>
  <c r="M573" i="9"/>
  <c r="M574" i="9"/>
  <c r="M575" i="9"/>
  <c r="M576" i="9"/>
  <c r="M577" i="9"/>
  <c r="M578" i="9"/>
  <c r="M579" i="9"/>
  <c r="M580" i="9"/>
  <c r="M581" i="9"/>
  <c r="M582" i="9"/>
  <c r="M583" i="9"/>
  <c r="M584" i="9"/>
  <c r="M585" i="9"/>
  <c r="M586" i="9"/>
  <c r="M587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8" i="9"/>
  <c r="M629" i="9"/>
  <c r="M630" i="9"/>
  <c r="M631" i="9"/>
  <c r="M632" i="9"/>
  <c r="M633" i="9"/>
  <c r="M634" i="9"/>
  <c r="M635" i="9"/>
  <c r="M636" i="9"/>
  <c r="M637" i="9"/>
  <c r="M638" i="9"/>
  <c r="M639" i="9"/>
  <c r="M640" i="9"/>
  <c r="M641" i="9"/>
  <c r="M642" i="9"/>
  <c r="M643" i="9"/>
  <c r="M644" i="9"/>
  <c r="M645" i="9"/>
  <c r="M646" i="9"/>
  <c r="M647" i="9"/>
  <c r="M648" i="9"/>
  <c r="M649" i="9"/>
  <c r="M650" i="9"/>
  <c r="M651" i="9"/>
  <c r="M652" i="9"/>
  <c r="M653" i="9"/>
  <c r="M654" i="9"/>
  <c r="M655" i="9"/>
  <c r="M656" i="9"/>
  <c r="M657" i="9"/>
  <c r="M658" i="9"/>
  <c r="M659" i="9"/>
  <c r="M660" i="9"/>
  <c r="M661" i="9"/>
  <c r="M662" i="9"/>
  <c r="M663" i="9"/>
  <c r="M664" i="9"/>
  <c r="M665" i="9"/>
  <c r="M666" i="9"/>
  <c r="M667" i="9"/>
  <c r="M668" i="9"/>
  <c r="M669" i="9"/>
  <c r="M670" i="9"/>
  <c r="M671" i="9"/>
  <c r="M672" i="9"/>
  <c r="M673" i="9"/>
  <c r="M674" i="9"/>
  <c r="M675" i="9"/>
  <c r="M676" i="9"/>
  <c r="M677" i="9"/>
  <c r="M678" i="9"/>
  <c r="M679" i="9"/>
  <c r="M680" i="9"/>
  <c r="M681" i="9"/>
  <c r="M682" i="9"/>
  <c r="M683" i="9"/>
  <c r="M684" i="9"/>
  <c r="M685" i="9"/>
  <c r="M686" i="9"/>
  <c r="M687" i="9"/>
  <c r="M688" i="9"/>
  <c r="M689" i="9"/>
  <c r="M690" i="9"/>
  <c r="M691" i="9"/>
  <c r="M692" i="9"/>
  <c r="M693" i="9"/>
  <c r="M694" i="9"/>
  <c r="M695" i="9"/>
  <c r="M696" i="9"/>
  <c r="M697" i="9"/>
  <c r="M698" i="9"/>
  <c r="M699" i="9"/>
  <c r="M700" i="9"/>
  <c r="M701" i="9"/>
  <c r="M702" i="9"/>
  <c r="M703" i="9"/>
  <c r="M704" i="9"/>
  <c r="M705" i="9"/>
  <c r="M706" i="9"/>
  <c r="M707" i="9"/>
  <c r="M708" i="9"/>
  <c r="M709" i="9"/>
  <c r="M710" i="9"/>
  <c r="M711" i="9"/>
  <c r="M712" i="9"/>
  <c r="M713" i="9"/>
  <c r="M714" i="9"/>
  <c r="M715" i="9"/>
  <c r="M716" i="9"/>
  <c r="M717" i="9"/>
  <c r="M718" i="9"/>
  <c r="M719" i="9"/>
  <c r="M720" i="9"/>
  <c r="M721" i="9"/>
  <c r="M722" i="9"/>
  <c r="M723" i="9"/>
  <c r="M724" i="9"/>
  <c r="M725" i="9"/>
  <c r="M726" i="9"/>
  <c r="M727" i="9"/>
  <c r="M728" i="9"/>
  <c r="M729" i="9"/>
  <c r="M730" i="9"/>
  <c r="M731" i="9"/>
  <c r="M732" i="9"/>
  <c r="M733" i="9"/>
  <c r="M734" i="9"/>
  <c r="M735" i="9"/>
  <c r="M736" i="9"/>
  <c r="M737" i="9"/>
  <c r="M738" i="9"/>
  <c r="M739" i="9"/>
  <c r="M740" i="9"/>
  <c r="M741" i="9"/>
  <c r="M742" i="9"/>
  <c r="M743" i="9"/>
  <c r="M744" i="9"/>
  <c r="M745" i="9"/>
  <c r="M746" i="9"/>
  <c r="M747" i="9"/>
  <c r="M748" i="9"/>
  <c r="M749" i="9"/>
  <c r="M750" i="9"/>
  <c r="M751" i="9"/>
  <c r="M752" i="9"/>
  <c r="M753" i="9"/>
  <c r="M754" i="9"/>
  <c r="M755" i="9"/>
  <c r="M756" i="9"/>
  <c r="M757" i="9"/>
  <c r="M758" i="9"/>
  <c r="M759" i="9"/>
  <c r="M760" i="9"/>
  <c r="M761" i="9"/>
  <c r="M762" i="9"/>
  <c r="M763" i="9"/>
  <c r="M764" i="9"/>
  <c r="M765" i="9"/>
  <c r="M766" i="9"/>
  <c r="M767" i="9"/>
  <c r="M768" i="9"/>
  <c r="M769" i="9"/>
  <c r="M770" i="9"/>
  <c r="M771" i="9"/>
  <c r="M772" i="9"/>
  <c r="M773" i="9"/>
  <c r="M774" i="9"/>
  <c r="M775" i="9"/>
  <c r="M776" i="9"/>
  <c r="M777" i="9"/>
  <c r="M778" i="9"/>
  <c r="M779" i="9"/>
  <c r="M780" i="9"/>
  <c r="M781" i="9"/>
  <c r="M782" i="9"/>
  <c r="M783" i="9"/>
  <c r="M784" i="9"/>
  <c r="M785" i="9"/>
  <c r="M786" i="9"/>
  <c r="M787" i="9"/>
  <c r="M788" i="9"/>
  <c r="M789" i="9"/>
  <c r="M790" i="9"/>
  <c r="M791" i="9"/>
  <c r="M792" i="9"/>
  <c r="M793" i="9"/>
  <c r="M794" i="9"/>
  <c r="M795" i="9"/>
  <c r="M796" i="9"/>
  <c r="M797" i="9"/>
  <c r="M798" i="9"/>
  <c r="M799" i="9"/>
  <c r="M800" i="9"/>
  <c r="M801" i="9"/>
  <c r="M802" i="9"/>
  <c r="M803" i="9"/>
  <c r="M804" i="9"/>
  <c r="M805" i="9"/>
  <c r="M806" i="9"/>
  <c r="M807" i="9"/>
  <c r="M808" i="9"/>
  <c r="M809" i="9"/>
  <c r="M810" i="9"/>
  <c r="M811" i="9"/>
  <c r="M812" i="9"/>
  <c r="M813" i="9"/>
  <c r="M814" i="9"/>
  <c r="M815" i="9"/>
  <c r="M816" i="9"/>
  <c r="M817" i="9"/>
  <c r="M818" i="9"/>
  <c r="M819" i="9"/>
  <c r="M820" i="9"/>
  <c r="M821" i="9"/>
  <c r="M822" i="9"/>
  <c r="M823" i="9"/>
  <c r="M824" i="9"/>
  <c r="M825" i="9"/>
  <c r="M826" i="9"/>
  <c r="M827" i="9"/>
  <c r="M828" i="9"/>
  <c r="M829" i="9"/>
  <c r="M830" i="9"/>
  <c r="M831" i="9"/>
  <c r="M832" i="9"/>
  <c r="M833" i="9"/>
  <c r="M834" i="9"/>
  <c r="M835" i="9"/>
  <c r="M836" i="9"/>
  <c r="M837" i="9"/>
  <c r="M838" i="9"/>
  <c r="M839" i="9"/>
  <c r="M840" i="9"/>
  <c r="M841" i="9"/>
  <c r="M842" i="9"/>
  <c r="M843" i="9"/>
  <c r="M844" i="9"/>
  <c r="M845" i="9"/>
  <c r="M846" i="9"/>
  <c r="M847" i="9"/>
  <c r="M848" i="9"/>
  <c r="M849" i="9"/>
  <c r="M850" i="9"/>
  <c r="M851" i="9"/>
  <c r="M852" i="9"/>
  <c r="M853" i="9"/>
  <c r="M854" i="9"/>
  <c r="M855" i="9"/>
  <c r="M856" i="9"/>
  <c r="M857" i="9"/>
  <c r="M858" i="9"/>
  <c r="M859" i="9"/>
  <c r="M860" i="9"/>
  <c r="M861" i="9"/>
  <c r="M862" i="9"/>
  <c r="M863" i="9"/>
  <c r="M864" i="9"/>
  <c r="M865" i="9"/>
  <c r="M866" i="9"/>
  <c r="M867" i="9"/>
  <c r="M868" i="9"/>
  <c r="M869" i="9"/>
  <c r="M870" i="9"/>
  <c r="M871" i="9"/>
  <c r="M872" i="9"/>
  <c r="M873" i="9"/>
  <c r="M874" i="9"/>
  <c r="M875" i="9"/>
  <c r="M876" i="9"/>
  <c r="M877" i="9"/>
  <c r="M878" i="9"/>
  <c r="M879" i="9"/>
  <c r="M880" i="9"/>
  <c r="M881" i="9"/>
  <c r="M882" i="9"/>
  <c r="M883" i="9"/>
  <c r="M884" i="9"/>
  <c r="M885" i="9"/>
  <c r="M886" i="9"/>
  <c r="M887" i="9"/>
  <c r="M888" i="9"/>
  <c r="M889" i="9"/>
  <c r="M890" i="9"/>
  <c r="M891" i="9"/>
  <c r="M892" i="9"/>
  <c r="M893" i="9"/>
  <c r="M894" i="9"/>
  <c r="M895" i="9"/>
  <c r="M896" i="9"/>
  <c r="M897" i="9"/>
  <c r="M898" i="9"/>
  <c r="M899" i="9"/>
  <c r="M900" i="9"/>
  <c r="M901" i="9"/>
  <c r="M902" i="9"/>
  <c r="M903" i="9"/>
  <c r="M904" i="9"/>
  <c r="M905" i="9"/>
  <c r="M906" i="9"/>
  <c r="M907" i="9"/>
  <c r="M908" i="9"/>
  <c r="M909" i="9"/>
  <c r="M910" i="9"/>
  <c r="M911" i="9"/>
  <c r="M912" i="9"/>
  <c r="M913" i="9"/>
  <c r="M914" i="9"/>
  <c r="M915" i="9"/>
  <c r="M916" i="9"/>
  <c r="M917" i="9"/>
  <c r="M918" i="9"/>
  <c r="M919" i="9"/>
  <c r="M920" i="9"/>
  <c r="M921" i="9"/>
  <c r="M922" i="9"/>
  <c r="M923" i="9"/>
  <c r="M924" i="9"/>
  <c r="M925" i="9"/>
  <c r="M926" i="9"/>
  <c r="M927" i="9"/>
  <c r="M928" i="9"/>
  <c r="M929" i="9"/>
  <c r="M930" i="9"/>
  <c r="M931" i="9"/>
  <c r="M932" i="9"/>
  <c r="M933" i="9"/>
  <c r="M934" i="9"/>
  <c r="M935" i="9"/>
  <c r="M936" i="9"/>
  <c r="M937" i="9"/>
  <c r="M938" i="9"/>
  <c r="M939" i="9"/>
  <c r="M940" i="9"/>
  <c r="M941" i="9"/>
  <c r="M942" i="9"/>
  <c r="M943" i="9"/>
  <c r="M944" i="9"/>
  <c r="M945" i="9"/>
  <c r="M946" i="9"/>
  <c r="M947" i="9"/>
  <c r="M948" i="9"/>
  <c r="M949" i="9"/>
  <c r="M950" i="9"/>
  <c r="M951" i="9"/>
  <c r="M952" i="9"/>
  <c r="M953" i="9"/>
  <c r="M954" i="9"/>
  <c r="M955" i="9"/>
  <c r="M956" i="9"/>
  <c r="M957" i="9"/>
  <c r="M958" i="9"/>
  <c r="M959" i="9"/>
  <c r="M960" i="9"/>
  <c r="M961" i="9"/>
  <c r="M962" i="9"/>
  <c r="M963" i="9"/>
  <c r="M964" i="9"/>
  <c r="M965" i="9"/>
  <c r="M966" i="9"/>
  <c r="M967" i="9"/>
  <c r="M968" i="9"/>
  <c r="M969" i="9"/>
  <c r="M970" i="9"/>
  <c r="M971" i="9"/>
  <c r="M972" i="9"/>
  <c r="M973" i="9"/>
  <c r="M974" i="9"/>
  <c r="M975" i="9"/>
  <c r="M976" i="9"/>
  <c r="M977" i="9"/>
  <c r="M978" i="9"/>
  <c r="M979" i="9"/>
  <c r="M980" i="9"/>
  <c r="M981" i="9"/>
  <c r="M982" i="9"/>
  <c r="M983" i="9"/>
  <c r="M984" i="9"/>
  <c r="M985" i="9"/>
  <c r="M986" i="9"/>
  <c r="M987" i="9"/>
  <c r="M988" i="9"/>
  <c r="M989" i="9"/>
  <c r="M990" i="9"/>
  <c r="M991" i="9"/>
  <c r="M992" i="9"/>
  <c r="M993" i="9"/>
  <c r="M994" i="9"/>
  <c r="M995" i="9"/>
  <c r="M996" i="9"/>
  <c r="M997" i="9"/>
  <c r="M998" i="9"/>
  <c r="M999" i="9"/>
  <c r="M1000" i="9"/>
  <c r="M1001" i="9"/>
  <c r="M1002" i="9"/>
  <c r="M1003" i="9"/>
  <c r="M5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J503" i="9"/>
  <c r="J504" i="9"/>
  <c r="J505" i="9"/>
  <c r="J506" i="9"/>
  <c r="J507" i="9"/>
  <c r="J508" i="9"/>
  <c r="J509" i="9"/>
  <c r="J510" i="9"/>
  <c r="J511" i="9"/>
  <c r="J512" i="9"/>
  <c r="J513" i="9"/>
  <c r="J514" i="9"/>
  <c r="J515" i="9"/>
  <c r="J516" i="9"/>
  <c r="J517" i="9"/>
  <c r="J518" i="9"/>
  <c r="J519" i="9"/>
  <c r="J520" i="9"/>
  <c r="J521" i="9"/>
  <c r="J522" i="9"/>
  <c r="J523" i="9"/>
  <c r="J524" i="9"/>
  <c r="J525" i="9"/>
  <c r="J526" i="9"/>
  <c r="J527" i="9"/>
  <c r="J528" i="9"/>
  <c r="J529" i="9"/>
  <c r="J530" i="9"/>
  <c r="J531" i="9"/>
  <c r="J532" i="9"/>
  <c r="J533" i="9"/>
  <c r="J534" i="9"/>
  <c r="J535" i="9"/>
  <c r="J536" i="9"/>
  <c r="J537" i="9"/>
  <c r="J538" i="9"/>
  <c r="J539" i="9"/>
  <c r="J540" i="9"/>
  <c r="J541" i="9"/>
  <c r="J542" i="9"/>
  <c r="J543" i="9"/>
  <c r="J544" i="9"/>
  <c r="J545" i="9"/>
  <c r="J546" i="9"/>
  <c r="J547" i="9"/>
  <c r="J548" i="9"/>
  <c r="J549" i="9"/>
  <c r="J550" i="9"/>
  <c r="J551" i="9"/>
  <c r="J552" i="9"/>
  <c r="J553" i="9"/>
  <c r="J554" i="9"/>
  <c r="J555" i="9"/>
  <c r="J556" i="9"/>
  <c r="J557" i="9"/>
  <c r="J558" i="9"/>
  <c r="J559" i="9"/>
  <c r="J560" i="9"/>
  <c r="J561" i="9"/>
  <c r="J562" i="9"/>
  <c r="J563" i="9"/>
  <c r="J564" i="9"/>
  <c r="J565" i="9"/>
  <c r="J566" i="9"/>
  <c r="J567" i="9"/>
  <c r="J568" i="9"/>
  <c r="J569" i="9"/>
  <c r="J570" i="9"/>
  <c r="J571" i="9"/>
  <c r="J572" i="9"/>
  <c r="J573" i="9"/>
  <c r="J574" i="9"/>
  <c r="J575" i="9"/>
  <c r="J576" i="9"/>
  <c r="J577" i="9"/>
  <c r="J578" i="9"/>
  <c r="J579" i="9"/>
  <c r="J580" i="9"/>
  <c r="J581" i="9"/>
  <c r="J582" i="9"/>
  <c r="J583" i="9"/>
  <c r="J584" i="9"/>
  <c r="J585" i="9"/>
  <c r="J586" i="9"/>
  <c r="J587" i="9"/>
  <c r="J588" i="9"/>
  <c r="J589" i="9"/>
  <c r="J590" i="9"/>
  <c r="J591" i="9"/>
  <c r="J592" i="9"/>
  <c r="J593" i="9"/>
  <c r="J594" i="9"/>
  <c r="J595" i="9"/>
  <c r="J596" i="9"/>
  <c r="J597" i="9"/>
  <c r="J598" i="9"/>
  <c r="J599" i="9"/>
  <c r="J600" i="9"/>
  <c r="J601" i="9"/>
  <c r="J602" i="9"/>
  <c r="J603" i="9"/>
  <c r="J604" i="9"/>
  <c r="J605" i="9"/>
  <c r="J606" i="9"/>
  <c r="J607" i="9"/>
  <c r="J608" i="9"/>
  <c r="J609" i="9"/>
  <c r="J610" i="9"/>
  <c r="J611" i="9"/>
  <c r="J612" i="9"/>
  <c r="J613" i="9"/>
  <c r="J614" i="9"/>
  <c r="J615" i="9"/>
  <c r="J616" i="9"/>
  <c r="J617" i="9"/>
  <c r="J618" i="9"/>
  <c r="J619" i="9"/>
  <c r="J620" i="9"/>
  <c r="J621" i="9"/>
  <c r="J622" i="9"/>
  <c r="J623" i="9"/>
  <c r="J624" i="9"/>
  <c r="J625" i="9"/>
  <c r="J626" i="9"/>
  <c r="J627" i="9"/>
  <c r="J628" i="9"/>
  <c r="J629" i="9"/>
  <c r="J630" i="9"/>
  <c r="J631" i="9"/>
  <c r="J632" i="9"/>
  <c r="J633" i="9"/>
  <c r="J634" i="9"/>
  <c r="J635" i="9"/>
  <c r="J636" i="9"/>
  <c r="J637" i="9"/>
  <c r="J638" i="9"/>
  <c r="J639" i="9"/>
  <c r="J640" i="9"/>
  <c r="J641" i="9"/>
  <c r="J642" i="9"/>
  <c r="J643" i="9"/>
  <c r="J644" i="9"/>
  <c r="J645" i="9"/>
  <c r="J646" i="9"/>
  <c r="J647" i="9"/>
  <c r="J648" i="9"/>
  <c r="J649" i="9"/>
  <c r="J650" i="9"/>
  <c r="J651" i="9"/>
  <c r="J652" i="9"/>
  <c r="J653" i="9"/>
  <c r="J654" i="9"/>
  <c r="J655" i="9"/>
  <c r="J656" i="9"/>
  <c r="J657" i="9"/>
  <c r="J658" i="9"/>
  <c r="J659" i="9"/>
  <c r="J660" i="9"/>
  <c r="J661" i="9"/>
  <c r="J662" i="9"/>
  <c r="J663" i="9"/>
  <c r="J664" i="9"/>
  <c r="J665" i="9"/>
  <c r="J666" i="9"/>
  <c r="J667" i="9"/>
  <c r="J668" i="9"/>
  <c r="J669" i="9"/>
  <c r="J670" i="9"/>
  <c r="J671" i="9"/>
  <c r="J672" i="9"/>
  <c r="J673" i="9"/>
  <c r="J674" i="9"/>
  <c r="J675" i="9"/>
  <c r="J676" i="9"/>
  <c r="J677" i="9"/>
  <c r="J678" i="9"/>
  <c r="J679" i="9"/>
  <c r="J680" i="9"/>
  <c r="J681" i="9"/>
  <c r="J682" i="9"/>
  <c r="J683" i="9"/>
  <c r="J684" i="9"/>
  <c r="J685" i="9"/>
  <c r="J686" i="9"/>
  <c r="J687" i="9"/>
  <c r="J688" i="9"/>
  <c r="J689" i="9"/>
  <c r="J690" i="9"/>
  <c r="J691" i="9"/>
  <c r="J692" i="9"/>
  <c r="J693" i="9"/>
  <c r="J694" i="9"/>
  <c r="J695" i="9"/>
  <c r="J696" i="9"/>
  <c r="J697" i="9"/>
  <c r="J698" i="9"/>
  <c r="J699" i="9"/>
  <c r="J700" i="9"/>
  <c r="J701" i="9"/>
  <c r="J702" i="9"/>
  <c r="J703" i="9"/>
  <c r="J704" i="9"/>
  <c r="J705" i="9"/>
  <c r="J706" i="9"/>
  <c r="J707" i="9"/>
  <c r="J708" i="9"/>
  <c r="J709" i="9"/>
  <c r="J710" i="9"/>
  <c r="J711" i="9"/>
  <c r="J712" i="9"/>
  <c r="J713" i="9"/>
  <c r="J714" i="9"/>
  <c r="J715" i="9"/>
  <c r="J716" i="9"/>
  <c r="J717" i="9"/>
  <c r="J718" i="9"/>
  <c r="J719" i="9"/>
  <c r="J720" i="9"/>
  <c r="J721" i="9"/>
  <c r="J722" i="9"/>
  <c r="J723" i="9"/>
  <c r="J724" i="9"/>
  <c r="J725" i="9"/>
  <c r="J726" i="9"/>
  <c r="J727" i="9"/>
  <c r="J728" i="9"/>
  <c r="J729" i="9"/>
  <c r="J730" i="9"/>
  <c r="J731" i="9"/>
  <c r="J732" i="9"/>
  <c r="J733" i="9"/>
  <c r="J734" i="9"/>
  <c r="J735" i="9"/>
  <c r="J736" i="9"/>
  <c r="J737" i="9"/>
  <c r="J738" i="9"/>
  <c r="J739" i="9"/>
  <c r="J740" i="9"/>
  <c r="J741" i="9"/>
  <c r="J742" i="9"/>
  <c r="J743" i="9"/>
  <c r="J744" i="9"/>
  <c r="J745" i="9"/>
  <c r="J746" i="9"/>
  <c r="J747" i="9"/>
  <c r="J748" i="9"/>
  <c r="J749" i="9"/>
  <c r="J750" i="9"/>
  <c r="J751" i="9"/>
  <c r="J752" i="9"/>
  <c r="J753" i="9"/>
  <c r="J754" i="9"/>
  <c r="J755" i="9"/>
  <c r="J756" i="9"/>
  <c r="J757" i="9"/>
  <c r="J758" i="9"/>
  <c r="J759" i="9"/>
  <c r="J760" i="9"/>
  <c r="J761" i="9"/>
  <c r="J762" i="9"/>
  <c r="J763" i="9"/>
  <c r="J764" i="9"/>
  <c r="J765" i="9"/>
  <c r="J766" i="9"/>
  <c r="J767" i="9"/>
  <c r="J768" i="9"/>
  <c r="J769" i="9"/>
  <c r="J770" i="9"/>
  <c r="J771" i="9"/>
  <c r="J772" i="9"/>
  <c r="J773" i="9"/>
  <c r="J774" i="9"/>
  <c r="J775" i="9"/>
  <c r="J776" i="9"/>
  <c r="J777" i="9"/>
  <c r="J778" i="9"/>
  <c r="J779" i="9"/>
  <c r="J780" i="9"/>
  <c r="J781" i="9"/>
  <c r="J782" i="9"/>
  <c r="J783" i="9"/>
  <c r="J784" i="9"/>
  <c r="J785" i="9"/>
  <c r="J786" i="9"/>
  <c r="J787" i="9"/>
  <c r="J788" i="9"/>
  <c r="J789" i="9"/>
  <c r="J790" i="9"/>
  <c r="J791" i="9"/>
  <c r="J792" i="9"/>
  <c r="J793" i="9"/>
  <c r="J794" i="9"/>
  <c r="J795" i="9"/>
  <c r="J796" i="9"/>
  <c r="J797" i="9"/>
  <c r="J798" i="9"/>
  <c r="J799" i="9"/>
  <c r="J800" i="9"/>
  <c r="J801" i="9"/>
  <c r="J802" i="9"/>
  <c r="J803" i="9"/>
  <c r="J804" i="9"/>
  <c r="J805" i="9"/>
  <c r="J806" i="9"/>
  <c r="J807" i="9"/>
  <c r="J808" i="9"/>
  <c r="J809" i="9"/>
  <c r="J810" i="9"/>
  <c r="J811" i="9"/>
  <c r="J812" i="9"/>
  <c r="J813" i="9"/>
  <c r="J814" i="9"/>
  <c r="J815" i="9"/>
  <c r="J816" i="9"/>
  <c r="J817" i="9"/>
  <c r="J818" i="9"/>
  <c r="J819" i="9"/>
  <c r="J820" i="9"/>
  <c r="J821" i="9"/>
  <c r="J822" i="9"/>
  <c r="J823" i="9"/>
  <c r="J824" i="9"/>
  <c r="J825" i="9"/>
  <c r="J826" i="9"/>
  <c r="J827" i="9"/>
  <c r="J828" i="9"/>
  <c r="J829" i="9"/>
  <c r="J830" i="9"/>
  <c r="J831" i="9"/>
  <c r="J832" i="9"/>
  <c r="J833" i="9"/>
  <c r="J834" i="9"/>
  <c r="J835" i="9"/>
  <c r="J836" i="9"/>
  <c r="J837" i="9"/>
  <c r="J838" i="9"/>
  <c r="J839" i="9"/>
  <c r="J840" i="9"/>
  <c r="J841" i="9"/>
  <c r="J842" i="9"/>
  <c r="J843" i="9"/>
  <c r="J844" i="9"/>
  <c r="J845" i="9"/>
  <c r="J846" i="9"/>
  <c r="J847" i="9"/>
  <c r="J848" i="9"/>
  <c r="J849" i="9"/>
  <c r="J850" i="9"/>
  <c r="J851" i="9"/>
  <c r="J852" i="9"/>
  <c r="J853" i="9"/>
  <c r="J854" i="9"/>
  <c r="J855" i="9"/>
  <c r="J856" i="9"/>
  <c r="J857" i="9"/>
  <c r="J858" i="9"/>
  <c r="J859" i="9"/>
  <c r="J860" i="9"/>
  <c r="J861" i="9"/>
  <c r="J862" i="9"/>
  <c r="J863" i="9"/>
  <c r="J864" i="9"/>
  <c r="J865" i="9"/>
  <c r="J866" i="9"/>
  <c r="J867" i="9"/>
  <c r="J868" i="9"/>
  <c r="J869" i="9"/>
  <c r="J870" i="9"/>
  <c r="J871" i="9"/>
  <c r="J872" i="9"/>
  <c r="J873" i="9"/>
  <c r="J874" i="9"/>
  <c r="J875" i="9"/>
  <c r="J876" i="9"/>
  <c r="J877" i="9"/>
  <c r="J878" i="9"/>
  <c r="J879" i="9"/>
  <c r="J880" i="9"/>
  <c r="J881" i="9"/>
  <c r="J882" i="9"/>
  <c r="J883" i="9"/>
  <c r="J884" i="9"/>
  <c r="J885" i="9"/>
  <c r="J886" i="9"/>
  <c r="J887" i="9"/>
  <c r="J888" i="9"/>
  <c r="J889" i="9"/>
  <c r="J890" i="9"/>
  <c r="J891" i="9"/>
  <c r="J892" i="9"/>
  <c r="J893" i="9"/>
  <c r="J894" i="9"/>
  <c r="J895" i="9"/>
  <c r="J896" i="9"/>
  <c r="J897" i="9"/>
  <c r="J898" i="9"/>
  <c r="J899" i="9"/>
  <c r="J900" i="9"/>
  <c r="J901" i="9"/>
  <c r="J902" i="9"/>
  <c r="J903" i="9"/>
  <c r="J904" i="9"/>
  <c r="J905" i="9"/>
  <c r="J906" i="9"/>
  <c r="J907" i="9"/>
  <c r="J908" i="9"/>
  <c r="J909" i="9"/>
  <c r="J910" i="9"/>
  <c r="J911" i="9"/>
  <c r="J912" i="9"/>
  <c r="J913" i="9"/>
  <c r="J914" i="9"/>
  <c r="J915" i="9"/>
  <c r="J916" i="9"/>
  <c r="J917" i="9"/>
  <c r="J918" i="9"/>
  <c r="J919" i="9"/>
  <c r="J920" i="9"/>
  <c r="J921" i="9"/>
  <c r="J922" i="9"/>
  <c r="J923" i="9"/>
  <c r="J924" i="9"/>
  <c r="J925" i="9"/>
  <c r="J926" i="9"/>
  <c r="J927" i="9"/>
  <c r="J928" i="9"/>
  <c r="J929" i="9"/>
  <c r="J930" i="9"/>
  <c r="J931" i="9"/>
  <c r="J932" i="9"/>
  <c r="J933" i="9"/>
  <c r="J934" i="9"/>
  <c r="J935" i="9"/>
  <c r="J936" i="9"/>
  <c r="J937" i="9"/>
  <c r="J938" i="9"/>
  <c r="J939" i="9"/>
  <c r="J940" i="9"/>
  <c r="J941" i="9"/>
  <c r="J942" i="9"/>
  <c r="J943" i="9"/>
  <c r="J944" i="9"/>
  <c r="J945" i="9"/>
  <c r="J946" i="9"/>
  <c r="J947" i="9"/>
  <c r="J948" i="9"/>
  <c r="J949" i="9"/>
  <c r="J950" i="9"/>
  <c r="J951" i="9"/>
  <c r="J952" i="9"/>
  <c r="J953" i="9"/>
  <c r="J954" i="9"/>
  <c r="J955" i="9"/>
  <c r="J956" i="9"/>
  <c r="J957" i="9"/>
  <c r="J958" i="9"/>
  <c r="J959" i="9"/>
  <c r="J960" i="9"/>
  <c r="J961" i="9"/>
  <c r="J962" i="9"/>
  <c r="J963" i="9"/>
  <c r="J964" i="9"/>
  <c r="J965" i="9"/>
  <c r="J966" i="9"/>
  <c r="J967" i="9"/>
  <c r="J968" i="9"/>
  <c r="J969" i="9"/>
  <c r="J970" i="9"/>
  <c r="J971" i="9"/>
  <c r="J972" i="9"/>
  <c r="J973" i="9"/>
  <c r="J974" i="9"/>
  <c r="J975" i="9"/>
  <c r="J976" i="9"/>
  <c r="J977" i="9"/>
  <c r="J978" i="9"/>
  <c r="J979" i="9"/>
  <c r="J980" i="9"/>
  <c r="J981" i="9"/>
  <c r="J982" i="9"/>
  <c r="J983" i="9"/>
  <c r="J984" i="9"/>
  <c r="J985" i="9"/>
  <c r="J986" i="9"/>
  <c r="J987" i="9"/>
  <c r="J988" i="9"/>
  <c r="J989" i="9"/>
  <c r="J990" i="9"/>
  <c r="J991" i="9"/>
  <c r="J992" i="9"/>
  <c r="J993" i="9"/>
  <c r="J994" i="9"/>
  <c r="J995" i="9"/>
  <c r="J996" i="9"/>
  <c r="J997" i="9"/>
  <c r="J998" i="9"/>
  <c r="J999" i="9"/>
  <c r="J1000" i="9"/>
  <c r="J1001" i="9"/>
  <c r="J1002" i="9"/>
  <c r="J1003" i="9"/>
  <c r="B3" i="1"/>
  <c r="C3" i="1"/>
  <c r="D3" i="1"/>
  <c r="E3" i="1"/>
  <c r="F3" i="1"/>
  <c r="G3" i="1"/>
  <c r="H3" i="1"/>
  <c r="I3" i="1"/>
  <c r="A3" i="1"/>
  <c r="K976" i="9" l="1"/>
  <c r="K992" i="9"/>
  <c r="K984" i="9"/>
  <c r="K704" i="9"/>
  <c r="K1000" i="9"/>
  <c r="K872" i="9"/>
  <c r="K640" i="9"/>
  <c r="K592" i="9"/>
  <c r="K576" i="9"/>
  <c r="K944" i="9"/>
  <c r="K880" i="9"/>
  <c r="K848" i="9"/>
  <c r="K784" i="9"/>
  <c r="K728" i="9"/>
  <c r="K672" i="9"/>
  <c r="K624" i="9"/>
  <c r="K552" i="9"/>
  <c r="K928" i="9"/>
  <c r="K904" i="9"/>
  <c r="K824" i="9"/>
  <c r="K768" i="9"/>
  <c r="K712" i="9"/>
  <c r="K656" i="9"/>
  <c r="K616" i="9"/>
  <c r="K536" i="9"/>
  <c r="K968" i="9"/>
  <c r="K920" i="9"/>
  <c r="K856" i="9"/>
  <c r="K800" i="9"/>
  <c r="K744" i="9"/>
  <c r="K688" i="9"/>
  <c r="K528" i="9"/>
  <c r="K952" i="9"/>
  <c r="K888" i="9"/>
  <c r="K840" i="9"/>
  <c r="K792" i="9"/>
  <c r="K736" i="9"/>
  <c r="K680" i="9"/>
  <c r="K632" i="9"/>
  <c r="K544" i="9"/>
  <c r="K816" i="9"/>
  <c r="K760" i="9"/>
  <c r="K648" i="9"/>
  <c r="K600" i="9"/>
  <c r="K568" i="9"/>
  <c r="K936" i="9"/>
  <c r="K896" i="9"/>
  <c r="K832" i="9"/>
  <c r="K776" i="9"/>
  <c r="K720" i="9"/>
  <c r="K664" i="9"/>
  <c r="K608" i="9"/>
  <c r="K560" i="9"/>
  <c r="K960" i="9"/>
  <c r="K912" i="9"/>
  <c r="K864" i="9"/>
  <c r="K808" i="9"/>
  <c r="K752" i="9"/>
  <c r="K696" i="9"/>
  <c r="K584" i="9"/>
  <c r="K512" i="9"/>
  <c r="K448" i="9"/>
  <c r="K376" i="9"/>
  <c r="K320" i="9"/>
  <c r="K256" i="9"/>
  <c r="K192" i="9"/>
  <c r="K128" i="9"/>
  <c r="K8" i="9"/>
  <c r="K488" i="9"/>
  <c r="K424" i="9"/>
  <c r="K360" i="9"/>
  <c r="K288" i="9"/>
  <c r="K224" i="9"/>
  <c r="K168" i="9"/>
  <c r="K96" i="9"/>
  <c r="K40" i="9"/>
  <c r="K991" i="9"/>
  <c r="K951" i="9"/>
  <c r="K911" i="9"/>
  <c r="K871" i="9"/>
  <c r="K831" i="9"/>
  <c r="K791" i="9"/>
  <c r="K735" i="9"/>
  <c r="K679" i="9"/>
  <c r="K639" i="9"/>
  <c r="K599" i="9"/>
  <c r="K567" i="9"/>
  <c r="K535" i="9"/>
  <c r="K495" i="9"/>
  <c r="K455" i="9"/>
  <c r="K407" i="9"/>
  <c r="K367" i="9"/>
  <c r="K327" i="9"/>
  <c r="K287" i="9"/>
  <c r="K247" i="9"/>
  <c r="K207" i="9"/>
  <c r="K159" i="9"/>
  <c r="K127" i="9"/>
  <c r="K87" i="9"/>
  <c r="K39" i="9"/>
  <c r="K464" i="9"/>
  <c r="K400" i="9"/>
  <c r="K344" i="9"/>
  <c r="K296" i="9"/>
  <c r="K232" i="9"/>
  <c r="K160" i="9"/>
  <c r="K80" i="9"/>
  <c r="K16" i="9"/>
  <c r="K959" i="9"/>
  <c r="K919" i="9"/>
  <c r="K879" i="9"/>
  <c r="K839" i="9"/>
  <c r="K807" i="9"/>
  <c r="K767" i="9"/>
  <c r="K743" i="9"/>
  <c r="K711" i="9"/>
  <c r="K671" i="9"/>
  <c r="K631" i="9"/>
  <c r="K591" i="9"/>
  <c r="K551" i="9"/>
  <c r="K511" i="9"/>
  <c r="K471" i="9"/>
  <c r="K423" i="9"/>
  <c r="K383" i="9"/>
  <c r="K343" i="9"/>
  <c r="K295" i="9"/>
  <c r="K255" i="9"/>
  <c r="K215" i="9"/>
  <c r="K175" i="9"/>
  <c r="K135" i="9"/>
  <c r="K95" i="9"/>
  <c r="K55" i="9"/>
  <c r="K23" i="9"/>
  <c r="K998" i="9"/>
  <c r="K966" i="9"/>
  <c r="K926" i="9"/>
  <c r="K894" i="9"/>
  <c r="K870" i="9"/>
  <c r="K838" i="9"/>
  <c r="K806" i="9"/>
  <c r="K774" i="9"/>
  <c r="K734" i="9"/>
  <c r="K702" i="9"/>
  <c r="K662" i="9"/>
  <c r="K630" i="9"/>
  <c r="K590" i="9"/>
  <c r="K558" i="9"/>
  <c r="K526" i="9"/>
  <c r="K486" i="9"/>
  <c r="K454" i="9"/>
  <c r="K422" i="9"/>
  <c r="K390" i="9"/>
  <c r="K366" i="9"/>
  <c r="K334" i="9"/>
  <c r="K302" i="9"/>
  <c r="K270" i="9"/>
  <c r="K238" i="9"/>
  <c r="K198" i="9"/>
  <c r="K158" i="9"/>
  <c r="K110" i="9"/>
  <c r="K78" i="9"/>
  <c r="K46" i="9"/>
  <c r="K6" i="9"/>
  <c r="K472" i="9"/>
  <c r="K408" i="9"/>
  <c r="K336" i="9"/>
  <c r="K272" i="9"/>
  <c r="K208" i="9"/>
  <c r="K152" i="9"/>
  <c r="K104" i="9"/>
  <c r="K48" i="9"/>
  <c r="K975" i="9"/>
  <c r="K935" i="9"/>
  <c r="K895" i="9"/>
  <c r="K855" i="9"/>
  <c r="K815" i="9"/>
  <c r="K759" i="9"/>
  <c r="K719" i="9"/>
  <c r="K687" i="9"/>
  <c r="K655" i="9"/>
  <c r="K615" i="9"/>
  <c r="K575" i="9"/>
  <c r="K527" i="9"/>
  <c r="K479" i="9"/>
  <c r="K439" i="9"/>
  <c r="K399" i="9"/>
  <c r="K351" i="9"/>
  <c r="K311" i="9"/>
  <c r="K263" i="9"/>
  <c r="K223" i="9"/>
  <c r="K191" i="9"/>
  <c r="K151" i="9"/>
  <c r="K111" i="9"/>
  <c r="K71" i="9"/>
  <c r="K47" i="9"/>
  <c r="K7" i="9"/>
  <c r="K990" i="9"/>
  <c r="K950" i="9"/>
  <c r="K918" i="9"/>
  <c r="K886" i="9"/>
  <c r="K854" i="9"/>
  <c r="K822" i="9"/>
  <c r="K790" i="9"/>
  <c r="K766" i="9"/>
  <c r="K742" i="9"/>
  <c r="K710" i="9"/>
  <c r="K678" i="9"/>
  <c r="K646" i="9"/>
  <c r="K614" i="9"/>
  <c r="K574" i="9"/>
  <c r="K542" i="9"/>
  <c r="K510" i="9"/>
  <c r="K478" i="9"/>
  <c r="K446" i="9"/>
  <c r="K414" i="9"/>
  <c r="K382" i="9"/>
  <c r="K342" i="9"/>
  <c r="K310" i="9"/>
  <c r="K278" i="9"/>
  <c r="K246" i="9"/>
  <c r="K214" i="9"/>
  <c r="K182" i="9"/>
  <c r="K150" i="9"/>
  <c r="K126" i="9"/>
  <c r="K94" i="9"/>
  <c r="K62" i="9"/>
  <c r="K30" i="9"/>
  <c r="K989" i="9"/>
  <c r="K973" i="9"/>
  <c r="K949" i="9"/>
  <c r="K925" i="9"/>
  <c r="K901" i="9"/>
  <c r="N896" i="9" s="1"/>
  <c r="Q896" i="9" s="1"/>
  <c r="R896" i="9" s="1"/>
  <c r="K885" i="9"/>
  <c r="K861" i="9"/>
  <c r="K837" i="9"/>
  <c r="K821" i="9"/>
  <c r="K805" i="9"/>
  <c r="K789" i="9"/>
  <c r="K781" i="9"/>
  <c r="K765" i="9"/>
  <c r="K757" i="9"/>
  <c r="K749" i="9"/>
  <c r="K741" i="9"/>
  <c r="K733" i="9"/>
  <c r="K725" i="9"/>
  <c r="K717" i="9"/>
  <c r="K701" i="9"/>
  <c r="K693" i="9"/>
  <c r="K480" i="9"/>
  <c r="K416" i="9"/>
  <c r="K352" i="9"/>
  <c r="K280" i="9"/>
  <c r="K216" i="9"/>
  <c r="K144" i="9"/>
  <c r="K72" i="9"/>
  <c r="K24" i="9"/>
  <c r="K983" i="9"/>
  <c r="K943" i="9"/>
  <c r="K903" i="9"/>
  <c r="K863" i="9"/>
  <c r="K823" i="9"/>
  <c r="K783" i="9"/>
  <c r="K727" i="9"/>
  <c r="K695" i="9"/>
  <c r="K663" i="9"/>
  <c r="K623" i="9"/>
  <c r="K583" i="9"/>
  <c r="K543" i="9"/>
  <c r="K503" i="9"/>
  <c r="K463" i="9"/>
  <c r="K431" i="9"/>
  <c r="K391" i="9"/>
  <c r="K359" i="9"/>
  <c r="K319" i="9"/>
  <c r="K279" i="9"/>
  <c r="K239" i="9"/>
  <c r="K199" i="9"/>
  <c r="K167" i="9"/>
  <c r="K119" i="9"/>
  <c r="K79" i="9"/>
  <c r="K31" i="9"/>
  <c r="K974" i="9"/>
  <c r="K942" i="9"/>
  <c r="K910" i="9"/>
  <c r="K878" i="9"/>
  <c r="K846" i="9"/>
  <c r="K814" i="9"/>
  <c r="K782" i="9"/>
  <c r="K750" i="9"/>
  <c r="K718" i="9"/>
  <c r="K686" i="9"/>
  <c r="K654" i="9"/>
  <c r="K622" i="9"/>
  <c r="K598" i="9"/>
  <c r="K566" i="9"/>
  <c r="K534" i="9"/>
  <c r="K502" i="9"/>
  <c r="K462" i="9"/>
  <c r="K430" i="9"/>
  <c r="K398" i="9"/>
  <c r="K358" i="9"/>
  <c r="K326" i="9"/>
  <c r="K286" i="9"/>
  <c r="K254" i="9"/>
  <c r="K222" i="9"/>
  <c r="K190" i="9"/>
  <c r="K166" i="9"/>
  <c r="K134" i="9"/>
  <c r="K102" i="9"/>
  <c r="K70" i="9"/>
  <c r="K38" i="9"/>
  <c r="K14" i="9"/>
  <c r="K965" i="9"/>
  <c r="K941" i="9"/>
  <c r="K917" i="9"/>
  <c r="K893" i="9"/>
  <c r="K869" i="9"/>
  <c r="K853" i="9"/>
  <c r="K829" i="9"/>
  <c r="K813" i="9"/>
  <c r="K797" i="9"/>
  <c r="K773" i="9"/>
  <c r="K709" i="9"/>
  <c r="K504" i="9"/>
  <c r="K440" i="9"/>
  <c r="K384" i="9"/>
  <c r="K312" i="9"/>
  <c r="K248" i="9"/>
  <c r="K184" i="9"/>
  <c r="K120" i="9"/>
  <c r="K32" i="9"/>
  <c r="K999" i="9"/>
  <c r="K967" i="9"/>
  <c r="K927" i="9"/>
  <c r="K887" i="9"/>
  <c r="K847" i="9"/>
  <c r="K799" i="9"/>
  <c r="K775" i="9"/>
  <c r="K751" i="9"/>
  <c r="K703" i="9"/>
  <c r="K647" i="9"/>
  <c r="K607" i="9"/>
  <c r="K559" i="9"/>
  <c r="K519" i="9"/>
  <c r="K487" i="9"/>
  <c r="K447" i="9"/>
  <c r="K415" i="9"/>
  <c r="K375" i="9"/>
  <c r="K335" i="9"/>
  <c r="K303" i="9"/>
  <c r="K271" i="9"/>
  <c r="K231" i="9"/>
  <c r="N231" i="9" s="1"/>
  <c r="Q231" i="9" s="1"/>
  <c r="R231" i="9" s="1"/>
  <c r="K183" i="9"/>
  <c r="K143" i="9"/>
  <c r="K103" i="9"/>
  <c r="K63" i="9"/>
  <c r="K15" i="9"/>
  <c r="K982" i="9"/>
  <c r="K958" i="9"/>
  <c r="K934" i="9"/>
  <c r="K902" i="9"/>
  <c r="K862" i="9"/>
  <c r="K830" i="9"/>
  <c r="K798" i="9"/>
  <c r="K758" i="9"/>
  <c r="K726" i="9"/>
  <c r="K694" i="9"/>
  <c r="K670" i="9"/>
  <c r="K638" i="9"/>
  <c r="K606" i="9"/>
  <c r="K582" i="9"/>
  <c r="K550" i="9"/>
  <c r="K518" i="9"/>
  <c r="K494" i="9"/>
  <c r="K470" i="9"/>
  <c r="K438" i="9"/>
  <c r="K406" i="9"/>
  <c r="K374" i="9"/>
  <c r="K350" i="9"/>
  <c r="K318" i="9"/>
  <c r="K294" i="9"/>
  <c r="K262" i="9"/>
  <c r="K230" i="9"/>
  <c r="K206" i="9"/>
  <c r="K174" i="9"/>
  <c r="K142" i="9"/>
  <c r="K118" i="9"/>
  <c r="K86" i="9"/>
  <c r="K54" i="9"/>
  <c r="K22" i="9"/>
  <c r="K997" i="9"/>
  <c r="K981" i="9"/>
  <c r="K957" i="9"/>
  <c r="K933" i="9"/>
  <c r="K909" i="9"/>
  <c r="K877" i="9"/>
  <c r="K845" i="9"/>
  <c r="K987" i="9"/>
  <c r="K979" i="9"/>
  <c r="K915" i="9"/>
  <c r="N893" i="9" s="1"/>
  <c r="K883" i="9"/>
  <c r="K859" i="9"/>
  <c r="K851" i="9"/>
  <c r="K795" i="9"/>
  <c r="K731" i="9"/>
  <c r="K723" i="9"/>
  <c r="K691" i="9"/>
  <c r="K496" i="9"/>
  <c r="K432" i="9"/>
  <c r="K368" i="9"/>
  <c r="K304" i="9"/>
  <c r="K240" i="9"/>
  <c r="K176" i="9"/>
  <c r="K112" i="9"/>
  <c r="K64" i="9"/>
  <c r="K994" i="9"/>
  <c r="K978" i="9"/>
  <c r="K962" i="9"/>
  <c r="K946" i="9"/>
  <c r="K930" i="9"/>
  <c r="K914" i="9"/>
  <c r="K898" i="9"/>
  <c r="K882" i="9"/>
  <c r="K866" i="9"/>
  <c r="N859" i="9" s="1"/>
  <c r="K850" i="9"/>
  <c r="K834" i="9"/>
  <c r="K818" i="9"/>
  <c r="K802" i="9"/>
  <c r="K786" i="9"/>
  <c r="K762" i="9"/>
  <c r="K754" i="9"/>
  <c r="K738" i="9"/>
  <c r="K722" i="9"/>
  <c r="K706" i="9"/>
  <c r="K690" i="9"/>
  <c r="K674" i="9"/>
  <c r="K658" i="9"/>
  <c r="K642" i="9"/>
  <c r="K626" i="9"/>
  <c r="K610" i="9"/>
  <c r="K594" i="9"/>
  <c r="K578" i="9"/>
  <c r="K562" i="9"/>
  <c r="K546" i="9"/>
  <c r="K530" i="9"/>
  <c r="K514" i="9"/>
  <c r="K498" i="9"/>
  <c r="K482" i="9"/>
  <c r="K466" i="9"/>
  <c r="K450" i="9"/>
  <c r="K434" i="9"/>
  <c r="K418" i="9"/>
  <c r="K402" i="9"/>
  <c r="K386" i="9"/>
  <c r="K370" i="9"/>
  <c r="K354" i="9"/>
  <c r="K338" i="9"/>
  <c r="K322" i="9"/>
  <c r="K306" i="9"/>
  <c r="K290" i="9"/>
  <c r="K274" i="9"/>
  <c r="K258" i="9"/>
  <c r="K242" i="9"/>
  <c r="K226" i="9"/>
  <c r="K210" i="9"/>
  <c r="K194" i="9"/>
  <c r="K178" i="9"/>
  <c r="K162" i="9"/>
  <c r="K154" i="9"/>
  <c r="K138" i="9"/>
  <c r="K122" i="9"/>
  <c r="K106" i="9"/>
  <c r="K90" i="9"/>
  <c r="K74" i="9"/>
  <c r="K58" i="9"/>
  <c r="K42" i="9"/>
  <c r="K18" i="9"/>
  <c r="K520" i="9"/>
  <c r="K456" i="9"/>
  <c r="K392" i="9"/>
  <c r="K328" i="9"/>
  <c r="K264" i="9"/>
  <c r="K200" i="9"/>
  <c r="K136" i="9"/>
  <c r="K88" i="9"/>
  <c r="K56" i="9"/>
  <c r="K1002" i="9"/>
  <c r="K986" i="9"/>
  <c r="K970" i="9"/>
  <c r="K954" i="9"/>
  <c r="K938" i="9"/>
  <c r="K922" i="9"/>
  <c r="K906" i="9"/>
  <c r="K890" i="9"/>
  <c r="K874" i="9"/>
  <c r="K858" i="9"/>
  <c r="K842" i="9"/>
  <c r="K826" i="9"/>
  <c r="K810" i="9"/>
  <c r="K794" i="9"/>
  <c r="K778" i="9"/>
  <c r="K770" i="9"/>
  <c r="K746" i="9"/>
  <c r="K730" i="9"/>
  <c r="K714" i="9"/>
  <c r="K698" i="9"/>
  <c r="K682" i="9"/>
  <c r="K666" i="9"/>
  <c r="K650" i="9"/>
  <c r="K634" i="9"/>
  <c r="K618" i="9"/>
  <c r="K602" i="9"/>
  <c r="K586" i="9"/>
  <c r="K570" i="9"/>
  <c r="K554" i="9"/>
  <c r="K538" i="9"/>
  <c r="K522" i="9"/>
  <c r="K506" i="9"/>
  <c r="K490" i="9"/>
  <c r="K474" i="9"/>
  <c r="K458" i="9"/>
  <c r="K442" i="9"/>
  <c r="K426" i="9"/>
  <c r="K410" i="9"/>
  <c r="K394" i="9"/>
  <c r="K378" i="9"/>
  <c r="K362" i="9"/>
  <c r="K346" i="9"/>
  <c r="K330" i="9"/>
  <c r="K314" i="9"/>
  <c r="K298" i="9"/>
  <c r="K282" i="9"/>
  <c r="K266" i="9"/>
  <c r="K250" i="9"/>
  <c r="K234" i="9"/>
  <c r="K218" i="9"/>
  <c r="K202" i="9"/>
  <c r="K186" i="9"/>
  <c r="K170" i="9"/>
  <c r="K146" i="9"/>
  <c r="K130" i="9"/>
  <c r="K114" i="9"/>
  <c r="K98" i="9"/>
  <c r="K82" i="9"/>
  <c r="K66" i="9"/>
  <c r="K50" i="9"/>
  <c r="K34" i="9"/>
  <c r="K26" i="9"/>
  <c r="K10" i="9"/>
  <c r="K1001" i="9"/>
  <c r="K993" i="9"/>
  <c r="K985" i="9"/>
  <c r="K977" i="9"/>
  <c r="K969" i="9"/>
  <c r="K961" i="9"/>
  <c r="K953" i="9"/>
  <c r="K945" i="9"/>
  <c r="K937" i="9"/>
  <c r="K929" i="9"/>
  <c r="K921" i="9"/>
  <c r="K913" i="9"/>
  <c r="K905" i="9"/>
  <c r="K897" i="9"/>
  <c r="K889" i="9"/>
  <c r="K881" i="9"/>
  <c r="K873" i="9"/>
  <c r="K865" i="9"/>
  <c r="K857" i="9"/>
  <c r="K849" i="9"/>
  <c r="K841" i="9"/>
  <c r="K833" i="9"/>
  <c r="K825" i="9"/>
  <c r="K817" i="9"/>
  <c r="K809" i="9"/>
  <c r="K801" i="9"/>
  <c r="K793" i="9"/>
  <c r="K785" i="9"/>
  <c r="K777" i="9"/>
  <c r="K769" i="9"/>
  <c r="K761" i="9"/>
  <c r="K753" i="9"/>
  <c r="K745" i="9"/>
  <c r="K737" i="9"/>
  <c r="K729" i="9"/>
  <c r="N721" i="9" s="1"/>
  <c r="K721" i="9"/>
  <c r="K713" i="9"/>
  <c r="K705" i="9"/>
  <c r="K697" i="9"/>
  <c r="K689" i="9"/>
  <c r="K681" i="9"/>
  <c r="K673" i="9"/>
  <c r="K665" i="9"/>
  <c r="K657" i="9"/>
  <c r="K649" i="9"/>
  <c r="K641" i="9"/>
  <c r="K633" i="9"/>
  <c r="K625" i="9"/>
  <c r="K677" i="9"/>
  <c r="K661" i="9"/>
  <c r="K645" i="9"/>
  <c r="N639" i="9" s="1"/>
  <c r="Q639" i="9" s="1"/>
  <c r="R639" i="9" s="1"/>
  <c r="K621" i="9"/>
  <c r="K605" i="9"/>
  <c r="K589" i="9"/>
  <c r="K581" i="9"/>
  <c r="K557" i="9"/>
  <c r="K541" i="9"/>
  <c r="K525" i="9"/>
  <c r="K509" i="9"/>
  <c r="K493" i="9"/>
  <c r="K477" i="9"/>
  <c r="K461" i="9"/>
  <c r="K445" i="9"/>
  <c r="K429" i="9"/>
  <c r="K413" i="9"/>
  <c r="K397" i="9"/>
  <c r="K381" i="9"/>
  <c r="K365" i="9"/>
  <c r="K357" i="9"/>
  <c r="K341" i="9"/>
  <c r="K325" i="9"/>
  <c r="K309" i="9"/>
  <c r="K293" i="9"/>
  <c r="K277" i="9"/>
  <c r="K261" i="9"/>
  <c r="K245" i="9"/>
  <c r="K229" i="9"/>
  <c r="K213" i="9"/>
  <c r="K197" i="9"/>
  <c r="K173" i="9"/>
  <c r="K157" i="9"/>
  <c r="K141" i="9"/>
  <c r="K125" i="9"/>
  <c r="K109" i="9"/>
  <c r="K93" i="9"/>
  <c r="K77" i="9"/>
  <c r="K61" i="9"/>
  <c r="K45" i="9"/>
  <c r="K29" i="9"/>
  <c r="K21" i="9"/>
  <c r="K5" i="9"/>
  <c r="K196" i="9"/>
  <c r="K260" i="9"/>
  <c r="K132" i="9"/>
  <c r="K923" i="9"/>
  <c r="K988" i="9"/>
  <c r="K972" i="9"/>
  <c r="K956" i="9"/>
  <c r="K948" i="9"/>
  <c r="K940" i="9"/>
  <c r="K932" i="9"/>
  <c r="K924" i="9"/>
  <c r="K916" i="9"/>
  <c r="K908" i="9"/>
  <c r="K900" i="9"/>
  <c r="K892" i="9"/>
  <c r="K884" i="9"/>
  <c r="K876" i="9"/>
  <c r="K868" i="9"/>
  <c r="K860" i="9"/>
  <c r="K852" i="9"/>
  <c r="K844" i="9"/>
  <c r="K836" i="9"/>
  <c r="K828" i="9"/>
  <c r="K820" i="9"/>
  <c r="K812" i="9"/>
  <c r="K804" i="9"/>
  <c r="K796" i="9"/>
  <c r="K788" i="9"/>
  <c r="K780" i="9"/>
  <c r="K772" i="9"/>
  <c r="K764" i="9"/>
  <c r="K756" i="9"/>
  <c r="N750" i="9" s="1"/>
  <c r="Q750" i="9" s="1"/>
  <c r="R750" i="9" s="1"/>
  <c r="K748" i="9"/>
  <c r="K740" i="9"/>
  <c r="K732" i="9"/>
  <c r="K724" i="9"/>
  <c r="K716" i="9"/>
  <c r="K708" i="9"/>
  <c r="K700" i="9"/>
  <c r="K692" i="9"/>
  <c r="K452" i="9"/>
  <c r="K388" i="9"/>
  <c r="K685" i="9"/>
  <c r="K669" i="9"/>
  <c r="K653" i="9"/>
  <c r="K637" i="9"/>
  <c r="K629" i="9"/>
  <c r="K613" i="9"/>
  <c r="K597" i="9"/>
  <c r="K573" i="9"/>
  <c r="K565" i="9"/>
  <c r="K549" i="9"/>
  <c r="K533" i="9"/>
  <c r="K517" i="9"/>
  <c r="K501" i="9"/>
  <c r="K485" i="9"/>
  <c r="K469" i="9"/>
  <c r="K453" i="9"/>
  <c r="K437" i="9"/>
  <c r="K421" i="9"/>
  <c r="K405" i="9"/>
  <c r="K389" i="9"/>
  <c r="K373" i="9"/>
  <c r="K349" i="9"/>
  <c r="K333" i="9"/>
  <c r="K317" i="9"/>
  <c r="K301" i="9"/>
  <c r="K285" i="9"/>
  <c r="K269" i="9"/>
  <c r="K253" i="9"/>
  <c r="K237" i="9"/>
  <c r="K221" i="9"/>
  <c r="K205" i="9"/>
  <c r="K189" i="9"/>
  <c r="K181" i="9"/>
  <c r="K165" i="9"/>
  <c r="K149" i="9"/>
  <c r="K133" i="9"/>
  <c r="K117" i="9"/>
  <c r="K101" i="9"/>
  <c r="K85" i="9"/>
  <c r="K69" i="9"/>
  <c r="K53" i="9"/>
  <c r="K37" i="9"/>
  <c r="K13" i="9"/>
  <c r="K755" i="9"/>
  <c r="K996" i="9"/>
  <c r="K980" i="9"/>
  <c r="N973" i="9" s="1"/>
  <c r="Q973" i="9" s="1"/>
  <c r="R973" i="9" s="1"/>
  <c r="K964" i="9"/>
  <c r="K1003" i="9"/>
  <c r="N1003" i="9" s="1"/>
  <c r="Q1003" i="9" s="1"/>
  <c r="R1003" i="9" s="1"/>
  <c r="K995" i="9"/>
  <c r="K971" i="9"/>
  <c r="K963" i="9"/>
  <c r="K955" i="9"/>
  <c r="K939" i="9"/>
  <c r="K931" i="9"/>
  <c r="N924" i="9" s="1"/>
  <c r="K907" i="9"/>
  <c r="K899" i="9"/>
  <c r="K891" i="9"/>
  <c r="K875" i="9"/>
  <c r="K867" i="9"/>
  <c r="K843" i="9"/>
  <c r="K835" i="9"/>
  <c r="K827" i="9"/>
  <c r="K811" i="9"/>
  <c r="K803" i="9"/>
  <c r="K779" i="9"/>
  <c r="K771" i="9"/>
  <c r="K763" i="9"/>
  <c r="K747" i="9"/>
  <c r="K739" i="9"/>
  <c r="K715" i="9"/>
  <c r="K707" i="9"/>
  <c r="K699" i="9"/>
  <c r="K683" i="9"/>
  <c r="K675" i="9"/>
  <c r="K667" i="9"/>
  <c r="K659" i="9"/>
  <c r="K643" i="9"/>
  <c r="K635" i="9"/>
  <c r="N627" i="9" s="1"/>
  <c r="K627" i="9"/>
  <c r="K619" i="9"/>
  <c r="K611" i="9"/>
  <c r="K603" i="9"/>
  <c r="K595" i="9"/>
  <c r="K587" i="9"/>
  <c r="K579" i="9"/>
  <c r="K571" i="9"/>
  <c r="K563" i="9"/>
  <c r="K324" i="9"/>
  <c r="K617" i="9"/>
  <c r="K609" i="9"/>
  <c r="K601" i="9"/>
  <c r="K593" i="9"/>
  <c r="K585" i="9"/>
  <c r="K577" i="9"/>
  <c r="K569" i="9"/>
  <c r="K561" i="9"/>
  <c r="K553" i="9"/>
  <c r="K545" i="9"/>
  <c r="K537" i="9"/>
  <c r="K529" i="9"/>
  <c r="K521" i="9"/>
  <c r="K513" i="9"/>
  <c r="K505" i="9"/>
  <c r="K497" i="9"/>
  <c r="K489" i="9"/>
  <c r="K481" i="9"/>
  <c r="K473" i="9"/>
  <c r="K465" i="9"/>
  <c r="K457" i="9"/>
  <c r="K449" i="9"/>
  <c r="K441" i="9"/>
  <c r="K433" i="9"/>
  <c r="K425" i="9"/>
  <c r="K417" i="9"/>
  <c r="K409" i="9"/>
  <c r="K401" i="9"/>
  <c r="K393" i="9"/>
  <c r="K385" i="9"/>
  <c r="K377" i="9"/>
  <c r="K369" i="9"/>
  <c r="K361" i="9"/>
  <c r="K353" i="9"/>
  <c r="K345" i="9"/>
  <c r="K337" i="9"/>
  <c r="K329" i="9"/>
  <c r="K321" i="9"/>
  <c r="K313" i="9"/>
  <c r="K305" i="9"/>
  <c r="K297" i="9"/>
  <c r="K289" i="9"/>
  <c r="K281" i="9"/>
  <c r="K273" i="9"/>
  <c r="K265" i="9"/>
  <c r="K257" i="9"/>
  <c r="K249" i="9"/>
  <c r="K241" i="9"/>
  <c r="K233" i="9"/>
  <c r="K225" i="9"/>
  <c r="K217" i="9"/>
  <c r="K209" i="9"/>
  <c r="K201" i="9"/>
  <c r="K193" i="9"/>
  <c r="K185" i="9"/>
  <c r="K177" i="9"/>
  <c r="K169" i="9"/>
  <c r="K161" i="9"/>
  <c r="N151" i="9" s="1"/>
  <c r="K153" i="9"/>
  <c r="K145" i="9"/>
  <c r="K137" i="9"/>
  <c r="K129" i="9"/>
  <c r="K121" i="9"/>
  <c r="K113" i="9"/>
  <c r="K105" i="9"/>
  <c r="K97" i="9"/>
  <c r="K89" i="9"/>
  <c r="K81" i="9"/>
  <c r="K73" i="9"/>
  <c r="K65" i="9"/>
  <c r="N59" i="9" s="1"/>
  <c r="K57" i="9"/>
  <c r="K49" i="9"/>
  <c r="K41" i="9"/>
  <c r="K33" i="9"/>
  <c r="K25" i="9"/>
  <c r="K17" i="9"/>
  <c r="K9" i="9"/>
  <c r="K819" i="9"/>
  <c r="K651" i="9"/>
  <c r="K580" i="9"/>
  <c r="K947" i="9"/>
  <c r="K787" i="9"/>
  <c r="K516" i="9"/>
  <c r="K68" i="9"/>
  <c r="K684" i="9"/>
  <c r="K676" i="9"/>
  <c r="K668" i="9"/>
  <c r="K660" i="9"/>
  <c r="K652" i="9"/>
  <c r="K644" i="9"/>
  <c r="K636" i="9"/>
  <c r="K628" i="9"/>
  <c r="K620" i="9"/>
  <c r="K612" i="9"/>
  <c r="K604" i="9"/>
  <c r="K596" i="9"/>
  <c r="K588" i="9"/>
  <c r="K572" i="9"/>
  <c r="K564" i="9"/>
  <c r="K556" i="9"/>
  <c r="K548" i="9"/>
  <c r="K540" i="9"/>
  <c r="K532" i="9"/>
  <c r="K524" i="9"/>
  <c r="K508" i="9"/>
  <c r="K500" i="9"/>
  <c r="K492" i="9"/>
  <c r="K484" i="9"/>
  <c r="K476" i="9"/>
  <c r="K468" i="9"/>
  <c r="K460" i="9"/>
  <c r="K444" i="9"/>
  <c r="K436" i="9"/>
  <c r="K428" i="9"/>
  <c r="K420" i="9"/>
  <c r="K412" i="9"/>
  <c r="K404" i="9"/>
  <c r="K396" i="9"/>
  <c r="K380" i="9"/>
  <c r="K372" i="9"/>
  <c r="K364" i="9"/>
  <c r="K356" i="9"/>
  <c r="K348" i="9"/>
  <c r="K340" i="9"/>
  <c r="K332" i="9"/>
  <c r="K316" i="9"/>
  <c r="K308" i="9"/>
  <c r="K300" i="9"/>
  <c r="K292" i="9"/>
  <c r="K284" i="9"/>
  <c r="K276" i="9"/>
  <c r="K268" i="9"/>
  <c r="K252" i="9"/>
  <c r="K244" i="9"/>
  <c r="K236" i="9"/>
  <c r="K228" i="9"/>
  <c r="K220" i="9"/>
  <c r="K212" i="9"/>
  <c r="K204" i="9"/>
  <c r="K188" i="9"/>
  <c r="K180" i="9"/>
  <c r="K172" i="9"/>
  <c r="K164" i="9"/>
  <c r="K156" i="9"/>
  <c r="K148" i="9"/>
  <c r="K140" i="9"/>
  <c r="K124" i="9"/>
  <c r="K116" i="9"/>
  <c r="K108" i="9"/>
  <c r="K100" i="9"/>
  <c r="K92" i="9"/>
  <c r="K84" i="9"/>
  <c r="K76" i="9"/>
  <c r="K60" i="9"/>
  <c r="K52" i="9"/>
  <c r="K44" i="9"/>
  <c r="K36" i="9"/>
  <c r="K28" i="9"/>
  <c r="N15" i="9" s="1"/>
  <c r="Q15" i="9" s="1"/>
  <c r="R15" i="9" s="1"/>
  <c r="K20" i="9"/>
  <c r="K12" i="9"/>
  <c r="K555" i="9"/>
  <c r="K547" i="9"/>
  <c r="K539" i="9"/>
  <c r="K531" i="9"/>
  <c r="K523" i="9"/>
  <c r="K515" i="9"/>
  <c r="K507" i="9"/>
  <c r="K499" i="9"/>
  <c r="K491" i="9"/>
  <c r="K483" i="9"/>
  <c r="K475" i="9"/>
  <c r="K467" i="9"/>
  <c r="K459" i="9"/>
  <c r="K451" i="9"/>
  <c r="K443" i="9"/>
  <c r="K435" i="9"/>
  <c r="K427" i="9"/>
  <c r="K419" i="9"/>
  <c r="K411" i="9"/>
  <c r="K403" i="9"/>
  <c r="K395" i="9"/>
  <c r="K387" i="9"/>
  <c r="K379" i="9"/>
  <c r="K371" i="9"/>
  <c r="K363" i="9"/>
  <c r="K355" i="9"/>
  <c r="K347" i="9"/>
  <c r="K339" i="9"/>
  <c r="K331" i="9"/>
  <c r="K323" i="9"/>
  <c r="K315" i="9"/>
  <c r="N311" i="9" s="1"/>
  <c r="Q311" i="9" s="1"/>
  <c r="R311" i="9" s="1"/>
  <c r="K307" i="9"/>
  <c r="K299" i="9"/>
  <c r="K291" i="9"/>
  <c r="K283" i="9"/>
  <c r="K275" i="9"/>
  <c r="K267" i="9"/>
  <c r="K259" i="9"/>
  <c r="K251" i="9"/>
  <c r="K243" i="9"/>
  <c r="K235" i="9"/>
  <c r="K227" i="9"/>
  <c r="K219" i="9"/>
  <c r="K211" i="9"/>
  <c r="K203" i="9"/>
  <c r="K195" i="9"/>
  <c r="K187" i="9"/>
  <c r="K179" i="9"/>
  <c r="K171" i="9"/>
  <c r="K163" i="9"/>
  <c r="K155" i="9"/>
  <c r="K147" i="9"/>
  <c r="K139" i="9"/>
  <c r="K131" i="9"/>
  <c r="N79" i="9" s="1"/>
  <c r="Q79" i="9" s="1"/>
  <c r="R79" i="9" s="1"/>
  <c r="K123" i="9"/>
  <c r="N123" i="9" s="1"/>
  <c r="Q123" i="9" s="1"/>
  <c r="R123" i="9" s="1"/>
  <c r="K115" i="9"/>
  <c r="K107" i="9"/>
  <c r="K99" i="9"/>
  <c r="K91" i="9"/>
  <c r="K83" i="9"/>
  <c r="K75" i="9"/>
  <c r="K67" i="9"/>
  <c r="K59" i="9"/>
  <c r="K51" i="9"/>
  <c r="K43" i="9"/>
  <c r="K35" i="9"/>
  <c r="K27" i="9"/>
  <c r="K19" i="9"/>
  <c r="K11" i="9"/>
  <c r="N919" i="9"/>
  <c r="Q919" i="9" s="1"/>
  <c r="R919" i="9" s="1"/>
  <c r="N5" i="9"/>
  <c r="N977" i="9"/>
  <c r="Q977" i="9" s="1"/>
  <c r="R977" i="9" s="1"/>
  <c r="N6" i="9"/>
  <c r="Q6" i="9" s="1"/>
  <c r="R6" i="9" s="1"/>
  <c r="Q893" i="9" l="1"/>
  <c r="R893" i="9" s="1"/>
  <c r="Q151" i="9"/>
  <c r="R151" i="9" s="1"/>
  <c r="Q859" i="9"/>
  <c r="R859" i="9" s="1"/>
  <c r="Q627" i="9"/>
  <c r="R627" i="9" s="1"/>
  <c r="Q924" i="9"/>
  <c r="R924" i="9" s="1"/>
  <c r="Q721" i="9"/>
  <c r="R721" i="9" s="1"/>
  <c r="Q59" i="9"/>
  <c r="R59" i="9" s="1"/>
  <c r="N11" i="9"/>
  <c r="Q11" i="9" s="1"/>
  <c r="R11" i="9" s="1"/>
  <c r="N74" i="9"/>
  <c r="Q74" i="9" s="1"/>
  <c r="R74" i="9" s="1"/>
  <c r="N27" i="9"/>
  <c r="Q27" i="9" s="1"/>
  <c r="R27" i="9" s="1"/>
  <c r="N108" i="9"/>
  <c r="Q108" i="9" s="1"/>
  <c r="R108" i="9" s="1"/>
  <c r="N173" i="9"/>
  <c r="Q173" i="9" s="1"/>
  <c r="R173" i="9" s="1"/>
  <c r="N251" i="9"/>
  <c r="Q251" i="9" s="1"/>
  <c r="R251" i="9" s="1"/>
  <c r="N332" i="9"/>
  <c r="Q332" i="9" s="1"/>
  <c r="R332" i="9" s="1"/>
  <c r="N404" i="9"/>
  <c r="Q404" i="9" s="1"/>
  <c r="R404" i="9" s="1"/>
  <c r="N528" i="9"/>
  <c r="Q528" i="9" s="1"/>
  <c r="R528" i="9" s="1"/>
  <c r="N619" i="9"/>
  <c r="Q619" i="9" s="1"/>
  <c r="R619" i="9" s="1"/>
  <c r="N680" i="9"/>
  <c r="Q680" i="9" s="1"/>
  <c r="R680" i="9" s="1"/>
  <c r="N8" i="9"/>
  <c r="Q8" i="9" s="1"/>
  <c r="R8" i="9" s="1"/>
  <c r="N315" i="9"/>
  <c r="Q315" i="9" s="1"/>
  <c r="R315" i="9" s="1"/>
  <c r="N388" i="9"/>
  <c r="Q388" i="9" s="1"/>
  <c r="R388" i="9" s="1"/>
  <c r="N502" i="9"/>
  <c r="Q502" i="9" s="1"/>
  <c r="R502" i="9" s="1"/>
  <c r="N634" i="9"/>
  <c r="Q634" i="9" s="1"/>
  <c r="R634" i="9" s="1"/>
  <c r="N995" i="9"/>
  <c r="Q995" i="9" s="1"/>
  <c r="R995" i="9" s="1"/>
  <c r="N113" i="9"/>
  <c r="Q113" i="9" s="1"/>
  <c r="R113" i="9" s="1"/>
  <c r="N237" i="9"/>
  <c r="Q237" i="9" s="1"/>
  <c r="R237" i="9" s="1"/>
  <c r="N373" i="9"/>
  <c r="Q373" i="9" s="1"/>
  <c r="R373" i="9" s="1"/>
  <c r="N629" i="9"/>
  <c r="Q629" i="9" s="1"/>
  <c r="R629" i="9" s="1"/>
  <c r="N696" i="9"/>
  <c r="Q696" i="9" s="1"/>
  <c r="R696" i="9" s="1"/>
  <c r="N825" i="9"/>
  <c r="Q825" i="9" s="1"/>
  <c r="R825" i="9" s="1"/>
  <c r="N659" i="9"/>
  <c r="Q659" i="9" s="1"/>
  <c r="R659" i="9" s="1"/>
  <c r="N663" i="9"/>
  <c r="Q663" i="9" s="1"/>
  <c r="R663" i="9" s="1"/>
  <c r="N796" i="9"/>
  <c r="Q796" i="9" s="1"/>
  <c r="R796" i="9" s="1"/>
  <c r="N97" i="9"/>
  <c r="Q97" i="9" s="1"/>
  <c r="R97" i="9" s="1"/>
  <c r="N232" i="9"/>
  <c r="Q232" i="9" s="1"/>
  <c r="R232" i="9" s="1"/>
  <c r="N362" i="9"/>
  <c r="Q362" i="9" s="1"/>
  <c r="R362" i="9" s="1"/>
  <c r="N867" i="9"/>
  <c r="Q867" i="9" s="1"/>
  <c r="R867" i="9" s="1"/>
  <c r="N1002" i="9"/>
  <c r="Q1002" i="9" s="1"/>
  <c r="R1002" i="9" s="1"/>
  <c r="N445" i="9"/>
  <c r="Q445" i="9" s="1"/>
  <c r="R445" i="9" s="1"/>
  <c r="N491" i="9"/>
  <c r="Q491" i="9" s="1"/>
  <c r="R491" i="9" s="1"/>
  <c r="N748" i="9"/>
  <c r="Q748" i="9" s="1"/>
  <c r="R748" i="9" s="1"/>
  <c r="N880" i="9"/>
  <c r="Q880" i="9" s="1"/>
  <c r="R880" i="9" s="1"/>
  <c r="N50" i="9"/>
  <c r="Q50" i="9" s="1"/>
  <c r="R50" i="9" s="1"/>
  <c r="N969" i="9"/>
  <c r="Q969" i="9" s="1"/>
  <c r="R969" i="9" s="1"/>
  <c r="N230" i="9"/>
  <c r="Q230" i="9" s="1"/>
  <c r="R230" i="9" s="1"/>
  <c r="N470" i="9"/>
  <c r="Q470" i="9" s="1"/>
  <c r="R470" i="9" s="1"/>
  <c r="N557" i="9"/>
  <c r="Q557" i="9" s="1"/>
  <c r="R557" i="9" s="1"/>
  <c r="N885" i="9"/>
  <c r="Q885" i="9" s="1"/>
  <c r="R885" i="9" s="1"/>
  <c r="N308" i="9"/>
  <c r="Q308" i="9" s="1"/>
  <c r="R308" i="9" s="1"/>
  <c r="N279" i="9"/>
  <c r="Q279" i="9" s="1"/>
  <c r="R279" i="9" s="1"/>
  <c r="N561" i="9"/>
  <c r="Q561" i="9" s="1"/>
  <c r="R561" i="9" s="1"/>
  <c r="N423" i="9"/>
  <c r="Q423" i="9" s="1"/>
  <c r="R423" i="9" s="1"/>
  <c r="N67" i="9"/>
  <c r="Q67" i="9" s="1"/>
  <c r="R67" i="9" s="1"/>
  <c r="N765" i="9"/>
  <c r="Q765" i="9" s="1"/>
  <c r="R765" i="9" s="1"/>
  <c r="N143" i="9"/>
  <c r="Q143" i="9" s="1"/>
  <c r="R143" i="9" s="1"/>
  <c r="N411" i="9"/>
  <c r="Q411" i="9" s="1"/>
  <c r="R411" i="9" s="1"/>
  <c r="N908" i="9"/>
  <c r="Q908" i="9" s="1"/>
  <c r="R908" i="9" s="1"/>
  <c r="N841" i="9"/>
  <c r="Q841" i="9" s="1"/>
  <c r="R841" i="9" s="1"/>
  <c r="N154" i="9"/>
  <c r="Q154" i="9" s="1"/>
  <c r="R154" i="9" s="1"/>
  <c r="N419" i="9"/>
  <c r="Q419" i="9" s="1"/>
  <c r="R419" i="9" s="1"/>
  <c r="N255" i="9"/>
  <c r="Q255" i="9" s="1"/>
  <c r="R255" i="9" s="1"/>
  <c r="N587" i="9"/>
  <c r="Q587" i="9" s="1"/>
  <c r="R587" i="9" s="1"/>
  <c r="N243" i="9"/>
  <c r="Q243" i="9" s="1"/>
  <c r="R243" i="9" s="1"/>
  <c r="N911" i="9"/>
  <c r="Q911" i="9" s="1"/>
  <c r="R911" i="9" s="1"/>
  <c r="N19" i="9"/>
  <c r="Q19" i="9" s="1"/>
  <c r="R19" i="9" s="1"/>
  <c r="N82" i="9"/>
  <c r="Q82" i="9" s="1"/>
  <c r="R82" i="9" s="1"/>
  <c r="N334" i="9"/>
  <c r="Q334" i="9" s="1"/>
  <c r="R334" i="9" s="1"/>
  <c r="N40" i="9"/>
  <c r="Q40" i="9" s="1"/>
  <c r="R40" i="9" s="1"/>
  <c r="N184" i="9"/>
  <c r="Q184" i="9" s="1"/>
  <c r="R184" i="9" s="1"/>
  <c r="Q5" i="9"/>
  <c r="R5" i="9" s="1"/>
  <c r="N723" i="9"/>
  <c r="Q723" i="9" s="1"/>
  <c r="R723" i="9" s="1"/>
  <c r="N407" i="9"/>
  <c r="Q407" i="9" s="1"/>
  <c r="R407" i="9" s="1"/>
  <c r="N344" i="9"/>
  <c r="Q344" i="9" s="1"/>
  <c r="R344" i="9" s="1"/>
  <c r="N170" i="9"/>
  <c r="Q170" i="9" s="1"/>
  <c r="R170" i="9" s="1"/>
  <c r="N444" i="9"/>
  <c r="Q444" i="9" s="1"/>
  <c r="R444" i="9" s="1"/>
  <c r="N453" i="9"/>
  <c r="Q453" i="9" s="1"/>
  <c r="R453" i="9" s="1"/>
  <c r="N331" i="9"/>
  <c r="Q331" i="9" s="1"/>
  <c r="R331" i="9" s="1"/>
  <c r="N73" i="9"/>
  <c r="Q73" i="9" s="1"/>
  <c r="R73" i="9" s="1"/>
  <c r="N582" i="9"/>
  <c r="Q582" i="9" s="1"/>
  <c r="R582" i="9" s="1"/>
  <c r="N580" i="9"/>
  <c r="Q580" i="9" s="1"/>
  <c r="R580" i="9" s="1"/>
  <c r="N585" i="9"/>
  <c r="Q585" i="9" s="1"/>
  <c r="R585" i="9" s="1"/>
  <c r="N583" i="9"/>
  <c r="Q583" i="9" s="1"/>
  <c r="R583" i="9" s="1"/>
  <c r="N581" i="9"/>
  <c r="Q581" i="9" s="1"/>
  <c r="R581" i="9" s="1"/>
  <c r="N952" i="9"/>
  <c r="Q952" i="9" s="1"/>
  <c r="R952" i="9" s="1"/>
  <c r="N941" i="9"/>
  <c r="Q941" i="9" s="1"/>
  <c r="R941" i="9" s="1"/>
  <c r="N951" i="9"/>
  <c r="Q951" i="9" s="1"/>
  <c r="R951" i="9" s="1"/>
  <c r="N945" i="9"/>
  <c r="Q945" i="9" s="1"/>
  <c r="R945" i="9" s="1"/>
  <c r="N943" i="9"/>
  <c r="Q943" i="9" s="1"/>
  <c r="R943" i="9" s="1"/>
  <c r="N956" i="9"/>
  <c r="Q956" i="9" s="1"/>
  <c r="R956" i="9" s="1"/>
  <c r="N955" i="9"/>
  <c r="N944" i="9"/>
  <c r="Q944" i="9" s="1"/>
  <c r="R944" i="9" s="1"/>
  <c r="N940" i="9"/>
  <c r="Q940" i="9" s="1"/>
  <c r="R940" i="9" s="1"/>
  <c r="N947" i="9"/>
  <c r="Q947" i="9" s="1"/>
  <c r="R947" i="9" s="1"/>
  <c r="N948" i="9"/>
  <c r="N950" i="9"/>
  <c r="Q950" i="9" s="1"/>
  <c r="R950" i="9" s="1"/>
  <c r="N946" i="9"/>
  <c r="Q946" i="9" s="1"/>
  <c r="R946" i="9" s="1"/>
  <c r="N942" i="9"/>
  <c r="Q942" i="9" s="1"/>
  <c r="R942" i="9" s="1"/>
  <c r="N949" i="9"/>
  <c r="Q949" i="9" s="1"/>
  <c r="R949" i="9" s="1"/>
  <c r="N733" i="9"/>
  <c r="Q733" i="9" s="1"/>
  <c r="R733" i="9" s="1"/>
  <c r="N732" i="9"/>
  <c r="Q732" i="9" s="1"/>
  <c r="R732" i="9" s="1"/>
  <c r="N736" i="9"/>
  <c r="Q736" i="9" s="1"/>
  <c r="R736" i="9" s="1"/>
  <c r="N730" i="9"/>
  <c r="Q730" i="9" s="1"/>
  <c r="R730" i="9" s="1"/>
  <c r="N737" i="9"/>
  <c r="Q737" i="9" s="1"/>
  <c r="R737" i="9" s="1"/>
  <c r="N728" i="9"/>
  <c r="Q728" i="9" s="1"/>
  <c r="R728" i="9" s="1"/>
  <c r="N735" i="9"/>
  <c r="Q735" i="9" s="1"/>
  <c r="R735" i="9" s="1"/>
  <c r="N485" i="9"/>
  <c r="N490" i="9"/>
  <c r="Q490" i="9" s="1"/>
  <c r="R490" i="9" s="1"/>
  <c r="N242" i="9"/>
  <c r="Q242" i="9" s="1"/>
  <c r="R242" i="9" s="1"/>
  <c r="N238" i="9"/>
  <c r="Q238" i="9" s="1"/>
  <c r="R238" i="9" s="1"/>
  <c r="N997" i="9"/>
  <c r="Q997" i="9" s="1"/>
  <c r="R997" i="9" s="1"/>
  <c r="N829" i="9"/>
  <c r="Q829" i="9" s="1"/>
  <c r="R829" i="9" s="1"/>
  <c r="N711" i="9"/>
  <c r="Q711" i="9" s="1"/>
  <c r="R711" i="9" s="1"/>
  <c r="N705" i="9"/>
  <c r="Q705" i="9" s="1"/>
  <c r="R705" i="9" s="1"/>
  <c r="N726" i="9"/>
  <c r="Q726" i="9" s="1"/>
  <c r="R726" i="9" s="1"/>
  <c r="N724" i="9"/>
  <c r="Q724" i="9" s="1"/>
  <c r="R724" i="9" s="1"/>
  <c r="N706" i="9"/>
  <c r="Q706" i="9" s="1"/>
  <c r="R706" i="9" s="1"/>
  <c r="N720" i="9"/>
  <c r="Q720" i="9" s="1"/>
  <c r="R720" i="9" s="1"/>
  <c r="N718" i="9"/>
  <c r="Q718" i="9" s="1"/>
  <c r="R718" i="9" s="1"/>
  <c r="N725" i="9"/>
  <c r="Q725" i="9" s="1"/>
  <c r="R725" i="9" s="1"/>
  <c r="N716" i="9"/>
  <c r="Q716" i="9" s="1"/>
  <c r="R716" i="9" s="1"/>
  <c r="N708" i="9"/>
  <c r="N710" i="9"/>
  <c r="Q710" i="9" s="1"/>
  <c r="R710" i="9" s="1"/>
  <c r="N717" i="9"/>
  <c r="Q717" i="9" s="1"/>
  <c r="R717" i="9" s="1"/>
  <c r="N722" i="9"/>
  <c r="Q722" i="9" s="1"/>
  <c r="R722" i="9" s="1"/>
  <c r="N709" i="9"/>
  <c r="Q709" i="9" s="1"/>
  <c r="R709" i="9" s="1"/>
  <c r="N727" i="9"/>
  <c r="Q727" i="9" s="1"/>
  <c r="R727" i="9" s="1"/>
  <c r="N719" i="9"/>
  <c r="Q719" i="9" s="1"/>
  <c r="R719" i="9" s="1"/>
  <c r="N703" i="9"/>
  <c r="Q703" i="9" s="1"/>
  <c r="R703" i="9" s="1"/>
  <c r="N190" i="9"/>
  <c r="Q190" i="9" s="1"/>
  <c r="R190" i="9" s="1"/>
  <c r="N189" i="9"/>
  <c r="Q189" i="9" s="1"/>
  <c r="R189" i="9" s="1"/>
  <c r="N51" i="9"/>
  <c r="Q51" i="9" s="1"/>
  <c r="R51" i="9" s="1"/>
  <c r="N115" i="9"/>
  <c r="Q115" i="9" s="1"/>
  <c r="R115" i="9" s="1"/>
  <c r="N7" i="9"/>
  <c r="Q7" i="9" s="1"/>
  <c r="R7" i="9" s="1"/>
  <c r="N71" i="9"/>
  <c r="Q71" i="9" s="1"/>
  <c r="R71" i="9" s="1"/>
  <c r="N223" i="9"/>
  <c r="Q223" i="9" s="1"/>
  <c r="R223" i="9" s="1"/>
  <c r="N303" i="9"/>
  <c r="Q303" i="9" s="1"/>
  <c r="R303" i="9" s="1"/>
  <c r="N383" i="9"/>
  <c r="Q383" i="9" s="1"/>
  <c r="R383" i="9" s="1"/>
  <c r="N479" i="9"/>
  <c r="Q479" i="9" s="1"/>
  <c r="R479" i="9" s="1"/>
  <c r="N559" i="9"/>
  <c r="Q559" i="9" s="1"/>
  <c r="R559" i="9" s="1"/>
  <c r="N64" i="9"/>
  <c r="Q64" i="9" s="1"/>
  <c r="R64" i="9" s="1"/>
  <c r="N160" i="9"/>
  <c r="Q160" i="9" s="1"/>
  <c r="R160" i="9" s="1"/>
  <c r="N240" i="9"/>
  <c r="Q240" i="9" s="1"/>
  <c r="R240" i="9" s="1"/>
  <c r="N320" i="9"/>
  <c r="Q320" i="9" s="1"/>
  <c r="R320" i="9" s="1"/>
  <c r="N416" i="9"/>
  <c r="Q416" i="9" s="1"/>
  <c r="R416" i="9" s="1"/>
  <c r="N512" i="9"/>
  <c r="Q512" i="9" s="1"/>
  <c r="R512" i="9" s="1"/>
  <c r="N25" i="9"/>
  <c r="Q25" i="9" s="1"/>
  <c r="R25" i="9" s="1"/>
  <c r="N225" i="9"/>
  <c r="Q225" i="9" s="1"/>
  <c r="R225" i="9" s="1"/>
  <c r="N313" i="9"/>
  <c r="Q313" i="9" s="1"/>
  <c r="R313" i="9" s="1"/>
  <c r="N425" i="9"/>
  <c r="Q425" i="9" s="1"/>
  <c r="R425" i="9" s="1"/>
  <c r="N537" i="9"/>
  <c r="Q537" i="9" s="1"/>
  <c r="R537" i="9" s="1"/>
  <c r="N10" i="9"/>
  <c r="Q10" i="9" s="1"/>
  <c r="R10" i="9" s="1"/>
  <c r="N162" i="9"/>
  <c r="Q162" i="9" s="1"/>
  <c r="R162" i="9" s="1"/>
  <c r="N282" i="9"/>
  <c r="Q282" i="9" s="1"/>
  <c r="R282" i="9" s="1"/>
  <c r="N171" i="9"/>
  <c r="Q171" i="9" s="1"/>
  <c r="R171" i="9" s="1"/>
  <c r="N283" i="9"/>
  <c r="Q283" i="9" s="1"/>
  <c r="R283" i="9" s="1"/>
  <c r="N371" i="9"/>
  <c r="Q371" i="9" s="1"/>
  <c r="R371" i="9" s="1"/>
  <c r="N715" i="9"/>
  <c r="Q715" i="9" s="1"/>
  <c r="R715" i="9" s="1"/>
  <c r="N76" i="9"/>
  <c r="Q76" i="9" s="1"/>
  <c r="R76" i="9" s="1"/>
  <c r="N180" i="9"/>
  <c r="Q180" i="9" s="1"/>
  <c r="R180" i="9" s="1"/>
  <c r="N548" i="9"/>
  <c r="Q548" i="9" s="1"/>
  <c r="R548" i="9" s="1"/>
  <c r="N77" i="9"/>
  <c r="Q77" i="9" s="1"/>
  <c r="R77" i="9" s="1"/>
  <c r="N245" i="9"/>
  <c r="Q245" i="9" s="1"/>
  <c r="R245" i="9" s="1"/>
  <c r="N30" i="9"/>
  <c r="Q30" i="9" s="1"/>
  <c r="R30" i="9" s="1"/>
  <c r="N713" i="9"/>
  <c r="Q713" i="9" s="1"/>
  <c r="R713" i="9" s="1"/>
  <c r="N754" i="9"/>
  <c r="Q754" i="9" s="1"/>
  <c r="R754" i="9" s="1"/>
  <c r="N734" i="9"/>
  <c r="Q734" i="9" s="1"/>
  <c r="R734" i="9" s="1"/>
  <c r="N248" i="9"/>
  <c r="Q248" i="9" s="1"/>
  <c r="R248" i="9" s="1"/>
  <c r="N520" i="9"/>
  <c r="Q520" i="9" s="1"/>
  <c r="R520" i="9" s="1"/>
  <c r="N179" i="9"/>
  <c r="Q179" i="9" s="1"/>
  <c r="R179" i="9" s="1"/>
  <c r="N188" i="9"/>
  <c r="Q188" i="9" s="1"/>
  <c r="R188" i="9" s="1"/>
  <c r="N556" i="9"/>
  <c r="Q556" i="9" s="1"/>
  <c r="R556" i="9" s="1"/>
  <c r="N138" i="9"/>
  <c r="Q138" i="9" s="1"/>
  <c r="R138" i="9" s="1"/>
  <c r="N458" i="9"/>
  <c r="Q458" i="9" s="1"/>
  <c r="R458" i="9" s="1"/>
  <c r="N459" i="9"/>
  <c r="Q459" i="9" s="1"/>
  <c r="R459" i="9" s="1"/>
  <c r="N197" i="9"/>
  <c r="Q197" i="9" s="1"/>
  <c r="R197" i="9" s="1"/>
  <c r="N201" i="9"/>
  <c r="Q201" i="9" s="1"/>
  <c r="R201" i="9" s="1"/>
  <c r="N198" i="9"/>
  <c r="Q198" i="9" s="1"/>
  <c r="R198" i="9" s="1"/>
  <c r="N196" i="9"/>
  <c r="Q196" i="9" s="1"/>
  <c r="R196" i="9" s="1"/>
  <c r="N195" i="9"/>
  <c r="Q195" i="9" s="1"/>
  <c r="R195" i="9" s="1"/>
  <c r="N193" i="9"/>
  <c r="Q193" i="9" s="1"/>
  <c r="R193" i="9" s="1"/>
  <c r="N200" i="9"/>
  <c r="Q200" i="9" s="1"/>
  <c r="R200" i="9" s="1"/>
  <c r="N199" i="9"/>
  <c r="Q199" i="9" s="1"/>
  <c r="R199" i="9" s="1"/>
  <c r="N642" i="9"/>
  <c r="Q642" i="9" s="1"/>
  <c r="R642" i="9" s="1"/>
  <c r="N641" i="9"/>
  <c r="Q641" i="9" s="1"/>
  <c r="R641" i="9" s="1"/>
  <c r="N638" i="9"/>
  <c r="Q638" i="9" s="1"/>
  <c r="R638" i="9" s="1"/>
  <c r="N633" i="9"/>
  <c r="Q633" i="9" s="1"/>
  <c r="R633" i="9" s="1"/>
  <c r="N501" i="9"/>
  <c r="Q501" i="9" s="1"/>
  <c r="R501" i="9" s="1"/>
  <c r="N500" i="9"/>
  <c r="Q500" i="9" s="1"/>
  <c r="R500" i="9" s="1"/>
  <c r="N140" i="9"/>
  <c r="Q140" i="9" s="1"/>
  <c r="R140" i="9" s="1"/>
  <c r="N858" i="9"/>
  <c r="Q858" i="9" s="1"/>
  <c r="R858" i="9" s="1"/>
  <c r="N864" i="9"/>
  <c r="Q864" i="9" s="1"/>
  <c r="R864" i="9" s="1"/>
  <c r="N861" i="9"/>
  <c r="Q861" i="9" s="1"/>
  <c r="R861" i="9" s="1"/>
  <c r="N860" i="9"/>
  <c r="Q860" i="9" s="1"/>
  <c r="R860" i="9" s="1"/>
  <c r="N865" i="9"/>
  <c r="Q865" i="9" s="1"/>
  <c r="R865" i="9" s="1"/>
  <c r="N863" i="9"/>
  <c r="Q863" i="9" s="1"/>
  <c r="R863" i="9" s="1"/>
  <c r="N742" i="9"/>
  <c r="Q742" i="9" s="1"/>
  <c r="R742" i="9" s="1"/>
  <c r="N744" i="9"/>
  <c r="Q744" i="9" s="1"/>
  <c r="R744" i="9" s="1"/>
  <c r="N745" i="9"/>
  <c r="Q745" i="9" s="1"/>
  <c r="R745" i="9" s="1"/>
  <c r="N743" i="9"/>
  <c r="Q743" i="9" s="1"/>
  <c r="R743" i="9" s="1"/>
  <c r="N740" i="9"/>
  <c r="Q740" i="9" s="1"/>
  <c r="R740" i="9" s="1"/>
  <c r="N624" i="9"/>
  <c r="Q624" i="9" s="1"/>
  <c r="R624" i="9" s="1"/>
  <c r="N625" i="9"/>
  <c r="Q625" i="9" s="1"/>
  <c r="R625" i="9" s="1"/>
  <c r="N623" i="9"/>
  <c r="Q623" i="9" s="1"/>
  <c r="R623" i="9" s="1"/>
  <c r="N626" i="9"/>
  <c r="Q626" i="9" s="1"/>
  <c r="R626" i="9" s="1"/>
  <c r="N621" i="9"/>
  <c r="Q621" i="9" s="1"/>
  <c r="R621" i="9" s="1"/>
  <c r="N469" i="9"/>
  <c r="Q469" i="9" s="1"/>
  <c r="R469" i="9" s="1"/>
  <c r="N37" i="9"/>
  <c r="Q37" i="9" s="1"/>
  <c r="R37" i="9" s="1"/>
  <c r="N701" i="9"/>
  <c r="Q701" i="9" s="1"/>
  <c r="R701" i="9" s="1"/>
  <c r="N526" i="9"/>
  <c r="Q526" i="9" s="1"/>
  <c r="R526" i="9" s="1"/>
  <c r="N527" i="9"/>
  <c r="Q527" i="9" s="1"/>
  <c r="R527" i="9" s="1"/>
  <c r="N962" i="9"/>
  <c r="Q962" i="9" s="1"/>
  <c r="R962" i="9" s="1"/>
  <c r="N961" i="9"/>
  <c r="Q961" i="9" s="1"/>
  <c r="R961" i="9" s="1"/>
  <c r="N963" i="9"/>
  <c r="Q963" i="9" s="1"/>
  <c r="R963" i="9" s="1"/>
  <c r="N960" i="9"/>
  <c r="Q960" i="9" s="1"/>
  <c r="R960" i="9" s="1"/>
  <c r="N966" i="9"/>
  <c r="Q966" i="9" s="1"/>
  <c r="R966" i="9" s="1"/>
  <c r="N964" i="9"/>
  <c r="Q964" i="9" s="1"/>
  <c r="R964" i="9" s="1"/>
  <c r="N965" i="9"/>
  <c r="Q965" i="9" s="1"/>
  <c r="R965" i="9" s="1"/>
  <c r="N959" i="9"/>
  <c r="Q959" i="9" s="1"/>
  <c r="R959" i="9" s="1"/>
  <c r="N903" i="9"/>
  <c r="Q903" i="9" s="1"/>
  <c r="R903" i="9" s="1"/>
  <c r="N906" i="9"/>
  <c r="Q906" i="9" s="1"/>
  <c r="R906" i="9" s="1"/>
  <c r="N900" i="9"/>
  <c r="N897" i="9"/>
  <c r="Q897" i="9" s="1"/>
  <c r="R897" i="9" s="1"/>
  <c r="N899" i="9"/>
  <c r="Q899" i="9" s="1"/>
  <c r="R899" i="9" s="1"/>
  <c r="N904" i="9"/>
  <c r="Q904" i="9" s="1"/>
  <c r="R904" i="9" s="1"/>
  <c r="N910" i="9"/>
  <c r="Q910" i="9" s="1"/>
  <c r="R910" i="9" s="1"/>
  <c r="N902" i="9"/>
  <c r="Q902" i="9" s="1"/>
  <c r="R902" i="9" s="1"/>
  <c r="N909" i="9"/>
  <c r="Q909" i="9" s="1"/>
  <c r="R909" i="9" s="1"/>
  <c r="N898" i="9"/>
  <c r="Q898" i="9" s="1"/>
  <c r="R898" i="9" s="1"/>
  <c r="N905" i="9"/>
  <c r="Q905" i="9" s="1"/>
  <c r="R905" i="9" s="1"/>
  <c r="N901" i="9"/>
  <c r="Q901" i="9" s="1"/>
  <c r="R901" i="9" s="1"/>
  <c r="N907" i="9"/>
  <c r="Q907" i="9" s="1"/>
  <c r="R907" i="9" s="1"/>
  <c r="N357" i="9"/>
  <c r="Q357" i="9" s="1"/>
  <c r="R357" i="9" s="1"/>
  <c r="N349" i="9"/>
  <c r="N356" i="9"/>
  <c r="Q356" i="9" s="1"/>
  <c r="R356" i="9" s="1"/>
  <c r="N348" i="9"/>
  <c r="Q348" i="9" s="1"/>
  <c r="R348" i="9" s="1"/>
  <c r="N374" i="9"/>
  <c r="Q374" i="9" s="1"/>
  <c r="R374" i="9" s="1"/>
  <c r="N894" i="9"/>
  <c r="Q894" i="9" s="1"/>
  <c r="R894" i="9" s="1"/>
  <c r="N631" i="9"/>
  <c r="Q631" i="9" s="1"/>
  <c r="R631" i="9" s="1"/>
  <c r="N632" i="9"/>
  <c r="Q632" i="9" s="1"/>
  <c r="R632" i="9" s="1"/>
  <c r="N685" i="9"/>
  <c r="Q685" i="9" s="1"/>
  <c r="R685" i="9" s="1"/>
  <c r="N688" i="9"/>
  <c r="Q688" i="9" s="1"/>
  <c r="R688" i="9" s="1"/>
  <c r="N687" i="9"/>
  <c r="Q687" i="9" s="1"/>
  <c r="R687" i="9" s="1"/>
  <c r="N686" i="9"/>
  <c r="Q686" i="9" s="1"/>
  <c r="R686" i="9" s="1"/>
  <c r="N640" i="9"/>
  <c r="Q640" i="9" s="1"/>
  <c r="R640" i="9" s="1"/>
  <c r="N88" i="9"/>
  <c r="Q88" i="9" s="1"/>
  <c r="R88" i="9" s="1"/>
  <c r="N233" i="9"/>
  <c r="Q233" i="9" s="1"/>
  <c r="R233" i="9" s="1"/>
  <c r="N291" i="9"/>
  <c r="Q291" i="9" s="1"/>
  <c r="R291" i="9" s="1"/>
  <c r="N93" i="9"/>
  <c r="Q93" i="9" s="1"/>
  <c r="R93" i="9" s="1"/>
  <c r="N478" i="9"/>
  <c r="Q478" i="9" s="1"/>
  <c r="R478" i="9" s="1"/>
  <c r="N522" i="9"/>
  <c r="Q522" i="9" s="1"/>
  <c r="R522" i="9" s="1"/>
  <c r="N523" i="9"/>
  <c r="Q523" i="9" s="1"/>
  <c r="R523" i="9" s="1"/>
  <c r="N474" i="9"/>
  <c r="Q474" i="9" s="1"/>
  <c r="R474" i="9" s="1"/>
  <c r="N472" i="9"/>
  <c r="Q472" i="9" s="1"/>
  <c r="R472" i="9" s="1"/>
  <c r="N457" i="9"/>
  <c r="Q457" i="9" s="1"/>
  <c r="R457" i="9" s="1"/>
  <c r="N938" i="9"/>
  <c r="Q938" i="9" s="1"/>
  <c r="R938" i="9" s="1"/>
  <c r="N934" i="9"/>
  <c r="Q934" i="9" s="1"/>
  <c r="R934" i="9" s="1"/>
  <c r="N930" i="9"/>
  <c r="Q930" i="9" s="1"/>
  <c r="R930" i="9" s="1"/>
  <c r="N937" i="9"/>
  <c r="Q937" i="9" s="1"/>
  <c r="R937" i="9" s="1"/>
  <c r="N935" i="9"/>
  <c r="Q935" i="9" s="1"/>
  <c r="R935" i="9" s="1"/>
  <c r="N932" i="9"/>
  <c r="Q932" i="9" s="1"/>
  <c r="R932" i="9" s="1"/>
  <c r="N939" i="9"/>
  <c r="N931" i="9"/>
  <c r="N936" i="9"/>
  <c r="Q936" i="9" s="1"/>
  <c r="R936" i="9" s="1"/>
  <c r="N933" i="9"/>
  <c r="Q933" i="9" s="1"/>
  <c r="R933" i="9" s="1"/>
  <c r="N764" i="9"/>
  <c r="Q764" i="9" s="1"/>
  <c r="R764" i="9" s="1"/>
  <c r="N756" i="9"/>
  <c r="Q756" i="9" s="1"/>
  <c r="R756" i="9" s="1"/>
  <c r="N760" i="9"/>
  <c r="Q760" i="9" s="1"/>
  <c r="R760" i="9" s="1"/>
  <c r="N759" i="9"/>
  <c r="Q759" i="9" s="1"/>
  <c r="R759" i="9" s="1"/>
  <c r="N762" i="9"/>
  <c r="Q762" i="9" s="1"/>
  <c r="R762" i="9" s="1"/>
  <c r="N763" i="9"/>
  <c r="Q763" i="9" s="1"/>
  <c r="R763" i="9" s="1"/>
  <c r="N755" i="9"/>
  <c r="Q755" i="9" s="1"/>
  <c r="R755" i="9" s="1"/>
  <c r="N761" i="9"/>
  <c r="Q761" i="9" s="1"/>
  <c r="R761" i="9" s="1"/>
  <c r="N524" i="9"/>
  <c r="Q524" i="9" s="1"/>
  <c r="R524" i="9" s="1"/>
  <c r="N992" i="9"/>
  <c r="Q992" i="9" s="1"/>
  <c r="R992" i="9" s="1"/>
  <c r="N982" i="9"/>
  <c r="Q982" i="9" s="1"/>
  <c r="R982" i="9" s="1"/>
  <c r="N986" i="9"/>
  <c r="N989" i="9"/>
  <c r="Q989" i="9" s="1"/>
  <c r="R989" i="9" s="1"/>
  <c r="N980" i="9"/>
  <c r="N981" i="9"/>
  <c r="Q981" i="9" s="1"/>
  <c r="R981" i="9" s="1"/>
  <c r="N993" i="9"/>
  <c r="Q993" i="9" s="1"/>
  <c r="R993" i="9" s="1"/>
  <c r="N991" i="9"/>
  <c r="Q991" i="9" s="1"/>
  <c r="R991" i="9" s="1"/>
  <c r="N984" i="9"/>
  <c r="Q984" i="9" s="1"/>
  <c r="R984" i="9" s="1"/>
  <c r="N983" i="9"/>
  <c r="Q983" i="9" s="1"/>
  <c r="R983" i="9" s="1"/>
  <c r="N988" i="9"/>
  <c r="Q988" i="9" s="1"/>
  <c r="R988" i="9" s="1"/>
  <c r="N434" i="9"/>
  <c r="Q434" i="9" s="1"/>
  <c r="R434" i="9" s="1"/>
  <c r="N446" i="9"/>
  <c r="Q446" i="9" s="1"/>
  <c r="R446" i="9" s="1"/>
  <c r="N438" i="9"/>
  <c r="Q438" i="9" s="1"/>
  <c r="R438" i="9" s="1"/>
  <c r="N450" i="9"/>
  <c r="Q450" i="9" s="1"/>
  <c r="R450" i="9" s="1"/>
  <c r="N432" i="9"/>
  <c r="Q432" i="9" s="1"/>
  <c r="R432" i="9" s="1"/>
  <c r="N436" i="9"/>
  <c r="Q436" i="9" s="1"/>
  <c r="R436" i="9" s="1"/>
  <c r="N451" i="9"/>
  <c r="Q451" i="9" s="1"/>
  <c r="R451" i="9" s="1"/>
  <c r="N449" i="9"/>
  <c r="Q449" i="9" s="1"/>
  <c r="R449" i="9" s="1"/>
  <c r="N455" i="9"/>
  <c r="Q455" i="9" s="1"/>
  <c r="R455" i="9" s="1"/>
  <c r="N690" i="9"/>
  <c r="Q690" i="9" s="1"/>
  <c r="R690" i="9" s="1"/>
  <c r="N689" i="9"/>
  <c r="Q689" i="9" s="1"/>
  <c r="R689" i="9" s="1"/>
  <c r="N691" i="9"/>
  <c r="Q691" i="9" s="1"/>
  <c r="R691" i="9" s="1"/>
  <c r="N271" i="9"/>
  <c r="Q271" i="9" s="1"/>
  <c r="R271" i="9" s="1"/>
  <c r="N269" i="9"/>
  <c r="Q269" i="9" s="1"/>
  <c r="R269" i="9" s="1"/>
  <c r="N806" i="9"/>
  <c r="Q806" i="9" s="1"/>
  <c r="R806" i="9" s="1"/>
  <c r="N813" i="9"/>
  <c r="Q813" i="9" s="1"/>
  <c r="R813" i="9" s="1"/>
  <c r="N810" i="9"/>
  <c r="Q810" i="9" s="1"/>
  <c r="R810" i="9" s="1"/>
  <c r="N802" i="9"/>
  <c r="Q802" i="9" s="1"/>
  <c r="R802" i="9" s="1"/>
  <c r="N809" i="9"/>
  <c r="Q809" i="9" s="1"/>
  <c r="R809" i="9" s="1"/>
  <c r="N807" i="9"/>
  <c r="Q807" i="9" s="1"/>
  <c r="R807" i="9" s="1"/>
  <c r="N804" i="9"/>
  <c r="Q804" i="9" s="1"/>
  <c r="R804" i="9" s="1"/>
  <c r="N811" i="9"/>
  <c r="Q811" i="9" s="1"/>
  <c r="R811" i="9" s="1"/>
  <c r="N814" i="9"/>
  <c r="Q814" i="9" s="1"/>
  <c r="R814" i="9" s="1"/>
  <c r="N803" i="9"/>
  <c r="Q803" i="9" s="1"/>
  <c r="R803" i="9" s="1"/>
  <c r="N805" i="9"/>
  <c r="Q805" i="9" s="1"/>
  <c r="R805" i="9" s="1"/>
  <c r="N812" i="9"/>
  <c r="Q812" i="9" s="1"/>
  <c r="R812" i="9" s="1"/>
  <c r="N149" i="9"/>
  <c r="Q149" i="9" s="1"/>
  <c r="R149" i="9" s="1"/>
  <c r="N272" i="9"/>
  <c r="Q272" i="9" s="1"/>
  <c r="R272" i="9" s="1"/>
  <c r="N877" i="9"/>
  <c r="Q877" i="9" s="1"/>
  <c r="R877" i="9" s="1"/>
  <c r="N879" i="9"/>
  <c r="Q879" i="9" s="1"/>
  <c r="R879" i="9" s="1"/>
  <c r="N876" i="9"/>
  <c r="Q876" i="9" s="1"/>
  <c r="R876" i="9" s="1"/>
  <c r="N146" i="9"/>
  <c r="Q146" i="9" s="1"/>
  <c r="R146" i="9" s="1"/>
  <c r="N530" i="9"/>
  <c r="Q530" i="9" s="1"/>
  <c r="R530" i="9" s="1"/>
  <c r="N529" i="9"/>
  <c r="Q529" i="9" s="1"/>
  <c r="R529" i="9" s="1"/>
  <c r="N531" i="9"/>
  <c r="Q531" i="9" s="1"/>
  <c r="R531" i="9" s="1"/>
  <c r="N405" i="9"/>
  <c r="Q405" i="9" s="1"/>
  <c r="R405" i="9" s="1"/>
  <c r="N406" i="9"/>
  <c r="Q406" i="9" s="1"/>
  <c r="R406" i="9" s="1"/>
  <c r="N412" i="9"/>
  <c r="N14" i="9"/>
  <c r="Q14" i="9" s="1"/>
  <c r="R14" i="9" s="1"/>
  <c r="N17" i="9"/>
  <c r="Q17" i="9" s="1"/>
  <c r="R17" i="9" s="1"/>
  <c r="N16" i="9"/>
  <c r="Q16" i="9" s="1"/>
  <c r="R16" i="9" s="1"/>
  <c r="N205" i="9"/>
  <c r="Q205" i="9" s="1"/>
  <c r="R205" i="9" s="1"/>
  <c r="N209" i="9"/>
  <c r="Q209" i="9" s="1"/>
  <c r="R209" i="9" s="1"/>
  <c r="N206" i="9"/>
  <c r="Q206" i="9" s="1"/>
  <c r="R206" i="9" s="1"/>
  <c r="N204" i="9"/>
  <c r="Q204" i="9" s="1"/>
  <c r="R204" i="9" s="1"/>
  <c r="N208" i="9"/>
  <c r="Q208" i="9" s="1"/>
  <c r="R208" i="9" s="1"/>
  <c r="N207" i="9"/>
  <c r="Q207" i="9" s="1"/>
  <c r="R207" i="9" s="1"/>
  <c r="N273" i="9"/>
  <c r="Q273" i="9" s="1"/>
  <c r="R273" i="9" s="1"/>
  <c r="N337" i="9"/>
  <c r="Q337" i="9" s="1"/>
  <c r="R337" i="9" s="1"/>
  <c r="N487" i="9"/>
  <c r="Q487" i="9" s="1"/>
  <c r="R487" i="9" s="1"/>
  <c r="N567" i="9"/>
  <c r="Q567" i="9" s="1"/>
  <c r="R567" i="9" s="1"/>
  <c r="N26" i="9"/>
  <c r="Q26" i="9" s="1"/>
  <c r="R26" i="9" s="1"/>
  <c r="N379" i="9"/>
  <c r="Q379" i="9" s="1"/>
  <c r="R379" i="9" s="1"/>
  <c r="N316" i="9"/>
  <c r="N394" i="9"/>
  <c r="Q394" i="9" s="1"/>
  <c r="R394" i="9" s="1"/>
  <c r="N395" i="9"/>
  <c r="Q395" i="9" s="1"/>
  <c r="R395" i="9" s="1"/>
  <c r="N126" i="9"/>
  <c r="Q126" i="9" s="1"/>
  <c r="R126" i="9" s="1"/>
  <c r="N133" i="9"/>
  <c r="Q133" i="9" s="1"/>
  <c r="R133" i="9" s="1"/>
  <c r="N125" i="9"/>
  <c r="Q125" i="9" s="1"/>
  <c r="R125" i="9" s="1"/>
  <c r="N132" i="9"/>
  <c r="Q132" i="9" s="1"/>
  <c r="R132" i="9" s="1"/>
  <c r="N130" i="9"/>
  <c r="Q130" i="9" s="1"/>
  <c r="R130" i="9" s="1"/>
  <c r="N137" i="9"/>
  <c r="Q137" i="9" s="1"/>
  <c r="R137" i="9" s="1"/>
  <c r="N124" i="9"/>
  <c r="Q124" i="9" s="1"/>
  <c r="R124" i="9" s="1"/>
  <c r="N129" i="9"/>
  <c r="Q129" i="9" s="1"/>
  <c r="R129" i="9" s="1"/>
  <c r="N136" i="9"/>
  <c r="Q136" i="9" s="1"/>
  <c r="R136" i="9" s="1"/>
  <c r="N135" i="9"/>
  <c r="Q135" i="9" s="1"/>
  <c r="R135" i="9" s="1"/>
  <c r="N578" i="9"/>
  <c r="Q578" i="9" s="1"/>
  <c r="R578" i="9" s="1"/>
  <c r="N574" i="9"/>
  <c r="Q574" i="9" s="1"/>
  <c r="R574" i="9" s="1"/>
  <c r="N577" i="9"/>
  <c r="Q577" i="9" s="1"/>
  <c r="R577" i="9" s="1"/>
  <c r="N21" i="9"/>
  <c r="Q21" i="9" s="1"/>
  <c r="R21" i="9" s="1"/>
  <c r="N787" i="9"/>
  <c r="Q787" i="9" s="1"/>
  <c r="R787" i="9" s="1"/>
  <c r="N792" i="9"/>
  <c r="Q792" i="9" s="1"/>
  <c r="R792" i="9" s="1"/>
  <c r="N790" i="9"/>
  <c r="Q790" i="9" s="1"/>
  <c r="R790" i="9" s="1"/>
  <c r="N797" i="9"/>
  <c r="Q797" i="9" s="1"/>
  <c r="R797" i="9" s="1"/>
  <c r="N782" i="9"/>
  <c r="Q782" i="9" s="1"/>
  <c r="R782" i="9" s="1"/>
  <c r="N789" i="9"/>
  <c r="Q789" i="9" s="1"/>
  <c r="R789" i="9" s="1"/>
  <c r="N794" i="9"/>
  <c r="Q794" i="9" s="1"/>
  <c r="R794" i="9" s="1"/>
  <c r="N801" i="9"/>
  <c r="Q801" i="9" s="1"/>
  <c r="R801" i="9" s="1"/>
  <c r="N800" i="9"/>
  <c r="Q800" i="9" s="1"/>
  <c r="R800" i="9" s="1"/>
  <c r="N793" i="9"/>
  <c r="Q793" i="9" s="1"/>
  <c r="R793" i="9" s="1"/>
  <c r="N784" i="9"/>
  <c r="Q784" i="9" s="1"/>
  <c r="R784" i="9" s="1"/>
  <c r="N788" i="9"/>
  <c r="Q788" i="9" s="1"/>
  <c r="R788" i="9" s="1"/>
  <c r="N785" i="9"/>
  <c r="Q785" i="9" s="1"/>
  <c r="R785" i="9" s="1"/>
  <c r="N798" i="9"/>
  <c r="Q798" i="9" s="1"/>
  <c r="R798" i="9" s="1"/>
  <c r="N795" i="9"/>
  <c r="Q795" i="9" s="1"/>
  <c r="R795" i="9" s="1"/>
  <c r="N799" i="9"/>
  <c r="Q799" i="9" s="1"/>
  <c r="R799" i="9" s="1"/>
  <c r="N614" i="9"/>
  <c r="Q614" i="9" s="1"/>
  <c r="R614" i="9" s="1"/>
  <c r="N598" i="9"/>
  <c r="Q598" i="9" s="1"/>
  <c r="R598" i="9" s="1"/>
  <c r="N613" i="9"/>
  <c r="N605" i="9"/>
  <c r="Q605" i="9" s="1"/>
  <c r="R605" i="9" s="1"/>
  <c r="N615" i="9"/>
  <c r="Q615" i="9" s="1"/>
  <c r="R615" i="9" s="1"/>
  <c r="N597" i="9"/>
  <c r="Q597" i="9" s="1"/>
  <c r="R597" i="9" s="1"/>
  <c r="N611" i="9"/>
  <c r="Q611" i="9" s="1"/>
  <c r="R611" i="9" s="1"/>
  <c r="N607" i="9"/>
  <c r="Q607" i="9" s="1"/>
  <c r="R607" i="9" s="1"/>
  <c r="N599" i="9"/>
  <c r="Q599" i="9" s="1"/>
  <c r="R599" i="9" s="1"/>
  <c r="N604" i="9"/>
  <c r="Q604" i="9" s="1"/>
  <c r="R604" i="9" s="1"/>
  <c r="N593" i="9"/>
  <c r="Q593" i="9" s="1"/>
  <c r="R593" i="9" s="1"/>
  <c r="N594" i="9"/>
  <c r="Q594" i="9" s="1"/>
  <c r="R594" i="9" s="1"/>
  <c r="N596" i="9"/>
  <c r="Q596" i="9" s="1"/>
  <c r="R596" i="9" s="1"/>
  <c r="N603" i="9"/>
  <c r="Q603" i="9" s="1"/>
  <c r="R603" i="9" s="1"/>
  <c r="N595" i="9"/>
  <c r="Q595" i="9" s="1"/>
  <c r="R595" i="9" s="1"/>
  <c r="N608" i="9"/>
  <c r="Q608" i="9" s="1"/>
  <c r="R608" i="9" s="1"/>
  <c r="N610" i="9"/>
  <c r="Q610" i="9" s="1"/>
  <c r="R610" i="9" s="1"/>
  <c r="N616" i="9"/>
  <c r="Q616" i="9" s="1"/>
  <c r="R616" i="9" s="1"/>
  <c r="N498" i="9"/>
  <c r="Q498" i="9" s="1"/>
  <c r="R498" i="9" s="1"/>
  <c r="N496" i="9"/>
  <c r="Q496" i="9" s="1"/>
  <c r="R496" i="9" s="1"/>
  <c r="N492" i="9"/>
  <c r="Q492" i="9" s="1"/>
  <c r="R492" i="9" s="1"/>
  <c r="N493" i="9"/>
  <c r="Q493" i="9" s="1"/>
  <c r="R493" i="9" s="1"/>
  <c r="N229" i="9"/>
  <c r="Q229" i="9" s="1"/>
  <c r="R229" i="9" s="1"/>
  <c r="N221" i="9"/>
  <c r="Q221" i="9" s="1"/>
  <c r="R221" i="9" s="1"/>
  <c r="N213" i="9"/>
  <c r="Q213" i="9" s="1"/>
  <c r="R213" i="9" s="1"/>
  <c r="N228" i="9"/>
  <c r="Q228" i="9" s="1"/>
  <c r="R228" i="9" s="1"/>
  <c r="N214" i="9"/>
  <c r="Q214" i="9" s="1"/>
  <c r="R214" i="9" s="1"/>
  <c r="N212" i="9"/>
  <c r="Q212" i="9" s="1"/>
  <c r="R212" i="9" s="1"/>
  <c r="N226" i="9"/>
  <c r="Q226" i="9" s="1"/>
  <c r="R226" i="9" s="1"/>
  <c r="N218" i="9"/>
  <c r="Q218" i="9" s="1"/>
  <c r="R218" i="9" s="1"/>
  <c r="N293" i="9"/>
  <c r="Q293" i="9" s="1"/>
  <c r="R293" i="9" s="1"/>
  <c r="N310" i="9"/>
  <c r="Q310" i="9" s="1"/>
  <c r="R310" i="9" s="1"/>
  <c r="N302" i="9"/>
  <c r="Q302" i="9" s="1"/>
  <c r="R302" i="9" s="1"/>
  <c r="N292" i="9"/>
  <c r="Q292" i="9" s="1"/>
  <c r="R292" i="9" s="1"/>
  <c r="N306" i="9"/>
  <c r="Q306" i="9" s="1"/>
  <c r="R306" i="9" s="1"/>
  <c r="N294" i="9"/>
  <c r="Q294" i="9" s="1"/>
  <c r="R294" i="9" s="1"/>
  <c r="N309" i="9"/>
  <c r="Q309" i="9" s="1"/>
  <c r="R309" i="9" s="1"/>
  <c r="N298" i="9"/>
  <c r="Q298" i="9" s="1"/>
  <c r="R298" i="9" s="1"/>
  <c r="N301" i="9"/>
  <c r="Q301" i="9" s="1"/>
  <c r="R301" i="9" s="1"/>
  <c r="N290" i="9"/>
  <c r="Q290" i="9" s="1"/>
  <c r="R290" i="9" s="1"/>
  <c r="N72" i="9"/>
  <c r="Q72" i="9" s="1"/>
  <c r="R72" i="9" s="1"/>
  <c r="N915" i="9"/>
  <c r="Q915" i="9" s="1"/>
  <c r="R915" i="9" s="1"/>
  <c r="N918" i="9"/>
  <c r="Q918" i="9" s="1"/>
  <c r="R918" i="9" s="1"/>
  <c r="N917" i="9"/>
  <c r="Q917" i="9" s="1"/>
  <c r="R917" i="9" s="1"/>
  <c r="N914" i="9"/>
  <c r="Q914" i="9" s="1"/>
  <c r="R914" i="9" s="1"/>
  <c r="N916" i="9"/>
  <c r="Q916" i="9" s="1"/>
  <c r="R916" i="9" s="1"/>
  <c r="N913" i="9"/>
  <c r="Q913" i="9" s="1"/>
  <c r="R913" i="9" s="1"/>
  <c r="N702" i="9"/>
  <c r="Q702" i="9" s="1"/>
  <c r="R702" i="9" s="1"/>
  <c r="N341" i="9"/>
  <c r="Q341" i="9" s="1"/>
  <c r="R341" i="9" s="1"/>
  <c r="N87" i="9"/>
  <c r="Q87" i="9" s="1"/>
  <c r="R87" i="9" s="1"/>
  <c r="N415" i="9"/>
  <c r="Q415" i="9" s="1"/>
  <c r="R415" i="9" s="1"/>
  <c r="N96" i="9"/>
  <c r="Q96" i="9" s="1"/>
  <c r="R96" i="9" s="1"/>
  <c r="N352" i="9"/>
  <c r="Q352" i="9" s="1"/>
  <c r="R352" i="9" s="1"/>
  <c r="N41" i="9"/>
  <c r="Q41" i="9" s="1"/>
  <c r="R41" i="9" s="1"/>
  <c r="N241" i="9"/>
  <c r="Q241" i="9" s="1"/>
  <c r="R241" i="9" s="1"/>
  <c r="N441" i="9"/>
  <c r="Q441" i="9" s="1"/>
  <c r="R441" i="9" s="1"/>
  <c r="N186" i="9"/>
  <c r="Q186" i="9" s="1"/>
  <c r="R186" i="9" s="1"/>
  <c r="N299" i="9"/>
  <c r="Q299" i="9" s="1"/>
  <c r="R299" i="9" s="1"/>
  <c r="N507" i="9"/>
  <c r="Q507" i="9" s="1"/>
  <c r="R507" i="9" s="1"/>
  <c r="N731" i="9"/>
  <c r="Q731" i="9" s="1"/>
  <c r="R731" i="9" s="1"/>
  <c r="N220" i="9"/>
  <c r="Q220" i="9" s="1"/>
  <c r="R220" i="9" s="1"/>
  <c r="N460" i="9"/>
  <c r="Q460" i="9" s="1"/>
  <c r="R460" i="9" s="1"/>
  <c r="N101" i="9"/>
  <c r="Q101" i="9" s="1"/>
  <c r="R101" i="9" s="1"/>
  <c r="N461" i="9"/>
  <c r="Q461" i="9" s="1"/>
  <c r="R461" i="9" s="1"/>
  <c r="N70" i="9"/>
  <c r="Q70" i="9" s="1"/>
  <c r="R70" i="9" s="1"/>
  <c r="N486" i="9"/>
  <c r="Q486" i="9" s="1"/>
  <c r="R486" i="9" s="1"/>
  <c r="N729" i="9"/>
  <c r="Q729" i="9" s="1"/>
  <c r="R729" i="9" s="1"/>
  <c r="N442" i="9"/>
  <c r="Q442" i="9" s="1"/>
  <c r="R442" i="9" s="1"/>
  <c r="N655" i="9"/>
  <c r="Q655" i="9" s="1"/>
  <c r="R655" i="9" s="1"/>
  <c r="N808" i="9"/>
  <c r="Q808" i="9" s="1"/>
  <c r="R808" i="9" s="1"/>
  <c r="N275" i="9"/>
  <c r="Q275" i="9" s="1"/>
  <c r="R275" i="9" s="1"/>
  <c r="N274" i="9"/>
  <c r="Q274" i="9" s="1"/>
  <c r="R274" i="9" s="1"/>
  <c r="N114" i="9"/>
  <c r="Q114" i="9" s="1"/>
  <c r="R114" i="9" s="1"/>
  <c r="N110" i="9"/>
  <c r="Q110" i="9" s="1"/>
  <c r="R110" i="9" s="1"/>
  <c r="N109" i="9"/>
  <c r="Q109" i="9" s="1"/>
  <c r="R109" i="9" s="1"/>
  <c r="N477" i="9"/>
  <c r="Q477" i="9" s="1"/>
  <c r="R477" i="9" s="1"/>
  <c r="N483" i="9"/>
  <c r="Q483" i="9" s="1"/>
  <c r="R483" i="9" s="1"/>
  <c r="N145" i="9"/>
  <c r="Q145" i="9" s="1"/>
  <c r="R145" i="9" s="1"/>
  <c r="N144" i="9"/>
  <c r="Q144" i="9" s="1"/>
  <c r="R144" i="9" s="1"/>
  <c r="N75" i="9"/>
  <c r="Q75" i="9" s="1"/>
  <c r="R75" i="9" s="1"/>
  <c r="N139" i="9"/>
  <c r="Q139" i="9" s="1"/>
  <c r="R139" i="9" s="1"/>
  <c r="N31" i="9"/>
  <c r="Q31" i="9" s="1"/>
  <c r="R31" i="9" s="1"/>
  <c r="N95" i="9"/>
  <c r="Q95" i="9" s="1"/>
  <c r="R95" i="9" s="1"/>
  <c r="N167" i="9"/>
  <c r="Q167" i="9" s="1"/>
  <c r="R167" i="9" s="1"/>
  <c r="N247" i="9"/>
  <c r="Q247" i="9" s="1"/>
  <c r="R247" i="9" s="1"/>
  <c r="N343" i="9"/>
  <c r="Q343" i="9" s="1"/>
  <c r="R343" i="9" s="1"/>
  <c r="N503" i="9"/>
  <c r="Q503" i="9" s="1"/>
  <c r="R503" i="9" s="1"/>
  <c r="N24" i="9"/>
  <c r="Q24" i="9" s="1"/>
  <c r="R24" i="9" s="1"/>
  <c r="N104" i="9"/>
  <c r="Q104" i="9" s="1"/>
  <c r="R104" i="9" s="1"/>
  <c r="N280" i="9"/>
  <c r="Q280" i="9" s="1"/>
  <c r="R280" i="9" s="1"/>
  <c r="N360" i="9"/>
  <c r="Q360" i="9" s="1"/>
  <c r="R360" i="9" s="1"/>
  <c r="N448" i="9"/>
  <c r="Q448" i="9" s="1"/>
  <c r="R448" i="9" s="1"/>
  <c r="N568" i="9"/>
  <c r="Q568" i="9" s="1"/>
  <c r="R568" i="9" s="1"/>
  <c r="N49" i="9"/>
  <c r="Q49" i="9" s="1"/>
  <c r="R49" i="9" s="1"/>
  <c r="N161" i="9"/>
  <c r="Q161" i="9" s="1"/>
  <c r="R161" i="9" s="1"/>
  <c r="N249" i="9"/>
  <c r="Q249" i="9" s="1"/>
  <c r="R249" i="9" s="1"/>
  <c r="N361" i="9"/>
  <c r="Q361" i="9" s="1"/>
  <c r="R361" i="9" s="1"/>
  <c r="N473" i="9"/>
  <c r="Q473" i="9" s="1"/>
  <c r="R473" i="9" s="1"/>
  <c r="N194" i="9"/>
  <c r="Q194" i="9" s="1"/>
  <c r="R194" i="9" s="1"/>
  <c r="N346" i="9"/>
  <c r="Q346" i="9" s="1"/>
  <c r="R346" i="9" s="1"/>
  <c r="N219" i="9"/>
  <c r="Q219" i="9" s="1"/>
  <c r="R219" i="9" s="1"/>
  <c r="N307" i="9"/>
  <c r="Q307" i="9" s="1"/>
  <c r="R307" i="9" s="1"/>
  <c r="N515" i="9"/>
  <c r="Q515" i="9" s="1"/>
  <c r="R515" i="9" s="1"/>
  <c r="N643" i="9"/>
  <c r="Q643" i="9" s="1"/>
  <c r="R643" i="9" s="1"/>
  <c r="N771" i="9"/>
  <c r="Q771" i="9" s="1"/>
  <c r="R771" i="9" s="1"/>
  <c r="N236" i="9"/>
  <c r="Q236" i="9" s="1"/>
  <c r="R236" i="9" s="1"/>
  <c r="N468" i="9"/>
  <c r="N612" i="9"/>
  <c r="Q612" i="9" s="1"/>
  <c r="R612" i="9" s="1"/>
  <c r="N141" i="9"/>
  <c r="Q141" i="9" s="1"/>
  <c r="R141" i="9" s="1"/>
  <c r="N325" i="9"/>
  <c r="Q325" i="9" s="1"/>
  <c r="R325" i="9" s="1"/>
  <c r="N525" i="9"/>
  <c r="Q525" i="9" s="1"/>
  <c r="R525" i="9" s="1"/>
  <c r="N134" i="9"/>
  <c r="Q134" i="9" s="1"/>
  <c r="R134" i="9" s="1"/>
  <c r="N618" i="9"/>
  <c r="Q618" i="9" s="1"/>
  <c r="R618" i="9" s="1"/>
  <c r="N18" i="9"/>
  <c r="Q18" i="9" s="1"/>
  <c r="R18" i="9" s="1"/>
  <c r="N875" i="9"/>
  <c r="Q875" i="9" s="1"/>
  <c r="R875" i="9" s="1"/>
  <c r="N850" i="9"/>
  <c r="Q850" i="9" s="1"/>
  <c r="R850" i="9" s="1"/>
  <c r="N637" i="9"/>
  <c r="Q637" i="9" s="1"/>
  <c r="R637" i="9" s="1"/>
  <c r="N494" i="9"/>
  <c r="Q494" i="9" s="1"/>
  <c r="R494" i="9" s="1"/>
  <c r="N862" i="9"/>
  <c r="Q862" i="9" s="1"/>
  <c r="R862" i="9" s="1"/>
  <c r="N840" i="9"/>
  <c r="Q840" i="9" s="1"/>
  <c r="R840" i="9" s="1"/>
  <c r="N121" i="9"/>
  <c r="Q121" i="9" s="1"/>
  <c r="R121" i="9" s="1"/>
  <c r="N322" i="9"/>
  <c r="Q322" i="9" s="1"/>
  <c r="R322" i="9" s="1"/>
  <c r="N499" i="9"/>
  <c r="Q499" i="9" s="1"/>
  <c r="R499" i="9" s="1"/>
  <c r="N38" i="9"/>
  <c r="Q38" i="9" s="1"/>
  <c r="R38" i="9" s="1"/>
  <c r="N203" i="9"/>
  <c r="Q203" i="9" s="1"/>
  <c r="R203" i="9" s="1"/>
  <c r="N202" i="9"/>
  <c r="Q202" i="9" s="1"/>
  <c r="R202" i="9" s="1"/>
  <c r="N100" i="9"/>
  <c r="Q100" i="9" s="1"/>
  <c r="R100" i="9" s="1"/>
  <c r="N102" i="9"/>
  <c r="Q102" i="9" s="1"/>
  <c r="R102" i="9" s="1"/>
  <c r="N9" i="9"/>
  <c r="Q9" i="9" s="1"/>
  <c r="R9" i="9" s="1"/>
  <c r="N265" i="9"/>
  <c r="Q265" i="9" s="1"/>
  <c r="R265" i="9" s="1"/>
  <c r="N259" i="9"/>
  <c r="Q259" i="9" s="1"/>
  <c r="R259" i="9" s="1"/>
  <c r="N257" i="9"/>
  <c r="Q257" i="9" s="1"/>
  <c r="R257" i="9" s="1"/>
  <c r="N264" i="9"/>
  <c r="Q264" i="9" s="1"/>
  <c r="R264" i="9" s="1"/>
  <c r="N263" i="9"/>
  <c r="Q263" i="9" s="1"/>
  <c r="R263" i="9" s="1"/>
  <c r="N117" i="9"/>
  <c r="Q117" i="9" s="1"/>
  <c r="R117" i="9" s="1"/>
  <c r="N891" i="9"/>
  <c r="Q891" i="9" s="1"/>
  <c r="R891" i="9" s="1"/>
  <c r="N890" i="9"/>
  <c r="Q890" i="9" s="1"/>
  <c r="R890" i="9" s="1"/>
  <c r="N888" i="9"/>
  <c r="Q888" i="9" s="1"/>
  <c r="R888" i="9" s="1"/>
  <c r="N889" i="9"/>
  <c r="Q889" i="9" s="1"/>
  <c r="R889" i="9" s="1"/>
  <c r="N673" i="9"/>
  <c r="Q673" i="9" s="1"/>
  <c r="R673" i="9" s="1"/>
  <c r="N366" i="9"/>
  <c r="Q366" i="9" s="1"/>
  <c r="R366" i="9" s="1"/>
  <c r="N370" i="9"/>
  <c r="Q370" i="9" s="1"/>
  <c r="R370" i="9" s="1"/>
  <c r="N364" i="9"/>
  <c r="Q364" i="9" s="1"/>
  <c r="R364" i="9" s="1"/>
  <c r="N967" i="9"/>
  <c r="Q967" i="9" s="1"/>
  <c r="R967" i="9" s="1"/>
  <c r="N979" i="9"/>
  <c r="Q979" i="9" s="1"/>
  <c r="R979" i="9" s="1"/>
  <c r="N972" i="9"/>
  <c r="N974" i="9"/>
  <c r="Q974" i="9" s="1"/>
  <c r="R974" i="9" s="1"/>
  <c r="N978" i="9"/>
  <c r="Q978" i="9" s="1"/>
  <c r="R978" i="9" s="1"/>
  <c r="N970" i="9"/>
  <c r="Q970" i="9" s="1"/>
  <c r="R970" i="9" s="1"/>
  <c r="N971" i="9"/>
  <c r="Q971" i="9" s="1"/>
  <c r="R971" i="9" s="1"/>
  <c r="N968" i="9"/>
  <c r="Q968" i="9" s="1"/>
  <c r="R968" i="9" s="1"/>
  <c r="N975" i="9"/>
  <c r="Q975" i="9" s="1"/>
  <c r="R975" i="9" s="1"/>
  <c r="N976" i="9"/>
  <c r="Q976" i="9" s="1"/>
  <c r="R976" i="9" s="1"/>
  <c r="N884" i="9"/>
  <c r="Q884" i="9" s="1"/>
  <c r="R884" i="9" s="1"/>
  <c r="N887" i="9"/>
  <c r="Q887" i="9" s="1"/>
  <c r="R887" i="9" s="1"/>
  <c r="N883" i="9"/>
  <c r="Q883" i="9" s="1"/>
  <c r="R883" i="9" s="1"/>
  <c r="N426" i="9"/>
  <c r="Q426" i="9" s="1"/>
  <c r="R426" i="9" s="1"/>
  <c r="N430" i="9"/>
  <c r="Q430" i="9" s="1"/>
  <c r="R430" i="9" s="1"/>
  <c r="N429" i="9"/>
  <c r="Q429" i="9" s="1"/>
  <c r="R429" i="9" s="1"/>
  <c r="N428" i="9"/>
  <c r="Q428" i="9" s="1"/>
  <c r="R428" i="9" s="1"/>
  <c r="N678" i="9"/>
  <c r="Q678" i="9" s="1"/>
  <c r="R678" i="9" s="1"/>
  <c r="N675" i="9"/>
  <c r="Q675" i="9" s="1"/>
  <c r="R675" i="9" s="1"/>
  <c r="N676" i="9"/>
  <c r="N677" i="9"/>
  <c r="Q677" i="9" s="1"/>
  <c r="R677" i="9" s="1"/>
  <c r="N674" i="9"/>
  <c r="Q674" i="9" s="1"/>
  <c r="R674" i="9" s="1"/>
  <c r="N131" i="9"/>
  <c r="Q131" i="9" s="1"/>
  <c r="R131" i="9" s="1"/>
  <c r="N239" i="9"/>
  <c r="Q239" i="9" s="1"/>
  <c r="R239" i="9" s="1"/>
  <c r="N495" i="9"/>
  <c r="Q495" i="9" s="1"/>
  <c r="R495" i="9" s="1"/>
  <c r="N176" i="9"/>
  <c r="Q176" i="9" s="1"/>
  <c r="R176" i="9" s="1"/>
  <c r="N256" i="9"/>
  <c r="Q256" i="9" s="1"/>
  <c r="R256" i="9" s="1"/>
  <c r="N153" i="9"/>
  <c r="Q153" i="9" s="1"/>
  <c r="R153" i="9" s="1"/>
  <c r="N353" i="9"/>
  <c r="Q353" i="9" s="1"/>
  <c r="R353" i="9" s="1"/>
  <c r="N66" i="9"/>
  <c r="Q66" i="9" s="1"/>
  <c r="R66" i="9" s="1"/>
  <c r="N330" i="9"/>
  <c r="Q330" i="9" s="1"/>
  <c r="R330" i="9" s="1"/>
  <c r="N187" i="9"/>
  <c r="Q187" i="9" s="1"/>
  <c r="R187" i="9" s="1"/>
  <c r="N635" i="9"/>
  <c r="Q635" i="9" s="1"/>
  <c r="R635" i="9" s="1"/>
  <c r="N92" i="9"/>
  <c r="Q92" i="9" s="1"/>
  <c r="R92" i="9" s="1"/>
  <c r="N324" i="9"/>
  <c r="Q324" i="9" s="1"/>
  <c r="R324" i="9" s="1"/>
  <c r="N572" i="9"/>
  <c r="Q572" i="9" s="1"/>
  <c r="R572" i="9" s="1"/>
  <c r="N261" i="9"/>
  <c r="Q261" i="9" s="1"/>
  <c r="R261" i="9" s="1"/>
  <c r="N270" i="9"/>
  <c r="Q270" i="9" s="1"/>
  <c r="R270" i="9" s="1"/>
  <c r="N912" i="9"/>
  <c r="Q912" i="9" s="1"/>
  <c r="R912" i="9" s="1"/>
  <c r="N985" i="9"/>
  <c r="Q985" i="9" s="1"/>
  <c r="R985" i="9" s="1"/>
  <c r="N758" i="9"/>
  <c r="Q758" i="9" s="1"/>
  <c r="R758" i="9" s="1"/>
  <c r="N338" i="9"/>
  <c r="Q338" i="9" s="1"/>
  <c r="R338" i="9" s="1"/>
  <c r="N339" i="9"/>
  <c r="Q339" i="9" s="1"/>
  <c r="R339" i="9" s="1"/>
  <c r="N182" i="9"/>
  <c r="Q182" i="9" s="1"/>
  <c r="R182" i="9" s="1"/>
  <c r="N181" i="9"/>
  <c r="Q181" i="9" s="1"/>
  <c r="R181" i="9" s="1"/>
  <c r="N550" i="9"/>
  <c r="Q550" i="9" s="1"/>
  <c r="R550" i="9" s="1"/>
  <c r="N554" i="9"/>
  <c r="Q554" i="9" s="1"/>
  <c r="R554" i="9" s="1"/>
  <c r="N549" i="9"/>
  <c r="Q549" i="9" s="1"/>
  <c r="R549" i="9" s="1"/>
  <c r="N552" i="9"/>
  <c r="Q552" i="9" s="1"/>
  <c r="R552" i="9" s="1"/>
  <c r="N81" i="9"/>
  <c r="Q81" i="9" s="1"/>
  <c r="R81" i="9" s="1"/>
  <c r="N80" i="9"/>
  <c r="Q80" i="9" s="1"/>
  <c r="R80" i="9" s="1"/>
  <c r="N78" i="9"/>
  <c r="Q78" i="9" s="1"/>
  <c r="R78" i="9" s="1"/>
  <c r="N83" i="9"/>
  <c r="Q83" i="9" s="1"/>
  <c r="R83" i="9" s="1"/>
  <c r="N147" i="9"/>
  <c r="Q147" i="9" s="1"/>
  <c r="R147" i="9" s="1"/>
  <c r="N39" i="9"/>
  <c r="Q39" i="9" s="1"/>
  <c r="R39" i="9" s="1"/>
  <c r="N103" i="9"/>
  <c r="Q103" i="9" s="1"/>
  <c r="R103" i="9" s="1"/>
  <c r="N175" i="9"/>
  <c r="Q175" i="9" s="1"/>
  <c r="R175" i="9" s="1"/>
  <c r="N351" i="9"/>
  <c r="Q351" i="9" s="1"/>
  <c r="R351" i="9" s="1"/>
  <c r="N431" i="9"/>
  <c r="Q431" i="9" s="1"/>
  <c r="R431" i="9" s="1"/>
  <c r="N511" i="9"/>
  <c r="Q511" i="9" s="1"/>
  <c r="R511" i="9" s="1"/>
  <c r="N32" i="9"/>
  <c r="Q32" i="9" s="1"/>
  <c r="R32" i="9" s="1"/>
  <c r="N112" i="9"/>
  <c r="Q112" i="9" s="1"/>
  <c r="R112" i="9" s="1"/>
  <c r="N192" i="9"/>
  <c r="Q192" i="9" s="1"/>
  <c r="R192" i="9" s="1"/>
  <c r="N288" i="9"/>
  <c r="Q288" i="9" s="1"/>
  <c r="R288" i="9" s="1"/>
  <c r="N368" i="9"/>
  <c r="Q368" i="9" s="1"/>
  <c r="R368" i="9" s="1"/>
  <c r="N456" i="9"/>
  <c r="Q456" i="9" s="1"/>
  <c r="R456" i="9" s="1"/>
  <c r="N576" i="9"/>
  <c r="Q576" i="9" s="1"/>
  <c r="R576" i="9" s="1"/>
  <c r="N57" i="9"/>
  <c r="Q57" i="9" s="1"/>
  <c r="R57" i="9" s="1"/>
  <c r="N169" i="9"/>
  <c r="Q169" i="9" s="1"/>
  <c r="R169" i="9" s="1"/>
  <c r="N281" i="9"/>
  <c r="Q281" i="9" s="1"/>
  <c r="R281" i="9" s="1"/>
  <c r="N369" i="9"/>
  <c r="Q369" i="9" s="1"/>
  <c r="R369" i="9" s="1"/>
  <c r="N481" i="9"/>
  <c r="Q481" i="9" s="1"/>
  <c r="R481" i="9" s="1"/>
  <c r="N569" i="9"/>
  <c r="Q569" i="9" s="1"/>
  <c r="R569" i="9" s="1"/>
  <c r="N90" i="9"/>
  <c r="Q90" i="9" s="1"/>
  <c r="R90" i="9" s="1"/>
  <c r="N234" i="9"/>
  <c r="Q234" i="9" s="1"/>
  <c r="R234" i="9" s="1"/>
  <c r="N354" i="9"/>
  <c r="Q354" i="9" s="1"/>
  <c r="R354" i="9" s="1"/>
  <c r="N227" i="9"/>
  <c r="Q227" i="9" s="1"/>
  <c r="R227" i="9" s="1"/>
  <c r="N427" i="9"/>
  <c r="Q427" i="9" s="1"/>
  <c r="R427" i="9" s="1"/>
  <c r="N555" i="9"/>
  <c r="Q555" i="9" s="1"/>
  <c r="R555" i="9" s="1"/>
  <c r="N651" i="9"/>
  <c r="Q651" i="9" s="1"/>
  <c r="R651" i="9" s="1"/>
  <c r="N12" i="9"/>
  <c r="Q12" i="9" s="1"/>
  <c r="R12" i="9" s="1"/>
  <c r="N116" i="9"/>
  <c r="Q116" i="9" s="1"/>
  <c r="R116" i="9" s="1"/>
  <c r="N244" i="9"/>
  <c r="Q244" i="9" s="1"/>
  <c r="R244" i="9" s="1"/>
  <c r="N372" i="9"/>
  <c r="Q372" i="9" s="1"/>
  <c r="R372" i="9" s="1"/>
  <c r="N476" i="9"/>
  <c r="Q476" i="9" s="1"/>
  <c r="R476" i="9" s="1"/>
  <c r="N620" i="9"/>
  <c r="Q620" i="9" s="1"/>
  <c r="R620" i="9" s="1"/>
  <c r="N157" i="9"/>
  <c r="Q157" i="9" s="1"/>
  <c r="R157" i="9" s="1"/>
  <c r="N333" i="9"/>
  <c r="Q333" i="9" s="1"/>
  <c r="R333" i="9" s="1"/>
  <c r="N142" i="9"/>
  <c r="Q142" i="9" s="1"/>
  <c r="R142" i="9" s="1"/>
  <c r="N342" i="9"/>
  <c r="Q342" i="9" s="1"/>
  <c r="R342" i="9" s="1"/>
  <c r="N714" i="9"/>
  <c r="Q714" i="9" s="1"/>
  <c r="R714" i="9" s="1"/>
  <c r="N987" i="9"/>
  <c r="Q987" i="9" s="1"/>
  <c r="R987" i="9" s="1"/>
  <c r="N954" i="9"/>
  <c r="Q954" i="9" s="1"/>
  <c r="R954" i="9" s="1"/>
  <c r="N741" i="9"/>
  <c r="Q741" i="9" s="1"/>
  <c r="R741" i="9" s="1"/>
  <c r="N878" i="9"/>
  <c r="Q878" i="9" s="1"/>
  <c r="R878" i="9" s="1"/>
  <c r="N767" i="9"/>
  <c r="Q767" i="9" s="1"/>
  <c r="R767" i="9" s="1"/>
  <c r="N856" i="9"/>
  <c r="Q856" i="9" s="1"/>
  <c r="R856" i="9" s="1"/>
  <c r="N318" i="9"/>
  <c r="Q318" i="9" s="1"/>
  <c r="R318" i="9" s="1"/>
  <c r="N326" i="9"/>
  <c r="Q326" i="9" s="1"/>
  <c r="R326" i="9" s="1"/>
  <c r="N317" i="9"/>
  <c r="Q317" i="9" s="1"/>
  <c r="R317" i="9" s="1"/>
  <c r="N314" i="9"/>
  <c r="Q314" i="9" s="1"/>
  <c r="R314" i="9" s="1"/>
  <c r="N329" i="9"/>
  <c r="Q329" i="9" s="1"/>
  <c r="R329" i="9" s="1"/>
  <c r="N323" i="9"/>
  <c r="Q323" i="9" s="1"/>
  <c r="R323" i="9" s="1"/>
  <c r="N321" i="9"/>
  <c r="Q321" i="9" s="1"/>
  <c r="R321" i="9" s="1"/>
  <c r="N328" i="9"/>
  <c r="Q328" i="9" s="1"/>
  <c r="R328" i="9" s="1"/>
  <c r="N327" i="9"/>
  <c r="Q327" i="9" s="1"/>
  <c r="R327" i="9" s="1"/>
  <c r="N833" i="9"/>
  <c r="Q833" i="9" s="1"/>
  <c r="R833" i="9" s="1"/>
  <c r="N835" i="9"/>
  <c r="Q835" i="9" s="1"/>
  <c r="R835" i="9" s="1"/>
  <c r="N832" i="9"/>
  <c r="Q832" i="9" s="1"/>
  <c r="R832" i="9" s="1"/>
  <c r="N834" i="9"/>
  <c r="Q834" i="9" s="1"/>
  <c r="R834" i="9" s="1"/>
  <c r="N830" i="9"/>
  <c r="Q830" i="9" s="1"/>
  <c r="R830" i="9" s="1"/>
  <c r="N831" i="9"/>
  <c r="Q831" i="9" s="1"/>
  <c r="R831" i="9" s="1"/>
  <c r="N695" i="9"/>
  <c r="Q695" i="9" s="1"/>
  <c r="R695" i="9" s="1"/>
  <c r="N698" i="9"/>
  <c r="Q698" i="9" s="1"/>
  <c r="R698" i="9" s="1"/>
  <c r="N700" i="9"/>
  <c r="Q700" i="9" s="1"/>
  <c r="R700" i="9" s="1"/>
  <c r="N277" i="9"/>
  <c r="Q277" i="9" s="1"/>
  <c r="R277" i="9" s="1"/>
  <c r="N276" i="9"/>
  <c r="Q276" i="9" s="1"/>
  <c r="R276" i="9" s="1"/>
  <c r="N874" i="9"/>
  <c r="Q874" i="9" s="1"/>
  <c r="R874" i="9" s="1"/>
  <c r="N870" i="9"/>
  <c r="Q870" i="9" s="1"/>
  <c r="R870" i="9" s="1"/>
  <c r="N873" i="9"/>
  <c r="Q873" i="9" s="1"/>
  <c r="R873" i="9" s="1"/>
  <c r="N871" i="9"/>
  <c r="Q871" i="9" s="1"/>
  <c r="R871" i="9" s="1"/>
  <c r="N868" i="9"/>
  <c r="Q868" i="9" s="1"/>
  <c r="R868" i="9" s="1"/>
  <c r="N866" i="9"/>
  <c r="Q866" i="9" s="1"/>
  <c r="R866" i="9" s="1"/>
  <c r="N872" i="9"/>
  <c r="Q872" i="9" s="1"/>
  <c r="R872" i="9" s="1"/>
  <c r="N881" i="9"/>
  <c r="Q881" i="9" s="1"/>
  <c r="R881" i="9" s="1"/>
  <c r="N882" i="9"/>
  <c r="Q882" i="9" s="1"/>
  <c r="R882" i="9" s="1"/>
  <c r="N958" i="9"/>
  <c r="Q958" i="9" s="1"/>
  <c r="R958" i="9" s="1"/>
  <c r="N957" i="9"/>
  <c r="Q957" i="9" s="1"/>
  <c r="R957" i="9" s="1"/>
  <c r="N560" i="9"/>
  <c r="Q560" i="9" s="1"/>
  <c r="R560" i="9" s="1"/>
  <c r="N564" i="9"/>
  <c r="Q564" i="9" s="1"/>
  <c r="R564" i="9" s="1"/>
  <c r="N562" i="9"/>
  <c r="Q562" i="9" s="1"/>
  <c r="R562" i="9" s="1"/>
  <c r="N566" i="9"/>
  <c r="Q566" i="9" s="1"/>
  <c r="R566" i="9" s="1"/>
  <c r="N920" i="9"/>
  <c r="Q920" i="9" s="1"/>
  <c r="R920" i="9" s="1"/>
  <c r="N925" i="9"/>
  <c r="Q925" i="9" s="1"/>
  <c r="R925" i="9" s="1"/>
  <c r="N922" i="9"/>
  <c r="Q922" i="9" s="1"/>
  <c r="R922" i="9" s="1"/>
  <c r="N921" i="9"/>
  <c r="Q921" i="9" s="1"/>
  <c r="R921" i="9" s="1"/>
  <c r="N923" i="9"/>
  <c r="Q923" i="9" s="1"/>
  <c r="R923" i="9" s="1"/>
  <c r="N839" i="9"/>
  <c r="Q839" i="9" s="1"/>
  <c r="R839" i="9" s="1"/>
  <c r="N851" i="9"/>
  <c r="Q851" i="9" s="1"/>
  <c r="R851" i="9" s="1"/>
  <c r="N854" i="9"/>
  <c r="Q854" i="9" s="1"/>
  <c r="R854" i="9" s="1"/>
  <c r="N852" i="9"/>
  <c r="Q852" i="9" s="1"/>
  <c r="R852" i="9" s="1"/>
  <c r="N846" i="9"/>
  <c r="Q846" i="9" s="1"/>
  <c r="R846" i="9" s="1"/>
  <c r="N853" i="9"/>
  <c r="Q853" i="9" s="1"/>
  <c r="R853" i="9" s="1"/>
  <c r="N844" i="9"/>
  <c r="Q844" i="9" s="1"/>
  <c r="R844" i="9" s="1"/>
  <c r="N836" i="9"/>
  <c r="Q836" i="9" s="1"/>
  <c r="R836" i="9" s="1"/>
  <c r="N838" i="9"/>
  <c r="Q838" i="9" s="1"/>
  <c r="R838" i="9" s="1"/>
  <c r="N845" i="9"/>
  <c r="Q845" i="9" s="1"/>
  <c r="R845" i="9" s="1"/>
  <c r="N837" i="9"/>
  <c r="Q837" i="9" s="1"/>
  <c r="R837" i="9" s="1"/>
  <c r="N843" i="9"/>
  <c r="Q843" i="9" s="1"/>
  <c r="R843" i="9" s="1"/>
  <c r="N855" i="9"/>
  <c r="Q855" i="9" s="1"/>
  <c r="R855" i="9" s="1"/>
  <c r="N847" i="9"/>
  <c r="Q847" i="9" s="1"/>
  <c r="R847" i="9" s="1"/>
  <c r="N842" i="9"/>
  <c r="Q842" i="9" s="1"/>
  <c r="R842" i="9" s="1"/>
  <c r="N254" i="9"/>
  <c r="Q254" i="9" s="1"/>
  <c r="R254" i="9" s="1"/>
  <c r="N403" i="9"/>
  <c r="Q403" i="9" s="1"/>
  <c r="R403" i="9" s="1"/>
  <c r="N402" i="9"/>
  <c r="Q402" i="9" s="1"/>
  <c r="R402" i="9" s="1"/>
  <c r="N268" i="9"/>
  <c r="Q268" i="9" s="1"/>
  <c r="R268" i="9" s="1"/>
  <c r="N628" i="9"/>
  <c r="Q628" i="9" s="1"/>
  <c r="R628" i="9" s="1"/>
  <c r="N155" i="9"/>
  <c r="Q155" i="9" s="1"/>
  <c r="R155" i="9" s="1"/>
  <c r="N111" i="9"/>
  <c r="Q111" i="9" s="1"/>
  <c r="R111" i="9" s="1"/>
  <c r="N439" i="9"/>
  <c r="Q439" i="9" s="1"/>
  <c r="R439" i="9" s="1"/>
  <c r="N216" i="9"/>
  <c r="Q216" i="9" s="1"/>
  <c r="R216" i="9" s="1"/>
  <c r="N376" i="9"/>
  <c r="Q376" i="9" s="1"/>
  <c r="R376" i="9" s="1"/>
  <c r="N89" i="9"/>
  <c r="Q89" i="9" s="1"/>
  <c r="R89" i="9" s="1"/>
  <c r="N289" i="9"/>
  <c r="Q289" i="9" s="1"/>
  <c r="R289" i="9" s="1"/>
  <c r="N489" i="9"/>
  <c r="Q489" i="9" s="1"/>
  <c r="R489" i="9" s="1"/>
  <c r="N98" i="9"/>
  <c r="Q98" i="9" s="1"/>
  <c r="R98" i="9" s="1"/>
  <c r="N347" i="9"/>
  <c r="Q347" i="9" s="1"/>
  <c r="R347" i="9" s="1"/>
  <c r="N435" i="9"/>
  <c r="Q435" i="9" s="1"/>
  <c r="R435" i="9" s="1"/>
  <c r="N20" i="9"/>
  <c r="Q20" i="9" s="1"/>
  <c r="R20" i="9" s="1"/>
  <c r="N148" i="9"/>
  <c r="Q148" i="9" s="1"/>
  <c r="R148" i="9" s="1"/>
  <c r="N252" i="9"/>
  <c r="Q252" i="9" s="1"/>
  <c r="R252" i="9" s="1"/>
  <c r="N380" i="9"/>
  <c r="Q380" i="9" s="1"/>
  <c r="R380" i="9" s="1"/>
  <c r="N484" i="9"/>
  <c r="Q484" i="9" s="1"/>
  <c r="R484" i="9" s="1"/>
  <c r="N13" i="9"/>
  <c r="Q13" i="9" s="1"/>
  <c r="R13" i="9" s="1"/>
  <c r="N165" i="9"/>
  <c r="Q165" i="9" s="1"/>
  <c r="R165" i="9" s="1"/>
  <c r="N365" i="9"/>
  <c r="Q365" i="9" s="1"/>
  <c r="R365" i="9" s="1"/>
  <c r="N565" i="9"/>
  <c r="Q565" i="9" s="1"/>
  <c r="R565" i="9" s="1"/>
  <c r="N150" i="9"/>
  <c r="Q150" i="9" s="1"/>
  <c r="R150" i="9" s="1"/>
  <c r="N350" i="9"/>
  <c r="Q350" i="9" s="1"/>
  <c r="R350" i="9" s="1"/>
  <c r="N704" i="9"/>
  <c r="Q704" i="9" s="1"/>
  <c r="R704" i="9" s="1"/>
  <c r="N786" i="9"/>
  <c r="Q786" i="9" s="1"/>
  <c r="R786" i="9" s="1"/>
  <c r="N849" i="9"/>
  <c r="Q849" i="9" s="1"/>
  <c r="R849" i="9" s="1"/>
  <c r="N452" i="9"/>
  <c r="Q452" i="9" s="1"/>
  <c r="R452" i="9" s="1"/>
  <c r="N757" i="9"/>
  <c r="Q757" i="9" s="1"/>
  <c r="R757" i="9" s="1"/>
  <c r="N606" i="9"/>
  <c r="Q606" i="9" s="1"/>
  <c r="R606" i="9" s="1"/>
  <c r="N886" i="9"/>
  <c r="Q886" i="9" s="1"/>
  <c r="R886" i="9" s="1"/>
  <c r="N783" i="9"/>
  <c r="Q783" i="9" s="1"/>
  <c r="R783" i="9" s="1"/>
  <c r="N482" i="9"/>
  <c r="Q482" i="9" s="1"/>
  <c r="R482" i="9" s="1"/>
  <c r="N33" i="9"/>
  <c r="Q33" i="9" s="1"/>
  <c r="R33" i="9" s="1"/>
  <c r="N433" i="9"/>
  <c r="Q433" i="9" s="1"/>
  <c r="R433" i="9" s="1"/>
  <c r="N84" i="9"/>
  <c r="Q84" i="9" s="1"/>
  <c r="R84" i="9" s="1"/>
  <c r="N262" i="9"/>
  <c r="Q262" i="9" s="1"/>
  <c r="R262" i="9" s="1"/>
  <c r="N36" i="9"/>
  <c r="Q36" i="9" s="1"/>
  <c r="R36" i="9" s="1"/>
  <c r="N34" i="9"/>
  <c r="Q34" i="9" s="1"/>
  <c r="R34" i="9" s="1"/>
  <c r="N534" i="9"/>
  <c r="Q534" i="9" s="1"/>
  <c r="R534" i="9" s="1"/>
  <c r="N538" i="9"/>
  <c r="Q538" i="9" s="1"/>
  <c r="R538" i="9" s="1"/>
  <c r="N541" i="9"/>
  <c r="Q541" i="9" s="1"/>
  <c r="R541" i="9" s="1"/>
  <c r="N533" i="9"/>
  <c r="Q533" i="9" s="1"/>
  <c r="R533" i="9" s="1"/>
  <c r="N547" i="9"/>
  <c r="Q547" i="9" s="1"/>
  <c r="R547" i="9" s="1"/>
  <c r="N539" i="9"/>
  <c r="Q539" i="9" s="1"/>
  <c r="R539" i="9" s="1"/>
  <c r="N544" i="9"/>
  <c r="Q544" i="9" s="1"/>
  <c r="R544" i="9" s="1"/>
  <c r="N542" i="9"/>
  <c r="Q542" i="9" s="1"/>
  <c r="R542" i="9" s="1"/>
  <c r="N536" i="9"/>
  <c r="Q536" i="9" s="1"/>
  <c r="R536" i="9" s="1"/>
  <c r="N518" i="9"/>
  <c r="Q518" i="9" s="1"/>
  <c r="R518" i="9" s="1"/>
  <c r="N514" i="9"/>
  <c r="Q514" i="9" s="1"/>
  <c r="R514" i="9" s="1"/>
  <c r="N517" i="9"/>
  <c r="Q517" i="9" s="1"/>
  <c r="R517" i="9" s="1"/>
  <c r="N509" i="9"/>
  <c r="Q509" i="9" s="1"/>
  <c r="R509" i="9" s="1"/>
  <c r="N508" i="9"/>
  <c r="Q508" i="9" s="1"/>
  <c r="R508" i="9" s="1"/>
  <c r="N521" i="9"/>
  <c r="Q521" i="9" s="1"/>
  <c r="R521" i="9" s="1"/>
  <c r="N513" i="9"/>
  <c r="Q513" i="9" s="1"/>
  <c r="R513" i="9" s="1"/>
  <c r="N519" i="9"/>
  <c r="Q519" i="9" s="1"/>
  <c r="R519" i="9" s="1"/>
  <c r="N510" i="9"/>
  <c r="Q510" i="9" s="1"/>
  <c r="R510" i="9" s="1"/>
  <c r="N516" i="9"/>
  <c r="Q516" i="9" s="1"/>
  <c r="R516" i="9" s="1"/>
  <c r="N506" i="9"/>
  <c r="Q506" i="9" s="1"/>
  <c r="R506" i="9" s="1"/>
  <c r="N994" i="9"/>
  <c r="Q994" i="9" s="1"/>
  <c r="R994" i="9" s="1"/>
  <c r="N996" i="9"/>
  <c r="Q996" i="9" s="1"/>
  <c r="R996" i="9" s="1"/>
  <c r="N824" i="9"/>
  <c r="Q824" i="9" s="1"/>
  <c r="R824" i="9" s="1"/>
  <c r="N823" i="9"/>
  <c r="Q823" i="9" s="1"/>
  <c r="R823" i="9" s="1"/>
  <c r="N818" i="9"/>
  <c r="Q818" i="9" s="1"/>
  <c r="R818" i="9" s="1"/>
  <c r="N817" i="9"/>
  <c r="Q817" i="9" s="1"/>
  <c r="R817" i="9" s="1"/>
  <c r="N815" i="9"/>
  <c r="Q815" i="9" s="1"/>
  <c r="R815" i="9" s="1"/>
  <c r="N827" i="9"/>
  <c r="Q827" i="9" s="1"/>
  <c r="R827" i="9" s="1"/>
  <c r="N816" i="9"/>
  <c r="Q816" i="9" s="1"/>
  <c r="R816" i="9" s="1"/>
  <c r="N828" i="9"/>
  <c r="Q828" i="9" s="1"/>
  <c r="R828" i="9" s="1"/>
  <c r="N820" i="9"/>
  <c r="Q820" i="9" s="1"/>
  <c r="R820" i="9" s="1"/>
  <c r="N819" i="9"/>
  <c r="Q819" i="9" s="1"/>
  <c r="R819" i="9" s="1"/>
  <c r="N822" i="9"/>
  <c r="Q822" i="9" s="1"/>
  <c r="R822" i="9" s="1"/>
  <c r="N821" i="9"/>
  <c r="Q821" i="9" s="1"/>
  <c r="R821" i="9" s="1"/>
  <c r="N660" i="9"/>
  <c r="Q660" i="9" s="1"/>
  <c r="R660" i="9" s="1"/>
  <c r="N661" i="9"/>
  <c r="Q661" i="9" s="1"/>
  <c r="R661" i="9" s="1"/>
  <c r="N658" i="9"/>
  <c r="Q658" i="9" s="1"/>
  <c r="R658" i="9" s="1"/>
  <c r="N657" i="9"/>
  <c r="Q657" i="9" s="1"/>
  <c r="R657" i="9" s="1"/>
  <c r="N929" i="9"/>
  <c r="Q929" i="9" s="1"/>
  <c r="R929" i="9" s="1"/>
  <c r="N928" i="9"/>
  <c r="Q928" i="9" s="1"/>
  <c r="R928" i="9" s="1"/>
  <c r="N926" i="9"/>
  <c r="Q926" i="9" s="1"/>
  <c r="R926" i="9" s="1"/>
  <c r="N927" i="9"/>
  <c r="Q927" i="9" s="1"/>
  <c r="R927" i="9" s="1"/>
  <c r="N122" i="9"/>
  <c r="Q122" i="9" s="1"/>
  <c r="R122" i="9" s="1"/>
  <c r="N62" i="9"/>
  <c r="Q62" i="9" s="1"/>
  <c r="R62" i="9" s="1"/>
  <c r="N61" i="9"/>
  <c r="Q61" i="9" s="1"/>
  <c r="R61" i="9" s="1"/>
  <c r="N58" i="9"/>
  <c r="Q58" i="9" s="1"/>
  <c r="R58" i="9" s="1"/>
  <c r="N53" i="9"/>
  <c r="Q53" i="9" s="1"/>
  <c r="R53" i="9" s="1"/>
  <c r="N60" i="9"/>
  <c r="Q60" i="9" s="1"/>
  <c r="R60" i="9" s="1"/>
  <c r="N45" i="9"/>
  <c r="Q45" i="9" s="1"/>
  <c r="R45" i="9" s="1"/>
  <c r="N52" i="9"/>
  <c r="Q52" i="9" s="1"/>
  <c r="R52" i="9" s="1"/>
  <c r="N558" i="9"/>
  <c r="Q558" i="9" s="1"/>
  <c r="R558" i="9" s="1"/>
  <c r="N118" i="9"/>
  <c r="Q118" i="9" s="1"/>
  <c r="R118" i="9" s="1"/>
  <c r="N413" i="9"/>
  <c r="Q413" i="9" s="1"/>
  <c r="R413" i="9" s="1"/>
  <c r="N414" i="9"/>
  <c r="Q414" i="9" s="1"/>
  <c r="R414" i="9" s="1"/>
  <c r="N421" i="9"/>
  <c r="Q421" i="9" s="1"/>
  <c r="R421" i="9" s="1"/>
  <c r="N420" i="9"/>
  <c r="Q420" i="9" s="1"/>
  <c r="R420" i="9" s="1"/>
  <c r="N422" i="9"/>
  <c r="Q422" i="9" s="1"/>
  <c r="R422" i="9" s="1"/>
  <c r="N590" i="9"/>
  <c r="Q590" i="9" s="1"/>
  <c r="R590" i="9" s="1"/>
  <c r="N591" i="9"/>
  <c r="Q591" i="9" s="1"/>
  <c r="R591" i="9" s="1"/>
  <c r="N586" i="9"/>
  <c r="Q586" i="9" s="1"/>
  <c r="R586" i="9" s="1"/>
  <c r="N589" i="9"/>
  <c r="Q589" i="9" s="1"/>
  <c r="R589" i="9" s="1"/>
  <c r="N588" i="9"/>
  <c r="Q588" i="9" s="1"/>
  <c r="R588" i="9" s="1"/>
  <c r="N159" i="9"/>
  <c r="Q159" i="9" s="1"/>
  <c r="R159" i="9" s="1"/>
  <c r="N466" i="9"/>
  <c r="Q466" i="9" s="1"/>
  <c r="R466" i="9" s="1"/>
  <c r="N467" i="9"/>
  <c r="Q467" i="9" s="1"/>
  <c r="R467" i="9" s="1"/>
  <c r="N465" i="9"/>
  <c r="Q465" i="9" s="1"/>
  <c r="R465" i="9" s="1"/>
  <c r="N463" i="9"/>
  <c r="Q463" i="9" s="1"/>
  <c r="R463" i="9" s="1"/>
  <c r="N464" i="9"/>
  <c r="Q464" i="9" s="1"/>
  <c r="R464" i="9" s="1"/>
  <c r="N340" i="9"/>
  <c r="Q340" i="9" s="1"/>
  <c r="R340" i="9" s="1"/>
  <c r="N68" i="9"/>
  <c r="Q68" i="9" s="1"/>
  <c r="R68" i="9" s="1"/>
  <c r="N65" i="9"/>
  <c r="Q65" i="9" s="1"/>
  <c r="R65" i="9" s="1"/>
  <c r="N91" i="9"/>
  <c r="Q91" i="9" s="1"/>
  <c r="R91" i="9" s="1"/>
  <c r="N47" i="9"/>
  <c r="Q47" i="9" s="1"/>
  <c r="R47" i="9" s="1"/>
  <c r="N183" i="9"/>
  <c r="Q183" i="9" s="1"/>
  <c r="R183" i="9" s="1"/>
  <c r="N359" i="9"/>
  <c r="Q359" i="9" s="1"/>
  <c r="R359" i="9" s="1"/>
  <c r="N535" i="9"/>
  <c r="Q535" i="9" s="1"/>
  <c r="R535" i="9" s="1"/>
  <c r="N120" i="9"/>
  <c r="Q120" i="9" s="1"/>
  <c r="R120" i="9" s="1"/>
  <c r="N296" i="9"/>
  <c r="Q296" i="9" s="1"/>
  <c r="R296" i="9" s="1"/>
  <c r="N480" i="9"/>
  <c r="Q480" i="9" s="1"/>
  <c r="R480" i="9" s="1"/>
  <c r="N584" i="9"/>
  <c r="Q584" i="9" s="1"/>
  <c r="R584" i="9" s="1"/>
  <c r="N177" i="9"/>
  <c r="Q177" i="9" s="1"/>
  <c r="R177" i="9" s="1"/>
  <c r="N377" i="9"/>
  <c r="Q377" i="9" s="1"/>
  <c r="R377" i="9" s="1"/>
  <c r="N601" i="9"/>
  <c r="Q601" i="9" s="1"/>
  <c r="R601" i="9" s="1"/>
  <c r="N250" i="9"/>
  <c r="Q250" i="9" s="1"/>
  <c r="R250" i="9" s="1"/>
  <c r="N235" i="9"/>
  <c r="Q235" i="9" s="1"/>
  <c r="R235" i="9" s="1"/>
  <c r="N563" i="9"/>
  <c r="Q563" i="9" s="1"/>
  <c r="R563" i="9" s="1"/>
  <c r="N35" i="9"/>
  <c r="Q35" i="9" s="1"/>
  <c r="R35" i="9" s="1"/>
  <c r="N99" i="9"/>
  <c r="Q99" i="9" s="1"/>
  <c r="R99" i="9" s="1"/>
  <c r="N163" i="9"/>
  <c r="Q163" i="9" s="1"/>
  <c r="R163" i="9" s="1"/>
  <c r="N55" i="9"/>
  <c r="Q55" i="9" s="1"/>
  <c r="R55" i="9" s="1"/>
  <c r="N119" i="9"/>
  <c r="Q119" i="9" s="1"/>
  <c r="R119" i="9" s="1"/>
  <c r="N191" i="9"/>
  <c r="Q191" i="9" s="1"/>
  <c r="R191" i="9" s="1"/>
  <c r="N287" i="9"/>
  <c r="Q287" i="9" s="1"/>
  <c r="R287" i="9" s="1"/>
  <c r="N367" i="9"/>
  <c r="Q367" i="9" s="1"/>
  <c r="R367" i="9" s="1"/>
  <c r="N447" i="9"/>
  <c r="Q447" i="9" s="1"/>
  <c r="R447" i="9" s="1"/>
  <c r="N543" i="9"/>
  <c r="Q543" i="9" s="1"/>
  <c r="R543" i="9" s="1"/>
  <c r="N48" i="9"/>
  <c r="Q48" i="9" s="1"/>
  <c r="R48" i="9" s="1"/>
  <c r="N128" i="9"/>
  <c r="Q128" i="9" s="1"/>
  <c r="R128" i="9" s="1"/>
  <c r="N224" i="9"/>
  <c r="Q224" i="9" s="1"/>
  <c r="R224" i="9" s="1"/>
  <c r="N304" i="9"/>
  <c r="Q304" i="9" s="1"/>
  <c r="R304" i="9" s="1"/>
  <c r="N384" i="9"/>
  <c r="Q384" i="9" s="1"/>
  <c r="R384" i="9" s="1"/>
  <c r="N488" i="9"/>
  <c r="Q488" i="9" s="1"/>
  <c r="R488" i="9" s="1"/>
  <c r="N592" i="9"/>
  <c r="Q592" i="9" s="1"/>
  <c r="R592" i="9" s="1"/>
  <c r="N185" i="9"/>
  <c r="Q185" i="9" s="1"/>
  <c r="R185" i="9" s="1"/>
  <c r="N297" i="9"/>
  <c r="Q297" i="9" s="1"/>
  <c r="R297" i="9" s="1"/>
  <c r="N409" i="9"/>
  <c r="Q409" i="9" s="1"/>
  <c r="R409" i="9" s="1"/>
  <c r="N497" i="9"/>
  <c r="Q497" i="9" s="1"/>
  <c r="R497" i="9" s="1"/>
  <c r="N609" i="9"/>
  <c r="Q609" i="9" s="1"/>
  <c r="R609" i="9" s="1"/>
  <c r="N106" i="9"/>
  <c r="Q106" i="9" s="1"/>
  <c r="R106" i="9" s="1"/>
  <c r="N258" i="9"/>
  <c r="Q258" i="9" s="1"/>
  <c r="R258" i="9" s="1"/>
  <c r="N410" i="9"/>
  <c r="Q410" i="9" s="1"/>
  <c r="R410" i="9" s="1"/>
  <c r="N355" i="9"/>
  <c r="Q355" i="9" s="1"/>
  <c r="R355" i="9" s="1"/>
  <c r="N443" i="9"/>
  <c r="Q443" i="9" s="1"/>
  <c r="R443" i="9" s="1"/>
  <c r="N571" i="9"/>
  <c r="Q571" i="9" s="1"/>
  <c r="R571" i="9" s="1"/>
  <c r="N699" i="9"/>
  <c r="Q699" i="9" s="1"/>
  <c r="R699" i="9" s="1"/>
  <c r="N28" i="9"/>
  <c r="Q28" i="9" s="1"/>
  <c r="R28" i="9" s="1"/>
  <c r="N156" i="9"/>
  <c r="Q156" i="9" s="1"/>
  <c r="R156" i="9" s="1"/>
  <c r="N260" i="9"/>
  <c r="Q260" i="9" s="1"/>
  <c r="R260" i="9" s="1"/>
  <c r="N532" i="9"/>
  <c r="Q532" i="9" s="1"/>
  <c r="R532" i="9" s="1"/>
  <c r="N29" i="9"/>
  <c r="Q29" i="9" s="1"/>
  <c r="R29" i="9" s="1"/>
  <c r="N573" i="9"/>
  <c r="Q573" i="9" s="1"/>
  <c r="R573" i="9" s="1"/>
  <c r="N158" i="9"/>
  <c r="Q158" i="9" s="1"/>
  <c r="R158" i="9" s="1"/>
  <c r="N358" i="9"/>
  <c r="Q358" i="9" s="1"/>
  <c r="R358" i="9" s="1"/>
  <c r="N712" i="9"/>
  <c r="Q712" i="9" s="1"/>
  <c r="R712" i="9" s="1"/>
  <c r="N826" i="9"/>
  <c r="Q826" i="9" s="1"/>
  <c r="R826" i="9" s="1"/>
  <c r="N857" i="9"/>
  <c r="Q857" i="9" s="1"/>
  <c r="R857" i="9" s="1"/>
  <c r="N666" i="9"/>
  <c r="Q666" i="9" s="1"/>
  <c r="R666" i="9" s="1"/>
  <c r="N636" i="9"/>
  <c r="Q636" i="9" s="1"/>
  <c r="R636" i="9" s="1"/>
  <c r="N622" i="9"/>
  <c r="Q622" i="9" s="1"/>
  <c r="R622" i="9" s="1"/>
  <c r="N990" i="9"/>
  <c r="Q990" i="9" s="1"/>
  <c r="R990" i="9" s="1"/>
  <c r="N791" i="9"/>
  <c r="Q791" i="9" s="1"/>
  <c r="R791" i="9" s="1"/>
  <c r="N546" i="9"/>
  <c r="Q546" i="9" s="1"/>
  <c r="R546" i="9" s="1"/>
  <c r="N168" i="9"/>
  <c r="Q168" i="9" s="1"/>
  <c r="R168" i="9" s="1"/>
  <c r="N424" i="9"/>
  <c r="Q424" i="9" s="1"/>
  <c r="R424" i="9" s="1"/>
  <c r="N345" i="9"/>
  <c r="Q345" i="9" s="1"/>
  <c r="R345" i="9" s="1"/>
  <c r="N545" i="9"/>
  <c r="Q545" i="9" s="1"/>
  <c r="R545" i="9" s="1"/>
  <c r="N253" i="9"/>
  <c r="Q253" i="9" s="1"/>
  <c r="R253" i="9" s="1"/>
  <c r="N267" i="9"/>
  <c r="Q267" i="9" s="1"/>
  <c r="R267" i="9" s="1"/>
  <c r="N178" i="9"/>
  <c r="Q178" i="9" s="1"/>
  <c r="R178" i="9" s="1"/>
  <c r="N174" i="9"/>
  <c r="Q174" i="9" s="1"/>
  <c r="R174" i="9" s="1"/>
  <c r="N164" i="9"/>
  <c r="Q164" i="9" s="1"/>
  <c r="R164" i="9" s="1"/>
  <c r="N166" i="9"/>
  <c r="Q166" i="9" s="1"/>
  <c r="R166" i="9" s="1"/>
  <c r="N681" i="9"/>
  <c r="Q681" i="9" s="1"/>
  <c r="R681" i="9" s="1"/>
  <c r="N679" i="9"/>
  <c r="Q679" i="9" s="1"/>
  <c r="R679" i="9" s="1"/>
  <c r="N684" i="9"/>
  <c r="Q684" i="9" s="1"/>
  <c r="R684" i="9" s="1"/>
  <c r="N682" i="9"/>
  <c r="Q682" i="9" s="1"/>
  <c r="R682" i="9" s="1"/>
  <c r="N683" i="9"/>
  <c r="Q683" i="9" s="1"/>
  <c r="R683" i="9" s="1"/>
  <c r="N382" i="9"/>
  <c r="Q382" i="9" s="1"/>
  <c r="R382" i="9" s="1"/>
  <c r="N386" i="9"/>
  <c r="Q386" i="9" s="1"/>
  <c r="R386" i="9" s="1"/>
  <c r="N393" i="9"/>
  <c r="Q393" i="9" s="1"/>
  <c r="R393" i="9" s="1"/>
  <c r="N389" i="9"/>
  <c r="Q389" i="9" s="1"/>
  <c r="R389" i="9" s="1"/>
  <c r="N387" i="9"/>
  <c r="Q387" i="9" s="1"/>
  <c r="R387" i="9" s="1"/>
  <c r="N378" i="9"/>
  <c r="Q378" i="9" s="1"/>
  <c r="R378" i="9" s="1"/>
  <c r="N385" i="9"/>
  <c r="Q385" i="9" s="1"/>
  <c r="R385" i="9" s="1"/>
  <c r="N392" i="9"/>
  <c r="Q392" i="9" s="1"/>
  <c r="R392" i="9" s="1"/>
  <c r="N391" i="9"/>
  <c r="Q391" i="9" s="1"/>
  <c r="R391" i="9" s="1"/>
  <c r="N390" i="9"/>
  <c r="Q390" i="9" s="1"/>
  <c r="R390" i="9" s="1"/>
  <c r="N381" i="9"/>
  <c r="Q381" i="9" s="1"/>
  <c r="R381" i="9" s="1"/>
  <c r="N738" i="9"/>
  <c r="Q738" i="9" s="1"/>
  <c r="R738" i="9" s="1"/>
  <c r="N739" i="9"/>
  <c r="Q739" i="9" s="1"/>
  <c r="R739" i="9" s="1"/>
  <c r="N397" i="9"/>
  <c r="Q397" i="9" s="1"/>
  <c r="R397" i="9" s="1"/>
  <c r="N94" i="9"/>
  <c r="Q94" i="9" s="1"/>
  <c r="R94" i="9" s="1"/>
  <c r="N86" i="9"/>
  <c r="Q86" i="9" s="1"/>
  <c r="R86" i="9" s="1"/>
  <c r="N998" i="9"/>
  <c r="Q998" i="9" s="1"/>
  <c r="R998" i="9" s="1"/>
  <c r="N1001" i="9"/>
  <c r="Q1001" i="9" s="1"/>
  <c r="R1001" i="9" s="1"/>
  <c r="N999" i="9"/>
  <c r="Q999" i="9" s="1"/>
  <c r="R999" i="9" s="1"/>
  <c r="N1000" i="9"/>
  <c r="Q1000" i="9" s="1"/>
  <c r="R1000" i="9" s="1"/>
  <c r="N749" i="9"/>
  <c r="Q749" i="9" s="1"/>
  <c r="R749" i="9" s="1"/>
  <c r="N753" i="9"/>
  <c r="Q753" i="9" s="1"/>
  <c r="R753" i="9" s="1"/>
  <c r="N751" i="9"/>
  <c r="Q751" i="9" s="1"/>
  <c r="R751" i="9" s="1"/>
  <c r="N747" i="9"/>
  <c r="Q747" i="9" s="1"/>
  <c r="R747" i="9" s="1"/>
  <c r="N752" i="9"/>
  <c r="Q752" i="9" s="1"/>
  <c r="R752" i="9" s="1"/>
  <c r="N692" i="9"/>
  <c r="Q692" i="9" s="1"/>
  <c r="R692" i="9" s="1"/>
  <c r="N694" i="9"/>
  <c r="Q694" i="9" s="1"/>
  <c r="R694" i="9" s="1"/>
  <c r="N693" i="9"/>
  <c r="Q693" i="9" s="1"/>
  <c r="R693" i="9" s="1"/>
  <c r="N285" i="9"/>
  <c r="Q285" i="9" s="1"/>
  <c r="R285" i="9" s="1"/>
  <c r="N284" i="9"/>
  <c r="Q284" i="9" s="1"/>
  <c r="R284" i="9" s="1"/>
  <c r="N286" i="9"/>
  <c r="Q286" i="9" s="1"/>
  <c r="R286" i="9" s="1"/>
  <c r="N278" i="9"/>
  <c r="Q278" i="9" s="1"/>
  <c r="R278" i="9" s="1"/>
  <c r="N775" i="9"/>
  <c r="Q775" i="9" s="1"/>
  <c r="R775" i="9" s="1"/>
  <c r="N769" i="9"/>
  <c r="Q769" i="9" s="1"/>
  <c r="R769" i="9" s="1"/>
  <c r="N770" i="9"/>
  <c r="Q770" i="9" s="1"/>
  <c r="R770" i="9" s="1"/>
  <c r="N778" i="9"/>
  <c r="Q778" i="9" s="1"/>
  <c r="R778" i="9" s="1"/>
  <c r="N774" i="9"/>
  <c r="Q774" i="9" s="1"/>
  <c r="R774" i="9" s="1"/>
  <c r="N781" i="9"/>
  <c r="Q781" i="9" s="1"/>
  <c r="R781" i="9" s="1"/>
  <c r="N776" i="9"/>
  <c r="Q776" i="9" s="1"/>
  <c r="R776" i="9" s="1"/>
  <c r="N772" i="9"/>
  <c r="Q772" i="9" s="1"/>
  <c r="R772" i="9" s="1"/>
  <c r="N777" i="9"/>
  <c r="Q777" i="9" s="1"/>
  <c r="R777" i="9" s="1"/>
  <c r="N768" i="9"/>
  <c r="Q768" i="9" s="1"/>
  <c r="R768" i="9" s="1"/>
  <c r="N766" i="9"/>
  <c r="Q766" i="9" s="1"/>
  <c r="R766" i="9" s="1"/>
  <c r="N773" i="9"/>
  <c r="Q773" i="9" s="1"/>
  <c r="R773" i="9" s="1"/>
  <c r="N779" i="9"/>
  <c r="Q779" i="9" s="1"/>
  <c r="R779" i="9" s="1"/>
  <c r="N246" i="9"/>
  <c r="Q246" i="9" s="1"/>
  <c r="R246" i="9" s="1"/>
  <c r="N23" i="9"/>
  <c r="Q23" i="9" s="1"/>
  <c r="R23" i="9" s="1"/>
  <c r="N319" i="9"/>
  <c r="Q319" i="9" s="1"/>
  <c r="R319" i="9" s="1"/>
  <c r="N575" i="9"/>
  <c r="Q575" i="9" s="1"/>
  <c r="R575" i="9" s="1"/>
  <c r="N440" i="9"/>
  <c r="Q440" i="9" s="1"/>
  <c r="R440" i="9" s="1"/>
  <c r="N553" i="9"/>
  <c r="Q553" i="9" s="1"/>
  <c r="R553" i="9" s="1"/>
  <c r="N211" i="9"/>
  <c r="Q211" i="9" s="1"/>
  <c r="R211" i="9" s="1"/>
  <c r="N210" i="9"/>
  <c r="Q210" i="9" s="1"/>
  <c r="R210" i="9" s="1"/>
  <c r="N42" i="9"/>
  <c r="Q42" i="9" s="1"/>
  <c r="R42" i="9" s="1"/>
  <c r="N43" i="9"/>
  <c r="Q43" i="9" s="1"/>
  <c r="R43" i="9" s="1"/>
  <c r="N107" i="9"/>
  <c r="Q107" i="9" s="1"/>
  <c r="R107" i="9" s="1"/>
  <c r="N63" i="9"/>
  <c r="Q63" i="9" s="1"/>
  <c r="R63" i="9" s="1"/>
  <c r="N127" i="9"/>
  <c r="Q127" i="9" s="1"/>
  <c r="R127" i="9" s="1"/>
  <c r="N215" i="9"/>
  <c r="Q215" i="9" s="1"/>
  <c r="R215" i="9" s="1"/>
  <c r="N295" i="9"/>
  <c r="Q295" i="9" s="1"/>
  <c r="R295" i="9" s="1"/>
  <c r="N375" i="9"/>
  <c r="Q375" i="9" s="1"/>
  <c r="R375" i="9" s="1"/>
  <c r="N471" i="9"/>
  <c r="Q471" i="9" s="1"/>
  <c r="R471" i="9" s="1"/>
  <c r="N551" i="9"/>
  <c r="Q551" i="9" s="1"/>
  <c r="R551" i="9" s="1"/>
  <c r="N56" i="9"/>
  <c r="Q56" i="9" s="1"/>
  <c r="R56" i="9" s="1"/>
  <c r="N152" i="9"/>
  <c r="Q152" i="9" s="1"/>
  <c r="R152" i="9" s="1"/>
  <c r="N312" i="9"/>
  <c r="Q312" i="9" s="1"/>
  <c r="R312" i="9" s="1"/>
  <c r="N408" i="9"/>
  <c r="Q408" i="9" s="1"/>
  <c r="R408" i="9" s="1"/>
  <c r="N504" i="9"/>
  <c r="Q504" i="9" s="1"/>
  <c r="R504" i="9" s="1"/>
  <c r="N600" i="9"/>
  <c r="Q600" i="9" s="1"/>
  <c r="R600" i="9" s="1"/>
  <c r="N105" i="9"/>
  <c r="Q105" i="9" s="1"/>
  <c r="R105" i="9" s="1"/>
  <c r="N217" i="9"/>
  <c r="Q217" i="9" s="1"/>
  <c r="R217" i="9" s="1"/>
  <c r="N305" i="9"/>
  <c r="Q305" i="9" s="1"/>
  <c r="R305" i="9" s="1"/>
  <c r="N417" i="9"/>
  <c r="Q417" i="9" s="1"/>
  <c r="R417" i="9" s="1"/>
  <c r="N505" i="9"/>
  <c r="Q505" i="9" s="1"/>
  <c r="R505" i="9" s="1"/>
  <c r="N617" i="9"/>
  <c r="Q617" i="9" s="1"/>
  <c r="R617" i="9" s="1"/>
  <c r="N266" i="9"/>
  <c r="Q266" i="9" s="1"/>
  <c r="R266" i="9" s="1"/>
  <c r="N418" i="9"/>
  <c r="Q418" i="9" s="1"/>
  <c r="R418" i="9" s="1"/>
  <c r="N363" i="9"/>
  <c r="Q363" i="9" s="1"/>
  <c r="R363" i="9" s="1"/>
  <c r="N475" i="9"/>
  <c r="Q475" i="9" s="1"/>
  <c r="R475" i="9" s="1"/>
  <c r="N579" i="9"/>
  <c r="Q579" i="9" s="1"/>
  <c r="R579" i="9" s="1"/>
  <c r="N707" i="9"/>
  <c r="Q707" i="9" s="1"/>
  <c r="R707" i="9" s="1"/>
  <c r="N44" i="9"/>
  <c r="Q44" i="9" s="1"/>
  <c r="R44" i="9" s="1"/>
  <c r="N172" i="9"/>
  <c r="Q172" i="9" s="1"/>
  <c r="R172" i="9" s="1"/>
  <c r="N300" i="9"/>
  <c r="Q300" i="9" s="1"/>
  <c r="R300" i="9" s="1"/>
  <c r="N396" i="9"/>
  <c r="Q396" i="9" s="1"/>
  <c r="R396" i="9" s="1"/>
  <c r="N540" i="9"/>
  <c r="Q540" i="9" s="1"/>
  <c r="R540" i="9" s="1"/>
  <c r="N69" i="9"/>
  <c r="Q69" i="9" s="1"/>
  <c r="R69" i="9" s="1"/>
  <c r="N437" i="9"/>
  <c r="Q437" i="9" s="1"/>
  <c r="R437" i="9" s="1"/>
  <c r="N22" i="9"/>
  <c r="Q22" i="9" s="1"/>
  <c r="R22" i="9" s="1"/>
  <c r="N222" i="9"/>
  <c r="Q222" i="9" s="1"/>
  <c r="R222" i="9" s="1"/>
  <c r="N454" i="9"/>
  <c r="Q454" i="9" s="1"/>
  <c r="R454" i="9" s="1"/>
  <c r="N848" i="9"/>
  <c r="Q848" i="9" s="1"/>
  <c r="R848" i="9" s="1"/>
  <c r="N697" i="9"/>
  <c r="Q697" i="9" s="1"/>
  <c r="R697" i="9" s="1"/>
  <c r="N953" i="9"/>
  <c r="Q953" i="9" s="1"/>
  <c r="R953" i="9" s="1"/>
  <c r="N746" i="9"/>
  <c r="Q746" i="9" s="1"/>
  <c r="R746" i="9" s="1"/>
  <c r="N892" i="9"/>
  <c r="Q892" i="9" s="1"/>
  <c r="R892" i="9" s="1"/>
  <c r="N780" i="9"/>
  <c r="Q780" i="9" s="1"/>
  <c r="R780" i="9" s="1"/>
  <c r="N869" i="9"/>
  <c r="Q869" i="9" s="1"/>
  <c r="R869" i="9" s="1"/>
  <c r="N630" i="9"/>
  <c r="Q630" i="9" s="1"/>
  <c r="R630" i="9" s="1"/>
  <c r="N602" i="9"/>
  <c r="Q602" i="9" s="1"/>
  <c r="R602" i="9" s="1"/>
  <c r="N895" i="9"/>
  <c r="Q895" i="9" s="1"/>
  <c r="R895" i="9" s="1"/>
  <c r="N570" i="9"/>
  <c r="Q570" i="9" s="1"/>
  <c r="R570" i="9" s="1"/>
  <c r="N647" i="9"/>
  <c r="Q647" i="9" s="1"/>
  <c r="R647" i="9" s="1"/>
  <c r="N644" i="9"/>
  <c r="Q644" i="9" s="1"/>
  <c r="R644" i="9" s="1"/>
  <c r="N654" i="9"/>
  <c r="Q654" i="9" s="1"/>
  <c r="R654" i="9" s="1"/>
  <c r="N646" i="9"/>
  <c r="Q646" i="9" s="1"/>
  <c r="R646" i="9" s="1"/>
  <c r="N653" i="9"/>
  <c r="Q653" i="9" s="1"/>
  <c r="R653" i="9" s="1"/>
  <c r="N656" i="9"/>
  <c r="Q656" i="9" s="1"/>
  <c r="R656" i="9" s="1"/>
  <c r="N662" i="9"/>
  <c r="Q662" i="9" s="1"/>
  <c r="R662" i="9" s="1"/>
  <c r="N669" i="9"/>
  <c r="Q669" i="9" s="1"/>
  <c r="R669" i="9" s="1"/>
  <c r="N672" i="9"/>
  <c r="Q672" i="9" s="1"/>
  <c r="R672" i="9" s="1"/>
  <c r="N664" i="9"/>
  <c r="Q664" i="9" s="1"/>
  <c r="R664" i="9" s="1"/>
  <c r="N398" i="9"/>
  <c r="Q398" i="9" s="1"/>
  <c r="R398" i="9" s="1"/>
  <c r="N462" i="9"/>
  <c r="Q462" i="9" s="1"/>
  <c r="R462" i="9" s="1"/>
  <c r="N645" i="9"/>
  <c r="Q645" i="9" s="1"/>
  <c r="R645" i="9" s="1"/>
  <c r="N671" i="9"/>
  <c r="Q671" i="9" s="1"/>
  <c r="R671" i="9" s="1"/>
  <c r="N85" i="9"/>
  <c r="Q85" i="9" s="1"/>
  <c r="R85" i="9" s="1"/>
  <c r="N667" i="9"/>
  <c r="Q667" i="9" s="1"/>
  <c r="R667" i="9" s="1"/>
  <c r="N649" i="9"/>
  <c r="Q649" i="9" s="1"/>
  <c r="R649" i="9" s="1"/>
  <c r="N652" i="9"/>
  <c r="Q652" i="9" s="1"/>
  <c r="R652" i="9" s="1"/>
  <c r="N670" i="9"/>
  <c r="Q670" i="9" s="1"/>
  <c r="R670" i="9" s="1"/>
  <c r="N335" i="9"/>
  <c r="Q335" i="9" s="1"/>
  <c r="R335" i="9" s="1"/>
  <c r="N399" i="9"/>
  <c r="Q399" i="9" s="1"/>
  <c r="R399" i="9" s="1"/>
  <c r="N336" i="9"/>
  <c r="Q336" i="9" s="1"/>
  <c r="R336" i="9" s="1"/>
  <c r="N400" i="9"/>
  <c r="Q400" i="9" s="1"/>
  <c r="R400" i="9" s="1"/>
  <c r="N650" i="9"/>
  <c r="Q650" i="9" s="1"/>
  <c r="R650" i="9" s="1"/>
  <c r="N668" i="9"/>
  <c r="Q668" i="9" s="1"/>
  <c r="R668" i="9" s="1"/>
  <c r="N401" i="9"/>
  <c r="Q401" i="9" s="1"/>
  <c r="R401" i="9" s="1"/>
  <c r="N648" i="9"/>
  <c r="Q648" i="9" s="1"/>
  <c r="R648" i="9" s="1"/>
  <c r="N665" i="9"/>
  <c r="Q665" i="9" s="1"/>
  <c r="R665" i="9" s="1"/>
  <c r="N54" i="9"/>
  <c r="Q54" i="9" s="1"/>
  <c r="R54" i="9" s="1"/>
  <c r="N46" i="9"/>
  <c r="Q46" i="9" s="1"/>
  <c r="R46" i="9" s="1"/>
  <c r="Q468" i="9"/>
  <c r="R468" i="9" s="1"/>
  <c r="Q931" i="9"/>
  <c r="R931" i="9" s="1"/>
  <c r="Q939" i="9"/>
  <c r="R939" i="9" s="1"/>
  <c r="Q676" i="9"/>
  <c r="R676" i="9" s="1"/>
  <c r="Q948" i="9"/>
  <c r="R948" i="9" s="1"/>
  <c r="Q349" i="9"/>
  <c r="R349" i="9" s="1"/>
  <c r="Q980" i="9"/>
  <c r="R980" i="9" s="1"/>
  <c r="Q986" i="9"/>
  <c r="R986" i="9" s="1"/>
  <c r="Q485" i="9"/>
  <c r="R485" i="9" s="1"/>
  <c r="Q613" i="9"/>
  <c r="R613" i="9" s="1"/>
  <c r="Q316" i="9"/>
  <c r="R316" i="9" s="1"/>
  <c r="Q972" i="9"/>
  <c r="R972" i="9" s="1"/>
  <c r="Q412" i="9"/>
  <c r="R412" i="9" s="1"/>
  <c r="Q955" i="9"/>
  <c r="R955" i="9" s="1"/>
  <c r="Q708" i="9"/>
  <c r="R708" i="9" s="1"/>
  <c r="Q900" i="9"/>
  <c r="R900" i="9" s="1"/>
</calcChain>
</file>

<file path=xl/sharedStrings.xml><?xml version="1.0" encoding="utf-8"?>
<sst xmlns="http://schemas.openxmlformats.org/spreadsheetml/2006/main" count="4055" uniqueCount="47">
  <si>
    <t>id</t>
  </si>
  <si>
    <t>age</t>
  </si>
  <si>
    <t>gender</t>
  </si>
  <si>
    <t>income</t>
  </si>
  <si>
    <t>spending_score</t>
  </si>
  <si>
    <t>membership_years</t>
  </si>
  <si>
    <t>purchase_frequency</t>
  </si>
  <si>
    <t>preferred_category</t>
  </si>
  <si>
    <t>last_purchase_amount</t>
  </si>
  <si>
    <t>Female</t>
  </si>
  <si>
    <t>Groceries</t>
  </si>
  <si>
    <t>Sports</t>
  </si>
  <si>
    <t>Clothing</t>
  </si>
  <si>
    <t>Other</t>
  </si>
  <si>
    <t>Home &amp; Garden</t>
  </si>
  <si>
    <t>Electronics</t>
  </si>
  <si>
    <t>Male</t>
  </si>
  <si>
    <t>How many missing values are there?</t>
  </si>
  <si>
    <t>gnder</t>
  </si>
  <si>
    <t>memebership_years</t>
  </si>
  <si>
    <t>purchase_frq</t>
  </si>
  <si>
    <t>preferred_cat</t>
  </si>
  <si>
    <t>last_purchase_Amount</t>
  </si>
  <si>
    <t>Now,we will remove duplicated values(using Data icons)</t>
  </si>
  <si>
    <t>Row Labels</t>
  </si>
  <si>
    <t>Grand Total</t>
  </si>
  <si>
    <t>Sum of membership_years</t>
  </si>
  <si>
    <t>Average of last_purchase_amount</t>
  </si>
  <si>
    <t>Average of income</t>
  </si>
  <si>
    <t>Average of spending_score</t>
  </si>
  <si>
    <t>Average of purchase_frequency</t>
  </si>
  <si>
    <t>PercentOfIncomeUsing</t>
  </si>
  <si>
    <t>score_IncomeUsing</t>
  </si>
  <si>
    <t>Score_spending</t>
  </si>
  <si>
    <t>recency</t>
  </si>
  <si>
    <t>recency_score</t>
  </si>
  <si>
    <t>Score_Frq</t>
  </si>
  <si>
    <t>Score_Monetary</t>
  </si>
  <si>
    <t>RMF</t>
  </si>
  <si>
    <t>Champion</t>
  </si>
  <si>
    <t>Customer_Segment</t>
  </si>
  <si>
    <t>Segment</t>
  </si>
  <si>
    <t xml:space="preserve">Hibernating </t>
  </si>
  <si>
    <t>New Customer</t>
  </si>
  <si>
    <t>Potential Loyalists</t>
  </si>
  <si>
    <t xml:space="preserve">At Risk </t>
  </si>
  <si>
    <t xml:space="preserve">Loyal Customers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</si>
</sst>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B05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3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2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2" xfId="0" applyBorder="1" applyAlignment="1">
      <alignment horizontal="left"/>
    </xf>
    <xf numFmtId="1" fontId="0" fillId="0" borderId="0" xfId="0" applyNumberFormat="1"/>
    <xf numFmtId="2" fontId="2" fillId="0" borderId="0" xfId="0" applyNumberFormat="1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9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UHAILA ELKADAOUI" refreshedDate="45599.419118287035" createdVersion="7" refreshedVersion="7" minRefreshableVersion="3" recordCount="1000" xr:uid="{A2AA8798-E5D0-49F6-B0E5-978045FE45F3}">
  <cacheSource type="worksheet">
    <worksheetSource ref="A7:I1007" sheet="Data_verified"/>
  </cacheSource>
  <cacheFields count="9">
    <cacheField name="id" numFmtId="0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age" numFmtId="0">
      <sharedItems containsSemiMixedTypes="0" containsString="0" containsNumber="1" containsInteger="1" minValue="18" maxValue="69"/>
    </cacheField>
    <cacheField name="gender" numFmtId="0">
      <sharedItems/>
    </cacheField>
    <cacheField name="income" numFmtId="0">
      <sharedItems containsSemiMixedTypes="0" containsString="0" containsNumber="1" containsInteger="1" minValue="30004" maxValue="149973"/>
    </cacheField>
    <cacheField name="spending_score" numFmtId="0">
      <sharedItems containsSemiMixedTypes="0" containsString="0" containsNumber="1" containsInteger="1" minValue="1" maxValue="100"/>
    </cacheField>
    <cacheField name="membership_years" numFmtId="0">
      <sharedItems containsSemiMixedTypes="0" containsString="0" containsNumber="1" containsInteger="1" minValue="1" maxValue="10"/>
    </cacheField>
    <cacheField name="purchase_frequency" numFmtId="0">
      <sharedItems containsSemiMixedTypes="0" containsString="0" containsNumber="1" containsInteger="1" minValue="1" maxValue="50"/>
    </cacheField>
    <cacheField name="preferred_category" numFmtId="0">
      <sharedItems/>
    </cacheField>
    <cacheField name="last_purchase_amount" numFmtId="0">
      <sharedItems containsSemiMixedTypes="0" containsString="0" containsNumber="1" minValue="10.4" maxValue="999.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38"/>
    <s v="Female"/>
    <n v="99342"/>
    <n v="90"/>
    <n v="3"/>
    <n v="24"/>
    <s v="Groceries"/>
    <n v="113.53"/>
  </r>
  <r>
    <x v="1"/>
    <n v="21"/>
    <s v="Female"/>
    <n v="78852"/>
    <n v="60"/>
    <n v="2"/>
    <n v="42"/>
    <s v="Sports"/>
    <n v="41.93"/>
  </r>
  <r>
    <x v="2"/>
    <n v="60"/>
    <s v="Female"/>
    <n v="126573"/>
    <n v="30"/>
    <n v="2"/>
    <n v="28"/>
    <s v="Clothing"/>
    <n v="424.36"/>
  </r>
  <r>
    <x v="3"/>
    <n v="40"/>
    <s v="Other"/>
    <n v="47099"/>
    <n v="74"/>
    <n v="9"/>
    <n v="5"/>
    <s v="Home &amp; Garden"/>
    <n v="991.93"/>
  </r>
  <r>
    <x v="4"/>
    <n v="65"/>
    <s v="Female"/>
    <n v="140621"/>
    <n v="21"/>
    <n v="3"/>
    <n v="25"/>
    <s v="Electronics"/>
    <n v="347.08"/>
  </r>
  <r>
    <x v="5"/>
    <n v="31"/>
    <s v="Other"/>
    <n v="57305"/>
    <n v="24"/>
    <n v="3"/>
    <n v="30"/>
    <s v="Home &amp; Garden"/>
    <n v="86.85"/>
  </r>
  <r>
    <x v="6"/>
    <n v="19"/>
    <s v="Other"/>
    <n v="54319"/>
    <n v="68"/>
    <n v="5"/>
    <n v="43"/>
    <s v="Clothing"/>
    <n v="191.72"/>
  </r>
  <r>
    <x v="7"/>
    <n v="43"/>
    <s v="Male"/>
    <n v="108115"/>
    <n v="94"/>
    <n v="9"/>
    <n v="27"/>
    <s v="Groceries"/>
    <n v="734.56"/>
  </r>
  <r>
    <x v="8"/>
    <n v="53"/>
    <s v="Male"/>
    <n v="34424"/>
    <n v="29"/>
    <n v="6"/>
    <n v="7"/>
    <s v="Sports"/>
    <n v="951.71"/>
  </r>
  <r>
    <x v="9"/>
    <n v="55"/>
    <s v="Female"/>
    <n v="45839"/>
    <n v="55"/>
    <n v="7"/>
    <n v="2"/>
    <s v="Electronics"/>
    <n v="821.18"/>
  </r>
  <r>
    <x v="10"/>
    <n v="23"/>
    <s v="Other"/>
    <n v="69659"/>
    <n v="16"/>
    <n v="7"/>
    <n v="24"/>
    <s v="Clothing"/>
    <n v="434.97"/>
  </r>
  <r>
    <x v="11"/>
    <n v="68"/>
    <s v="Other"/>
    <n v="30058"/>
    <n v="91"/>
    <n v="1"/>
    <n v="49"/>
    <s v="Groceries"/>
    <n v="889.94"/>
  </r>
  <r>
    <x v="12"/>
    <n v="29"/>
    <s v="Female"/>
    <n v="87461"/>
    <n v="81"/>
    <n v="3"/>
    <n v="27"/>
    <s v="Home &amp; Garden"/>
    <n v="101.07"/>
  </r>
  <r>
    <x v="13"/>
    <n v="64"/>
    <s v="Other"/>
    <n v="33018"/>
    <n v="46"/>
    <n v="4"/>
    <n v="3"/>
    <s v="Sports"/>
    <n v="221.35"/>
  </r>
  <r>
    <x v="14"/>
    <n v="33"/>
    <s v="Male"/>
    <n v="112260"/>
    <n v="17"/>
    <n v="5"/>
    <n v="8"/>
    <s v="Home &amp; Garden"/>
    <n v="915.89"/>
  </r>
  <r>
    <x v="15"/>
    <n v="53"/>
    <s v="Male"/>
    <n v="129284"/>
    <n v="17"/>
    <n v="6"/>
    <n v="26"/>
    <s v="Clothing"/>
    <n v="225.4"/>
  </r>
  <r>
    <x v="16"/>
    <n v="57"/>
    <s v="Male"/>
    <n v="102535"/>
    <n v="29"/>
    <n v="5"/>
    <n v="13"/>
    <s v="Clothing"/>
    <n v="378.47"/>
  </r>
  <r>
    <x v="17"/>
    <n v="22"/>
    <s v="Male"/>
    <n v="41849"/>
    <n v="22"/>
    <n v="1"/>
    <n v="31"/>
    <s v="Sports"/>
    <n v="844.08"/>
  </r>
  <r>
    <x v="18"/>
    <n v="37"/>
    <s v="Male"/>
    <n v="95491"/>
    <n v="90"/>
    <n v="6"/>
    <n v="21"/>
    <s v="Home &amp; Garden"/>
    <n v="454.83"/>
  </r>
  <r>
    <x v="19"/>
    <n v="31"/>
    <s v="Male"/>
    <n v="97103"/>
    <n v="70"/>
    <n v="3"/>
    <n v="17"/>
    <s v="Groceries"/>
    <n v="61.3"/>
  </r>
  <r>
    <x v="20"/>
    <n v="19"/>
    <s v="Female"/>
    <n v="82519"/>
    <n v="13"/>
    <n v="4"/>
    <n v="4"/>
    <s v="Home &amp; Garden"/>
    <n v="742.39"/>
  </r>
  <r>
    <x v="21"/>
    <n v="22"/>
    <s v="Male"/>
    <n v="49077"/>
    <n v="74"/>
    <n v="10"/>
    <n v="47"/>
    <s v="Home &amp; Garden"/>
    <n v="799.31"/>
  </r>
  <r>
    <x v="22"/>
    <n v="36"/>
    <s v="Other"/>
    <n v="85473"/>
    <n v="68"/>
    <n v="1"/>
    <n v="16"/>
    <s v="Sports"/>
    <n v="806.55"/>
  </r>
  <r>
    <x v="23"/>
    <n v="41"/>
    <s v="Other"/>
    <n v="81758"/>
    <n v="87"/>
    <n v="7"/>
    <n v="9"/>
    <s v="Clothing"/>
    <n v="482.2"/>
  </r>
  <r>
    <x v="24"/>
    <n v="69"/>
    <s v="Female"/>
    <n v="36140"/>
    <n v="78"/>
    <n v="5"/>
    <n v="39"/>
    <s v="Sports"/>
    <n v="508.86"/>
  </r>
  <r>
    <x v="25"/>
    <n v="33"/>
    <s v="Other"/>
    <n v="141757"/>
    <n v="60"/>
    <n v="10"/>
    <n v="39"/>
    <s v="Groceries"/>
    <n v="83.27"/>
  </r>
  <r>
    <x v="26"/>
    <n v="54"/>
    <s v="Male"/>
    <n v="35394"/>
    <n v="10"/>
    <n v="9"/>
    <n v="4"/>
    <s v="Groceries"/>
    <n v="124.29"/>
  </r>
  <r>
    <x v="27"/>
    <n v="30"/>
    <s v="Female"/>
    <n v="50680"/>
    <n v="19"/>
    <n v="7"/>
    <n v="27"/>
    <s v="Sports"/>
    <n v="515.88"/>
  </r>
  <r>
    <x v="28"/>
    <n v="18"/>
    <s v="Female"/>
    <n v="70721"/>
    <n v="78"/>
    <n v="7"/>
    <n v="1"/>
    <s v="Home &amp; Garden"/>
    <n v="191.9"/>
  </r>
  <r>
    <x v="29"/>
    <n v="23"/>
    <s v="Male"/>
    <n v="104106"/>
    <n v="30"/>
    <n v="4"/>
    <n v="20"/>
    <s v="Electronics"/>
    <n v="950.56"/>
  </r>
  <r>
    <x v="30"/>
    <n v="36"/>
    <s v="Other"/>
    <n v="76756"/>
    <n v="16"/>
    <n v="8"/>
    <n v="27"/>
    <s v="Clothing"/>
    <n v="970.06"/>
  </r>
  <r>
    <x v="31"/>
    <n v="60"/>
    <s v="Female"/>
    <n v="45733"/>
    <n v="69"/>
    <n v="2"/>
    <n v="18"/>
    <s v="Electronics"/>
    <n v="197.29"/>
  </r>
  <r>
    <x v="32"/>
    <n v="29"/>
    <s v="Male"/>
    <n v="71951"/>
    <n v="2"/>
    <n v="6"/>
    <n v="47"/>
    <s v="Electronics"/>
    <n v="91.94"/>
  </r>
  <r>
    <x v="33"/>
    <n v="44"/>
    <s v="Other"/>
    <n v="86593"/>
    <n v="89"/>
    <n v="4"/>
    <n v="37"/>
    <s v="Groceries"/>
    <n v="76.95"/>
  </r>
  <r>
    <x v="34"/>
    <n v="45"/>
    <s v="Other"/>
    <n v="43138"/>
    <n v="54"/>
    <n v="10"/>
    <n v="48"/>
    <s v="Sports"/>
    <n v="639.22"/>
  </r>
  <r>
    <x v="35"/>
    <n v="30"/>
    <s v="Female"/>
    <n v="73464"/>
    <n v="37"/>
    <n v="1"/>
    <n v="6"/>
    <s v="Clothing"/>
    <n v="532.51"/>
  </r>
  <r>
    <x v="36"/>
    <n v="47"/>
    <s v="Male"/>
    <n v="108074"/>
    <n v="78"/>
    <n v="4"/>
    <n v="38"/>
    <s v="Electronics"/>
    <n v="128.19999999999999"/>
  </r>
  <r>
    <x v="37"/>
    <n v="48"/>
    <s v="Other"/>
    <n v="81794"/>
    <n v="89"/>
    <n v="7"/>
    <n v="50"/>
    <s v="Electronics"/>
    <n v="967.99"/>
  </r>
  <r>
    <x v="38"/>
    <n v="31"/>
    <s v="Female"/>
    <n v="75392"/>
    <n v="43"/>
    <n v="4"/>
    <n v="29"/>
    <s v="Sports"/>
    <n v="88.44"/>
  </r>
  <r>
    <x v="39"/>
    <n v="22"/>
    <s v="Male"/>
    <n v="107057"/>
    <n v="14"/>
    <n v="5"/>
    <n v="41"/>
    <s v="Home &amp; Garden"/>
    <n v="98.86"/>
  </r>
  <r>
    <x v="40"/>
    <n v="23"/>
    <s v="Male"/>
    <n v="70723"/>
    <n v="31"/>
    <n v="1"/>
    <n v="48"/>
    <s v="Home &amp; Garden"/>
    <n v="713.33"/>
  </r>
  <r>
    <x v="41"/>
    <n v="52"/>
    <s v="Male"/>
    <n v="115529"/>
    <n v="70"/>
    <n v="2"/>
    <n v="34"/>
    <s v="Clothing"/>
    <n v="192.66"/>
  </r>
  <r>
    <x v="42"/>
    <n v="35"/>
    <s v="Male"/>
    <n v="72179"/>
    <n v="6"/>
    <n v="6"/>
    <n v="45"/>
    <s v="Home &amp; Garden"/>
    <n v="165.18"/>
  </r>
  <r>
    <x v="43"/>
    <n v="28"/>
    <s v="Other"/>
    <n v="62405"/>
    <n v="79"/>
    <n v="5"/>
    <n v="50"/>
    <s v="Home &amp; Garden"/>
    <n v="956.73"/>
  </r>
  <r>
    <x v="44"/>
    <n v="50"/>
    <s v="Male"/>
    <n v="42404"/>
    <n v="45"/>
    <n v="4"/>
    <n v="31"/>
    <s v="Home &amp; Garden"/>
    <n v="753.6"/>
  </r>
  <r>
    <x v="45"/>
    <n v="49"/>
    <s v="Other"/>
    <n v="94531"/>
    <n v="28"/>
    <n v="5"/>
    <n v="42"/>
    <s v="Clothing"/>
    <n v="214.93"/>
  </r>
  <r>
    <x v="46"/>
    <n v="56"/>
    <s v="Male"/>
    <n v="129005"/>
    <n v="40"/>
    <n v="6"/>
    <n v="8"/>
    <s v="Electronics"/>
    <n v="355.34"/>
  </r>
  <r>
    <x v="47"/>
    <n v="48"/>
    <s v="Male"/>
    <n v="76317"/>
    <n v="94"/>
    <n v="9"/>
    <n v="3"/>
    <s v="Electronics"/>
    <n v="189.28"/>
  </r>
  <r>
    <x v="48"/>
    <n v="19"/>
    <s v="Other"/>
    <n v="85309"/>
    <n v="65"/>
    <n v="5"/>
    <n v="10"/>
    <s v="Sports"/>
    <n v="28.55"/>
  </r>
  <r>
    <x v="49"/>
    <n v="68"/>
    <s v="Female"/>
    <n v="146519"/>
    <n v="96"/>
    <n v="2"/>
    <n v="18"/>
    <s v="Groceries"/>
    <n v="673.79"/>
  </r>
  <r>
    <x v="50"/>
    <n v="61"/>
    <s v="Female"/>
    <n v="61290"/>
    <n v="83"/>
    <n v="9"/>
    <n v="35"/>
    <s v="Clothing"/>
    <n v="110.32"/>
  </r>
  <r>
    <x v="51"/>
    <n v="24"/>
    <s v="Female"/>
    <n v="96082"/>
    <n v="83"/>
    <n v="4"/>
    <n v="36"/>
    <s v="Sports"/>
    <n v="589.35"/>
  </r>
  <r>
    <x v="52"/>
    <n v="45"/>
    <s v="Other"/>
    <n v="134241"/>
    <n v="73"/>
    <n v="9"/>
    <n v="16"/>
    <s v="Groceries"/>
    <n v="893.44"/>
  </r>
  <r>
    <x v="53"/>
    <n v="33"/>
    <s v="Female"/>
    <n v="45136"/>
    <n v="84"/>
    <n v="9"/>
    <n v="38"/>
    <s v="Home &amp; Garden"/>
    <n v="332.34"/>
  </r>
  <r>
    <x v="54"/>
    <n v="56"/>
    <s v="Female"/>
    <n v="85476"/>
    <n v="55"/>
    <n v="2"/>
    <n v="41"/>
    <s v="Sports"/>
    <n v="774.5"/>
  </r>
  <r>
    <x v="55"/>
    <n v="42"/>
    <s v="Other"/>
    <n v="73466"/>
    <n v="50"/>
    <n v="4"/>
    <n v="13"/>
    <s v="Sports"/>
    <n v="903.07"/>
  </r>
  <r>
    <x v="56"/>
    <n v="63"/>
    <s v="Other"/>
    <n v="49607"/>
    <n v="7"/>
    <n v="9"/>
    <n v="20"/>
    <s v="Electronics"/>
    <n v="195.34"/>
  </r>
  <r>
    <x v="57"/>
    <n v="49"/>
    <s v="Female"/>
    <n v="112198"/>
    <n v="48"/>
    <n v="5"/>
    <n v="24"/>
    <s v="Sports"/>
    <n v="843.87"/>
  </r>
  <r>
    <x v="58"/>
    <n v="43"/>
    <s v="Female"/>
    <n v="81595"/>
    <n v="12"/>
    <n v="7"/>
    <n v="1"/>
    <s v="Electronics"/>
    <n v="806.26"/>
  </r>
  <r>
    <x v="59"/>
    <n v="21"/>
    <s v="Female"/>
    <n v="139387"/>
    <n v="1"/>
    <n v="5"/>
    <n v="7"/>
    <s v="Clothing"/>
    <n v="399.58"/>
  </r>
  <r>
    <x v="60"/>
    <n v="23"/>
    <s v="Male"/>
    <n v="69133"/>
    <n v="14"/>
    <n v="6"/>
    <n v="7"/>
    <s v="Groceries"/>
    <n v="224.86"/>
  </r>
  <r>
    <x v="61"/>
    <n v="30"/>
    <s v="Other"/>
    <n v="89149"/>
    <n v="87"/>
    <n v="10"/>
    <n v="36"/>
    <s v="Clothing"/>
    <n v="174.41"/>
  </r>
  <r>
    <x v="62"/>
    <n v="49"/>
    <s v="Female"/>
    <n v="79992"/>
    <n v="49"/>
    <n v="8"/>
    <n v="6"/>
    <s v="Sports"/>
    <n v="636.65"/>
  </r>
  <r>
    <x v="63"/>
    <n v="50"/>
    <s v="Female"/>
    <n v="85111"/>
    <n v="31"/>
    <n v="1"/>
    <n v="19"/>
    <s v="Electronics"/>
    <n v="319.05"/>
  </r>
  <r>
    <x v="64"/>
    <n v="27"/>
    <s v="Other"/>
    <n v="90557"/>
    <n v="36"/>
    <n v="2"/>
    <n v="2"/>
    <s v="Sports"/>
    <n v="494.55"/>
  </r>
  <r>
    <x v="65"/>
    <n v="32"/>
    <s v="Male"/>
    <n v="100270"/>
    <n v="69"/>
    <n v="3"/>
    <n v="29"/>
    <s v="Home &amp; Garden"/>
    <n v="686.05"/>
  </r>
  <r>
    <x v="66"/>
    <n v="36"/>
    <s v="Female"/>
    <n v="127346"/>
    <n v="75"/>
    <n v="5"/>
    <n v="7"/>
    <s v="Electronics"/>
    <n v="335.98"/>
  </r>
  <r>
    <x v="67"/>
    <n v="43"/>
    <s v="Female"/>
    <n v="87807"/>
    <n v="52"/>
    <n v="9"/>
    <n v="41"/>
    <s v="Clothing"/>
    <n v="95.08"/>
  </r>
  <r>
    <x v="68"/>
    <n v="32"/>
    <s v="Male"/>
    <n v="135861"/>
    <n v="88"/>
    <n v="5"/>
    <n v="16"/>
    <s v="Electronics"/>
    <n v="103.33"/>
  </r>
  <r>
    <x v="69"/>
    <n v="49"/>
    <s v="Other"/>
    <n v="40936"/>
    <n v="32"/>
    <n v="9"/>
    <n v="49"/>
    <s v="Sports"/>
    <n v="495.62"/>
  </r>
  <r>
    <x v="70"/>
    <n v="23"/>
    <s v="Female"/>
    <n v="66376"/>
    <n v="60"/>
    <n v="1"/>
    <n v="18"/>
    <s v="Electronics"/>
    <n v="77.73"/>
  </r>
  <r>
    <x v="71"/>
    <n v="58"/>
    <s v="Other"/>
    <n v="56120"/>
    <n v="30"/>
    <n v="3"/>
    <n v="50"/>
    <s v="Groceries"/>
    <n v="880.23"/>
  </r>
  <r>
    <x v="72"/>
    <n v="31"/>
    <s v="Female"/>
    <n v="112452"/>
    <n v="21"/>
    <n v="1"/>
    <n v="5"/>
    <s v="Groceries"/>
    <n v="552.21"/>
  </r>
  <r>
    <x v="73"/>
    <n v="38"/>
    <s v="Female"/>
    <n v="102944"/>
    <n v="63"/>
    <n v="8"/>
    <n v="9"/>
    <s v="Home &amp; Garden"/>
    <n v="92.69"/>
  </r>
  <r>
    <x v="74"/>
    <n v="58"/>
    <s v="Other"/>
    <n v="143037"/>
    <n v="56"/>
    <n v="8"/>
    <n v="42"/>
    <s v="Groceries"/>
    <n v="57.57"/>
  </r>
  <r>
    <x v="75"/>
    <n v="60"/>
    <s v="Female"/>
    <n v="131101"/>
    <n v="68"/>
    <n v="8"/>
    <n v="28"/>
    <s v="Home &amp; Garden"/>
    <n v="522.95000000000005"/>
  </r>
  <r>
    <x v="76"/>
    <n v="49"/>
    <s v="Male"/>
    <n v="30708"/>
    <n v="4"/>
    <n v="1"/>
    <n v="36"/>
    <s v="Groceries"/>
    <n v="990"/>
  </r>
  <r>
    <x v="77"/>
    <n v="32"/>
    <s v="Other"/>
    <n v="44048"/>
    <n v="20"/>
    <n v="7"/>
    <n v="10"/>
    <s v="Clothing"/>
    <n v="41.55"/>
  </r>
  <r>
    <x v="78"/>
    <n v="30"/>
    <s v="Other"/>
    <n v="95501"/>
    <n v="27"/>
    <n v="3"/>
    <n v="14"/>
    <s v="Groceries"/>
    <n v="476.25"/>
  </r>
  <r>
    <x v="79"/>
    <n v="68"/>
    <s v="Other"/>
    <n v="45092"/>
    <n v="54"/>
    <n v="4"/>
    <n v="40"/>
    <s v="Electronics"/>
    <n v="738.6"/>
  </r>
  <r>
    <x v="80"/>
    <n v="65"/>
    <s v="Other"/>
    <n v="117157"/>
    <n v="90"/>
    <n v="9"/>
    <n v="39"/>
    <s v="Electronics"/>
    <n v="812.36"/>
  </r>
  <r>
    <x v="81"/>
    <n v="36"/>
    <s v="Female"/>
    <n v="148542"/>
    <n v="60"/>
    <n v="1"/>
    <n v="17"/>
    <s v="Groceries"/>
    <n v="15.66"/>
  </r>
  <r>
    <x v="82"/>
    <n v="36"/>
    <s v="Female"/>
    <n v="99427"/>
    <n v="94"/>
    <n v="8"/>
    <n v="15"/>
    <s v="Sports"/>
    <n v="265.04000000000002"/>
  </r>
  <r>
    <x v="83"/>
    <n v="56"/>
    <s v="Male"/>
    <n v="58971"/>
    <n v="77"/>
    <n v="9"/>
    <n v="35"/>
    <s v="Electronics"/>
    <n v="13.16"/>
  </r>
  <r>
    <x v="84"/>
    <n v="19"/>
    <s v="Male"/>
    <n v="101100"/>
    <n v="43"/>
    <n v="3"/>
    <n v="14"/>
    <s v="Clothing"/>
    <n v="392.36"/>
  </r>
  <r>
    <x v="85"/>
    <n v="31"/>
    <s v="Other"/>
    <n v="61849"/>
    <n v="24"/>
    <n v="6"/>
    <n v="31"/>
    <s v="Home &amp; Garden"/>
    <n v="120.8"/>
  </r>
  <r>
    <x v="86"/>
    <n v="59"/>
    <s v="Male"/>
    <n v="47990"/>
    <n v="3"/>
    <n v="10"/>
    <n v="48"/>
    <s v="Home &amp; Garden"/>
    <n v="755.92"/>
  </r>
  <r>
    <x v="87"/>
    <n v="31"/>
    <s v="Male"/>
    <n v="55100"/>
    <n v="20"/>
    <n v="7"/>
    <n v="31"/>
    <s v="Sports"/>
    <n v="59.84"/>
  </r>
  <r>
    <x v="88"/>
    <n v="18"/>
    <s v="Other"/>
    <n v="105470"/>
    <n v="8"/>
    <n v="7"/>
    <n v="4"/>
    <s v="Clothing"/>
    <n v="746.18"/>
  </r>
  <r>
    <x v="89"/>
    <n v="45"/>
    <s v="Other"/>
    <n v="63381"/>
    <n v="80"/>
    <n v="4"/>
    <n v="8"/>
    <s v="Home &amp; Garden"/>
    <n v="754.24"/>
  </r>
  <r>
    <x v="90"/>
    <n v="32"/>
    <s v="Other"/>
    <n v="92089"/>
    <n v="16"/>
    <n v="1"/>
    <n v="47"/>
    <s v="Home &amp; Garden"/>
    <n v="209.86"/>
  </r>
  <r>
    <x v="91"/>
    <n v="39"/>
    <s v="Other"/>
    <n v="104031"/>
    <n v="67"/>
    <n v="6"/>
    <n v="28"/>
    <s v="Home &amp; Garden"/>
    <n v="930.36"/>
  </r>
  <r>
    <x v="92"/>
    <n v="65"/>
    <s v="Male"/>
    <n v="62792"/>
    <n v="83"/>
    <n v="8"/>
    <n v="11"/>
    <s v="Electronics"/>
    <n v="230.58"/>
  </r>
  <r>
    <x v="93"/>
    <n v="46"/>
    <s v="Other"/>
    <n v="113116"/>
    <n v="7"/>
    <n v="10"/>
    <n v="13"/>
    <s v="Clothing"/>
    <n v="190.55"/>
  </r>
  <r>
    <x v="94"/>
    <n v="30"/>
    <s v="Other"/>
    <n v="75926"/>
    <n v="97"/>
    <n v="10"/>
    <n v="19"/>
    <s v="Sports"/>
    <n v="670.87"/>
  </r>
  <r>
    <x v="95"/>
    <n v="23"/>
    <s v="Male"/>
    <n v="108480"/>
    <n v="46"/>
    <n v="10"/>
    <n v="21"/>
    <s v="Clothing"/>
    <n v="377.31"/>
  </r>
  <r>
    <x v="96"/>
    <n v="63"/>
    <s v="Other"/>
    <n v="102834"/>
    <n v="31"/>
    <n v="7"/>
    <n v="20"/>
    <s v="Electronics"/>
    <n v="582.57000000000005"/>
  </r>
  <r>
    <x v="97"/>
    <n v="49"/>
    <s v="Male"/>
    <n v="46695"/>
    <n v="99"/>
    <n v="9"/>
    <n v="26"/>
    <s v="Clothing"/>
    <n v="674.7"/>
  </r>
  <r>
    <x v="98"/>
    <n v="21"/>
    <s v="Other"/>
    <n v="105024"/>
    <n v="45"/>
    <n v="3"/>
    <n v="32"/>
    <s v="Sports"/>
    <n v="795.84"/>
  </r>
  <r>
    <x v="99"/>
    <n v="26"/>
    <s v="Female"/>
    <n v="59496"/>
    <n v="58"/>
    <n v="2"/>
    <n v="50"/>
    <s v="Clothing"/>
    <n v="23.33"/>
  </r>
  <r>
    <x v="100"/>
    <n v="40"/>
    <s v="Female"/>
    <n v="115569"/>
    <n v="1"/>
    <n v="2"/>
    <n v="5"/>
    <s v="Groceries"/>
    <n v="241.91"/>
  </r>
  <r>
    <x v="101"/>
    <n v="18"/>
    <s v="Male"/>
    <n v="49346"/>
    <n v="70"/>
    <n v="7"/>
    <n v="38"/>
    <s v="Groceries"/>
    <n v="127.14"/>
  </r>
  <r>
    <x v="102"/>
    <n v="19"/>
    <s v="Male"/>
    <n v="75430"/>
    <n v="50"/>
    <n v="7"/>
    <n v="32"/>
    <s v="Clothing"/>
    <n v="532.51"/>
  </r>
  <r>
    <x v="103"/>
    <n v="60"/>
    <s v="Female"/>
    <n v="142407"/>
    <n v="4"/>
    <n v="2"/>
    <n v="1"/>
    <s v="Sports"/>
    <n v="29.58"/>
  </r>
  <r>
    <x v="104"/>
    <n v="20"/>
    <s v="Other"/>
    <n v="34982"/>
    <n v="7"/>
    <n v="2"/>
    <n v="45"/>
    <s v="Clothing"/>
    <n v="597.15"/>
  </r>
  <r>
    <x v="105"/>
    <n v="55"/>
    <s v="Female"/>
    <n v="147187"/>
    <n v="37"/>
    <n v="7"/>
    <n v="27"/>
    <s v="Electronics"/>
    <n v="941.67"/>
  </r>
  <r>
    <x v="106"/>
    <n v="19"/>
    <s v="Other"/>
    <n v="37993"/>
    <n v="59"/>
    <n v="6"/>
    <n v="30"/>
    <s v="Sports"/>
    <n v="873.8"/>
  </r>
  <r>
    <x v="107"/>
    <n v="65"/>
    <s v="Male"/>
    <n v="81753"/>
    <n v="72"/>
    <n v="9"/>
    <n v="21"/>
    <s v="Home &amp; Garden"/>
    <n v="633.63"/>
  </r>
  <r>
    <x v="108"/>
    <n v="57"/>
    <s v="Female"/>
    <n v="81695"/>
    <n v="90"/>
    <n v="8"/>
    <n v="44"/>
    <s v="Electronics"/>
    <n v="179.8"/>
  </r>
  <r>
    <x v="109"/>
    <n v="56"/>
    <s v="Female"/>
    <n v="40676"/>
    <n v="86"/>
    <n v="7"/>
    <n v="38"/>
    <s v="Home &amp; Garden"/>
    <n v="627.65"/>
  </r>
  <r>
    <x v="110"/>
    <n v="37"/>
    <s v="Male"/>
    <n v="111242"/>
    <n v="33"/>
    <n v="5"/>
    <n v="34"/>
    <s v="Sports"/>
    <n v="756.32"/>
  </r>
  <r>
    <x v="111"/>
    <n v="64"/>
    <s v="Male"/>
    <n v="87006"/>
    <n v="85"/>
    <n v="7"/>
    <n v="20"/>
    <s v="Clothing"/>
    <n v="930.73"/>
  </r>
  <r>
    <x v="112"/>
    <n v="58"/>
    <s v="Male"/>
    <n v="82856"/>
    <n v="33"/>
    <n v="7"/>
    <n v="20"/>
    <s v="Groceries"/>
    <n v="450.72"/>
  </r>
  <r>
    <x v="113"/>
    <n v="32"/>
    <s v="Male"/>
    <n v="35514"/>
    <n v="4"/>
    <n v="5"/>
    <n v="36"/>
    <s v="Sports"/>
    <n v="415.44"/>
  </r>
  <r>
    <x v="114"/>
    <n v="64"/>
    <s v="Male"/>
    <n v="87595"/>
    <n v="11"/>
    <n v="5"/>
    <n v="21"/>
    <s v="Electronics"/>
    <n v="69.78"/>
  </r>
  <r>
    <x v="115"/>
    <n v="59"/>
    <s v="Male"/>
    <n v="125014"/>
    <n v="89"/>
    <n v="7"/>
    <n v="42"/>
    <s v="Home &amp; Garden"/>
    <n v="451.82"/>
  </r>
  <r>
    <x v="116"/>
    <n v="62"/>
    <s v="Male"/>
    <n v="128322"/>
    <n v="44"/>
    <n v="4"/>
    <n v="31"/>
    <s v="Electronics"/>
    <n v="668.91"/>
  </r>
  <r>
    <x v="117"/>
    <n v="62"/>
    <s v="Male"/>
    <n v="48693"/>
    <n v="36"/>
    <n v="9"/>
    <n v="44"/>
    <s v="Home &amp; Garden"/>
    <n v="755.67"/>
  </r>
  <r>
    <x v="118"/>
    <n v="33"/>
    <s v="Male"/>
    <n v="113154"/>
    <n v="75"/>
    <n v="8"/>
    <n v="46"/>
    <s v="Groceries"/>
    <n v="895.58"/>
  </r>
  <r>
    <x v="119"/>
    <n v="68"/>
    <s v="Female"/>
    <n v="78309"/>
    <n v="12"/>
    <n v="2"/>
    <n v="49"/>
    <s v="Clothing"/>
    <n v="848.14"/>
  </r>
  <r>
    <x v="120"/>
    <n v="47"/>
    <s v="Female"/>
    <n v="112072"/>
    <n v="50"/>
    <n v="5"/>
    <n v="21"/>
    <s v="Groceries"/>
    <n v="884.19"/>
  </r>
  <r>
    <x v="121"/>
    <n v="43"/>
    <s v="Male"/>
    <n v="42855"/>
    <n v="66"/>
    <n v="6"/>
    <n v="23"/>
    <s v="Electronics"/>
    <n v="138.51"/>
  </r>
  <r>
    <x v="122"/>
    <n v="26"/>
    <s v="Other"/>
    <n v="55515"/>
    <n v="29"/>
    <n v="9"/>
    <n v="37"/>
    <s v="Sports"/>
    <n v="50.57"/>
  </r>
  <r>
    <x v="123"/>
    <n v="30"/>
    <s v="Male"/>
    <n v="51454"/>
    <n v="94"/>
    <n v="8"/>
    <n v="17"/>
    <s v="Home &amp; Garden"/>
    <n v="553.35"/>
  </r>
  <r>
    <x v="124"/>
    <n v="66"/>
    <s v="Other"/>
    <n v="69362"/>
    <n v="58"/>
    <n v="1"/>
    <n v="23"/>
    <s v="Clothing"/>
    <n v="960.08"/>
  </r>
  <r>
    <x v="125"/>
    <n v="26"/>
    <s v="Female"/>
    <n v="69795"/>
    <n v="60"/>
    <n v="9"/>
    <n v="29"/>
    <s v="Electronics"/>
    <n v="389.37"/>
  </r>
  <r>
    <x v="126"/>
    <n v="58"/>
    <s v="Male"/>
    <n v="32860"/>
    <n v="90"/>
    <n v="5"/>
    <n v="18"/>
    <s v="Sports"/>
    <n v="405.05"/>
  </r>
  <r>
    <x v="127"/>
    <n v="40"/>
    <s v="Other"/>
    <n v="81037"/>
    <n v="70"/>
    <n v="10"/>
    <n v="45"/>
    <s v="Electronics"/>
    <n v="370.75"/>
  </r>
  <r>
    <x v="128"/>
    <n v="67"/>
    <s v="Other"/>
    <n v="40385"/>
    <n v="64"/>
    <n v="1"/>
    <n v="17"/>
    <s v="Sports"/>
    <n v="957.06"/>
  </r>
  <r>
    <x v="129"/>
    <n v="61"/>
    <s v="Female"/>
    <n v="131607"/>
    <n v="25"/>
    <n v="7"/>
    <n v="26"/>
    <s v="Clothing"/>
    <n v="714.15"/>
  </r>
  <r>
    <x v="130"/>
    <n v="51"/>
    <s v="Male"/>
    <n v="42337"/>
    <n v="70"/>
    <n v="9"/>
    <n v="28"/>
    <s v="Sports"/>
    <n v="914.97"/>
  </r>
  <r>
    <x v="131"/>
    <n v="67"/>
    <s v="Female"/>
    <n v="116124"/>
    <n v="78"/>
    <n v="10"/>
    <n v="28"/>
    <s v="Home &amp; Garden"/>
    <n v="11.29"/>
  </r>
  <r>
    <x v="132"/>
    <n v="25"/>
    <s v="Other"/>
    <n v="94016"/>
    <n v="85"/>
    <n v="8"/>
    <n v="49"/>
    <s v="Groceries"/>
    <n v="764.28"/>
  </r>
  <r>
    <x v="133"/>
    <n v="26"/>
    <s v="Male"/>
    <n v="62131"/>
    <n v="91"/>
    <n v="6"/>
    <n v="18"/>
    <s v="Sports"/>
    <n v="70.56"/>
  </r>
  <r>
    <x v="134"/>
    <n v="29"/>
    <s v="Female"/>
    <n v="100290"/>
    <n v="85"/>
    <n v="8"/>
    <n v="29"/>
    <s v="Clothing"/>
    <n v="480.87"/>
  </r>
  <r>
    <x v="135"/>
    <n v="31"/>
    <s v="Male"/>
    <n v="145261"/>
    <n v="25"/>
    <n v="10"/>
    <n v="37"/>
    <s v="Sports"/>
    <n v="378.4"/>
  </r>
  <r>
    <x v="136"/>
    <n v="48"/>
    <s v="Male"/>
    <n v="81763"/>
    <n v="49"/>
    <n v="6"/>
    <n v="46"/>
    <s v="Sports"/>
    <n v="179.25"/>
  </r>
  <r>
    <x v="137"/>
    <n v="67"/>
    <s v="Female"/>
    <n v="120561"/>
    <n v="66"/>
    <n v="2"/>
    <n v="21"/>
    <s v="Clothing"/>
    <n v="798.2"/>
  </r>
  <r>
    <x v="138"/>
    <n v="18"/>
    <s v="Female"/>
    <n v="99638"/>
    <n v="33"/>
    <n v="8"/>
    <n v="23"/>
    <s v="Groceries"/>
    <n v="316.27"/>
  </r>
  <r>
    <x v="139"/>
    <n v="18"/>
    <s v="Female"/>
    <n v="78097"/>
    <n v="84"/>
    <n v="3"/>
    <n v="26"/>
    <s v="Clothing"/>
    <n v="453.34"/>
  </r>
  <r>
    <x v="140"/>
    <n v="23"/>
    <s v="Other"/>
    <n v="67237"/>
    <n v="85"/>
    <n v="9"/>
    <n v="40"/>
    <s v="Electronics"/>
    <n v="673.02"/>
  </r>
  <r>
    <x v="141"/>
    <n v="37"/>
    <s v="Male"/>
    <n v="61695"/>
    <n v="13"/>
    <n v="5"/>
    <n v="45"/>
    <s v="Home &amp; Garden"/>
    <n v="18.489999999999998"/>
  </r>
  <r>
    <x v="142"/>
    <n v="55"/>
    <s v="Other"/>
    <n v="101084"/>
    <n v="73"/>
    <n v="9"/>
    <n v="24"/>
    <s v="Groceries"/>
    <n v="624.80999999999995"/>
  </r>
  <r>
    <x v="143"/>
    <n v="41"/>
    <s v="Female"/>
    <n v="82613"/>
    <n v="49"/>
    <n v="3"/>
    <n v="10"/>
    <s v="Home &amp; Garden"/>
    <n v="421.24"/>
  </r>
  <r>
    <x v="144"/>
    <n v="44"/>
    <s v="Other"/>
    <n v="122987"/>
    <n v="29"/>
    <n v="10"/>
    <n v="25"/>
    <s v="Electronics"/>
    <n v="898.68"/>
  </r>
  <r>
    <x v="145"/>
    <n v="58"/>
    <s v="Other"/>
    <n v="90389"/>
    <n v="17"/>
    <n v="5"/>
    <n v="12"/>
    <s v="Electronics"/>
    <n v="855.21"/>
  </r>
  <r>
    <x v="146"/>
    <n v="69"/>
    <s v="Male"/>
    <n v="90929"/>
    <n v="2"/>
    <n v="10"/>
    <n v="29"/>
    <s v="Electronics"/>
    <n v="518.70000000000005"/>
  </r>
  <r>
    <x v="147"/>
    <n v="47"/>
    <s v="Female"/>
    <n v="104517"/>
    <n v="91"/>
    <n v="2"/>
    <n v="6"/>
    <s v="Home &amp; Garden"/>
    <n v="979.41"/>
  </r>
  <r>
    <x v="148"/>
    <n v="34"/>
    <s v="Other"/>
    <n v="79949"/>
    <n v="89"/>
    <n v="3"/>
    <n v="19"/>
    <s v="Groceries"/>
    <n v="273.33999999999997"/>
  </r>
  <r>
    <x v="149"/>
    <n v="54"/>
    <s v="Male"/>
    <n v="100745"/>
    <n v="29"/>
    <n v="6"/>
    <n v="42"/>
    <s v="Clothing"/>
    <n v="335.15"/>
  </r>
  <r>
    <x v="150"/>
    <n v="55"/>
    <s v="Other"/>
    <n v="138064"/>
    <n v="86"/>
    <n v="5"/>
    <n v="22"/>
    <s v="Electronics"/>
    <n v="368.75"/>
  </r>
  <r>
    <x v="151"/>
    <n v="45"/>
    <s v="Female"/>
    <n v="79721"/>
    <n v="20"/>
    <n v="1"/>
    <n v="1"/>
    <s v="Home &amp; Garden"/>
    <n v="215.41"/>
  </r>
  <r>
    <x v="152"/>
    <n v="43"/>
    <s v="Male"/>
    <n v="33030"/>
    <n v="61"/>
    <n v="8"/>
    <n v="40"/>
    <s v="Groceries"/>
    <n v="711.04"/>
  </r>
  <r>
    <x v="153"/>
    <n v="30"/>
    <s v="Other"/>
    <n v="78653"/>
    <n v="43"/>
    <n v="4"/>
    <n v="2"/>
    <s v="Electronics"/>
    <n v="933.73"/>
  </r>
  <r>
    <x v="154"/>
    <n v="53"/>
    <s v="Other"/>
    <n v="146312"/>
    <n v="58"/>
    <n v="2"/>
    <n v="32"/>
    <s v="Electronics"/>
    <n v="880.78"/>
  </r>
  <r>
    <x v="155"/>
    <n v="24"/>
    <s v="Female"/>
    <n v="103766"/>
    <n v="77"/>
    <n v="4"/>
    <n v="25"/>
    <s v="Home &amp; Garden"/>
    <n v="663.21"/>
  </r>
  <r>
    <x v="156"/>
    <n v="69"/>
    <s v="Female"/>
    <n v="51990"/>
    <n v="59"/>
    <n v="2"/>
    <n v="37"/>
    <s v="Clothing"/>
    <n v="762.41"/>
  </r>
  <r>
    <x v="157"/>
    <n v="61"/>
    <s v="Other"/>
    <n v="46738"/>
    <n v="36"/>
    <n v="3"/>
    <n v="26"/>
    <s v="Groceries"/>
    <n v="393.6"/>
  </r>
  <r>
    <x v="158"/>
    <n v="58"/>
    <s v="Other"/>
    <n v="107818"/>
    <n v="70"/>
    <n v="5"/>
    <n v="24"/>
    <s v="Home &amp; Garden"/>
    <n v="722.18"/>
  </r>
  <r>
    <x v="159"/>
    <n v="36"/>
    <s v="Other"/>
    <n v="83511"/>
    <n v="28"/>
    <n v="5"/>
    <n v="49"/>
    <s v="Home &amp; Garden"/>
    <n v="367.97"/>
  </r>
  <r>
    <x v="160"/>
    <n v="69"/>
    <s v="Female"/>
    <n v="117782"/>
    <n v="18"/>
    <n v="1"/>
    <n v="15"/>
    <s v="Sports"/>
    <n v="762.55"/>
  </r>
  <r>
    <x v="161"/>
    <n v="64"/>
    <s v="Other"/>
    <n v="122472"/>
    <n v="75"/>
    <n v="1"/>
    <n v="17"/>
    <s v="Sports"/>
    <n v="771.33"/>
  </r>
  <r>
    <x v="162"/>
    <n v="45"/>
    <s v="Male"/>
    <n v="76259"/>
    <n v="72"/>
    <n v="5"/>
    <n v="41"/>
    <s v="Sports"/>
    <n v="228.88"/>
  </r>
  <r>
    <x v="163"/>
    <n v="60"/>
    <s v="Other"/>
    <n v="98771"/>
    <n v="37"/>
    <n v="8"/>
    <n v="42"/>
    <s v="Sports"/>
    <n v="520.37"/>
  </r>
  <r>
    <x v="164"/>
    <n v="64"/>
    <s v="Other"/>
    <n v="96494"/>
    <n v="10"/>
    <n v="4"/>
    <n v="47"/>
    <s v="Home &amp; Garden"/>
    <n v="184.45"/>
  </r>
  <r>
    <x v="165"/>
    <n v="41"/>
    <s v="Female"/>
    <n v="48155"/>
    <n v="19"/>
    <n v="10"/>
    <n v="36"/>
    <s v="Groceries"/>
    <n v="566.65"/>
  </r>
  <r>
    <x v="166"/>
    <n v="18"/>
    <s v="Other"/>
    <n v="46707"/>
    <n v="61"/>
    <n v="10"/>
    <n v="16"/>
    <s v="Clothing"/>
    <n v="18.600000000000001"/>
  </r>
  <r>
    <x v="167"/>
    <n v="36"/>
    <s v="Other"/>
    <n v="87275"/>
    <n v="82"/>
    <n v="9"/>
    <n v="2"/>
    <s v="Clothing"/>
    <n v="14.52"/>
  </r>
  <r>
    <x v="168"/>
    <n v="51"/>
    <s v="Female"/>
    <n v="58930"/>
    <n v="95"/>
    <n v="5"/>
    <n v="33"/>
    <s v="Sports"/>
    <n v="115.09"/>
  </r>
  <r>
    <x v="169"/>
    <n v="37"/>
    <s v="Male"/>
    <n v="33987"/>
    <n v="60"/>
    <n v="8"/>
    <n v="39"/>
    <s v="Groceries"/>
    <n v="975.1"/>
  </r>
  <r>
    <x v="170"/>
    <n v="21"/>
    <s v="Male"/>
    <n v="140801"/>
    <n v="13"/>
    <n v="3"/>
    <n v="43"/>
    <s v="Home &amp; Garden"/>
    <n v="82.88"/>
  </r>
  <r>
    <x v="171"/>
    <n v="19"/>
    <s v="Male"/>
    <n v="98446"/>
    <n v="25"/>
    <n v="4"/>
    <n v="34"/>
    <s v="Groceries"/>
    <n v="696.59"/>
  </r>
  <r>
    <x v="172"/>
    <n v="56"/>
    <s v="Female"/>
    <n v="111754"/>
    <n v="96"/>
    <n v="8"/>
    <n v="38"/>
    <s v="Home &amp; Garden"/>
    <n v="631.05999999999995"/>
  </r>
  <r>
    <x v="173"/>
    <n v="47"/>
    <s v="Other"/>
    <n v="66932"/>
    <n v="89"/>
    <n v="5"/>
    <n v="9"/>
    <s v="Home &amp; Garden"/>
    <n v="861.66"/>
  </r>
  <r>
    <x v="174"/>
    <n v="33"/>
    <s v="Female"/>
    <n v="81766"/>
    <n v="86"/>
    <n v="1"/>
    <n v="16"/>
    <s v="Sports"/>
    <n v="160.11000000000001"/>
  </r>
  <r>
    <x v="175"/>
    <n v="34"/>
    <s v="Male"/>
    <n v="79572"/>
    <n v="62"/>
    <n v="2"/>
    <n v="24"/>
    <s v="Sports"/>
    <n v="843.15"/>
  </r>
  <r>
    <x v="176"/>
    <n v="65"/>
    <s v="Other"/>
    <n v="123680"/>
    <n v="30"/>
    <n v="2"/>
    <n v="35"/>
    <s v="Electronics"/>
    <n v="218.74"/>
  </r>
  <r>
    <x v="177"/>
    <n v="67"/>
    <s v="Female"/>
    <n v="130300"/>
    <n v="75"/>
    <n v="5"/>
    <n v="27"/>
    <s v="Electronics"/>
    <n v="94.32"/>
  </r>
  <r>
    <x v="178"/>
    <n v="45"/>
    <s v="Female"/>
    <n v="102050"/>
    <n v="57"/>
    <n v="8"/>
    <n v="39"/>
    <s v="Groceries"/>
    <n v="263.93"/>
  </r>
  <r>
    <x v="179"/>
    <n v="48"/>
    <s v="Male"/>
    <n v="121325"/>
    <n v="30"/>
    <n v="3"/>
    <n v="35"/>
    <s v="Home &amp; Garden"/>
    <n v="624.36"/>
  </r>
  <r>
    <x v="180"/>
    <n v="49"/>
    <s v="Male"/>
    <n v="76202"/>
    <n v="83"/>
    <n v="3"/>
    <n v="6"/>
    <s v="Groceries"/>
    <n v="208.79"/>
  </r>
  <r>
    <x v="181"/>
    <n v="40"/>
    <s v="Male"/>
    <n v="136323"/>
    <n v="36"/>
    <n v="6"/>
    <n v="25"/>
    <s v="Electronics"/>
    <n v="625.28"/>
  </r>
  <r>
    <x v="182"/>
    <n v="43"/>
    <s v="Female"/>
    <n v="32512"/>
    <n v="95"/>
    <n v="4"/>
    <n v="49"/>
    <s v="Home &amp; Garden"/>
    <n v="223.39"/>
  </r>
  <r>
    <x v="183"/>
    <n v="27"/>
    <s v="Male"/>
    <n v="63313"/>
    <n v="8"/>
    <n v="10"/>
    <n v="42"/>
    <s v="Groceries"/>
    <n v="35.01"/>
  </r>
  <r>
    <x v="184"/>
    <n v="41"/>
    <s v="Female"/>
    <n v="104337"/>
    <n v="91"/>
    <n v="6"/>
    <n v="27"/>
    <s v="Home &amp; Garden"/>
    <n v="401.63"/>
  </r>
  <r>
    <x v="185"/>
    <n v="40"/>
    <s v="Other"/>
    <n v="124138"/>
    <n v="84"/>
    <n v="10"/>
    <n v="41"/>
    <s v="Groceries"/>
    <n v="426.62"/>
  </r>
  <r>
    <x v="186"/>
    <n v="35"/>
    <s v="Male"/>
    <n v="137307"/>
    <n v="32"/>
    <n v="6"/>
    <n v="24"/>
    <s v="Electronics"/>
    <n v="111.27"/>
  </r>
  <r>
    <x v="187"/>
    <n v="55"/>
    <s v="Male"/>
    <n v="77060"/>
    <n v="14"/>
    <n v="2"/>
    <n v="16"/>
    <s v="Sports"/>
    <n v="286.79000000000002"/>
  </r>
  <r>
    <x v="188"/>
    <n v="45"/>
    <s v="Male"/>
    <n v="108335"/>
    <n v="62"/>
    <n v="1"/>
    <n v="35"/>
    <s v="Electronics"/>
    <n v="940.93"/>
  </r>
  <r>
    <x v="189"/>
    <n v="41"/>
    <s v="Other"/>
    <n v="59408"/>
    <n v="68"/>
    <n v="1"/>
    <n v="16"/>
    <s v="Electronics"/>
    <n v="504.16"/>
  </r>
  <r>
    <x v="190"/>
    <n v="35"/>
    <s v="Male"/>
    <n v="100208"/>
    <n v="80"/>
    <n v="2"/>
    <n v="27"/>
    <s v="Electronics"/>
    <n v="23.73"/>
  </r>
  <r>
    <x v="191"/>
    <n v="63"/>
    <s v="Other"/>
    <n v="109506"/>
    <n v="48"/>
    <n v="10"/>
    <n v="50"/>
    <s v="Electronics"/>
    <n v="26.85"/>
  </r>
  <r>
    <x v="192"/>
    <n v="69"/>
    <s v="Female"/>
    <n v="39509"/>
    <n v="10"/>
    <n v="6"/>
    <n v="27"/>
    <s v="Groceries"/>
    <n v="377.66"/>
  </r>
  <r>
    <x v="193"/>
    <n v="69"/>
    <s v="Male"/>
    <n v="74519"/>
    <n v="95"/>
    <n v="10"/>
    <n v="42"/>
    <s v="Clothing"/>
    <n v="931.51"/>
  </r>
  <r>
    <x v="194"/>
    <n v="67"/>
    <s v="Other"/>
    <n v="31806"/>
    <n v="79"/>
    <n v="8"/>
    <n v="13"/>
    <s v="Electronics"/>
    <n v="261.07"/>
  </r>
  <r>
    <x v="195"/>
    <n v="48"/>
    <s v="Male"/>
    <n v="108550"/>
    <n v="5"/>
    <n v="6"/>
    <n v="35"/>
    <s v="Home &amp; Garden"/>
    <n v="410.05"/>
  </r>
  <r>
    <x v="196"/>
    <n v="34"/>
    <s v="Female"/>
    <n v="56125"/>
    <n v="66"/>
    <n v="10"/>
    <n v="26"/>
    <s v="Home &amp; Garden"/>
    <n v="610.66"/>
  </r>
  <r>
    <x v="197"/>
    <n v="39"/>
    <s v="Male"/>
    <n v="116566"/>
    <n v="76"/>
    <n v="9"/>
    <n v="21"/>
    <s v="Groceries"/>
    <n v="32.380000000000003"/>
  </r>
  <r>
    <x v="198"/>
    <n v="45"/>
    <s v="Female"/>
    <n v="82014"/>
    <n v="30"/>
    <n v="10"/>
    <n v="15"/>
    <s v="Groceries"/>
    <n v="81.91"/>
  </r>
  <r>
    <x v="199"/>
    <n v="63"/>
    <s v="Female"/>
    <n v="113240"/>
    <n v="47"/>
    <n v="9"/>
    <n v="22"/>
    <s v="Clothing"/>
    <n v="279.95999999999998"/>
  </r>
  <r>
    <x v="200"/>
    <n v="45"/>
    <s v="Male"/>
    <n v="111788"/>
    <n v="28"/>
    <n v="9"/>
    <n v="49"/>
    <s v="Groceries"/>
    <n v="628.42999999999995"/>
  </r>
  <r>
    <x v="201"/>
    <n v="25"/>
    <s v="Male"/>
    <n v="30570"/>
    <n v="16"/>
    <n v="8"/>
    <n v="44"/>
    <s v="Sports"/>
    <n v="971.09"/>
  </r>
  <r>
    <x v="202"/>
    <n v="66"/>
    <s v="Other"/>
    <n v="106631"/>
    <n v="41"/>
    <n v="6"/>
    <n v="9"/>
    <s v="Home &amp; Garden"/>
    <n v="354.46"/>
  </r>
  <r>
    <x v="203"/>
    <n v="49"/>
    <s v="Male"/>
    <n v="100258"/>
    <n v="53"/>
    <n v="6"/>
    <n v="27"/>
    <s v="Home &amp; Garden"/>
    <n v="436.43"/>
  </r>
  <r>
    <x v="204"/>
    <n v="27"/>
    <s v="Male"/>
    <n v="132541"/>
    <n v="78"/>
    <n v="8"/>
    <n v="42"/>
    <s v="Electronics"/>
    <n v="825.01"/>
  </r>
  <r>
    <x v="205"/>
    <n v="34"/>
    <s v="Male"/>
    <n v="97962"/>
    <n v="18"/>
    <n v="3"/>
    <n v="19"/>
    <s v="Electronics"/>
    <n v="947.73"/>
  </r>
  <r>
    <x v="206"/>
    <n v="58"/>
    <s v="Male"/>
    <n v="48714"/>
    <n v="75"/>
    <n v="10"/>
    <n v="40"/>
    <s v="Sports"/>
    <n v="324.91000000000003"/>
  </r>
  <r>
    <x v="207"/>
    <n v="59"/>
    <s v="Female"/>
    <n v="70050"/>
    <n v="62"/>
    <n v="3"/>
    <n v="10"/>
    <s v="Clothing"/>
    <n v="49.53"/>
  </r>
  <r>
    <x v="208"/>
    <n v="60"/>
    <s v="Female"/>
    <n v="124416"/>
    <n v="24"/>
    <n v="5"/>
    <n v="39"/>
    <s v="Home &amp; Garden"/>
    <n v="544.04"/>
  </r>
  <r>
    <x v="209"/>
    <n v="47"/>
    <s v="Other"/>
    <n v="93783"/>
    <n v="24"/>
    <n v="10"/>
    <n v="3"/>
    <s v="Electronics"/>
    <n v="406.56"/>
  </r>
  <r>
    <x v="210"/>
    <n v="40"/>
    <s v="Female"/>
    <n v="83445"/>
    <n v="89"/>
    <n v="7"/>
    <n v="11"/>
    <s v="Clothing"/>
    <n v="356.35"/>
  </r>
  <r>
    <x v="211"/>
    <n v="18"/>
    <s v="Other"/>
    <n v="54421"/>
    <n v="20"/>
    <n v="1"/>
    <n v="41"/>
    <s v="Home &amp; Garden"/>
    <n v="215.95"/>
  </r>
  <r>
    <x v="212"/>
    <n v="47"/>
    <s v="Female"/>
    <n v="121498"/>
    <n v="29"/>
    <n v="9"/>
    <n v="28"/>
    <s v="Sports"/>
    <n v="706.37"/>
  </r>
  <r>
    <x v="213"/>
    <n v="33"/>
    <s v="Male"/>
    <n v="84883"/>
    <n v="43"/>
    <n v="2"/>
    <n v="49"/>
    <s v="Home &amp; Garden"/>
    <n v="956.03"/>
  </r>
  <r>
    <x v="214"/>
    <n v="69"/>
    <s v="Other"/>
    <n v="127086"/>
    <n v="93"/>
    <n v="4"/>
    <n v="45"/>
    <s v="Electronics"/>
    <n v="339.9"/>
  </r>
  <r>
    <x v="215"/>
    <n v="26"/>
    <s v="Other"/>
    <n v="133538"/>
    <n v="27"/>
    <n v="5"/>
    <n v="46"/>
    <s v="Electronics"/>
    <n v="761.08"/>
  </r>
  <r>
    <x v="216"/>
    <n v="46"/>
    <s v="Female"/>
    <n v="82034"/>
    <n v="19"/>
    <n v="2"/>
    <n v="45"/>
    <s v="Sports"/>
    <n v="635.92999999999995"/>
  </r>
  <r>
    <x v="217"/>
    <n v="55"/>
    <s v="Female"/>
    <n v="147024"/>
    <n v="24"/>
    <n v="9"/>
    <n v="16"/>
    <s v="Electronics"/>
    <n v="169.79"/>
  </r>
  <r>
    <x v="218"/>
    <n v="57"/>
    <s v="Male"/>
    <n v="33009"/>
    <n v="82"/>
    <n v="9"/>
    <n v="24"/>
    <s v="Clothing"/>
    <n v="563.64"/>
  </r>
  <r>
    <x v="219"/>
    <n v="69"/>
    <s v="Male"/>
    <n v="142216"/>
    <n v="90"/>
    <n v="7"/>
    <n v="29"/>
    <s v="Electronics"/>
    <n v="559.73"/>
  </r>
  <r>
    <x v="220"/>
    <n v="62"/>
    <s v="Male"/>
    <n v="82623"/>
    <n v="51"/>
    <n v="8"/>
    <n v="37"/>
    <s v="Clothing"/>
    <n v="155.13999999999999"/>
  </r>
  <r>
    <x v="221"/>
    <n v="67"/>
    <s v="Other"/>
    <n v="64134"/>
    <n v="3"/>
    <n v="2"/>
    <n v="26"/>
    <s v="Clothing"/>
    <n v="868.18"/>
  </r>
  <r>
    <x v="222"/>
    <n v="53"/>
    <s v="Female"/>
    <n v="146546"/>
    <n v="12"/>
    <n v="6"/>
    <n v="45"/>
    <s v="Sports"/>
    <n v="915.02"/>
  </r>
  <r>
    <x v="223"/>
    <n v="51"/>
    <s v="Female"/>
    <n v="33665"/>
    <n v="12"/>
    <n v="2"/>
    <n v="2"/>
    <s v="Groceries"/>
    <n v="139.07"/>
  </r>
  <r>
    <x v="224"/>
    <n v="54"/>
    <s v="Female"/>
    <n v="92156"/>
    <n v="18"/>
    <n v="7"/>
    <n v="14"/>
    <s v="Electronics"/>
    <n v="238.87"/>
  </r>
  <r>
    <x v="225"/>
    <n v="19"/>
    <s v="Female"/>
    <n v="51355"/>
    <n v="48"/>
    <n v="8"/>
    <n v="28"/>
    <s v="Home &amp; Garden"/>
    <n v="278.20999999999998"/>
  </r>
  <r>
    <x v="226"/>
    <n v="65"/>
    <s v="Male"/>
    <n v="89274"/>
    <n v="71"/>
    <n v="10"/>
    <n v="34"/>
    <s v="Electronics"/>
    <n v="840.45"/>
  </r>
  <r>
    <x v="227"/>
    <n v="53"/>
    <s v="Male"/>
    <n v="57651"/>
    <n v="27"/>
    <n v="7"/>
    <n v="16"/>
    <s v="Home &amp; Garden"/>
    <n v="345.62"/>
  </r>
  <r>
    <x v="228"/>
    <n v="19"/>
    <s v="Other"/>
    <n v="52470"/>
    <n v="90"/>
    <n v="5"/>
    <n v="35"/>
    <s v="Groceries"/>
    <n v="515.99"/>
  </r>
  <r>
    <x v="229"/>
    <n v="56"/>
    <s v="Male"/>
    <n v="31154"/>
    <n v="40"/>
    <n v="4"/>
    <n v="25"/>
    <s v="Electronics"/>
    <n v="197.54"/>
  </r>
  <r>
    <x v="230"/>
    <n v="24"/>
    <s v="Female"/>
    <n v="147572"/>
    <n v="44"/>
    <n v="7"/>
    <n v="45"/>
    <s v="Electronics"/>
    <n v="204.27"/>
  </r>
  <r>
    <x v="231"/>
    <n v="66"/>
    <s v="Male"/>
    <n v="144573"/>
    <n v="41"/>
    <n v="7"/>
    <n v="24"/>
    <s v="Groceries"/>
    <n v="66.599999999999994"/>
  </r>
  <r>
    <x v="232"/>
    <n v="41"/>
    <s v="Female"/>
    <n v="88312"/>
    <n v="22"/>
    <n v="6"/>
    <n v="31"/>
    <s v="Groceries"/>
    <n v="212.53"/>
  </r>
  <r>
    <x v="233"/>
    <n v="29"/>
    <s v="Female"/>
    <n v="96066"/>
    <n v="45"/>
    <n v="7"/>
    <n v="24"/>
    <s v="Sports"/>
    <n v="479.36"/>
  </r>
  <r>
    <x v="234"/>
    <n v="19"/>
    <s v="Female"/>
    <n v="41542"/>
    <n v="21"/>
    <n v="1"/>
    <n v="22"/>
    <s v="Groceries"/>
    <n v="132.88"/>
  </r>
  <r>
    <x v="235"/>
    <n v="42"/>
    <s v="Other"/>
    <n v="66495"/>
    <n v="79"/>
    <n v="9"/>
    <n v="31"/>
    <s v="Sports"/>
    <n v="537.66"/>
  </r>
  <r>
    <x v="236"/>
    <n v="62"/>
    <s v="Other"/>
    <n v="52480"/>
    <n v="22"/>
    <n v="3"/>
    <n v="14"/>
    <s v="Electronics"/>
    <n v="821.42"/>
  </r>
  <r>
    <x v="237"/>
    <n v="64"/>
    <s v="Other"/>
    <n v="148368"/>
    <n v="19"/>
    <n v="4"/>
    <n v="23"/>
    <s v="Groceries"/>
    <n v="949.32"/>
  </r>
  <r>
    <x v="238"/>
    <n v="64"/>
    <s v="Female"/>
    <n v="124599"/>
    <n v="41"/>
    <n v="9"/>
    <n v="41"/>
    <s v="Groceries"/>
    <n v="924.18"/>
  </r>
  <r>
    <x v="239"/>
    <n v="44"/>
    <s v="Female"/>
    <n v="121975"/>
    <n v="33"/>
    <n v="6"/>
    <n v="27"/>
    <s v="Groceries"/>
    <n v="640.96"/>
  </r>
  <r>
    <x v="240"/>
    <n v="41"/>
    <s v="Female"/>
    <n v="41748"/>
    <n v="50"/>
    <n v="8"/>
    <n v="5"/>
    <s v="Sports"/>
    <n v="35.159999999999997"/>
  </r>
  <r>
    <x v="241"/>
    <n v="31"/>
    <s v="Female"/>
    <n v="125501"/>
    <n v="74"/>
    <n v="3"/>
    <n v="18"/>
    <s v="Electronics"/>
    <n v="947.76"/>
  </r>
  <r>
    <x v="242"/>
    <n v="25"/>
    <s v="Other"/>
    <n v="109583"/>
    <n v="6"/>
    <n v="4"/>
    <n v="30"/>
    <s v="Electronics"/>
    <n v="923.64"/>
  </r>
  <r>
    <x v="243"/>
    <n v="47"/>
    <s v="Female"/>
    <n v="108356"/>
    <n v="84"/>
    <n v="6"/>
    <n v="19"/>
    <s v="Home &amp; Garden"/>
    <n v="911"/>
  </r>
  <r>
    <x v="244"/>
    <n v="28"/>
    <s v="Other"/>
    <n v="134414"/>
    <n v="19"/>
    <n v="5"/>
    <n v="15"/>
    <s v="Home &amp; Garden"/>
    <n v="922.01"/>
  </r>
  <r>
    <x v="245"/>
    <n v="44"/>
    <s v="Male"/>
    <n v="83880"/>
    <n v="31"/>
    <n v="6"/>
    <n v="32"/>
    <s v="Electronics"/>
    <n v="464.42"/>
  </r>
  <r>
    <x v="246"/>
    <n v="54"/>
    <s v="Other"/>
    <n v="48896"/>
    <n v="28"/>
    <n v="9"/>
    <n v="25"/>
    <s v="Sports"/>
    <n v="244.79"/>
  </r>
  <r>
    <x v="247"/>
    <n v="28"/>
    <s v="Other"/>
    <n v="48383"/>
    <n v="57"/>
    <n v="8"/>
    <n v="35"/>
    <s v="Sports"/>
    <n v="17.97"/>
  </r>
  <r>
    <x v="248"/>
    <n v="54"/>
    <s v="Female"/>
    <n v="134743"/>
    <n v="98"/>
    <n v="9"/>
    <n v="42"/>
    <s v="Sports"/>
    <n v="894.21"/>
  </r>
  <r>
    <x v="249"/>
    <n v="47"/>
    <s v="Male"/>
    <n v="91491"/>
    <n v="52"/>
    <n v="5"/>
    <n v="10"/>
    <s v="Home &amp; Garden"/>
    <n v="21.43"/>
  </r>
  <r>
    <x v="250"/>
    <n v="43"/>
    <s v="Male"/>
    <n v="89688"/>
    <n v="27"/>
    <n v="10"/>
    <n v="30"/>
    <s v="Electronics"/>
    <n v="223.64"/>
  </r>
  <r>
    <x v="251"/>
    <n v="25"/>
    <s v="Other"/>
    <n v="105185"/>
    <n v="70"/>
    <n v="2"/>
    <n v="37"/>
    <s v="Groceries"/>
    <n v="556.23"/>
  </r>
  <r>
    <x v="252"/>
    <n v="49"/>
    <s v="Other"/>
    <n v="129014"/>
    <n v="25"/>
    <n v="7"/>
    <n v="21"/>
    <s v="Groceries"/>
    <n v="271.52"/>
  </r>
  <r>
    <x v="253"/>
    <n v="66"/>
    <s v="Other"/>
    <n v="112847"/>
    <n v="98"/>
    <n v="9"/>
    <n v="44"/>
    <s v="Home &amp; Garden"/>
    <n v="827.44"/>
  </r>
  <r>
    <x v="254"/>
    <n v="27"/>
    <s v="Other"/>
    <n v="139589"/>
    <n v="69"/>
    <n v="8"/>
    <n v="22"/>
    <s v="Clothing"/>
    <n v="150.58000000000001"/>
  </r>
  <r>
    <x v="255"/>
    <n v="46"/>
    <s v="Other"/>
    <n v="38785"/>
    <n v="55"/>
    <n v="9"/>
    <n v="22"/>
    <s v="Clothing"/>
    <n v="486.25"/>
  </r>
  <r>
    <x v="256"/>
    <n v="26"/>
    <s v="Male"/>
    <n v="134203"/>
    <n v="19"/>
    <n v="3"/>
    <n v="28"/>
    <s v="Sports"/>
    <n v="935.64"/>
  </r>
  <r>
    <x v="257"/>
    <n v="37"/>
    <s v="Other"/>
    <n v="86856"/>
    <n v="74"/>
    <n v="3"/>
    <n v="10"/>
    <s v="Electronics"/>
    <n v="624.29"/>
  </r>
  <r>
    <x v="258"/>
    <n v="68"/>
    <s v="Male"/>
    <n v="49725"/>
    <n v="59"/>
    <n v="2"/>
    <n v="35"/>
    <s v="Groceries"/>
    <n v="12.36"/>
  </r>
  <r>
    <x v="259"/>
    <n v="39"/>
    <s v="Female"/>
    <n v="56381"/>
    <n v="82"/>
    <n v="6"/>
    <n v="19"/>
    <s v="Sports"/>
    <n v="759.6"/>
  </r>
  <r>
    <x v="260"/>
    <n v="39"/>
    <s v="Other"/>
    <n v="117432"/>
    <n v="96"/>
    <n v="7"/>
    <n v="41"/>
    <s v="Sports"/>
    <n v="25.44"/>
  </r>
  <r>
    <x v="261"/>
    <n v="60"/>
    <s v="Other"/>
    <n v="45827"/>
    <n v="18"/>
    <n v="2"/>
    <n v="47"/>
    <s v="Electronics"/>
    <n v="599.66"/>
  </r>
  <r>
    <x v="262"/>
    <n v="64"/>
    <s v="Other"/>
    <n v="115366"/>
    <n v="68"/>
    <n v="9"/>
    <n v="28"/>
    <s v="Electronics"/>
    <n v="934.88"/>
  </r>
  <r>
    <x v="263"/>
    <n v="57"/>
    <s v="Female"/>
    <n v="31451"/>
    <n v="75"/>
    <n v="3"/>
    <n v="8"/>
    <s v="Electronics"/>
    <n v="611.79"/>
  </r>
  <r>
    <x v="264"/>
    <n v="63"/>
    <s v="Male"/>
    <n v="142287"/>
    <n v="77"/>
    <n v="10"/>
    <n v="44"/>
    <s v="Clothing"/>
    <n v="785.29"/>
  </r>
  <r>
    <x v="265"/>
    <n v="53"/>
    <s v="Other"/>
    <n v="84616"/>
    <n v="68"/>
    <n v="10"/>
    <n v="8"/>
    <s v="Home &amp; Garden"/>
    <n v="543.30999999999995"/>
  </r>
  <r>
    <x v="266"/>
    <n v="57"/>
    <s v="Female"/>
    <n v="114972"/>
    <n v="42"/>
    <n v="9"/>
    <n v="12"/>
    <s v="Home &amp; Garden"/>
    <n v="999.74"/>
  </r>
  <r>
    <x v="267"/>
    <n v="23"/>
    <s v="Other"/>
    <n v="101024"/>
    <n v="29"/>
    <n v="3"/>
    <n v="41"/>
    <s v="Groceries"/>
    <n v="484.85"/>
  </r>
  <r>
    <x v="268"/>
    <n v="33"/>
    <s v="Female"/>
    <n v="118116"/>
    <n v="100"/>
    <n v="9"/>
    <n v="48"/>
    <s v="Sports"/>
    <n v="21.9"/>
  </r>
  <r>
    <x v="269"/>
    <n v="28"/>
    <s v="Female"/>
    <n v="49020"/>
    <n v="75"/>
    <n v="9"/>
    <n v="49"/>
    <s v="Electronics"/>
    <n v="109.03"/>
  </r>
  <r>
    <x v="270"/>
    <n v="69"/>
    <s v="Male"/>
    <n v="47458"/>
    <n v="14"/>
    <n v="2"/>
    <n v="10"/>
    <s v="Groceries"/>
    <n v="874.32"/>
  </r>
  <r>
    <x v="271"/>
    <n v="52"/>
    <s v="Female"/>
    <n v="104033"/>
    <n v="6"/>
    <n v="5"/>
    <n v="15"/>
    <s v="Clothing"/>
    <n v="192.31"/>
  </r>
  <r>
    <x v="272"/>
    <n v="47"/>
    <s v="Other"/>
    <n v="84117"/>
    <n v="74"/>
    <n v="9"/>
    <n v="17"/>
    <s v="Home &amp; Garden"/>
    <n v="886.08"/>
  </r>
  <r>
    <x v="273"/>
    <n v="60"/>
    <s v="Other"/>
    <n v="107232"/>
    <n v="68"/>
    <n v="4"/>
    <n v="48"/>
    <s v="Clothing"/>
    <n v="730.8"/>
  </r>
  <r>
    <x v="274"/>
    <n v="22"/>
    <s v="Other"/>
    <n v="128623"/>
    <n v="88"/>
    <n v="5"/>
    <n v="20"/>
    <s v="Clothing"/>
    <n v="609.57000000000005"/>
  </r>
  <r>
    <x v="275"/>
    <n v="39"/>
    <s v="Female"/>
    <n v="39931"/>
    <n v="43"/>
    <n v="1"/>
    <n v="28"/>
    <s v="Groceries"/>
    <n v="261.36"/>
  </r>
  <r>
    <x v="276"/>
    <n v="53"/>
    <s v="Other"/>
    <n v="94392"/>
    <n v="38"/>
    <n v="5"/>
    <n v="11"/>
    <s v="Clothing"/>
    <n v="997.24"/>
  </r>
  <r>
    <x v="277"/>
    <n v="63"/>
    <s v="Male"/>
    <n v="48225"/>
    <n v="24"/>
    <n v="6"/>
    <n v="14"/>
    <s v="Clothing"/>
    <n v="764.05"/>
  </r>
  <r>
    <x v="278"/>
    <n v="47"/>
    <s v="Other"/>
    <n v="95656"/>
    <n v="63"/>
    <n v="2"/>
    <n v="30"/>
    <s v="Electronics"/>
    <n v="634.19000000000005"/>
  </r>
  <r>
    <x v="279"/>
    <n v="53"/>
    <s v="Female"/>
    <n v="61826"/>
    <n v="96"/>
    <n v="1"/>
    <n v="14"/>
    <s v="Clothing"/>
    <n v="577"/>
  </r>
  <r>
    <x v="280"/>
    <n v="61"/>
    <s v="Other"/>
    <n v="47689"/>
    <n v="46"/>
    <n v="4"/>
    <n v="42"/>
    <s v="Home &amp; Garden"/>
    <n v="802.44"/>
  </r>
  <r>
    <x v="281"/>
    <n v="34"/>
    <s v="Male"/>
    <n v="68250"/>
    <n v="9"/>
    <n v="10"/>
    <n v="26"/>
    <s v="Clothing"/>
    <n v="835.06"/>
  </r>
  <r>
    <x v="282"/>
    <n v="33"/>
    <s v="Male"/>
    <n v="113187"/>
    <n v="27"/>
    <n v="9"/>
    <n v="46"/>
    <s v="Electronics"/>
    <n v="886.3"/>
  </r>
  <r>
    <x v="283"/>
    <n v="43"/>
    <s v="Male"/>
    <n v="77006"/>
    <n v="27"/>
    <n v="3"/>
    <n v="36"/>
    <s v="Electronics"/>
    <n v="223.98"/>
  </r>
  <r>
    <x v="284"/>
    <n v="63"/>
    <s v="Female"/>
    <n v="121652"/>
    <n v="20"/>
    <n v="1"/>
    <n v="26"/>
    <s v="Sports"/>
    <n v="169.58"/>
  </r>
  <r>
    <x v="285"/>
    <n v="51"/>
    <s v="Male"/>
    <n v="124670"/>
    <n v="66"/>
    <n v="2"/>
    <n v="43"/>
    <s v="Clothing"/>
    <n v="184.8"/>
  </r>
  <r>
    <x v="286"/>
    <n v="31"/>
    <s v="Male"/>
    <n v="119460"/>
    <n v="69"/>
    <n v="2"/>
    <n v="22"/>
    <s v="Clothing"/>
    <n v="486.21"/>
  </r>
  <r>
    <x v="287"/>
    <n v="56"/>
    <s v="Male"/>
    <n v="117922"/>
    <n v="69"/>
    <n v="2"/>
    <n v="41"/>
    <s v="Home &amp; Garden"/>
    <n v="98.83"/>
  </r>
  <r>
    <x v="288"/>
    <n v="38"/>
    <s v="Male"/>
    <n v="84577"/>
    <n v="70"/>
    <n v="7"/>
    <n v="27"/>
    <s v="Sports"/>
    <n v="631.28"/>
  </r>
  <r>
    <x v="289"/>
    <n v="43"/>
    <s v="Male"/>
    <n v="64136"/>
    <n v="61"/>
    <n v="1"/>
    <n v="19"/>
    <s v="Electronics"/>
    <n v="680.92"/>
  </r>
  <r>
    <x v="290"/>
    <n v="45"/>
    <s v="Female"/>
    <n v="57845"/>
    <n v="32"/>
    <n v="6"/>
    <n v="41"/>
    <s v="Clothing"/>
    <n v="934.34"/>
  </r>
  <r>
    <x v="291"/>
    <n v="62"/>
    <s v="Other"/>
    <n v="38250"/>
    <n v="63"/>
    <n v="5"/>
    <n v="22"/>
    <s v="Home &amp; Garden"/>
    <n v="723.93"/>
  </r>
  <r>
    <x v="292"/>
    <n v="45"/>
    <s v="Other"/>
    <n v="54819"/>
    <n v="72"/>
    <n v="3"/>
    <n v="47"/>
    <s v="Sports"/>
    <n v="553.44000000000005"/>
  </r>
  <r>
    <x v="293"/>
    <n v="47"/>
    <s v="Other"/>
    <n v="89077"/>
    <n v="43"/>
    <n v="1"/>
    <n v="35"/>
    <s v="Clothing"/>
    <n v="547.85"/>
  </r>
  <r>
    <x v="294"/>
    <n v="18"/>
    <s v="Other"/>
    <n v="135713"/>
    <n v="79"/>
    <n v="7"/>
    <n v="18"/>
    <s v="Electronics"/>
    <n v="871.12"/>
  </r>
  <r>
    <x v="295"/>
    <n v="56"/>
    <s v="Other"/>
    <n v="129611"/>
    <n v="23"/>
    <n v="3"/>
    <n v="48"/>
    <s v="Sports"/>
    <n v="98.85"/>
  </r>
  <r>
    <x v="296"/>
    <n v="40"/>
    <s v="Male"/>
    <n v="97995"/>
    <n v="47"/>
    <n v="4"/>
    <n v="9"/>
    <s v="Sports"/>
    <n v="101.35"/>
  </r>
  <r>
    <x v="297"/>
    <n v="39"/>
    <s v="Male"/>
    <n v="132488"/>
    <n v="40"/>
    <n v="5"/>
    <n v="37"/>
    <s v="Sports"/>
    <n v="82.16"/>
  </r>
  <r>
    <x v="298"/>
    <n v="59"/>
    <s v="Male"/>
    <n v="36383"/>
    <n v="5"/>
    <n v="6"/>
    <n v="31"/>
    <s v="Groceries"/>
    <n v="82.77"/>
  </r>
  <r>
    <x v="299"/>
    <n v="55"/>
    <s v="Other"/>
    <n v="144624"/>
    <n v="38"/>
    <n v="2"/>
    <n v="23"/>
    <s v="Groceries"/>
    <n v="652.26"/>
  </r>
  <r>
    <x v="300"/>
    <n v="52"/>
    <s v="Female"/>
    <n v="106147"/>
    <n v="2"/>
    <n v="6"/>
    <n v="19"/>
    <s v="Groceries"/>
    <n v="412.65"/>
  </r>
  <r>
    <x v="301"/>
    <n v="50"/>
    <s v="Other"/>
    <n v="130668"/>
    <n v="39"/>
    <n v="5"/>
    <n v="25"/>
    <s v="Home &amp; Garden"/>
    <n v="69.81"/>
  </r>
  <r>
    <x v="302"/>
    <n v="59"/>
    <s v="Female"/>
    <n v="57745"/>
    <n v="33"/>
    <n v="7"/>
    <n v="42"/>
    <s v="Electronics"/>
    <n v="492.87"/>
  </r>
  <r>
    <x v="303"/>
    <n v="50"/>
    <s v="Female"/>
    <n v="78296"/>
    <n v="93"/>
    <n v="9"/>
    <n v="47"/>
    <s v="Electronics"/>
    <n v="559.16"/>
  </r>
  <r>
    <x v="304"/>
    <n v="32"/>
    <s v="Male"/>
    <n v="39407"/>
    <n v="50"/>
    <n v="6"/>
    <n v="13"/>
    <s v="Sports"/>
    <n v="844.22"/>
  </r>
  <r>
    <x v="305"/>
    <n v="48"/>
    <s v="Male"/>
    <n v="39407"/>
    <n v="82"/>
    <n v="5"/>
    <n v="27"/>
    <s v="Sports"/>
    <n v="463.07"/>
  </r>
  <r>
    <x v="306"/>
    <n v="26"/>
    <s v="Other"/>
    <n v="135530"/>
    <n v="81"/>
    <n v="2"/>
    <n v="12"/>
    <s v="Home &amp; Garden"/>
    <n v="126.35"/>
  </r>
  <r>
    <x v="307"/>
    <n v="54"/>
    <s v="Female"/>
    <n v="76995"/>
    <n v="14"/>
    <n v="3"/>
    <n v="46"/>
    <s v="Electronics"/>
    <n v="685.09"/>
  </r>
  <r>
    <x v="308"/>
    <n v="64"/>
    <s v="Female"/>
    <n v="96182"/>
    <n v="44"/>
    <n v="4"/>
    <n v="8"/>
    <s v="Groceries"/>
    <n v="509.31"/>
  </r>
  <r>
    <x v="309"/>
    <n v="50"/>
    <s v="Male"/>
    <n v="100320"/>
    <n v="45"/>
    <n v="7"/>
    <n v="29"/>
    <s v="Sports"/>
    <n v="139.38999999999999"/>
  </r>
  <r>
    <x v="310"/>
    <n v="53"/>
    <s v="Male"/>
    <n v="138922"/>
    <n v="45"/>
    <n v="5"/>
    <n v="22"/>
    <s v="Electronics"/>
    <n v="154.06"/>
  </r>
  <r>
    <x v="311"/>
    <n v="30"/>
    <s v="Male"/>
    <n v="143200"/>
    <n v="38"/>
    <n v="8"/>
    <n v="30"/>
    <s v="Sports"/>
    <n v="684.43"/>
  </r>
  <r>
    <x v="312"/>
    <n v="69"/>
    <s v="Other"/>
    <n v="35218"/>
    <n v="47"/>
    <n v="4"/>
    <n v="33"/>
    <s v="Electronics"/>
    <n v="315.49"/>
  </r>
  <r>
    <x v="313"/>
    <n v="44"/>
    <s v="Male"/>
    <n v="141748"/>
    <n v="55"/>
    <n v="2"/>
    <n v="50"/>
    <s v="Groceries"/>
    <n v="897.57"/>
  </r>
  <r>
    <x v="314"/>
    <n v="68"/>
    <s v="Female"/>
    <n v="62971"/>
    <n v="27"/>
    <n v="8"/>
    <n v="17"/>
    <s v="Electronics"/>
    <n v="85.45"/>
  </r>
  <r>
    <x v="315"/>
    <n v="20"/>
    <s v="Female"/>
    <n v="57260"/>
    <n v="47"/>
    <n v="2"/>
    <n v="49"/>
    <s v="Electronics"/>
    <n v="506.7"/>
  </r>
  <r>
    <x v="316"/>
    <n v="18"/>
    <s v="Other"/>
    <n v="92363"/>
    <n v="84"/>
    <n v="1"/>
    <n v="10"/>
    <s v="Electronics"/>
    <n v="539.74"/>
  </r>
  <r>
    <x v="317"/>
    <n v="23"/>
    <s v="Other"/>
    <n v="84664"/>
    <n v="45"/>
    <n v="5"/>
    <n v="12"/>
    <s v="Electronics"/>
    <n v="592.72"/>
  </r>
  <r>
    <x v="318"/>
    <n v="61"/>
    <s v="Other"/>
    <n v="47790"/>
    <n v="67"/>
    <n v="9"/>
    <n v="5"/>
    <s v="Home &amp; Garden"/>
    <n v="714.29"/>
  </r>
  <r>
    <x v="319"/>
    <n v="34"/>
    <s v="Male"/>
    <n v="31668"/>
    <n v="43"/>
    <n v="5"/>
    <n v="40"/>
    <s v="Clothing"/>
    <n v="117.01"/>
  </r>
  <r>
    <x v="320"/>
    <n v="43"/>
    <s v="Female"/>
    <n v="78858"/>
    <n v="4"/>
    <n v="3"/>
    <n v="38"/>
    <s v="Sports"/>
    <n v="261.19"/>
  </r>
  <r>
    <x v="321"/>
    <n v="46"/>
    <s v="Other"/>
    <n v="126553"/>
    <n v="16"/>
    <n v="2"/>
    <n v="22"/>
    <s v="Home &amp; Garden"/>
    <n v="85.56"/>
  </r>
  <r>
    <x v="322"/>
    <n v="55"/>
    <s v="Other"/>
    <n v="80006"/>
    <n v="44"/>
    <n v="2"/>
    <n v="49"/>
    <s v="Clothing"/>
    <n v="727.51"/>
  </r>
  <r>
    <x v="323"/>
    <n v="30"/>
    <s v="Male"/>
    <n v="119162"/>
    <n v="15"/>
    <n v="9"/>
    <n v="38"/>
    <s v="Home &amp; Garden"/>
    <n v="937.85"/>
  </r>
  <r>
    <x v="324"/>
    <n v="41"/>
    <s v="Other"/>
    <n v="71410"/>
    <n v="69"/>
    <n v="1"/>
    <n v="32"/>
    <s v="Home &amp; Garden"/>
    <n v="456.67"/>
  </r>
  <r>
    <x v="325"/>
    <n v="59"/>
    <s v="Other"/>
    <n v="49020"/>
    <n v="100"/>
    <n v="2"/>
    <n v="42"/>
    <s v="Groceries"/>
    <n v="588.17999999999995"/>
  </r>
  <r>
    <x v="326"/>
    <n v="50"/>
    <s v="Male"/>
    <n v="36022"/>
    <n v="11"/>
    <n v="6"/>
    <n v="49"/>
    <s v="Clothing"/>
    <n v="801.59"/>
  </r>
  <r>
    <x v="327"/>
    <n v="41"/>
    <s v="Female"/>
    <n v="64634"/>
    <n v="55"/>
    <n v="9"/>
    <n v="44"/>
    <s v="Groceries"/>
    <n v="488.07"/>
  </r>
  <r>
    <x v="328"/>
    <n v="68"/>
    <s v="Other"/>
    <n v="76921"/>
    <n v="79"/>
    <n v="1"/>
    <n v="23"/>
    <s v="Groceries"/>
    <n v="122.02"/>
  </r>
  <r>
    <x v="329"/>
    <n v="28"/>
    <s v="Male"/>
    <n v="51087"/>
    <n v="60"/>
    <n v="4"/>
    <n v="42"/>
    <s v="Groceries"/>
    <n v="68.31"/>
  </r>
  <r>
    <x v="330"/>
    <n v="30"/>
    <s v="Male"/>
    <n v="90651"/>
    <n v="88"/>
    <n v="9"/>
    <n v="37"/>
    <s v="Groceries"/>
    <n v="555.41"/>
  </r>
  <r>
    <x v="331"/>
    <n v="38"/>
    <s v="Other"/>
    <n v="50518"/>
    <n v="70"/>
    <n v="1"/>
    <n v="38"/>
    <s v="Sports"/>
    <n v="816.09"/>
  </r>
  <r>
    <x v="332"/>
    <n v="21"/>
    <s v="Other"/>
    <n v="126598"/>
    <n v="14"/>
    <n v="3"/>
    <n v="1"/>
    <s v="Sports"/>
    <n v="505.98"/>
  </r>
  <r>
    <x v="333"/>
    <n v="58"/>
    <s v="Other"/>
    <n v="99475"/>
    <n v="27"/>
    <n v="9"/>
    <n v="9"/>
    <s v="Groceries"/>
    <n v="249.39"/>
  </r>
  <r>
    <x v="334"/>
    <n v="60"/>
    <s v="Male"/>
    <n v="145308"/>
    <n v="83"/>
    <n v="3"/>
    <n v="31"/>
    <s v="Groceries"/>
    <n v="53.26"/>
  </r>
  <r>
    <x v="335"/>
    <n v="40"/>
    <s v="Other"/>
    <n v="107488"/>
    <n v="96"/>
    <n v="7"/>
    <n v="16"/>
    <s v="Groceries"/>
    <n v="843.6"/>
  </r>
  <r>
    <x v="336"/>
    <n v="58"/>
    <s v="Male"/>
    <n v="60768"/>
    <n v="88"/>
    <n v="2"/>
    <n v="38"/>
    <s v="Groceries"/>
    <n v="67.52"/>
  </r>
  <r>
    <x v="337"/>
    <n v="42"/>
    <s v="Other"/>
    <n v="115381"/>
    <n v="70"/>
    <n v="7"/>
    <n v="33"/>
    <s v="Home &amp; Garden"/>
    <n v="592.52"/>
  </r>
  <r>
    <x v="338"/>
    <n v="28"/>
    <s v="Female"/>
    <n v="111697"/>
    <n v="92"/>
    <n v="9"/>
    <n v="50"/>
    <s v="Sports"/>
    <n v="205.58"/>
  </r>
  <r>
    <x v="339"/>
    <n v="48"/>
    <s v="Other"/>
    <n v="30374"/>
    <n v="28"/>
    <n v="7"/>
    <n v="34"/>
    <s v="Groceries"/>
    <n v="463.78"/>
  </r>
  <r>
    <x v="340"/>
    <n v="31"/>
    <s v="Other"/>
    <n v="35406"/>
    <n v="45"/>
    <n v="10"/>
    <n v="9"/>
    <s v="Electronics"/>
    <n v="637.02"/>
  </r>
  <r>
    <x v="341"/>
    <n v="69"/>
    <s v="Female"/>
    <n v="71688"/>
    <n v="69"/>
    <n v="4"/>
    <n v="25"/>
    <s v="Clothing"/>
    <n v="532.23"/>
  </r>
  <r>
    <x v="342"/>
    <n v="32"/>
    <s v="Male"/>
    <n v="48445"/>
    <n v="91"/>
    <n v="8"/>
    <n v="27"/>
    <s v="Home &amp; Garden"/>
    <n v="265.17"/>
  </r>
  <r>
    <x v="343"/>
    <n v="41"/>
    <s v="Male"/>
    <n v="136928"/>
    <n v="42"/>
    <n v="5"/>
    <n v="33"/>
    <s v="Home &amp; Garden"/>
    <n v="239.72"/>
  </r>
  <r>
    <x v="344"/>
    <n v="33"/>
    <s v="Male"/>
    <n v="112118"/>
    <n v="27"/>
    <n v="10"/>
    <n v="9"/>
    <s v="Clothing"/>
    <n v="535.28"/>
  </r>
  <r>
    <x v="345"/>
    <n v="62"/>
    <s v="Female"/>
    <n v="114587"/>
    <n v="14"/>
    <n v="7"/>
    <n v="11"/>
    <s v="Electronics"/>
    <n v="26.72"/>
  </r>
  <r>
    <x v="346"/>
    <n v="38"/>
    <s v="Female"/>
    <n v="42378"/>
    <n v="36"/>
    <n v="5"/>
    <n v="20"/>
    <s v="Sports"/>
    <n v="279.77"/>
  </r>
  <r>
    <x v="347"/>
    <n v="39"/>
    <s v="Female"/>
    <n v="136141"/>
    <n v="58"/>
    <n v="6"/>
    <n v="30"/>
    <s v="Home &amp; Garden"/>
    <n v="211.56"/>
  </r>
  <r>
    <x v="348"/>
    <n v="44"/>
    <s v="Male"/>
    <n v="32030"/>
    <n v="38"/>
    <n v="2"/>
    <n v="19"/>
    <s v="Sports"/>
    <n v="912.15"/>
  </r>
  <r>
    <x v="349"/>
    <n v="56"/>
    <s v="Female"/>
    <n v="148694"/>
    <n v="44"/>
    <n v="7"/>
    <n v="13"/>
    <s v="Electronics"/>
    <n v="326.5"/>
  </r>
  <r>
    <x v="350"/>
    <n v="68"/>
    <s v="Other"/>
    <n v="122661"/>
    <n v="16"/>
    <n v="4"/>
    <n v="48"/>
    <s v="Groceries"/>
    <n v="85.44"/>
  </r>
  <r>
    <x v="351"/>
    <n v="47"/>
    <s v="Female"/>
    <n v="54571"/>
    <n v="57"/>
    <n v="4"/>
    <n v="2"/>
    <s v="Electronics"/>
    <n v="138.30000000000001"/>
  </r>
  <r>
    <x v="352"/>
    <n v="61"/>
    <s v="Other"/>
    <n v="120516"/>
    <n v="100"/>
    <n v="10"/>
    <n v="47"/>
    <s v="Home &amp; Garden"/>
    <n v="475.52"/>
  </r>
  <r>
    <x v="353"/>
    <n v="63"/>
    <s v="Other"/>
    <n v="37003"/>
    <n v="57"/>
    <n v="4"/>
    <n v="25"/>
    <s v="Sports"/>
    <n v="857.68"/>
  </r>
  <r>
    <x v="354"/>
    <n v="38"/>
    <s v="Other"/>
    <n v="81837"/>
    <n v="68"/>
    <n v="5"/>
    <n v="6"/>
    <s v="Sports"/>
    <n v="349.35"/>
  </r>
  <r>
    <x v="355"/>
    <n v="32"/>
    <s v="Other"/>
    <n v="94627"/>
    <n v="88"/>
    <n v="9"/>
    <n v="30"/>
    <s v="Clothing"/>
    <n v="703.94"/>
  </r>
  <r>
    <x v="356"/>
    <n v="49"/>
    <s v="Other"/>
    <n v="103191"/>
    <n v="34"/>
    <n v="5"/>
    <n v="41"/>
    <s v="Clothing"/>
    <n v="253.63"/>
  </r>
  <r>
    <x v="357"/>
    <n v="57"/>
    <s v="Male"/>
    <n v="137205"/>
    <n v="18"/>
    <n v="1"/>
    <n v="21"/>
    <s v="Electronics"/>
    <n v="862.12"/>
  </r>
  <r>
    <x v="358"/>
    <n v="50"/>
    <s v="Male"/>
    <n v="85888"/>
    <n v="19"/>
    <n v="2"/>
    <n v="25"/>
    <s v="Groceries"/>
    <n v="910.52"/>
  </r>
  <r>
    <x v="359"/>
    <n v="38"/>
    <s v="Male"/>
    <n v="40590"/>
    <n v="91"/>
    <n v="7"/>
    <n v="27"/>
    <s v="Electronics"/>
    <n v="617.64"/>
  </r>
  <r>
    <x v="360"/>
    <n v="28"/>
    <s v="Female"/>
    <n v="130938"/>
    <n v="98"/>
    <n v="5"/>
    <n v="37"/>
    <s v="Electronics"/>
    <n v="612.09"/>
  </r>
  <r>
    <x v="361"/>
    <n v="21"/>
    <s v="Male"/>
    <n v="107934"/>
    <n v="32"/>
    <n v="5"/>
    <n v="38"/>
    <s v="Home &amp; Garden"/>
    <n v="533.17999999999995"/>
  </r>
  <r>
    <x v="362"/>
    <n v="26"/>
    <s v="Other"/>
    <n v="149741"/>
    <n v="51"/>
    <n v="4"/>
    <n v="37"/>
    <s v="Home &amp; Garden"/>
    <n v="685.36"/>
  </r>
  <r>
    <x v="363"/>
    <n v="63"/>
    <s v="Other"/>
    <n v="145117"/>
    <n v="66"/>
    <n v="7"/>
    <n v="12"/>
    <s v="Sports"/>
    <n v="971.02"/>
  </r>
  <r>
    <x v="364"/>
    <n v="21"/>
    <s v="Other"/>
    <n v="90000"/>
    <n v="42"/>
    <n v="4"/>
    <n v="23"/>
    <s v="Home &amp; Garden"/>
    <n v="278.14999999999998"/>
  </r>
  <r>
    <x v="365"/>
    <n v="19"/>
    <s v="Other"/>
    <n v="105019"/>
    <n v="84"/>
    <n v="8"/>
    <n v="32"/>
    <s v="Clothing"/>
    <n v="735.3"/>
  </r>
  <r>
    <x v="366"/>
    <n v="65"/>
    <s v="Female"/>
    <n v="65576"/>
    <n v="91"/>
    <n v="5"/>
    <n v="12"/>
    <s v="Clothing"/>
    <n v="782.55"/>
  </r>
  <r>
    <x v="367"/>
    <n v="53"/>
    <s v="Female"/>
    <n v="130474"/>
    <n v="74"/>
    <n v="10"/>
    <n v="39"/>
    <s v="Home &amp; Garden"/>
    <n v="217.92"/>
  </r>
  <r>
    <x v="368"/>
    <n v="63"/>
    <s v="Other"/>
    <n v="77411"/>
    <n v="20"/>
    <n v="2"/>
    <n v="37"/>
    <s v="Sports"/>
    <n v="648.38"/>
  </r>
  <r>
    <x v="369"/>
    <n v="23"/>
    <s v="Female"/>
    <n v="30751"/>
    <n v="99"/>
    <n v="9"/>
    <n v="26"/>
    <s v="Electronics"/>
    <n v="696.9"/>
  </r>
  <r>
    <x v="370"/>
    <n v="20"/>
    <s v="Male"/>
    <n v="87520"/>
    <n v="93"/>
    <n v="4"/>
    <n v="3"/>
    <s v="Groceries"/>
    <n v="459.87"/>
  </r>
  <r>
    <x v="371"/>
    <n v="39"/>
    <s v="Female"/>
    <n v="53805"/>
    <n v="71"/>
    <n v="5"/>
    <n v="16"/>
    <s v="Sports"/>
    <n v="372.03"/>
  </r>
  <r>
    <x v="372"/>
    <n v="30"/>
    <s v="Other"/>
    <n v="80320"/>
    <n v="91"/>
    <n v="1"/>
    <n v="31"/>
    <s v="Electronics"/>
    <n v="930.97"/>
  </r>
  <r>
    <x v="373"/>
    <n v="64"/>
    <s v="Other"/>
    <n v="84380"/>
    <n v="69"/>
    <n v="10"/>
    <n v="28"/>
    <s v="Sports"/>
    <n v="212.08"/>
  </r>
  <r>
    <x v="374"/>
    <n v="33"/>
    <s v="Female"/>
    <n v="58367"/>
    <n v="11"/>
    <n v="4"/>
    <n v="29"/>
    <s v="Groceries"/>
    <n v="826.87"/>
  </r>
  <r>
    <x v="375"/>
    <n v="25"/>
    <s v="Female"/>
    <n v="56110"/>
    <n v="36"/>
    <n v="5"/>
    <n v="42"/>
    <s v="Electronics"/>
    <n v="389.97"/>
  </r>
  <r>
    <x v="376"/>
    <n v="46"/>
    <s v="Male"/>
    <n v="123037"/>
    <n v="100"/>
    <n v="1"/>
    <n v="9"/>
    <s v="Home &amp; Garden"/>
    <n v="617.74"/>
  </r>
  <r>
    <x v="377"/>
    <n v="45"/>
    <s v="Female"/>
    <n v="110174"/>
    <n v="87"/>
    <n v="5"/>
    <n v="32"/>
    <s v="Home &amp; Garden"/>
    <n v="388.15"/>
  </r>
  <r>
    <x v="378"/>
    <n v="41"/>
    <s v="Female"/>
    <n v="30074"/>
    <n v="95"/>
    <n v="8"/>
    <n v="19"/>
    <s v="Clothing"/>
    <n v="78.819999999999993"/>
  </r>
  <r>
    <x v="379"/>
    <n v="59"/>
    <s v="Other"/>
    <n v="140349"/>
    <n v="75"/>
    <n v="2"/>
    <n v="6"/>
    <s v="Sports"/>
    <n v="383.64"/>
  </r>
  <r>
    <x v="380"/>
    <n v="67"/>
    <s v="Female"/>
    <n v="104036"/>
    <n v="56"/>
    <n v="10"/>
    <n v="37"/>
    <s v="Sports"/>
    <n v="998.98"/>
  </r>
  <r>
    <x v="381"/>
    <n v="68"/>
    <s v="Other"/>
    <n v="93926"/>
    <n v="45"/>
    <n v="5"/>
    <n v="22"/>
    <s v="Electronics"/>
    <n v="19.14"/>
  </r>
  <r>
    <x v="382"/>
    <n v="65"/>
    <s v="Male"/>
    <n v="124796"/>
    <n v="4"/>
    <n v="5"/>
    <n v="38"/>
    <s v="Sports"/>
    <n v="247.96"/>
  </r>
  <r>
    <x v="383"/>
    <n v="46"/>
    <s v="Male"/>
    <n v="120914"/>
    <n v="1"/>
    <n v="1"/>
    <n v="41"/>
    <s v="Home &amp; Garden"/>
    <n v="329.9"/>
  </r>
  <r>
    <x v="384"/>
    <n v="38"/>
    <s v="Male"/>
    <n v="78829"/>
    <n v="73"/>
    <n v="7"/>
    <n v="20"/>
    <s v="Sports"/>
    <n v="665.25"/>
  </r>
  <r>
    <x v="385"/>
    <n v="69"/>
    <s v="Male"/>
    <n v="105810"/>
    <n v="57"/>
    <n v="6"/>
    <n v="28"/>
    <s v="Groceries"/>
    <n v="985.94"/>
  </r>
  <r>
    <x v="386"/>
    <n v="51"/>
    <s v="Female"/>
    <n v="105658"/>
    <n v="49"/>
    <n v="9"/>
    <n v="9"/>
    <s v="Electronics"/>
    <n v="785.55"/>
  </r>
  <r>
    <x v="387"/>
    <n v="25"/>
    <s v="Female"/>
    <n v="100053"/>
    <n v="6"/>
    <n v="5"/>
    <n v="33"/>
    <s v="Electronics"/>
    <n v="832.57"/>
  </r>
  <r>
    <x v="388"/>
    <n v="34"/>
    <s v="Other"/>
    <n v="118622"/>
    <n v="99"/>
    <n v="4"/>
    <n v="47"/>
    <s v="Sports"/>
    <n v="122.21"/>
  </r>
  <r>
    <x v="389"/>
    <n v="37"/>
    <s v="Male"/>
    <n v="65343"/>
    <n v="89"/>
    <n v="3"/>
    <n v="2"/>
    <s v="Electronics"/>
    <n v="668.23"/>
  </r>
  <r>
    <x v="390"/>
    <n v="67"/>
    <s v="Female"/>
    <n v="101759"/>
    <n v="57"/>
    <n v="3"/>
    <n v="19"/>
    <s v="Sports"/>
    <n v="670.51"/>
  </r>
  <r>
    <x v="391"/>
    <n v="28"/>
    <s v="Male"/>
    <n v="59278"/>
    <n v="60"/>
    <n v="2"/>
    <n v="8"/>
    <s v="Home &amp; Garden"/>
    <n v="362.41"/>
  </r>
  <r>
    <x v="392"/>
    <n v="55"/>
    <s v="Female"/>
    <n v="127542"/>
    <n v="79"/>
    <n v="8"/>
    <n v="12"/>
    <s v="Clothing"/>
    <n v="632.6"/>
  </r>
  <r>
    <x v="393"/>
    <n v="69"/>
    <s v="Female"/>
    <n v="74331"/>
    <n v="83"/>
    <n v="9"/>
    <n v="11"/>
    <s v="Clothing"/>
    <n v="341.63"/>
  </r>
  <r>
    <x v="394"/>
    <n v="69"/>
    <s v="Female"/>
    <n v="119075"/>
    <n v="40"/>
    <n v="8"/>
    <n v="44"/>
    <s v="Home &amp; Garden"/>
    <n v="866.72"/>
  </r>
  <r>
    <x v="395"/>
    <n v="54"/>
    <s v="Other"/>
    <n v="87418"/>
    <n v="21"/>
    <n v="2"/>
    <n v="27"/>
    <s v="Groceries"/>
    <n v="846.76"/>
  </r>
  <r>
    <x v="396"/>
    <n v="23"/>
    <s v="Other"/>
    <n v="37713"/>
    <n v="11"/>
    <n v="8"/>
    <n v="31"/>
    <s v="Electronics"/>
    <n v="481.24"/>
  </r>
  <r>
    <x v="397"/>
    <n v="48"/>
    <s v="Male"/>
    <n v="36282"/>
    <n v="14"/>
    <n v="10"/>
    <n v="3"/>
    <s v="Sports"/>
    <n v="210.43"/>
  </r>
  <r>
    <x v="398"/>
    <n v="19"/>
    <s v="Female"/>
    <n v="69790"/>
    <n v="3"/>
    <n v="9"/>
    <n v="38"/>
    <s v="Groceries"/>
    <n v="596.63"/>
  </r>
  <r>
    <x v="399"/>
    <n v="41"/>
    <s v="Female"/>
    <n v="147962"/>
    <n v="90"/>
    <n v="2"/>
    <n v="9"/>
    <s v="Clothing"/>
    <n v="688.61"/>
  </r>
  <r>
    <x v="400"/>
    <n v="32"/>
    <s v="Other"/>
    <n v="86268"/>
    <n v="96"/>
    <n v="3"/>
    <n v="21"/>
    <s v="Electronics"/>
    <n v="643.36"/>
  </r>
  <r>
    <x v="401"/>
    <n v="63"/>
    <s v="Male"/>
    <n v="149062"/>
    <n v="66"/>
    <n v="9"/>
    <n v="7"/>
    <s v="Clothing"/>
    <n v="441.11"/>
  </r>
  <r>
    <x v="402"/>
    <n v="40"/>
    <s v="Other"/>
    <n v="127948"/>
    <n v="29"/>
    <n v="6"/>
    <n v="26"/>
    <s v="Groceries"/>
    <n v="144.78"/>
  </r>
  <r>
    <x v="403"/>
    <n v="36"/>
    <s v="Male"/>
    <n v="30121"/>
    <n v="39"/>
    <n v="10"/>
    <n v="16"/>
    <s v="Groceries"/>
    <n v="233.08"/>
  </r>
  <r>
    <x v="404"/>
    <n v="21"/>
    <s v="Male"/>
    <n v="42889"/>
    <n v="12"/>
    <n v="2"/>
    <n v="20"/>
    <s v="Home &amp; Garden"/>
    <n v="789.92"/>
  </r>
  <r>
    <x v="405"/>
    <n v="29"/>
    <s v="Other"/>
    <n v="141369"/>
    <n v="42"/>
    <n v="10"/>
    <n v="16"/>
    <s v="Home &amp; Garden"/>
    <n v="862.54"/>
  </r>
  <r>
    <x v="406"/>
    <n v="24"/>
    <s v="Other"/>
    <n v="119844"/>
    <n v="78"/>
    <n v="4"/>
    <n v="6"/>
    <s v="Groceries"/>
    <n v="572.30999999999995"/>
  </r>
  <r>
    <x v="407"/>
    <n v="40"/>
    <s v="Other"/>
    <n v="135305"/>
    <n v="54"/>
    <n v="8"/>
    <n v="29"/>
    <s v="Clothing"/>
    <n v="831.6"/>
  </r>
  <r>
    <x v="408"/>
    <n v="63"/>
    <s v="Female"/>
    <n v="70967"/>
    <n v="59"/>
    <n v="6"/>
    <n v="10"/>
    <s v="Home &amp; Garden"/>
    <n v="954.05"/>
  </r>
  <r>
    <x v="409"/>
    <n v="20"/>
    <s v="Female"/>
    <n v="98213"/>
    <n v="12"/>
    <n v="5"/>
    <n v="37"/>
    <s v="Home &amp; Garden"/>
    <n v="902.24"/>
  </r>
  <r>
    <x v="410"/>
    <n v="43"/>
    <s v="Female"/>
    <n v="89856"/>
    <n v="96"/>
    <n v="3"/>
    <n v="2"/>
    <s v="Clothing"/>
    <n v="114.47"/>
  </r>
  <r>
    <x v="411"/>
    <n v="61"/>
    <s v="Other"/>
    <n v="80988"/>
    <n v="34"/>
    <n v="8"/>
    <n v="14"/>
    <s v="Clothing"/>
    <n v="937.86"/>
  </r>
  <r>
    <x v="412"/>
    <n v="19"/>
    <s v="Female"/>
    <n v="105731"/>
    <n v="9"/>
    <n v="7"/>
    <n v="10"/>
    <s v="Home &amp; Garden"/>
    <n v="421.08"/>
  </r>
  <r>
    <x v="413"/>
    <n v="69"/>
    <s v="Female"/>
    <n v="117737"/>
    <n v="6"/>
    <n v="4"/>
    <n v="9"/>
    <s v="Groceries"/>
    <n v="877.51"/>
  </r>
  <r>
    <x v="414"/>
    <n v="57"/>
    <s v="Male"/>
    <n v="52164"/>
    <n v="53"/>
    <n v="3"/>
    <n v="36"/>
    <s v="Groceries"/>
    <n v="710.84"/>
  </r>
  <r>
    <x v="415"/>
    <n v="38"/>
    <s v="Other"/>
    <n v="51327"/>
    <n v="62"/>
    <n v="5"/>
    <n v="24"/>
    <s v="Sports"/>
    <n v="645.42999999999995"/>
  </r>
  <r>
    <x v="416"/>
    <n v="52"/>
    <s v="Other"/>
    <n v="101105"/>
    <n v="11"/>
    <n v="9"/>
    <n v="2"/>
    <s v="Home &amp; Garden"/>
    <n v="714.72"/>
  </r>
  <r>
    <x v="417"/>
    <n v="51"/>
    <s v="Female"/>
    <n v="97565"/>
    <n v="48"/>
    <n v="10"/>
    <n v="31"/>
    <s v="Clothing"/>
    <n v="656.9"/>
  </r>
  <r>
    <x v="418"/>
    <n v="64"/>
    <s v="Other"/>
    <n v="71594"/>
    <n v="40"/>
    <n v="4"/>
    <n v="42"/>
    <s v="Clothing"/>
    <n v="487.73"/>
  </r>
  <r>
    <x v="419"/>
    <n v="46"/>
    <s v="Male"/>
    <n v="60671"/>
    <n v="57"/>
    <n v="5"/>
    <n v="48"/>
    <s v="Home &amp; Garden"/>
    <n v="817.69"/>
  </r>
  <r>
    <x v="420"/>
    <n v="46"/>
    <s v="Female"/>
    <n v="90871"/>
    <n v="56"/>
    <n v="4"/>
    <n v="39"/>
    <s v="Clothing"/>
    <n v="592.97"/>
  </r>
  <r>
    <x v="421"/>
    <n v="56"/>
    <s v="Other"/>
    <n v="36843"/>
    <n v="46"/>
    <n v="7"/>
    <n v="12"/>
    <s v="Home &amp; Garden"/>
    <n v="22.15"/>
  </r>
  <r>
    <x v="422"/>
    <n v="62"/>
    <s v="Female"/>
    <n v="96260"/>
    <n v="30"/>
    <n v="6"/>
    <n v="45"/>
    <s v="Electronics"/>
    <n v="159.13"/>
  </r>
  <r>
    <x v="423"/>
    <n v="56"/>
    <s v="Male"/>
    <n v="134502"/>
    <n v="46"/>
    <n v="5"/>
    <n v="5"/>
    <s v="Groceries"/>
    <n v="394.49"/>
  </r>
  <r>
    <x v="424"/>
    <n v="41"/>
    <s v="Male"/>
    <n v="67039"/>
    <n v="100"/>
    <n v="1"/>
    <n v="36"/>
    <s v="Electronics"/>
    <n v="178.68"/>
  </r>
  <r>
    <x v="425"/>
    <n v="40"/>
    <s v="Other"/>
    <n v="142251"/>
    <n v="90"/>
    <n v="10"/>
    <n v="14"/>
    <s v="Electronics"/>
    <n v="866.52"/>
  </r>
  <r>
    <x v="426"/>
    <n v="47"/>
    <s v="Female"/>
    <n v="49336"/>
    <n v="11"/>
    <n v="10"/>
    <n v="11"/>
    <s v="Sports"/>
    <n v="877.17"/>
  </r>
  <r>
    <x v="427"/>
    <n v="54"/>
    <s v="Other"/>
    <n v="90780"/>
    <n v="24"/>
    <n v="3"/>
    <n v="46"/>
    <s v="Groceries"/>
    <n v="824.65"/>
  </r>
  <r>
    <x v="428"/>
    <n v="20"/>
    <s v="Male"/>
    <n v="49308"/>
    <n v="29"/>
    <n v="6"/>
    <n v="19"/>
    <s v="Electronics"/>
    <n v="351.64"/>
  </r>
  <r>
    <x v="429"/>
    <n v="64"/>
    <s v="Other"/>
    <n v="124369"/>
    <n v="74"/>
    <n v="2"/>
    <n v="3"/>
    <s v="Home &amp; Garden"/>
    <n v="275.39999999999998"/>
  </r>
  <r>
    <x v="430"/>
    <n v="40"/>
    <s v="Male"/>
    <n v="99618"/>
    <n v="80"/>
    <n v="4"/>
    <n v="22"/>
    <s v="Groceries"/>
    <n v="15.04"/>
  </r>
  <r>
    <x v="431"/>
    <n v="29"/>
    <s v="Female"/>
    <n v="133291"/>
    <n v="52"/>
    <n v="4"/>
    <n v="42"/>
    <s v="Clothing"/>
    <n v="916.28"/>
  </r>
  <r>
    <x v="432"/>
    <n v="44"/>
    <s v="Female"/>
    <n v="100832"/>
    <n v="90"/>
    <n v="8"/>
    <n v="39"/>
    <s v="Electronics"/>
    <n v="769"/>
  </r>
  <r>
    <x v="433"/>
    <n v="57"/>
    <s v="Male"/>
    <n v="60668"/>
    <n v="66"/>
    <n v="6"/>
    <n v="28"/>
    <s v="Electronics"/>
    <n v="984.6"/>
  </r>
  <r>
    <x v="434"/>
    <n v="32"/>
    <s v="Female"/>
    <n v="69782"/>
    <n v="76"/>
    <n v="1"/>
    <n v="9"/>
    <s v="Home &amp; Garden"/>
    <n v="803.28"/>
  </r>
  <r>
    <x v="435"/>
    <n v="52"/>
    <s v="Other"/>
    <n v="136827"/>
    <n v="87"/>
    <n v="5"/>
    <n v="20"/>
    <s v="Sports"/>
    <n v="322.29000000000002"/>
  </r>
  <r>
    <x v="436"/>
    <n v="48"/>
    <s v="Other"/>
    <n v="51565"/>
    <n v="44"/>
    <n v="5"/>
    <n v="20"/>
    <s v="Groceries"/>
    <n v="552.48"/>
  </r>
  <r>
    <x v="437"/>
    <n v="47"/>
    <s v="Female"/>
    <n v="95033"/>
    <n v="25"/>
    <n v="3"/>
    <n v="35"/>
    <s v="Electronics"/>
    <n v="273.38"/>
  </r>
  <r>
    <x v="438"/>
    <n v="63"/>
    <s v="Female"/>
    <n v="118402"/>
    <n v="74"/>
    <n v="3"/>
    <n v="12"/>
    <s v="Sports"/>
    <n v="828.04"/>
  </r>
  <r>
    <x v="439"/>
    <n v="23"/>
    <s v="Female"/>
    <n v="130546"/>
    <n v="71"/>
    <n v="9"/>
    <n v="36"/>
    <s v="Sports"/>
    <n v="799.33"/>
  </r>
  <r>
    <x v="440"/>
    <n v="46"/>
    <s v="Male"/>
    <n v="68970"/>
    <n v="50"/>
    <n v="9"/>
    <n v="46"/>
    <s v="Clothing"/>
    <n v="392.35"/>
  </r>
  <r>
    <x v="441"/>
    <n v="26"/>
    <s v="Female"/>
    <n v="84460"/>
    <n v="45"/>
    <n v="1"/>
    <n v="33"/>
    <s v="Clothing"/>
    <n v="219.67"/>
  </r>
  <r>
    <x v="442"/>
    <n v="47"/>
    <s v="Other"/>
    <n v="138199"/>
    <n v="79"/>
    <n v="10"/>
    <n v="43"/>
    <s v="Electronics"/>
    <n v="171.38"/>
  </r>
  <r>
    <x v="443"/>
    <n v="62"/>
    <s v="Other"/>
    <n v="59481"/>
    <n v="30"/>
    <n v="4"/>
    <n v="35"/>
    <s v="Clothing"/>
    <n v="121"/>
  </r>
  <r>
    <x v="444"/>
    <n v="62"/>
    <s v="Female"/>
    <n v="75974"/>
    <n v="68"/>
    <n v="4"/>
    <n v="46"/>
    <s v="Groceries"/>
    <n v="180.09"/>
  </r>
  <r>
    <x v="445"/>
    <n v="53"/>
    <s v="Male"/>
    <n v="56570"/>
    <n v="29"/>
    <n v="7"/>
    <n v="37"/>
    <s v="Electronics"/>
    <n v="432.65"/>
  </r>
  <r>
    <x v="446"/>
    <n v="27"/>
    <s v="Other"/>
    <n v="68689"/>
    <n v="83"/>
    <n v="8"/>
    <n v="33"/>
    <s v="Groceries"/>
    <n v="782.58"/>
  </r>
  <r>
    <x v="447"/>
    <n v="31"/>
    <s v="Female"/>
    <n v="46106"/>
    <n v="72"/>
    <n v="7"/>
    <n v="2"/>
    <s v="Sports"/>
    <n v="59.82"/>
  </r>
  <r>
    <x v="448"/>
    <n v="50"/>
    <s v="Male"/>
    <n v="46524"/>
    <n v="1"/>
    <n v="4"/>
    <n v="7"/>
    <s v="Home &amp; Garden"/>
    <n v="371.62"/>
  </r>
  <r>
    <x v="449"/>
    <n v="48"/>
    <s v="Male"/>
    <n v="60382"/>
    <n v="13"/>
    <n v="3"/>
    <n v="27"/>
    <s v="Electronics"/>
    <n v="694.59"/>
  </r>
  <r>
    <x v="450"/>
    <n v="24"/>
    <s v="Other"/>
    <n v="147555"/>
    <n v="65"/>
    <n v="4"/>
    <n v="28"/>
    <s v="Groceries"/>
    <n v="434.84"/>
  </r>
  <r>
    <x v="451"/>
    <n v="45"/>
    <s v="Female"/>
    <n v="93800"/>
    <n v="33"/>
    <n v="10"/>
    <n v="32"/>
    <s v="Sports"/>
    <n v="391.45"/>
  </r>
  <r>
    <x v="452"/>
    <n v="30"/>
    <s v="Male"/>
    <n v="35565"/>
    <n v="83"/>
    <n v="8"/>
    <n v="17"/>
    <s v="Electronics"/>
    <n v="238.79"/>
  </r>
  <r>
    <x v="453"/>
    <n v="27"/>
    <s v="Male"/>
    <n v="143992"/>
    <n v="31"/>
    <n v="2"/>
    <n v="32"/>
    <s v="Home &amp; Garden"/>
    <n v="994.1"/>
  </r>
  <r>
    <x v="454"/>
    <n v="28"/>
    <s v="Other"/>
    <n v="126571"/>
    <n v="82"/>
    <n v="10"/>
    <n v="8"/>
    <s v="Electronics"/>
    <n v="26.12"/>
  </r>
  <r>
    <x v="455"/>
    <n v="61"/>
    <s v="Other"/>
    <n v="57851"/>
    <n v="46"/>
    <n v="3"/>
    <n v="5"/>
    <s v="Clothing"/>
    <n v="604.29"/>
  </r>
  <r>
    <x v="456"/>
    <n v="30"/>
    <s v="Other"/>
    <n v="120083"/>
    <n v="47"/>
    <n v="1"/>
    <n v="49"/>
    <s v="Electronics"/>
    <n v="443.12"/>
  </r>
  <r>
    <x v="457"/>
    <n v="62"/>
    <s v="Male"/>
    <n v="32827"/>
    <n v="69"/>
    <n v="8"/>
    <n v="2"/>
    <s v="Groceries"/>
    <n v="468.37"/>
  </r>
  <r>
    <x v="458"/>
    <n v="30"/>
    <s v="Other"/>
    <n v="100399"/>
    <n v="96"/>
    <n v="2"/>
    <n v="5"/>
    <s v="Clothing"/>
    <n v="705.64"/>
  </r>
  <r>
    <x v="459"/>
    <n v="55"/>
    <s v="Female"/>
    <n v="105647"/>
    <n v="94"/>
    <n v="1"/>
    <n v="14"/>
    <s v="Sports"/>
    <n v="737.91"/>
  </r>
  <r>
    <x v="460"/>
    <n v="41"/>
    <s v="Male"/>
    <n v="141605"/>
    <n v="100"/>
    <n v="4"/>
    <n v="20"/>
    <s v="Home &amp; Garden"/>
    <n v="693.02"/>
  </r>
  <r>
    <x v="461"/>
    <n v="57"/>
    <s v="Female"/>
    <n v="46563"/>
    <n v="86"/>
    <n v="4"/>
    <n v="24"/>
    <s v="Electronics"/>
    <n v="800.46"/>
  </r>
  <r>
    <x v="462"/>
    <n v="53"/>
    <s v="Male"/>
    <n v="37569"/>
    <n v="18"/>
    <n v="8"/>
    <n v="50"/>
    <s v="Clothing"/>
    <n v="634.91999999999996"/>
  </r>
  <r>
    <x v="463"/>
    <n v="65"/>
    <s v="Female"/>
    <n v="138529"/>
    <n v="87"/>
    <n v="10"/>
    <n v="14"/>
    <s v="Sports"/>
    <n v="461.61"/>
  </r>
  <r>
    <x v="464"/>
    <n v="54"/>
    <s v="Female"/>
    <n v="40858"/>
    <n v="48"/>
    <n v="6"/>
    <n v="20"/>
    <s v="Clothing"/>
    <n v="34.880000000000003"/>
  </r>
  <r>
    <x v="465"/>
    <n v="69"/>
    <s v="Other"/>
    <n v="143640"/>
    <n v="14"/>
    <n v="8"/>
    <n v="2"/>
    <s v="Clothing"/>
    <n v="387.39"/>
  </r>
  <r>
    <x v="466"/>
    <n v="25"/>
    <s v="Male"/>
    <n v="99668"/>
    <n v="1"/>
    <n v="1"/>
    <n v="50"/>
    <s v="Groceries"/>
    <n v="937.86"/>
  </r>
  <r>
    <x v="467"/>
    <n v="54"/>
    <s v="Male"/>
    <n v="32276"/>
    <n v="73"/>
    <n v="2"/>
    <n v="44"/>
    <s v="Clothing"/>
    <n v="554.58000000000004"/>
  </r>
  <r>
    <x v="468"/>
    <n v="32"/>
    <s v="Other"/>
    <n v="100736"/>
    <n v="84"/>
    <n v="10"/>
    <n v="32"/>
    <s v="Groceries"/>
    <n v="863.93"/>
  </r>
  <r>
    <x v="469"/>
    <n v="53"/>
    <s v="Other"/>
    <n v="139508"/>
    <n v="92"/>
    <n v="6"/>
    <n v="39"/>
    <s v="Clothing"/>
    <n v="172.99"/>
  </r>
  <r>
    <x v="470"/>
    <n v="32"/>
    <s v="Male"/>
    <n v="38683"/>
    <n v="59"/>
    <n v="10"/>
    <n v="47"/>
    <s v="Groceries"/>
    <n v="846.85"/>
  </r>
  <r>
    <x v="471"/>
    <n v="35"/>
    <s v="Other"/>
    <n v="42390"/>
    <n v="27"/>
    <n v="3"/>
    <n v="41"/>
    <s v="Electronics"/>
    <n v="781.31"/>
  </r>
  <r>
    <x v="472"/>
    <n v="53"/>
    <s v="Female"/>
    <n v="104435"/>
    <n v="42"/>
    <n v="4"/>
    <n v="34"/>
    <s v="Home &amp; Garden"/>
    <n v="795.81"/>
  </r>
  <r>
    <x v="473"/>
    <n v="54"/>
    <s v="Female"/>
    <n v="111261"/>
    <n v="56"/>
    <n v="1"/>
    <n v="44"/>
    <s v="Groceries"/>
    <n v="216.09"/>
  </r>
  <r>
    <x v="474"/>
    <n v="36"/>
    <s v="Other"/>
    <n v="112674"/>
    <n v="12"/>
    <n v="7"/>
    <n v="35"/>
    <s v="Groceries"/>
    <n v="590.32000000000005"/>
  </r>
  <r>
    <x v="475"/>
    <n v="38"/>
    <s v="Male"/>
    <n v="144083"/>
    <n v="23"/>
    <n v="1"/>
    <n v="28"/>
    <s v="Groceries"/>
    <n v="158.15"/>
  </r>
  <r>
    <x v="476"/>
    <n v="42"/>
    <s v="Male"/>
    <n v="115342"/>
    <n v="19"/>
    <n v="4"/>
    <n v="47"/>
    <s v="Sports"/>
    <n v="13.69"/>
  </r>
  <r>
    <x v="477"/>
    <n v="48"/>
    <s v="Other"/>
    <n v="143424"/>
    <n v="24"/>
    <n v="3"/>
    <n v="22"/>
    <s v="Home &amp; Garden"/>
    <n v="594.94000000000005"/>
  </r>
  <r>
    <x v="478"/>
    <n v="58"/>
    <s v="Female"/>
    <n v="137836"/>
    <n v="19"/>
    <n v="9"/>
    <n v="21"/>
    <s v="Electronics"/>
    <n v="172.39"/>
  </r>
  <r>
    <x v="479"/>
    <n v="19"/>
    <s v="Female"/>
    <n v="35529"/>
    <n v="62"/>
    <n v="4"/>
    <n v="24"/>
    <s v="Clothing"/>
    <n v="177.69"/>
  </r>
  <r>
    <x v="480"/>
    <n v="54"/>
    <s v="Male"/>
    <n v="105641"/>
    <n v="17"/>
    <n v="9"/>
    <n v="37"/>
    <s v="Sports"/>
    <n v="173.81"/>
  </r>
  <r>
    <x v="481"/>
    <n v="65"/>
    <s v="Other"/>
    <n v="120542"/>
    <n v="52"/>
    <n v="3"/>
    <n v="36"/>
    <s v="Clothing"/>
    <n v="70.22"/>
  </r>
  <r>
    <x v="482"/>
    <n v="44"/>
    <s v="Female"/>
    <n v="43069"/>
    <n v="55"/>
    <n v="6"/>
    <n v="33"/>
    <s v="Groceries"/>
    <n v="501.34"/>
  </r>
  <r>
    <x v="483"/>
    <n v="40"/>
    <s v="Male"/>
    <n v="61052"/>
    <n v="44"/>
    <n v="4"/>
    <n v="17"/>
    <s v="Groceries"/>
    <n v="135.19"/>
  </r>
  <r>
    <x v="484"/>
    <n v="65"/>
    <s v="Male"/>
    <n v="39113"/>
    <n v="85"/>
    <n v="9"/>
    <n v="42"/>
    <s v="Home &amp; Garden"/>
    <n v="964.87"/>
  </r>
  <r>
    <x v="485"/>
    <n v="66"/>
    <s v="Other"/>
    <n v="91672"/>
    <n v="71"/>
    <n v="5"/>
    <n v="9"/>
    <s v="Clothing"/>
    <n v="10.4"/>
  </r>
  <r>
    <x v="486"/>
    <n v="22"/>
    <s v="Female"/>
    <n v="104781"/>
    <n v="64"/>
    <n v="8"/>
    <n v="38"/>
    <s v="Home &amp; Garden"/>
    <n v="151.47999999999999"/>
  </r>
  <r>
    <x v="487"/>
    <n v="47"/>
    <s v="Other"/>
    <n v="124597"/>
    <n v="67"/>
    <n v="9"/>
    <n v="8"/>
    <s v="Clothing"/>
    <n v="885.33"/>
  </r>
  <r>
    <x v="488"/>
    <n v="26"/>
    <s v="Female"/>
    <n v="96845"/>
    <n v="19"/>
    <n v="1"/>
    <n v="5"/>
    <s v="Home &amp; Garden"/>
    <n v="154.88999999999999"/>
  </r>
  <r>
    <x v="489"/>
    <n v="19"/>
    <s v="Female"/>
    <n v="113254"/>
    <n v="38"/>
    <n v="5"/>
    <n v="35"/>
    <s v="Clothing"/>
    <n v="633.5"/>
  </r>
  <r>
    <x v="490"/>
    <n v="22"/>
    <s v="Female"/>
    <n v="46900"/>
    <n v="70"/>
    <n v="1"/>
    <n v="24"/>
    <s v="Groceries"/>
    <n v="325.45999999999998"/>
  </r>
  <r>
    <x v="491"/>
    <n v="39"/>
    <s v="Male"/>
    <n v="84725"/>
    <n v="100"/>
    <n v="8"/>
    <n v="49"/>
    <s v="Sports"/>
    <n v="906.07"/>
  </r>
  <r>
    <x v="492"/>
    <n v="51"/>
    <s v="Female"/>
    <n v="120616"/>
    <n v="71"/>
    <n v="1"/>
    <n v="16"/>
    <s v="Clothing"/>
    <n v="542.03"/>
  </r>
  <r>
    <x v="493"/>
    <n v="35"/>
    <s v="Male"/>
    <n v="141134"/>
    <n v="24"/>
    <n v="4"/>
    <n v="48"/>
    <s v="Sports"/>
    <n v="649.61"/>
  </r>
  <r>
    <x v="494"/>
    <n v="59"/>
    <s v="Male"/>
    <n v="140809"/>
    <n v="45"/>
    <n v="5"/>
    <n v="45"/>
    <s v="Sports"/>
    <n v="917.5"/>
  </r>
  <r>
    <x v="495"/>
    <n v="33"/>
    <s v="Female"/>
    <n v="65486"/>
    <n v="76"/>
    <n v="2"/>
    <n v="11"/>
    <s v="Sports"/>
    <n v="302.05"/>
  </r>
  <r>
    <x v="496"/>
    <n v="56"/>
    <s v="Male"/>
    <n v="145254"/>
    <n v="48"/>
    <n v="6"/>
    <n v="43"/>
    <s v="Sports"/>
    <n v="422.32"/>
  </r>
  <r>
    <x v="497"/>
    <n v="54"/>
    <s v="Female"/>
    <n v="43308"/>
    <n v="56"/>
    <n v="5"/>
    <n v="50"/>
    <s v="Electronics"/>
    <n v="667.92"/>
  </r>
  <r>
    <x v="498"/>
    <n v="25"/>
    <s v="Male"/>
    <n v="33065"/>
    <n v="61"/>
    <n v="7"/>
    <n v="40"/>
    <s v="Groceries"/>
    <n v="317.98"/>
  </r>
  <r>
    <x v="499"/>
    <n v="47"/>
    <s v="Male"/>
    <n v="69168"/>
    <n v="16"/>
    <n v="7"/>
    <n v="42"/>
    <s v="Clothing"/>
    <n v="638.96"/>
  </r>
  <r>
    <x v="500"/>
    <n v="42"/>
    <s v="Male"/>
    <n v="129999"/>
    <n v="73"/>
    <n v="5"/>
    <n v="2"/>
    <s v="Clothing"/>
    <n v="942.97"/>
  </r>
  <r>
    <x v="501"/>
    <n v="61"/>
    <s v="Female"/>
    <n v="41730"/>
    <n v="2"/>
    <n v="9"/>
    <n v="20"/>
    <s v="Electronics"/>
    <n v="177.64"/>
  </r>
  <r>
    <x v="502"/>
    <n v="22"/>
    <s v="Male"/>
    <n v="75626"/>
    <n v="52"/>
    <n v="7"/>
    <n v="34"/>
    <s v="Electronics"/>
    <n v="154.66999999999999"/>
  </r>
  <r>
    <x v="503"/>
    <n v="18"/>
    <s v="Other"/>
    <n v="142641"/>
    <n v="40"/>
    <n v="7"/>
    <n v="31"/>
    <s v="Electronics"/>
    <n v="240.64"/>
  </r>
  <r>
    <x v="504"/>
    <n v="22"/>
    <s v="Male"/>
    <n v="53863"/>
    <n v="96"/>
    <n v="10"/>
    <n v="41"/>
    <s v="Electronics"/>
    <n v="491.64"/>
  </r>
  <r>
    <x v="505"/>
    <n v="66"/>
    <s v="Male"/>
    <n v="149505"/>
    <n v="79"/>
    <n v="4"/>
    <n v="8"/>
    <s v="Sports"/>
    <n v="334.95"/>
  </r>
  <r>
    <x v="506"/>
    <n v="58"/>
    <s v="Male"/>
    <n v="132215"/>
    <n v="91"/>
    <n v="8"/>
    <n v="6"/>
    <s v="Sports"/>
    <n v="275.70999999999998"/>
  </r>
  <r>
    <x v="507"/>
    <n v="48"/>
    <s v="Other"/>
    <n v="72108"/>
    <n v="85"/>
    <n v="8"/>
    <n v="13"/>
    <s v="Sports"/>
    <n v="486.58"/>
  </r>
  <r>
    <x v="508"/>
    <n v="68"/>
    <s v="Other"/>
    <n v="113760"/>
    <n v="64"/>
    <n v="2"/>
    <n v="37"/>
    <s v="Sports"/>
    <n v="462.62"/>
  </r>
  <r>
    <x v="509"/>
    <n v="19"/>
    <s v="Male"/>
    <n v="111238"/>
    <n v="7"/>
    <n v="2"/>
    <n v="30"/>
    <s v="Sports"/>
    <n v="813.37"/>
  </r>
  <r>
    <x v="510"/>
    <n v="24"/>
    <s v="Other"/>
    <n v="109039"/>
    <n v="71"/>
    <n v="9"/>
    <n v="41"/>
    <s v="Sports"/>
    <n v="606.17999999999995"/>
  </r>
  <r>
    <x v="511"/>
    <n v="33"/>
    <s v="Male"/>
    <n v="132968"/>
    <n v="49"/>
    <n v="10"/>
    <n v="45"/>
    <s v="Sports"/>
    <n v="641.53"/>
  </r>
  <r>
    <x v="512"/>
    <n v="19"/>
    <s v="Male"/>
    <n v="82506"/>
    <n v="10"/>
    <n v="5"/>
    <n v="41"/>
    <s v="Sports"/>
    <n v="406.32"/>
  </r>
  <r>
    <x v="513"/>
    <n v="69"/>
    <s v="Female"/>
    <n v="58668"/>
    <n v="40"/>
    <n v="2"/>
    <n v="15"/>
    <s v="Home &amp; Garden"/>
    <n v="626.35"/>
  </r>
  <r>
    <x v="514"/>
    <n v="28"/>
    <s v="Male"/>
    <n v="66961"/>
    <n v="8"/>
    <n v="10"/>
    <n v="22"/>
    <s v="Groceries"/>
    <n v="179.82"/>
  </r>
  <r>
    <x v="515"/>
    <n v="32"/>
    <s v="Other"/>
    <n v="137280"/>
    <n v="95"/>
    <n v="6"/>
    <n v="3"/>
    <s v="Electronics"/>
    <n v="31.72"/>
  </r>
  <r>
    <x v="516"/>
    <n v="18"/>
    <s v="Other"/>
    <n v="112021"/>
    <n v="9"/>
    <n v="3"/>
    <n v="11"/>
    <s v="Groceries"/>
    <n v="588.37"/>
  </r>
  <r>
    <x v="517"/>
    <n v="45"/>
    <s v="Female"/>
    <n v="110280"/>
    <n v="85"/>
    <n v="4"/>
    <n v="21"/>
    <s v="Groceries"/>
    <n v="944.07"/>
  </r>
  <r>
    <x v="518"/>
    <n v="45"/>
    <s v="Female"/>
    <n v="67753"/>
    <n v="64"/>
    <n v="4"/>
    <n v="48"/>
    <s v="Sports"/>
    <n v="926.69"/>
  </r>
  <r>
    <x v="519"/>
    <n v="38"/>
    <s v="Male"/>
    <n v="54918"/>
    <n v="1"/>
    <n v="6"/>
    <n v="6"/>
    <s v="Electronics"/>
    <n v="979.26"/>
  </r>
  <r>
    <x v="520"/>
    <n v="69"/>
    <s v="Other"/>
    <n v="78534"/>
    <n v="100"/>
    <n v="2"/>
    <n v="9"/>
    <s v="Home &amp; Garden"/>
    <n v="75.03"/>
  </r>
  <r>
    <x v="521"/>
    <n v="29"/>
    <s v="Female"/>
    <n v="51471"/>
    <n v="96"/>
    <n v="3"/>
    <n v="13"/>
    <s v="Home &amp; Garden"/>
    <n v="668.21"/>
  </r>
  <r>
    <x v="522"/>
    <n v="32"/>
    <s v="Female"/>
    <n v="58144"/>
    <n v="4"/>
    <n v="5"/>
    <n v="16"/>
    <s v="Electronics"/>
    <n v="923.37"/>
  </r>
  <r>
    <x v="523"/>
    <n v="47"/>
    <s v="Other"/>
    <n v="100338"/>
    <n v="13"/>
    <n v="9"/>
    <n v="40"/>
    <s v="Electronics"/>
    <n v="48.65"/>
  </r>
  <r>
    <x v="524"/>
    <n v="33"/>
    <s v="Female"/>
    <n v="90232"/>
    <n v="19"/>
    <n v="2"/>
    <n v="8"/>
    <s v="Clothing"/>
    <n v="255.08"/>
  </r>
  <r>
    <x v="525"/>
    <n v="52"/>
    <s v="Male"/>
    <n v="133701"/>
    <n v="64"/>
    <n v="1"/>
    <n v="34"/>
    <s v="Clothing"/>
    <n v="534.25"/>
  </r>
  <r>
    <x v="526"/>
    <n v="62"/>
    <s v="Female"/>
    <n v="117704"/>
    <n v="37"/>
    <n v="3"/>
    <n v="48"/>
    <s v="Sports"/>
    <n v="112.11"/>
  </r>
  <r>
    <x v="527"/>
    <n v="23"/>
    <s v="Female"/>
    <n v="144577"/>
    <n v="75"/>
    <n v="1"/>
    <n v="9"/>
    <s v="Clothing"/>
    <n v="826.02"/>
  </r>
  <r>
    <x v="528"/>
    <n v="57"/>
    <s v="Male"/>
    <n v="139366"/>
    <n v="39"/>
    <n v="5"/>
    <n v="50"/>
    <s v="Sports"/>
    <n v="34.5"/>
  </r>
  <r>
    <x v="529"/>
    <n v="27"/>
    <s v="Male"/>
    <n v="106944"/>
    <n v="63"/>
    <n v="1"/>
    <n v="28"/>
    <s v="Sports"/>
    <n v="36.39"/>
  </r>
  <r>
    <x v="530"/>
    <n v="61"/>
    <s v="Male"/>
    <n v="92031"/>
    <n v="44"/>
    <n v="7"/>
    <n v="11"/>
    <s v="Sports"/>
    <n v="573.30999999999995"/>
  </r>
  <r>
    <x v="531"/>
    <n v="19"/>
    <s v="Male"/>
    <n v="146165"/>
    <n v="38"/>
    <n v="9"/>
    <n v="45"/>
    <s v="Home &amp; Garden"/>
    <n v="819.92"/>
  </r>
  <r>
    <x v="532"/>
    <n v="36"/>
    <s v="Other"/>
    <n v="113794"/>
    <n v="74"/>
    <n v="1"/>
    <n v="27"/>
    <s v="Sports"/>
    <n v="377.75"/>
  </r>
  <r>
    <x v="533"/>
    <n v="28"/>
    <s v="Male"/>
    <n v="121073"/>
    <n v="44"/>
    <n v="3"/>
    <n v="16"/>
    <s v="Sports"/>
    <n v="482.35"/>
  </r>
  <r>
    <x v="534"/>
    <n v="46"/>
    <s v="Other"/>
    <n v="61090"/>
    <n v="3"/>
    <n v="4"/>
    <n v="3"/>
    <s v="Sports"/>
    <n v="213.68"/>
  </r>
  <r>
    <x v="535"/>
    <n v="62"/>
    <s v="Female"/>
    <n v="74474"/>
    <n v="49"/>
    <n v="2"/>
    <n v="18"/>
    <s v="Sports"/>
    <n v="933.65"/>
  </r>
  <r>
    <x v="536"/>
    <n v="48"/>
    <s v="Female"/>
    <n v="57932"/>
    <n v="70"/>
    <n v="9"/>
    <n v="44"/>
    <s v="Home &amp; Garden"/>
    <n v="192.46"/>
  </r>
  <r>
    <x v="537"/>
    <n v="39"/>
    <s v="Male"/>
    <n v="49970"/>
    <n v="53"/>
    <n v="5"/>
    <n v="24"/>
    <s v="Groceries"/>
    <n v="728.58"/>
  </r>
  <r>
    <x v="538"/>
    <n v="27"/>
    <s v="Male"/>
    <n v="73823"/>
    <n v="11"/>
    <n v="8"/>
    <n v="23"/>
    <s v="Electronics"/>
    <n v="27.4"/>
  </r>
  <r>
    <x v="539"/>
    <n v="36"/>
    <s v="Male"/>
    <n v="37595"/>
    <n v="88"/>
    <n v="8"/>
    <n v="49"/>
    <s v="Groceries"/>
    <n v="600.48"/>
  </r>
  <r>
    <x v="540"/>
    <n v="33"/>
    <s v="Female"/>
    <n v="103063"/>
    <n v="16"/>
    <n v="3"/>
    <n v="4"/>
    <s v="Electronics"/>
    <n v="998.51"/>
  </r>
  <r>
    <x v="541"/>
    <n v="69"/>
    <s v="Other"/>
    <n v="86860"/>
    <n v="70"/>
    <n v="1"/>
    <n v="1"/>
    <s v="Clothing"/>
    <n v="812.25"/>
  </r>
  <r>
    <x v="542"/>
    <n v="68"/>
    <s v="Female"/>
    <n v="40478"/>
    <n v="22"/>
    <n v="4"/>
    <n v="46"/>
    <s v="Groceries"/>
    <n v="954.91"/>
  </r>
  <r>
    <x v="543"/>
    <n v="66"/>
    <s v="Female"/>
    <n v="126893"/>
    <n v="3"/>
    <n v="1"/>
    <n v="32"/>
    <s v="Clothing"/>
    <n v="199.17"/>
  </r>
  <r>
    <x v="544"/>
    <n v="23"/>
    <s v="Female"/>
    <n v="123168"/>
    <n v="80"/>
    <n v="4"/>
    <n v="19"/>
    <s v="Clothing"/>
    <n v="860.95"/>
  </r>
  <r>
    <x v="545"/>
    <n v="44"/>
    <s v="Other"/>
    <n v="112137"/>
    <n v="37"/>
    <n v="7"/>
    <n v="18"/>
    <s v="Groceries"/>
    <n v="769.16"/>
  </r>
  <r>
    <x v="546"/>
    <n v="60"/>
    <s v="Other"/>
    <n v="108533"/>
    <n v="23"/>
    <n v="9"/>
    <n v="24"/>
    <s v="Electronics"/>
    <n v="506.98"/>
  </r>
  <r>
    <x v="547"/>
    <n v="22"/>
    <s v="Female"/>
    <n v="93861"/>
    <n v="42"/>
    <n v="6"/>
    <n v="6"/>
    <s v="Home &amp; Garden"/>
    <n v="73.13"/>
  </r>
  <r>
    <x v="548"/>
    <n v="39"/>
    <s v="Male"/>
    <n v="30004"/>
    <n v="32"/>
    <n v="6"/>
    <n v="48"/>
    <s v="Sports"/>
    <n v="863.47"/>
  </r>
  <r>
    <x v="549"/>
    <n v="53"/>
    <s v="Male"/>
    <n v="47499"/>
    <n v="85"/>
    <n v="2"/>
    <n v="45"/>
    <s v="Sports"/>
    <n v="338.69"/>
  </r>
  <r>
    <x v="550"/>
    <n v="50"/>
    <s v="Male"/>
    <n v="43965"/>
    <n v="83"/>
    <n v="3"/>
    <n v="17"/>
    <s v="Electronics"/>
    <n v="83.38"/>
  </r>
  <r>
    <x v="551"/>
    <n v="20"/>
    <s v="Male"/>
    <n v="51199"/>
    <n v="100"/>
    <n v="5"/>
    <n v="5"/>
    <s v="Clothing"/>
    <n v="889.83"/>
  </r>
  <r>
    <x v="552"/>
    <n v="69"/>
    <s v="Male"/>
    <n v="51759"/>
    <n v="18"/>
    <n v="9"/>
    <n v="14"/>
    <s v="Sports"/>
    <n v="563.48"/>
  </r>
  <r>
    <x v="553"/>
    <n v="61"/>
    <s v="Female"/>
    <n v="54256"/>
    <n v="78"/>
    <n v="3"/>
    <n v="3"/>
    <s v="Home &amp; Garden"/>
    <n v="886.44"/>
  </r>
  <r>
    <x v="554"/>
    <n v="66"/>
    <s v="Other"/>
    <n v="53345"/>
    <n v="100"/>
    <n v="4"/>
    <n v="22"/>
    <s v="Sports"/>
    <n v="221.75"/>
  </r>
  <r>
    <x v="555"/>
    <n v="25"/>
    <s v="Female"/>
    <n v="52403"/>
    <n v="53"/>
    <n v="1"/>
    <n v="14"/>
    <s v="Groceries"/>
    <n v="73.34"/>
  </r>
  <r>
    <x v="556"/>
    <n v="45"/>
    <s v="Male"/>
    <n v="95367"/>
    <n v="83"/>
    <n v="5"/>
    <n v="30"/>
    <s v="Home &amp; Garden"/>
    <n v="845.33"/>
  </r>
  <r>
    <x v="557"/>
    <n v="40"/>
    <s v="Male"/>
    <n v="62536"/>
    <n v="84"/>
    <n v="4"/>
    <n v="28"/>
    <s v="Sports"/>
    <n v="149.07"/>
  </r>
  <r>
    <x v="558"/>
    <n v="33"/>
    <s v="Male"/>
    <n v="121639"/>
    <n v="17"/>
    <n v="7"/>
    <n v="28"/>
    <s v="Home &amp; Garden"/>
    <n v="422.14"/>
  </r>
  <r>
    <x v="559"/>
    <n v="63"/>
    <s v="Male"/>
    <n v="82296"/>
    <n v="61"/>
    <n v="4"/>
    <n v="43"/>
    <s v="Home &amp; Garden"/>
    <n v="390.89"/>
  </r>
  <r>
    <x v="560"/>
    <n v="61"/>
    <s v="Other"/>
    <n v="137276"/>
    <n v="92"/>
    <n v="5"/>
    <n v="8"/>
    <s v="Groceries"/>
    <n v="482.77"/>
  </r>
  <r>
    <x v="561"/>
    <n v="18"/>
    <s v="Male"/>
    <n v="143235"/>
    <n v="46"/>
    <n v="10"/>
    <n v="31"/>
    <s v="Groceries"/>
    <n v="143.75"/>
  </r>
  <r>
    <x v="562"/>
    <n v="23"/>
    <s v="Male"/>
    <n v="143899"/>
    <n v="10"/>
    <n v="3"/>
    <n v="47"/>
    <s v="Groceries"/>
    <n v="361.81"/>
  </r>
  <r>
    <x v="563"/>
    <n v="56"/>
    <s v="Other"/>
    <n v="134923"/>
    <n v="18"/>
    <n v="3"/>
    <n v="31"/>
    <s v="Electronics"/>
    <n v="515.16"/>
  </r>
  <r>
    <x v="564"/>
    <n v="68"/>
    <s v="Other"/>
    <n v="106635"/>
    <n v="85"/>
    <n v="10"/>
    <n v="30"/>
    <s v="Electronics"/>
    <n v="854.95"/>
  </r>
  <r>
    <x v="565"/>
    <n v="29"/>
    <s v="Male"/>
    <n v="60262"/>
    <n v="56"/>
    <n v="4"/>
    <n v="27"/>
    <s v="Clothing"/>
    <n v="452.32"/>
  </r>
  <r>
    <x v="566"/>
    <n v="22"/>
    <s v="Other"/>
    <n v="92601"/>
    <n v="75"/>
    <n v="7"/>
    <n v="49"/>
    <s v="Electronics"/>
    <n v="120.76"/>
  </r>
  <r>
    <x v="567"/>
    <n v="45"/>
    <s v="Female"/>
    <n v="41917"/>
    <n v="58"/>
    <n v="8"/>
    <n v="5"/>
    <s v="Home &amp; Garden"/>
    <n v="870.38"/>
  </r>
  <r>
    <x v="568"/>
    <n v="29"/>
    <s v="Female"/>
    <n v="59815"/>
    <n v="43"/>
    <n v="6"/>
    <n v="24"/>
    <s v="Groceries"/>
    <n v="105.48"/>
  </r>
  <r>
    <x v="569"/>
    <n v="18"/>
    <s v="Other"/>
    <n v="94701"/>
    <n v="69"/>
    <n v="8"/>
    <n v="48"/>
    <s v="Clothing"/>
    <n v="760.34"/>
  </r>
  <r>
    <x v="570"/>
    <n v="36"/>
    <s v="Female"/>
    <n v="31458"/>
    <n v="40"/>
    <n v="4"/>
    <n v="6"/>
    <s v="Electronics"/>
    <n v="371.77"/>
  </r>
  <r>
    <x v="571"/>
    <n v="19"/>
    <s v="Male"/>
    <n v="134193"/>
    <n v="95"/>
    <n v="7"/>
    <n v="44"/>
    <s v="Electronics"/>
    <n v="97.65"/>
  </r>
  <r>
    <x v="572"/>
    <n v="40"/>
    <s v="Female"/>
    <n v="143338"/>
    <n v="6"/>
    <n v="8"/>
    <n v="26"/>
    <s v="Groceries"/>
    <n v="491.07"/>
  </r>
  <r>
    <x v="573"/>
    <n v="48"/>
    <s v="Other"/>
    <n v="93084"/>
    <n v="30"/>
    <n v="7"/>
    <n v="5"/>
    <s v="Clothing"/>
    <n v="480.55"/>
  </r>
  <r>
    <x v="574"/>
    <n v="49"/>
    <s v="Male"/>
    <n v="55027"/>
    <n v="62"/>
    <n v="2"/>
    <n v="1"/>
    <s v="Clothing"/>
    <n v="962.9"/>
  </r>
  <r>
    <x v="575"/>
    <n v="51"/>
    <s v="Female"/>
    <n v="149256"/>
    <n v="96"/>
    <n v="1"/>
    <n v="31"/>
    <s v="Electronics"/>
    <n v="266.83"/>
  </r>
  <r>
    <x v="576"/>
    <n v="32"/>
    <s v="Female"/>
    <n v="46610"/>
    <n v="92"/>
    <n v="5"/>
    <n v="9"/>
    <s v="Groceries"/>
    <n v="409.85"/>
  </r>
  <r>
    <x v="577"/>
    <n v="64"/>
    <s v="Male"/>
    <n v="43175"/>
    <n v="59"/>
    <n v="10"/>
    <n v="35"/>
    <s v="Electronics"/>
    <n v="363.86"/>
  </r>
  <r>
    <x v="578"/>
    <n v="21"/>
    <s v="Female"/>
    <n v="71227"/>
    <n v="17"/>
    <n v="10"/>
    <n v="12"/>
    <s v="Electronics"/>
    <n v="101.48"/>
  </r>
  <r>
    <x v="579"/>
    <n v="51"/>
    <s v="Female"/>
    <n v="149744"/>
    <n v="99"/>
    <n v="1"/>
    <n v="12"/>
    <s v="Groceries"/>
    <n v="215.92"/>
  </r>
  <r>
    <x v="580"/>
    <n v="46"/>
    <s v="Male"/>
    <n v="129568"/>
    <n v="56"/>
    <n v="10"/>
    <n v="27"/>
    <s v="Clothing"/>
    <n v="766.26"/>
  </r>
  <r>
    <x v="581"/>
    <n v="19"/>
    <s v="Male"/>
    <n v="135968"/>
    <n v="50"/>
    <n v="4"/>
    <n v="49"/>
    <s v="Electronics"/>
    <n v="174.43"/>
  </r>
  <r>
    <x v="582"/>
    <n v="33"/>
    <s v="Male"/>
    <n v="38240"/>
    <n v="92"/>
    <n v="3"/>
    <n v="37"/>
    <s v="Home &amp; Garden"/>
    <n v="626.82000000000005"/>
  </r>
  <r>
    <x v="583"/>
    <n v="30"/>
    <s v="Male"/>
    <n v="114808"/>
    <n v="23"/>
    <n v="9"/>
    <n v="6"/>
    <s v="Clothing"/>
    <n v="74.08"/>
  </r>
  <r>
    <x v="584"/>
    <n v="51"/>
    <s v="Female"/>
    <n v="37310"/>
    <n v="6"/>
    <n v="5"/>
    <n v="14"/>
    <s v="Sports"/>
    <n v="706.18"/>
  </r>
  <r>
    <x v="585"/>
    <n v="62"/>
    <s v="Other"/>
    <n v="147903"/>
    <n v="79"/>
    <n v="5"/>
    <n v="22"/>
    <s v="Electronics"/>
    <n v="203.15"/>
  </r>
  <r>
    <x v="586"/>
    <n v="20"/>
    <s v="Other"/>
    <n v="61541"/>
    <n v="80"/>
    <n v="2"/>
    <n v="14"/>
    <s v="Groceries"/>
    <n v="48.5"/>
  </r>
  <r>
    <x v="587"/>
    <n v="47"/>
    <s v="Other"/>
    <n v="55753"/>
    <n v="69"/>
    <n v="5"/>
    <n v="40"/>
    <s v="Home &amp; Garden"/>
    <n v="772.89"/>
  </r>
  <r>
    <x v="588"/>
    <n v="29"/>
    <s v="Other"/>
    <n v="80868"/>
    <n v="33"/>
    <n v="6"/>
    <n v="15"/>
    <s v="Clothing"/>
    <n v="865.65"/>
  </r>
  <r>
    <x v="589"/>
    <n v="33"/>
    <s v="Male"/>
    <n v="93599"/>
    <n v="22"/>
    <n v="4"/>
    <n v="37"/>
    <s v="Sports"/>
    <n v="274.95999999999998"/>
  </r>
  <r>
    <x v="590"/>
    <n v="53"/>
    <s v="Male"/>
    <n v="108263"/>
    <n v="21"/>
    <n v="1"/>
    <n v="47"/>
    <s v="Electronics"/>
    <n v="734.48"/>
  </r>
  <r>
    <x v="591"/>
    <n v="22"/>
    <s v="Male"/>
    <n v="100730"/>
    <n v="4"/>
    <n v="5"/>
    <n v="10"/>
    <s v="Sports"/>
    <n v="459.58"/>
  </r>
  <r>
    <x v="592"/>
    <n v="62"/>
    <s v="Female"/>
    <n v="148501"/>
    <n v="41"/>
    <n v="9"/>
    <n v="32"/>
    <s v="Sports"/>
    <n v="980.47"/>
  </r>
  <r>
    <x v="593"/>
    <n v="29"/>
    <s v="Other"/>
    <n v="98150"/>
    <n v="42"/>
    <n v="9"/>
    <n v="34"/>
    <s v="Sports"/>
    <n v="324.11"/>
  </r>
  <r>
    <x v="594"/>
    <n v="28"/>
    <s v="Other"/>
    <n v="61870"/>
    <n v="100"/>
    <n v="6"/>
    <n v="3"/>
    <s v="Groceries"/>
    <n v="728.67"/>
  </r>
  <r>
    <x v="595"/>
    <n v="46"/>
    <s v="Male"/>
    <n v="73370"/>
    <n v="2"/>
    <n v="4"/>
    <n v="29"/>
    <s v="Home &amp; Garden"/>
    <n v="486.5"/>
  </r>
  <r>
    <x v="596"/>
    <n v="50"/>
    <s v="Male"/>
    <n v="132598"/>
    <n v="57"/>
    <n v="7"/>
    <n v="21"/>
    <s v="Home &amp; Garden"/>
    <n v="930.91"/>
  </r>
  <r>
    <x v="597"/>
    <n v="56"/>
    <s v="Other"/>
    <n v="55695"/>
    <n v="58"/>
    <n v="7"/>
    <n v="30"/>
    <s v="Electronics"/>
    <n v="435.76"/>
  </r>
  <r>
    <x v="598"/>
    <n v="41"/>
    <s v="Other"/>
    <n v="69204"/>
    <n v="95"/>
    <n v="4"/>
    <n v="28"/>
    <s v="Clothing"/>
    <n v="936.04"/>
  </r>
  <r>
    <x v="599"/>
    <n v="52"/>
    <s v="Male"/>
    <n v="127010"/>
    <n v="76"/>
    <n v="8"/>
    <n v="26"/>
    <s v="Sports"/>
    <n v="13.46"/>
  </r>
  <r>
    <x v="600"/>
    <n v="53"/>
    <s v="Female"/>
    <n v="137854"/>
    <n v="33"/>
    <n v="10"/>
    <n v="47"/>
    <s v="Groceries"/>
    <n v="523.27"/>
  </r>
  <r>
    <x v="601"/>
    <n v="20"/>
    <s v="Male"/>
    <n v="145924"/>
    <n v="64"/>
    <n v="5"/>
    <n v="18"/>
    <s v="Electronics"/>
    <n v="495.49"/>
  </r>
  <r>
    <x v="602"/>
    <n v="33"/>
    <s v="Female"/>
    <n v="53219"/>
    <n v="33"/>
    <n v="4"/>
    <n v="47"/>
    <s v="Clothing"/>
    <n v="251.23"/>
  </r>
  <r>
    <x v="603"/>
    <n v="47"/>
    <s v="Male"/>
    <n v="64592"/>
    <n v="25"/>
    <n v="4"/>
    <n v="12"/>
    <s v="Home &amp; Garden"/>
    <n v="237.34"/>
  </r>
  <r>
    <x v="604"/>
    <n v="18"/>
    <s v="Female"/>
    <n v="144275"/>
    <n v="69"/>
    <n v="9"/>
    <n v="27"/>
    <s v="Electronics"/>
    <n v="141.72"/>
  </r>
  <r>
    <x v="605"/>
    <n v="39"/>
    <s v="Male"/>
    <n v="48641"/>
    <n v="45"/>
    <n v="3"/>
    <n v="46"/>
    <s v="Home &amp; Garden"/>
    <n v="415.19"/>
  </r>
  <r>
    <x v="606"/>
    <n v="30"/>
    <s v="Male"/>
    <n v="102200"/>
    <n v="88"/>
    <n v="5"/>
    <n v="47"/>
    <s v="Home &amp; Garden"/>
    <n v="131.84"/>
  </r>
  <r>
    <x v="607"/>
    <n v="41"/>
    <s v="Other"/>
    <n v="67215"/>
    <n v="34"/>
    <n v="3"/>
    <n v="30"/>
    <s v="Home &amp; Garden"/>
    <n v="460.25"/>
  </r>
  <r>
    <x v="608"/>
    <n v="53"/>
    <s v="Other"/>
    <n v="96499"/>
    <n v="29"/>
    <n v="4"/>
    <n v="5"/>
    <s v="Electronics"/>
    <n v="744.11"/>
  </r>
  <r>
    <x v="609"/>
    <n v="23"/>
    <s v="Female"/>
    <n v="83912"/>
    <n v="28"/>
    <n v="6"/>
    <n v="31"/>
    <s v="Home &amp; Garden"/>
    <n v="98.32"/>
  </r>
  <r>
    <x v="610"/>
    <n v="42"/>
    <s v="Female"/>
    <n v="63444"/>
    <n v="72"/>
    <n v="4"/>
    <n v="40"/>
    <s v="Home &amp; Garden"/>
    <n v="166.45"/>
  </r>
  <r>
    <x v="611"/>
    <n v="33"/>
    <s v="Female"/>
    <n v="38271"/>
    <n v="39"/>
    <n v="10"/>
    <n v="43"/>
    <s v="Electronics"/>
    <n v="99.52"/>
  </r>
  <r>
    <x v="612"/>
    <n v="60"/>
    <s v="Other"/>
    <n v="53295"/>
    <n v="73"/>
    <n v="3"/>
    <n v="5"/>
    <s v="Home &amp; Garden"/>
    <n v="642.29999999999995"/>
  </r>
  <r>
    <x v="613"/>
    <n v="64"/>
    <s v="Female"/>
    <n v="116106"/>
    <n v="5"/>
    <n v="1"/>
    <n v="5"/>
    <s v="Clothing"/>
    <n v="25.86"/>
  </r>
  <r>
    <x v="614"/>
    <n v="69"/>
    <s v="Male"/>
    <n v="141965"/>
    <n v="98"/>
    <n v="5"/>
    <n v="35"/>
    <s v="Electronics"/>
    <n v="616.66"/>
  </r>
  <r>
    <x v="615"/>
    <n v="43"/>
    <s v="Male"/>
    <n v="38012"/>
    <n v="55"/>
    <n v="3"/>
    <n v="24"/>
    <s v="Groceries"/>
    <n v="943.37"/>
  </r>
  <r>
    <x v="616"/>
    <n v="29"/>
    <s v="Other"/>
    <n v="83172"/>
    <n v="51"/>
    <n v="8"/>
    <n v="1"/>
    <s v="Clothing"/>
    <n v="906.75"/>
  </r>
  <r>
    <x v="617"/>
    <n v="53"/>
    <s v="Other"/>
    <n v="62024"/>
    <n v="13"/>
    <n v="2"/>
    <n v="39"/>
    <s v="Sports"/>
    <n v="66.599999999999994"/>
  </r>
  <r>
    <x v="618"/>
    <n v="29"/>
    <s v="Other"/>
    <n v="88288"/>
    <n v="39"/>
    <n v="5"/>
    <n v="50"/>
    <s v="Groceries"/>
    <n v="803.87"/>
  </r>
  <r>
    <x v="619"/>
    <n v="53"/>
    <s v="Other"/>
    <n v="50215"/>
    <n v="92"/>
    <n v="6"/>
    <n v="48"/>
    <s v="Sports"/>
    <n v="814.52"/>
  </r>
  <r>
    <x v="620"/>
    <n v="20"/>
    <s v="Male"/>
    <n v="122028"/>
    <n v="40"/>
    <n v="3"/>
    <n v="6"/>
    <s v="Electronics"/>
    <n v="777.44"/>
  </r>
  <r>
    <x v="621"/>
    <n v="33"/>
    <s v="Other"/>
    <n v="102269"/>
    <n v="26"/>
    <n v="8"/>
    <n v="47"/>
    <s v="Sports"/>
    <n v="356.67"/>
  </r>
  <r>
    <x v="622"/>
    <n v="30"/>
    <s v="Female"/>
    <n v="97829"/>
    <n v="99"/>
    <n v="4"/>
    <n v="27"/>
    <s v="Clothing"/>
    <n v="320.95"/>
  </r>
  <r>
    <x v="623"/>
    <n v="59"/>
    <s v="Other"/>
    <n v="66196"/>
    <n v="37"/>
    <n v="9"/>
    <n v="44"/>
    <s v="Clothing"/>
    <n v="483.66"/>
  </r>
  <r>
    <x v="624"/>
    <n v="41"/>
    <s v="Male"/>
    <n v="36763"/>
    <n v="50"/>
    <n v="5"/>
    <n v="36"/>
    <s v="Home &amp; Garden"/>
    <n v="490.62"/>
  </r>
  <r>
    <x v="625"/>
    <n v="19"/>
    <s v="Male"/>
    <n v="138008"/>
    <n v="8"/>
    <n v="9"/>
    <n v="15"/>
    <s v="Groceries"/>
    <n v="116.8"/>
  </r>
  <r>
    <x v="626"/>
    <n v="27"/>
    <s v="Female"/>
    <n v="96762"/>
    <n v="22"/>
    <n v="3"/>
    <n v="10"/>
    <s v="Electronics"/>
    <n v="551.42999999999995"/>
  </r>
  <r>
    <x v="627"/>
    <n v="39"/>
    <s v="Other"/>
    <n v="108744"/>
    <n v="63"/>
    <n v="2"/>
    <n v="23"/>
    <s v="Sports"/>
    <n v="411.86"/>
  </r>
  <r>
    <x v="628"/>
    <n v="65"/>
    <s v="Male"/>
    <n v="84223"/>
    <n v="83"/>
    <n v="7"/>
    <n v="46"/>
    <s v="Groceries"/>
    <n v="971.93"/>
  </r>
  <r>
    <x v="629"/>
    <n v="64"/>
    <s v="Female"/>
    <n v="145746"/>
    <n v="76"/>
    <n v="2"/>
    <n v="48"/>
    <s v="Home &amp; Garden"/>
    <n v="49.06"/>
  </r>
  <r>
    <x v="630"/>
    <n v="47"/>
    <s v="Female"/>
    <n v="108766"/>
    <n v="37"/>
    <n v="7"/>
    <n v="38"/>
    <s v="Groceries"/>
    <n v="640.54999999999995"/>
  </r>
  <r>
    <x v="631"/>
    <n v="29"/>
    <s v="Female"/>
    <n v="72125"/>
    <n v="41"/>
    <n v="5"/>
    <n v="31"/>
    <s v="Sports"/>
    <n v="507.62"/>
  </r>
  <r>
    <x v="632"/>
    <n v="43"/>
    <s v="Female"/>
    <n v="97989"/>
    <n v="14"/>
    <n v="6"/>
    <n v="49"/>
    <s v="Electronics"/>
    <n v="886.61"/>
  </r>
  <r>
    <x v="633"/>
    <n v="51"/>
    <s v="Other"/>
    <n v="143678"/>
    <n v="50"/>
    <n v="8"/>
    <n v="23"/>
    <s v="Electronics"/>
    <n v="916.04"/>
  </r>
  <r>
    <x v="634"/>
    <n v="23"/>
    <s v="Female"/>
    <n v="122669"/>
    <n v="15"/>
    <n v="3"/>
    <n v="4"/>
    <s v="Electronics"/>
    <n v="248.68"/>
  </r>
  <r>
    <x v="635"/>
    <n v="24"/>
    <s v="Female"/>
    <n v="93266"/>
    <n v="20"/>
    <n v="1"/>
    <n v="4"/>
    <s v="Clothing"/>
    <n v="636.29"/>
  </r>
  <r>
    <x v="636"/>
    <n v="52"/>
    <s v="Other"/>
    <n v="85267"/>
    <n v="6"/>
    <n v="5"/>
    <n v="2"/>
    <s v="Home &amp; Garden"/>
    <n v="704.32"/>
  </r>
  <r>
    <x v="637"/>
    <n v="34"/>
    <s v="Female"/>
    <n v="60489"/>
    <n v="95"/>
    <n v="3"/>
    <n v="38"/>
    <s v="Home &amp; Garden"/>
    <n v="304.86"/>
  </r>
  <r>
    <x v="638"/>
    <n v="68"/>
    <s v="Male"/>
    <n v="57700"/>
    <n v="70"/>
    <n v="8"/>
    <n v="46"/>
    <s v="Groceries"/>
    <n v="178.21"/>
  </r>
  <r>
    <x v="639"/>
    <n v="57"/>
    <s v="Male"/>
    <n v="97035"/>
    <n v="28"/>
    <n v="6"/>
    <n v="42"/>
    <s v="Home &amp; Garden"/>
    <n v="741.41"/>
  </r>
  <r>
    <x v="640"/>
    <n v="59"/>
    <s v="Other"/>
    <n v="141667"/>
    <n v="28"/>
    <n v="4"/>
    <n v="5"/>
    <s v="Sports"/>
    <n v="204.25"/>
  </r>
  <r>
    <x v="641"/>
    <n v="34"/>
    <s v="Female"/>
    <n v="114408"/>
    <n v="38"/>
    <n v="7"/>
    <n v="28"/>
    <s v="Electronics"/>
    <n v="647.35"/>
  </r>
  <r>
    <x v="642"/>
    <n v="64"/>
    <s v="Female"/>
    <n v="92888"/>
    <n v="2"/>
    <n v="7"/>
    <n v="50"/>
    <s v="Sports"/>
    <n v="84.98"/>
  </r>
  <r>
    <x v="643"/>
    <n v="54"/>
    <s v="Male"/>
    <n v="132403"/>
    <n v="83"/>
    <n v="3"/>
    <n v="2"/>
    <s v="Sports"/>
    <n v="45.2"/>
  </r>
  <r>
    <x v="644"/>
    <n v="67"/>
    <s v="Other"/>
    <n v="115578"/>
    <n v="10"/>
    <n v="1"/>
    <n v="36"/>
    <s v="Groceries"/>
    <n v="646.16"/>
  </r>
  <r>
    <x v="645"/>
    <n v="62"/>
    <s v="Male"/>
    <n v="113856"/>
    <n v="78"/>
    <n v="6"/>
    <n v="50"/>
    <s v="Electronics"/>
    <n v="720.47"/>
  </r>
  <r>
    <x v="646"/>
    <n v="24"/>
    <s v="Other"/>
    <n v="122371"/>
    <n v="11"/>
    <n v="2"/>
    <n v="4"/>
    <s v="Electronics"/>
    <n v="838.19"/>
  </r>
  <r>
    <x v="647"/>
    <n v="43"/>
    <s v="Female"/>
    <n v="67979"/>
    <n v="49"/>
    <n v="2"/>
    <n v="6"/>
    <s v="Groceries"/>
    <n v="420.03"/>
  </r>
  <r>
    <x v="648"/>
    <n v="27"/>
    <s v="Male"/>
    <n v="147360"/>
    <n v="96"/>
    <n v="3"/>
    <n v="26"/>
    <s v="Sports"/>
    <n v="26.1"/>
  </r>
  <r>
    <x v="649"/>
    <n v="47"/>
    <s v="Other"/>
    <n v="88268"/>
    <n v="32"/>
    <n v="8"/>
    <n v="27"/>
    <s v="Groceries"/>
    <n v="686.5"/>
  </r>
  <r>
    <x v="650"/>
    <n v="27"/>
    <s v="Female"/>
    <n v="113174"/>
    <n v="36"/>
    <n v="3"/>
    <n v="46"/>
    <s v="Electronics"/>
    <n v="499.07"/>
  </r>
  <r>
    <x v="651"/>
    <n v="32"/>
    <s v="Other"/>
    <n v="95862"/>
    <n v="34"/>
    <n v="6"/>
    <n v="41"/>
    <s v="Electronics"/>
    <n v="65.150000000000006"/>
  </r>
  <r>
    <x v="652"/>
    <n v="41"/>
    <s v="Male"/>
    <n v="140959"/>
    <n v="35"/>
    <n v="7"/>
    <n v="14"/>
    <s v="Home &amp; Garden"/>
    <n v="232.42"/>
  </r>
  <r>
    <x v="653"/>
    <n v="48"/>
    <s v="Male"/>
    <n v="82356"/>
    <n v="97"/>
    <n v="1"/>
    <n v="35"/>
    <s v="Sports"/>
    <n v="204.55"/>
  </r>
  <r>
    <x v="654"/>
    <n v="45"/>
    <s v="Other"/>
    <n v="47989"/>
    <n v="70"/>
    <n v="6"/>
    <n v="9"/>
    <s v="Groceries"/>
    <n v="218.77"/>
  </r>
  <r>
    <x v="655"/>
    <n v="33"/>
    <s v="Other"/>
    <n v="65142"/>
    <n v="45"/>
    <n v="10"/>
    <n v="42"/>
    <s v="Clothing"/>
    <n v="132.6"/>
  </r>
  <r>
    <x v="656"/>
    <n v="27"/>
    <s v="Male"/>
    <n v="81110"/>
    <n v="44"/>
    <n v="6"/>
    <n v="8"/>
    <s v="Electronics"/>
    <n v="654.04999999999995"/>
  </r>
  <r>
    <x v="657"/>
    <n v="61"/>
    <s v="Male"/>
    <n v="145578"/>
    <n v="79"/>
    <n v="2"/>
    <n v="34"/>
    <s v="Clothing"/>
    <n v="762.06"/>
  </r>
  <r>
    <x v="658"/>
    <n v="35"/>
    <s v="Other"/>
    <n v="116378"/>
    <n v="38"/>
    <n v="10"/>
    <n v="11"/>
    <s v="Clothing"/>
    <n v="79.27"/>
  </r>
  <r>
    <x v="659"/>
    <n v="54"/>
    <s v="Female"/>
    <n v="89035"/>
    <n v="14"/>
    <n v="4"/>
    <n v="11"/>
    <s v="Sports"/>
    <n v="138.81"/>
  </r>
  <r>
    <x v="660"/>
    <n v="69"/>
    <s v="Female"/>
    <n v="34122"/>
    <n v="50"/>
    <n v="4"/>
    <n v="27"/>
    <s v="Sports"/>
    <n v="758.44"/>
  </r>
  <r>
    <x v="661"/>
    <n v="66"/>
    <s v="Other"/>
    <n v="38652"/>
    <n v="40"/>
    <n v="10"/>
    <n v="7"/>
    <s v="Home &amp; Garden"/>
    <n v="566.59"/>
  </r>
  <r>
    <x v="662"/>
    <n v="30"/>
    <s v="Female"/>
    <n v="76658"/>
    <n v="70"/>
    <n v="3"/>
    <n v="32"/>
    <s v="Groceries"/>
    <n v="760.27"/>
  </r>
  <r>
    <x v="663"/>
    <n v="56"/>
    <s v="Other"/>
    <n v="30492"/>
    <n v="47"/>
    <n v="5"/>
    <n v="6"/>
    <s v="Groceries"/>
    <n v="725.26"/>
  </r>
  <r>
    <x v="664"/>
    <n v="37"/>
    <s v="Male"/>
    <n v="105623"/>
    <n v="26"/>
    <n v="5"/>
    <n v="47"/>
    <s v="Home &amp; Garden"/>
    <n v="94.79"/>
  </r>
  <r>
    <x v="665"/>
    <n v="31"/>
    <s v="Other"/>
    <n v="85972"/>
    <n v="62"/>
    <n v="9"/>
    <n v="25"/>
    <s v="Sports"/>
    <n v="914.63"/>
  </r>
  <r>
    <x v="666"/>
    <n v="29"/>
    <s v="Female"/>
    <n v="135394"/>
    <n v="53"/>
    <n v="9"/>
    <n v="36"/>
    <s v="Clothing"/>
    <n v="30.13"/>
  </r>
  <r>
    <x v="667"/>
    <n v="27"/>
    <s v="Female"/>
    <n v="48576"/>
    <n v="29"/>
    <n v="7"/>
    <n v="29"/>
    <s v="Sports"/>
    <n v="976.83"/>
  </r>
  <r>
    <x v="668"/>
    <n v="52"/>
    <s v="Male"/>
    <n v="87717"/>
    <n v="79"/>
    <n v="6"/>
    <n v="44"/>
    <s v="Clothing"/>
    <n v="95.17"/>
  </r>
  <r>
    <x v="669"/>
    <n v="55"/>
    <s v="Other"/>
    <n v="59108"/>
    <n v="36"/>
    <n v="6"/>
    <n v="31"/>
    <s v="Home &amp; Garden"/>
    <n v="900.16"/>
  </r>
  <r>
    <x v="670"/>
    <n v="34"/>
    <s v="Male"/>
    <n v="54274"/>
    <n v="27"/>
    <n v="2"/>
    <n v="17"/>
    <s v="Home &amp; Garden"/>
    <n v="954.46"/>
  </r>
  <r>
    <x v="671"/>
    <n v="30"/>
    <s v="Male"/>
    <n v="94803"/>
    <n v="76"/>
    <n v="6"/>
    <n v="33"/>
    <s v="Home &amp; Garden"/>
    <n v="596.98"/>
  </r>
  <r>
    <x v="672"/>
    <n v="47"/>
    <s v="Female"/>
    <n v="40790"/>
    <n v="36"/>
    <n v="1"/>
    <n v="4"/>
    <s v="Clothing"/>
    <n v="913.84"/>
  </r>
  <r>
    <x v="673"/>
    <n v="32"/>
    <s v="Other"/>
    <n v="41072"/>
    <n v="14"/>
    <n v="5"/>
    <n v="39"/>
    <s v="Electronics"/>
    <n v="981.04"/>
  </r>
  <r>
    <x v="674"/>
    <n v="64"/>
    <s v="Female"/>
    <n v="67704"/>
    <n v="12"/>
    <n v="6"/>
    <n v="17"/>
    <s v="Home &amp; Garden"/>
    <n v="126.15"/>
  </r>
  <r>
    <x v="675"/>
    <n v="64"/>
    <s v="Female"/>
    <n v="48169"/>
    <n v="39"/>
    <n v="5"/>
    <n v="33"/>
    <s v="Groceries"/>
    <n v="451.86"/>
  </r>
  <r>
    <x v="676"/>
    <n v="51"/>
    <s v="Female"/>
    <n v="146159"/>
    <n v="99"/>
    <n v="7"/>
    <n v="38"/>
    <s v="Groceries"/>
    <n v="808.89"/>
  </r>
  <r>
    <x v="677"/>
    <n v="63"/>
    <s v="Other"/>
    <n v="56374"/>
    <n v="60"/>
    <n v="4"/>
    <n v="45"/>
    <s v="Home &amp; Garden"/>
    <n v="943.5"/>
  </r>
  <r>
    <x v="678"/>
    <n v="46"/>
    <s v="Female"/>
    <n v="112770"/>
    <n v="6"/>
    <n v="10"/>
    <n v="27"/>
    <s v="Sports"/>
    <n v="559.73"/>
  </r>
  <r>
    <x v="679"/>
    <n v="36"/>
    <s v="Other"/>
    <n v="106345"/>
    <n v="98"/>
    <n v="7"/>
    <n v="49"/>
    <s v="Clothing"/>
    <n v="55.21"/>
  </r>
  <r>
    <x v="680"/>
    <n v="49"/>
    <s v="Other"/>
    <n v="115974"/>
    <n v="95"/>
    <n v="8"/>
    <n v="22"/>
    <s v="Electronics"/>
    <n v="143"/>
  </r>
  <r>
    <x v="681"/>
    <n v="61"/>
    <s v="Male"/>
    <n v="136973"/>
    <n v="27"/>
    <n v="7"/>
    <n v="2"/>
    <s v="Electronics"/>
    <n v="269.2"/>
  </r>
  <r>
    <x v="682"/>
    <n v="27"/>
    <s v="Female"/>
    <n v="89855"/>
    <n v="54"/>
    <n v="10"/>
    <n v="37"/>
    <s v="Home &amp; Garden"/>
    <n v="750.51"/>
  </r>
  <r>
    <x v="683"/>
    <n v="42"/>
    <s v="Male"/>
    <n v="56378"/>
    <n v="8"/>
    <n v="9"/>
    <n v="18"/>
    <s v="Clothing"/>
    <n v="880.45"/>
  </r>
  <r>
    <x v="684"/>
    <n v="37"/>
    <s v="Male"/>
    <n v="104041"/>
    <n v="64"/>
    <n v="9"/>
    <n v="49"/>
    <s v="Home &amp; Garden"/>
    <n v="117.52"/>
  </r>
  <r>
    <x v="685"/>
    <n v="30"/>
    <s v="Male"/>
    <n v="115674"/>
    <n v="78"/>
    <n v="2"/>
    <n v="48"/>
    <s v="Clothing"/>
    <n v="621.73"/>
  </r>
  <r>
    <x v="686"/>
    <n v="59"/>
    <s v="Male"/>
    <n v="65196"/>
    <n v="22"/>
    <n v="2"/>
    <n v="36"/>
    <s v="Home &amp; Garden"/>
    <n v="625.33000000000004"/>
  </r>
  <r>
    <x v="687"/>
    <n v="30"/>
    <s v="Male"/>
    <n v="94970"/>
    <n v="15"/>
    <n v="4"/>
    <n v="11"/>
    <s v="Sports"/>
    <n v="250.07"/>
  </r>
  <r>
    <x v="688"/>
    <n v="69"/>
    <s v="Other"/>
    <n v="45024"/>
    <n v="38"/>
    <n v="5"/>
    <n v="11"/>
    <s v="Clothing"/>
    <n v="830.03"/>
  </r>
  <r>
    <x v="689"/>
    <n v="39"/>
    <s v="Female"/>
    <n v="141586"/>
    <n v="50"/>
    <n v="4"/>
    <n v="46"/>
    <s v="Clothing"/>
    <n v="659.67"/>
  </r>
  <r>
    <x v="690"/>
    <n v="53"/>
    <s v="Other"/>
    <n v="84686"/>
    <n v="93"/>
    <n v="8"/>
    <n v="1"/>
    <s v="Groceries"/>
    <n v="109.54"/>
  </r>
  <r>
    <x v="691"/>
    <n v="23"/>
    <s v="Male"/>
    <n v="57558"/>
    <n v="28"/>
    <n v="6"/>
    <n v="23"/>
    <s v="Electronics"/>
    <n v="800.78"/>
  </r>
  <r>
    <x v="692"/>
    <n v="28"/>
    <s v="Female"/>
    <n v="142450"/>
    <n v="80"/>
    <n v="3"/>
    <n v="22"/>
    <s v="Groceries"/>
    <n v="471.87"/>
  </r>
  <r>
    <x v="693"/>
    <n v="64"/>
    <s v="Male"/>
    <n v="32144"/>
    <n v="76"/>
    <n v="2"/>
    <n v="28"/>
    <s v="Sports"/>
    <n v="902.66"/>
  </r>
  <r>
    <x v="694"/>
    <n v="45"/>
    <s v="Male"/>
    <n v="53474"/>
    <n v="79"/>
    <n v="8"/>
    <n v="21"/>
    <s v="Electronics"/>
    <n v="40.32"/>
  </r>
  <r>
    <x v="695"/>
    <n v="61"/>
    <s v="Male"/>
    <n v="89720"/>
    <n v="4"/>
    <n v="9"/>
    <n v="8"/>
    <s v="Groceries"/>
    <n v="795.49"/>
  </r>
  <r>
    <x v="696"/>
    <n v="36"/>
    <s v="Female"/>
    <n v="114281"/>
    <n v="99"/>
    <n v="7"/>
    <n v="6"/>
    <s v="Sports"/>
    <n v="217.78"/>
  </r>
  <r>
    <x v="697"/>
    <n v="33"/>
    <s v="Other"/>
    <n v="36577"/>
    <n v="28"/>
    <n v="4"/>
    <n v="1"/>
    <s v="Electronics"/>
    <n v="612.54"/>
  </r>
  <r>
    <x v="698"/>
    <n v="55"/>
    <s v="Other"/>
    <n v="53164"/>
    <n v="64"/>
    <n v="2"/>
    <n v="19"/>
    <s v="Clothing"/>
    <n v="932.41"/>
  </r>
  <r>
    <x v="699"/>
    <n v="31"/>
    <s v="Male"/>
    <n v="33604"/>
    <n v="8"/>
    <n v="5"/>
    <n v="2"/>
    <s v="Electronics"/>
    <n v="984.15"/>
  </r>
  <r>
    <x v="700"/>
    <n v="31"/>
    <s v="Male"/>
    <n v="148121"/>
    <n v="34"/>
    <n v="9"/>
    <n v="32"/>
    <s v="Groceries"/>
    <n v="753.49"/>
  </r>
  <r>
    <x v="701"/>
    <n v="26"/>
    <s v="Female"/>
    <n v="42499"/>
    <n v="92"/>
    <n v="9"/>
    <n v="50"/>
    <s v="Electronics"/>
    <n v="37.57"/>
  </r>
  <r>
    <x v="702"/>
    <n v="26"/>
    <s v="Female"/>
    <n v="56466"/>
    <n v="61"/>
    <n v="3"/>
    <n v="12"/>
    <s v="Home &amp; Garden"/>
    <n v="358.22"/>
  </r>
  <r>
    <x v="703"/>
    <n v="52"/>
    <s v="Female"/>
    <n v="58805"/>
    <n v="14"/>
    <n v="2"/>
    <n v="47"/>
    <s v="Sports"/>
    <n v="104.35"/>
  </r>
  <r>
    <x v="704"/>
    <n v="42"/>
    <s v="Male"/>
    <n v="49140"/>
    <n v="23"/>
    <n v="9"/>
    <n v="35"/>
    <s v="Clothing"/>
    <n v="400.23"/>
  </r>
  <r>
    <x v="705"/>
    <n v="29"/>
    <s v="Female"/>
    <n v="102972"/>
    <n v="68"/>
    <n v="3"/>
    <n v="39"/>
    <s v="Clothing"/>
    <n v="258.08999999999997"/>
  </r>
  <r>
    <x v="706"/>
    <n v="47"/>
    <s v="Female"/>
    <n v="128439"/>
    <n v="42"/>
    <n v="5"/>
    <n v="22"/>
    <s v="Sports"/>
    <n v="219.02"/>
  </r>
  <r>
    <x v="707"/>
    <n v="68"/>
    <s v="Male"/>
    <n v="47482"/>
    <n v="100"/>
    <n v="9"/>
    <n v="49"/>
    <s v="Clothing"/>
    <n v="170.56"/>
  </r>
  <r>
    <x v="708"/>
    <n v="44"/>
    <s v="Female"/>
    <n v="118123"/>
    <n v="40"/>
    <n v="8"/>
    <n v="31"/>
    <s v="Clothing"/>
    <n v="140.52000000000001"/>
  </r>
  <r>
    <x v="709"/>
    <n v="43"/>
    <s v="Female"/>
    <n v="43545"/>
    <n v="67"/>
    <n v="5"/>
    <n v="41"/>
    <s v="Electronics"/>
    <n v="179.71"/>
  </r>
  <r>
    <x v="710"/>
    <n v="43"/>
    <s v="Other"/>
    <n v="51398"/>
    <n v="12"/>
    <n v="4"/>
    <n v="26"/>
    <s v="Sports"/>
    <n v="117.85"/>
  </r>
  <r>
    <x v="711"/>
    <n v="18"/>
    <s v="Male"/>
    <n v="141318"/>
    <n v="37"/>
    <n v="6"/>
    <n v="28"/>
    <s v="Home &amp; Garden"/>
    <n v="428.33"/>
  </r>
  <r>
    <x v="712"/>
    <n v="19"/>
    <s v="Female"/>
    <n v="76416"/>
    <n v="26"/>
    <n v="6"/>
    <n v="20"/>
    <s v="Electronics"/>
    <n v="385.1"/>
  </r>
  <r>
    <x v="713"/>
    <n v="30"/>
    <s v="Male"/>
    <n v="100115"/>
    <n v="54"/>
    <n v="2"/>
    <n v="36"/>
    <s v="Sports"/>
    <n v="789.67"/>
  </r>
  <r>
    <x v="714"/>
    <n v="43"/>
    <s v="Other"/>
    <n v="67912"/>
    <n v="71"/>
    <n v="10"/>
    <n v="35"/>
    <s v="Electronics"/>
    <n v="698.03"/>
  </r>
  <r>
    <x v="715"/>
    <n v="48"/>
    <s v="Female"/>
    <n v="74273"/>
    <n v="23"/>
    <n v="10"/>
    <n v="46"/>
    <s v="Sports"/>
    <n v="626.27"/>
  </r>
  <r>
    <x v="716"/>
    <n v="47"/>
    <s v="Male"/>
    <n v="136278"/>
    <n v="76"/>
    <n v="10"/>
    <n v="48"/>
    <s v="Clothing"/>
    <n v="233.64"/>
  </r>
  <r>
    <x v="717"/>
    <n v="57"/>
    <s v="Female"/>
    <n v="108833"/>
    <n v="77"/>
    <n v="3"/>
    <n v="37"/>
    <s v="Home &amp; Garden"/>
    <n v="623.78"/>
  </r>
  <r>
    <x v="718"/>
    <n v="21"/>
    <s v="Female"/>
    <n v="119226"/>
    <n v="21"/>
    <n v="8"/>
    <n v="50"/>
    <s v="Sports"/>
    <n v="772.63"/>
  </r>
  <r>
    <x v="719"/>
    <n v="69"/>
    <s v="Other"/>
    <n v="72651"/>
    <n v="58"/>
    <n v="5"/>
    <n v="30"/>
    <s v="Electronics"/>
    <n v="103.11"/>
  </r>
  <r>
    <x v="720"/>
    <n v="27"/>
    <s v="Male"/>
    <n v="114848"/>
    <n v="66"/>
    <n v="10"/>
    <n v="38"/>
    <s v="Groceries"/>
    <n v="912.58"/>
  </r>
  <r>
    <x v="721"/>
    <n v="45"/>
    <s v="Male"/>
    <n v="127989"/>
    <n v="99"/>
    <n v="1"/>
    <n v="42"/>
    <s v="Home &amp; Garden"/>
    <n v="683.99"/>
  </r>
  <r>
    <x v="722"/>
    <n v="20"/>
    <s v="Male"/>
    <n v="48504"/>
    <n v="27"/>
    <n v="3"/>
    <n v="28"/>
    <s v="Groceries"/>
    <n v="658.54"/>
  </r>
  <r>
    <x v="723"/>
    <n v="21"/>
    <s v="Other"/>
    <n v="114762"/>
    <n v="28"/>
    <n v="3"/>
    <n v="7"/>
    <s v="Sports"/>
    <n v="397.54"/>
  </r>
  <r>
    <x v="724"/>
    <n v="48"/>
    <s v="Female"/>
    <n v="108563"/>
    <n v="3"/>
    <n v="8"/>
    <n v="39"/>
    <s v="Clothing"/>
    <n v="15.72"/>
  </r>
  <r>
    <x v="725"/>
    <n v="40"/>
    <s v="Other"/>
    <n v="105994"/>
    <n v="39"/>
    <n v="9"/>
    <n v="17"/>
    <s v="Home &amp; Garden"/>
    <n v="347.21"/>
  </r>
  <r>
    <x v="726"/>
    <n v="18"/>
    <s v="Other"/>
    <n v="84764"/>
    <n v="2"/>
    <n v="6"/>
    <n v="49"/>
    <s v="Home &amp; Garden"/>
    <n v="348.51"/>
  </r>
  <r>
    <x v="727"/>
    <n v="28"/>
    <s v="Other"/>
    <n v="53503"/>
    <n v="39"/>
    <n v="5"/>
    <n v="30"/>
    <s v="Groceries"/>
    <n v="591.64"/>
  </r>
  <r>
    <x v="728"/>
    <n v="50"/>
    <s v="Male"/>
    <n v="86985"/>
    <n v="77"/>
    <n v="8"/>
    <n v="11"/>
    <s v="Sports"/>
    <n v="964.1"/>
  </r>
  <r>
    <x v="729"/>
    <n v="19"/>
    <s v="Male"/>
    <n v="85349"/>
    <n v="77"/>
    <n v="8"/>
    <n v="29"/>
    <s v="Home &amp; Garden"/>
    <n v="381.04"/>
  </r>
  <r>
    <x v="730"/>
    <n v="53"/>
    <s v="Female"/>
    <n v="52855"/>
    <n v="12"/>
    <n v="5"/>
    <n v="33"/>
    <s v="Groceries"/>
    <n v="444.09"/>
  </r>
  <r>
    <x v="731"/>
    <n v="29"/>
    <s v="Other"/>
    <n v="66264"/>
    <n v="85"/>
    <n v="2"/>
    <n v="8"/>
    <s v="Electronics"/>
    <n v="743.3"/>
  </r>
  <r>
    <x v="732"/>
    <n v="49"/>
    <s v="Male"/>
    <n v="56707"/>
    <n v="6"/>
    <n v="8"/>
    <n v="29"/>
    <s v="Electronics"/>
    <n v="604.53"/>
  </r>
  <r>
    <x v="733"/>
    <n v="23"/>
    <s v="Other"/>
    <n v="66886"/>
    <n v="7"/>
    <n v="6"/>
    <n v="40"/>
    <s v="Electronics"/>
    <n v="322.64"/>
  </r>
  <r>
    <x v="734"/>
    <n v="38"/>
    <s v="Other"/>
    <n v="115537"/>
    <n v="10"/>
    <n v="7"/>
    <n v="25"/>
    <s v="Clothing"/>
    <n v="632.99"/>
  </r>
  <r>
    <x v="735"/>
    <n v="52"/>
    <s v="Female"/>
    <n v="130875"/>
    <n v="76"/>
    <n v="10"/>
    <n v="14"/>
    <s v="Clothing"/>
    <n v="979.39"/>
  </r>
  <r>
    <x v="736"/>
    <n v="28"/>
    <s v="Male"/>
    <n v="104971"/>
    <n v="74"/>
    <n v="4"/>
    <n v="10"/>
    <s v="Clothing"/>
    <n v="297.17"/>
  </r>
  <r>
    <x v="737"/>
    <n v="18"/>
    <s v="Female"/>
    <n v="136320"/>
    <n v="52"/>
    <n v="5"/>
    <n v="42"/>
    <s v="Electronics"/>
    <n v="891.19"/>
  </r>
  <r>
    <x v="738"/>
    <n v="61"/>
    <s v="Male"/>
    <n v="113380"/>
    <n v="27"/>
    <n v="2"/>
    <n v="17"/>
    <s v="Electronics"/>
    <n v="177.5"/>
  </r>
  <r>
    <x v="739"/>
    <n v="62"/>
    <s v="Female"/>
    <n v="119083"/>
    <n v="18"/>
    <n v="4"/>
    <n v="28"/>
    <s v="Electronics"/>
    <n v="317.77999999999997"/>
  </r>
  <r>
    <x v="740"/>
    <n v="50"/>
    <s v="Female"/>
    <n v="50944"/>
    <n v="24"/>
    <n v="3"/>
    <n v="36"/>
    <s v="Electronics"/>
    <n v="121.22"/>
  </r>
  <r>
    <x v="741"/>
    <n v="45"/>
    <s v="Other"/>
    <n v="30738"/>
    <n v="38"/>
    <n v="7"/>
    <n v="5"/>
    <s v="Home &amp; Garden"/>
    <n v="144"/>
  </r>
  <r>
    <x v="742"/>
    <n v="64"/>
    <s v="Male"/>
    <n v="132277"/>
    <n v="81"/>
    <n v="5"/>
    <n v="30"/>
    <s v="Sports"/>
    <n v="505.24"/>
  </r>
  <r>
    <x v="743"/>
    <n v="56"/>
    <s v="Male"/>
    <n v="90816"/>
    <n v="20"/>
    <n v="10"/>
    <n v="35"/>
    <s v="Electronics"/>
    <n v="808.16"/>
  </r>
  <r>
    <x v="744"/>
    <n v="30"/>
    <s v="Female"/>
    <n v="64288"/>
    <n v="93"/>
    <n v="9"/>
    <n v="43"/>
    <s v="Groceries"/>
    <n v="825.85"/>
  </r>
  <r>
    <x v="745"/>
    <n v="60"/>
    <s v="Male"/>
    <n v="34657"/>
    <n v="99"/>
    <n v="10"/>
    <n v="3"/>
    <s v="Electronics"/>
    <n v="983.3"/>
  </r>
  <r>
    <x v="746"/>
    <n v="26"/>
    <s v="Male"/>
    <n v="44725"/>
    <n v="40"/>
    <n v="10"/>
    <n v="17"/>
    <s v="Groceries"/>
    <n v="307.42"/>
  </r>
  <r>
    <x v="747"/>
    <n v="57"/>
    <s v="Female"/>
    <n v="58696"/>
    <n v="69"/>
    <n v="4"/>
    <n v="29"/>
    <s v="Groceries"/>
    <n v="570.87"/>
  </r>
  <r>
    <x v="748"/>
    <n v="22"/>
    <s v="Male"/>
    <n v="73023"/>
    <n v="30"/>
    <n v="1"/>
    <n v="19"/>
    <s v="Home &amp; Garden"/>
    <n v="661.7"/>
  </r>
  <r>
    <x v="749"/>
    <n v="41"/>
    <s v="Other"/>
    <n v="74985"/>
    <n v="68"/>
    <n v="8"/>
    <n v="21"/>
    <s v="Electronics"/>
    <n v="123.96"/>
  </r>
  <r>
    <x v="750"/>
    <n v="63"/>
    <s v="Male"/>
    <n v="37201"/>
    <n v="60"/>
    <n v="6"/>
    <n v="46"/>
    <s v="Groceries"/>
    <n v="90.96"/>
  </r>
  <r>
    <x v="751"/>
    <n v="31"/>
    <s v="Male"/>
    <n v="85928"/>
    <n v="10"/>
    <n v="2"/>
    <n v="40"/>
    <s v="Home &amp; Garden"/>
    <n v="34.1"/>
  </r>
  <r>
    <x v="752"/>
    <n v="28"/>
    <s v="Other"/>
    <n v="129367"/>
    <n v="4"/>
    <n v="1"/>
    <n v="44"/>
    <s v="Electronics"/>
    <n v="559.61"/>
  </r>
  <r>
    <x v="753"/>
    <n v="52"/>
    <s v="Male"/>
    <n v="49342"/>
    <n v="77"/>
    <n v="7"/>
    <n v="29"/>
    <s v="Groceries"/>
    <n v="622.86"/>
  </r>
  <r>
    <x v="754"/>
    <n v="61"/>
    <s v="Male"/>
    <n v="59583"/>
    <n v="11"/>
    <n v="8"/>
    <n v="27"/>
    <s v="Clothing"/>
    <n v="744.56"/>
  </r>
  <r>
    <x v="755"/>
    <n v="30"/>
    <s v="Female"/>
    <n v="111050"/>
    <n v="61"/>
    <n v="10"/>
    <n v="32"/>
    <s v="Electronics"/>
    <n v="213.88"/>
  </r>
  <r>
    <x v="756"/>
    <n v="19"/>
    <s v="Female"/>
    <n v="129687"/>
    <n v="78"/>
    <n v="3"/>
    <n v="43"/>
    <s v="Home &amp; Garden"/>
    <n v="679.67"/>
  </r>
  <r>
    <x v="757"/>
    <n v="35"/>
    <s v="Male"/>
    <n v="94896"/>
    <n v="36"/>
    <n v="6"/>
    <n v="4"/>
    <s v="Home &amp; Garden"/>
    <n v="102.23"/>
  </r>
  <r>
    <x v="758"/>
    <n v="64"/>
    <s v="Other"/>
    <n v="130443"/>
    <n v="29"/>
    <n v="1"/>
    <n v="17"/>
    <s v="Home &amp; Garden"/>
    <n v="835.67"/>
  </r>
  <r>
    <x v="759"/>
    <n v="27"/>
    <s v="Male"/>
    <n v="80545"/>
    <n v="63"/>
    <n v="6"/>
    <n v="46"/>
    <s v="Sports"/>
    <n v="575.98"/>
  </r>
  <r>
    <x v="760"/>
    <n v="47"/>
    <s v="Male"/>
    <n v="112510"/>
    <n v="1"/>
    <n v="2"/>
    <n v="10"/>
    <s v="Home &amp; Garden"/>
    <n v="618.20000000000005"/>
  </r>
  <r>
    <x v="761"/>
    <n v="57"/>
    <s v="Male"/>
    <n v="145190"/>
    <n v="42"/>
    <n v="9"/>
    <n v="8"/>
    <s v="Sports"/>
    <n v="971.83"/>
  </r>
  <r>
    <x v="762"/>
    <n v="63"/>
    <s v="Male"/>
    <n v="115204"/>
    <n v="12"/>
    <n v="2"/>
    <n v="19"/>
    <s v="Home &amp; Garden"/>
    <n v="910.59"/>
  </r>
  <r>
    <x v="763"/>
    <n v="61"/>
    <s v="Female"/>
    <n v="116123"/>
    <n v="96"/>
    <n v="2"/>
    <n v="27"/>
    <s v="Sports"/>
    <n v="844.95"/>
  </r>
  <r>
    <x v="764"/>
    <n v="40"/>
    <s v="Other"/>
    <n v="108344"/>
    <n v="87"/>
    <n v="2"/>
    <n v="13"/>
    <s v="Electronics"/>
    <n v="892.28"/>
  </r>
  <r>
    <x v="765"/>
    <n v="41"/>
    <s v="Other"/>
    <n v="74198"/>
    <n v="84"/>
    <n v="1"/>
    <n v="50"/>
    <s v="Clothing"/>
    <n v="60.51"/>
  </r>
  <r>
    <x v="766"/>
    <n v="45"/>
    <s v="Other"/>
    <n v="62582"/>
    <n v="1"/>
    <n v="6"/>
    <n v="46"/>
    <s v="Clothing"/>
    <n v="298.11"/>
  </r>
  <r>
    <x v="767"/>
    <n v="33"/>
    <s v="Other"/>
    <n v="92798"/>
    <n v="80"/>
    <n v="3"/>
    <n v="44"/>
    <s v="Groceries"/>
    <n v="367.85"/>
  </r>
  <r>
    <x v="768"/>
    <n v="19"/>
    <s v="Male"/>
    <n v="85583"/>
    <n v="61"/>
    <n v="5"/>
    <n v="43"/>
    <s v="Sports"/>
    <n v="316.35000000000002"/>
  </r>
  <r>
    <x v="769"/>
    <n v="61"/>
    <s v="Male"/>
    <n v="32692"/>
    <n v="18"/>
    <n v="8"/>
    <n v="28"/>
    <s v="Groceries"/>
    <n v="709.33"/>
  </r>
  <r>
    <x v="770"/>
    <n v="55"/>
    <s v="Other"/>
    <n v="53069"/>
    <n v="3"/>
    <n v="10"/>
    <n v="43"/>
    <s v="Clothing"/>
    <n v="777.97"/>
  </r>
  <r>
    <x v="771"/>
    <n v="26"/>
    <s v="Female"/>
    <n v="79842"/>
    <n v="78"/>
    <n v="9"/>
    <n v="5"/>
    <s v="Clothing"/>
    <n v="557.41"/>
  </r>
  <r>
    <x v="772"/>
    <n v="51"/>
    <s v="Female"/>
    <n v="70099"/>
    <n v="42"/>
    <n v="7"/>
    <n v="12"/>
    <s v="Groceries"/>
    <n v="481.56"/>
  </r>
  <r>
    <x v="773"/>
    <n v="52"/>
    <s v="Male"/>
    <n v="52167"/>
    <n v="19"/>
    <n v="5"/>
    <n v="50"/>
    <s v="Home &amp; Garden"/>
    <n v="961.55"/>
  </r>
  <r>
    <x v="774"/>
    <n v="24"/>
    <s v="Male"/>
    <n v="51225"/>
    <n v="21"/>
    <n v="6"/>
    <n v="31"/>
    <s v="Sports"/>
    <n v="235.64"/>
  </r>
  <r>
    <x v="775"/>
    <n v="31"/>
    <s v="Female"/>
    <n v="123947"/>
    <n v="25"/>
    <n v="2"/>
    <n v="39"/>
    <s v="Groceries"/>
    <n v="355.67"/>
  </r>
  <r>
    <x v="776"/>
    <n v="19"/>
    <s v="Other"/>
    <n v="45781"/>
    <n v="93"/>
    <n v="6"/>
    <n v="43"/>
    <s v="Sports"/>
    <n v="412.99"/>
  </r>
  <r>
    <x v="777"/>
    <n v="46"/>
    <s v="Female"/>
    <n v="78023"/>
    <n v="83"/>
    <n v="7"/>
    <n v="28"/>
    <s v="Sports"/>
    <n v="270.14999999999998"/>
  </r>
  <r>
    <x v="778"/>
    <n v="56"/>
    <s v="Other"/>
    <n v="43031"/>
    <n v="56"/>
    <n v="2"/>
    <n v="15"/>
    <s v="Electronics"/>
    <n v="830.79"/>
  </r>
  <r>
    <x v="779"/>
    <n v="65"/>
    <s v="Other"/>
    <n v="80686"/>
    <n v="2"/>
    <n v="8"/>
    <n v="30"/>
    <s v="Sports"/>
    <n v="491.8"/>
  </r>
  <r>
    <x v="780"/>
    <n v="53"/>
    <s v="Male"/>
    <n v="147355"/>
    <n v="10"/>
    <n v="2"/>
    <n v="38"/>
    <s v="Home &amp; Garden"/>
    <n v="866.3"/>
  </r>
  <r>
    <x v="781"/>
    <n v="22"/>
    <s v="Male"/>
    <n v="118840"/>
    <n v="32"/>
    <n v="9"/>
    <n v="9"/>
    <s v="Electronics"/>
    <n v="819.14"/>
  </r>
  <r>
    <x v="782"/>
    <n v="39"/>
    <s v="Other"/>
    <n v="71987"/>
    <n v="42"/>
    <n v="5"/>
    <n v="35"/>
    <s v="Clothing"/>
    <n v="196.61"/>
  </r>
  <r>
    <x v="783"/>
    <n v="47"/>
    <s v="Other"/>
    <n v="64229"/>
    <n v="74"/>
    <n v="5"/>
    <n v="22"/>
    <s v="Groceries"/>
    <n v="438.95"/>
  </r>
  <r>
    <x v="784"/>
    <n v="45"/>
    <s v="Female"/>
    <n v="88366"/>
    <n v="22"/>
    <n v="10"/>
    <n v="24"/>
    <s v="Electronics"/>
    <n v="253.64"/>
  </r>
  <r>
    <x v="785"/>
    <n v="30"/>
    <s v="Male"/>
    <n v="43192"/>
    <n v="61"/>
    <n v="1"/>
    <n v="27"/>
    <s v="Sports"/>
    <n v="614.39"/>
  </r>
  <r>
    <x v="786"/>
    <n v="57"/>
    <s v="Other"/>
    <n v="56547"/>
    <n v="65"/>
    <n v="10"/>
    <n v="43"/>
    <s v="Groceries"/>
    <n v="686.83"/>
  </r>
  <r>
    <x v="787"/>
    <n v="33"/>
    <s v="Male"/>
    <n v="38558"/>
    <n v="71"/>
    <n v="8"/>
    <n v="22"/>
    <s v="Home &amp; Garden"/>
    <n v="223.73"/>
  </r>
  <r>
    <x v="788"/>
    <n v="25"/>
    <s v="Female"/>
    <n v="52575"/>
    <n v="77"/>
    <n v="5"/>
    <n v="13"/>
    <s v="Clothing"/>
    <n v="112.22"/>
  </r>
  <r>
    <x v="789"/>
    <n v="61"/>
    <s v="Male"/>
    <n v="96409"/>
    <n v="66"/>
    <n v="1"/>
    <n v="32"/>
    <s v="Sports"/>
    <n v="674.93"/>
  </r>
  <r>
    <x v="790"/>
    <n v="59"/>
    <s v="Female"/>
    <n v="97756"/>
    <n v="89"/>
    <n v="6"/>
    <n v="3"/>
    <s v="Home &amp; Garden"/>
    <n v="318.74"/>
  </r>
  <r>
    <x v="791"/>
    <n v="18"/>
    <s v="Other"/>
    <n v="140475"/>
    <n v="38"/>
    <n v="8"/>
    <n v="7"/>
    <s v="Sports"/>
    <n v="442.42"/>
  </r>
  <r>
    <x v="792"/>
    <n v="63"/>
    <s v="Female"/>
    <n v="123481"/>
    <n v="26"/>
    <n v="1"/>
    <n v="26"/>
    <s v="Home &amp; Garden"/>
    <n v="386.51"/>
  </r>
  <r>
    <x v="793"/>
    <n v="50"/>
    <s v="Male"/>
    <n v="103921"/>
    <n v="58"/>
    <n v="2"/>
    <n v="3"/>
    <s v="Electronics"/>
    <n v="687.32"/>
  </r>
  <r>
    <x v="794"/>
    <n v="33"/>
    <s v="Female"/>
    <n v="45432"/>
    <n v="11"/>
    <n v="4"/>
    <n v="42"/>
    <s v="Electronics"/>
    <n v="990.34"/>
  </r>
  <r>
    <x v="795"/>
    <n v="47"/>
    <s v="Male"/>
    <n v="92114"/>
    <n v="17"/>
    <n v="7"/>
    <n v="8"/>
    <s v="Home &amp; Garden"/>
    <n v="997.15"/>
  </r>
  <r>
    <x v="796"/>
    <n v="47"/>
    <s v="Male"/>
    <n v="86651"/>
    <n v="54"/>
    <n v="3"/>
    <n v="49"/>
    <s v="Home &amp; Garden"/>
    <n v="678.41"/>
  </r>
  <r>
    <x v="797"/>
    <n v="68"/>
    <s v="Other"/>
    <n v="44597"/>
    <n v="3"/>
    <n v="1"/>
    <n v="36"/>
    <s v="Sports"/>
    <n v="743.73"/>
  </r>
  <r>
    <x v="798"/>
    <n v="25"/>
    <s v="Male"/>
    <n v="107042"/>
    <n v="27"/>
    <n v="1"/>
    <n v="32"/>
    <s v="Clothing"/>
    <n v="648.79"/>
  </r>
  <r>
    <x v="799"/>
    <n v="35"/>
    <s v="Other"/>
    <n v="114874"/>
    <n v="40"/>
    <n v="3"/>
    <n v="15"/>
    <s v="Sports"/>
    <n v="333.55"/>
  </r>
  <r>
    <x v="800"/>
    <n v="61"/>
    <s v="Other"/>
    <n v="69791"/>
    <n v="33"/>
    <n v="8"/>
    <n v="1"/>
    <s v="Sports"/>
    <n v="165.39"/>
  </r>
  <r>
    <x v="801"/>
    <n v="51"/>
    <s v="Male"/>
    <n v="107033"/>
    <n v="96"/>
    <n v="3"/>
    <n v="42"/>
    <s v="Groceries"/>
    <n v="992.17"/>
  </r>
  <r>
    <x v="802"/>
    <n v="64"/>
    <s v="Male"/>
    <n v="127745"/>
    <n v="72"/>
    <n v="2"/>
    <n v="11"/>
    <s v="Groceries"/>
    <n v="192.17"/>
  </r>
  <r>
    <x v="803"/>
    <n v="59"/>
    <s v="Female"/>
    <n v="58656"/>
    <n v="47"/>
    <n v="6"/>
    <n v="6"/>
    <s v="Groceries"/>
    <n v="246.07"/>
  </r>
  <r>
    <x v="804"/>
    <n v="51"/>
    <s v="Female"/>
    <n v="97660"/>
    <n v="3"/>
    <n v="7"/>
    <n v="30"/>
    <s v="Sports"/>
    <n v="145.66"/>
  </r>
  <r>
    <x v="805"/>
    <n v="49"/>
    <s v="Male"/>
    <n v="69864"/>
    <n v="92"/>
    <n v="10"/>
    <n v="25"/>
    <s v="Groceries"/>
    <n v="522.78"/>
  </r>
  <r>
    <x v="806"/>
    <n v="24"/>
    <s v="Male"/>
    <n v="68172"/>
    <n v="6"/>
    <n v="1"/>
    <n v="28"/>
    <s v="Clothing"/>
    <n v="445.3"/>
  </r>
  <r>
    <x v="807"/>
    <n v="33"/>
    <s v="Male"/>
    <n v="127302"/>
    <n v="43"/>
    <n v="1"/>
    <n v="40"/>
    <s v="Groceries"/>
    <n v="785.52"/>
  </r>
  <r>
    <x v="808"/>
    <n v="46"/>
    <s v="Other"/>
    <n v="91845"/>
    <n v="35"/>
    <n v="8"/>
    <n v="49"/>
    <s v="Electronics"/>
    <n v="537.23"/>
  </r>
  <r>
    <x v="809"/>
    <n v="35"/>
    <s v="Male"/>
    <n v="83547"/>
    <n v="27"/>
    <n v="7"/>
    <n v="40"/>
    <s v="Electronics"/>
    <n v="570.08000000000004"/>
  </r>
  <r>
    <x v="810"/>
    <n v="27"/>
    <s v="Female"/>
    <n v="78001"/>
    <n v="50"/>
    <n v="5"/>
    <n v="17"/>
    <s v="Home &amp; Garden"/>
    <n v="117.03"/>
  </r>
  <r>
    <x v="811"/>
    <n v="53"/>
    <s v="Other"/>
    <n v="76842"/>
    <n v="73"/>
    <n v="6"/>
    <n v="35"/>
    <s v="Home &amp; Garden"/>
    <n v="701.61"/>
  </r>
  <r>
    <x v="812"/>
    <n v="19"/>
    <s v="Male"/>
    <n v="68304"/>
    <n v="9"/>
    <n v="10"/>
    <n v="28"/>
    <s v="Sports"/>
    <n v="864.57"/>
  </r>
  <r>
    <x v="813"/>
    <n v="56"/>
    <s v="Other"/>
    <n v="145028"/>
    <n v="2"/>
    <n v="10"/>
    <n v="32"/>
    <s v="Home &amp; Garden"/>
    <n v="849.56"/>
  </r>
  <r>
    <x v="814"/>
    <n v="53"/>
    <s v="Female"/>
    <n v="58486"/>
    <n v="87"/>
    <n v="8"/>
    <n v="23"/>
    <s v="Home &amp; Garden"/>
    <n v="409.35"/>
  </r>
  <r>
    <x v="815"/>
    <n v="50"/>
    <s v="Other"/>
    <n v="143612"/>
    <n v="71"/>
    <n v="9"/>
    <n v="28"/>
    <s v="Groceries"/>
    <n v="372.69"/>
  </r>
  <r>
    <x v="816"/>
    <n v="37"/>
    <s v="Female"/>
    <n v="115734"/>
    <n v="87"/>
    <n v="2"/>
    <n v="50"/>
    <s v="Groceries"/>
    <n v="646.4"/>
  </r>
  <r>
    <x v="817"/>
    <n v="69"/>
    <s v="Male"/>
    <n v="129445"/>
    <n v="32"/>
    <n v="3"/>
    <n v="6"/>
    <s v="Home &amp; Garden"/>
    <n v="42.19"/>
  </r>
  <r>
    <x v="818"/>
    <n v="46"/>
    <s v="Other"/>
    <n v="58692"/>
    <n v="2"/>
    <n v="9"/>
    <n v="22"/>
    <s v="Home &amp; Garden"/>
    <n v="230.66"/>
  </r>
  <r>
    <x v="819"/>
    <n v="52"/>
    <s v="Other"/>
    <n v="73723"/>
    <n v="69"/>
    <n v="10"/>
    <n v="19"/>
    <s v="Sports"/>
    <n v="321.92"/>
  </r>
  <r>
    <x v="820"/>
    <n v="41"/>
    <s v="Other"/>
    <n v="37547"/>
    <n v="72"/>
    <n v="3"/>
    <n v="24"/>
    <s v="Groceries"/>
    <n v="897.46"/>
  </r>
  <r>
    <x v="821"/>
    <n v="26"/>
    <s v="Female"/>
    <n v="34901"/>
    <n v="31"/>
    <n v="7"/>
    <n v="9"/>
    <s v="Groceries"/>
    <n v="667.8"/>
  </r>
  <r>
    <x v="822"/>
    <n v="69"/>
    <s v="Male"/>
    <n v="85068"/>
    <n v="54"/>
    <n v="6"/>
    <n v="24"/>
    <s v="Sports"/>
    <n v="846.68"/>
  </r>
  <r>
    <x v="823"/>
    <n v="38"/>
    <s v="Female"/>
    <n v="81244"/>
    <n v="57"/>
    <n v="5"/>
    <n v="3"/>
    <s v="Home &amp; Garden"/>
    <n v="301.58999999999997"/>
  </r>
  <r>
    <x v="824"/>
    <n v="30"/>
    <s v="Female"/>
    <n v="121358"/>
    <n v="16"/>
    <n v="1"/>
    <n v="2"/>
    <s v="Electronics"/>
    <n v="122.7"/>
  </r>
  <r>
    <x v="825"/>
    <n v="48"/>
    <s v="Male"/>
    <n v="111795"/>
    <n v="41"/>
    <n v="9"/>
    <n v="17"/>
    <s v="Groceries"/>
    <n v="116.19"/>
  </r>
  <r>
    <x v="826"/>
    <n v="62"/>
    <s v="Other"/>
    <n v="88975"/>
    <n v="58"/>
    <n v="6"/>
    <n v="24"/>
    <s v="Sports"/>
    <n v="921.21"/>
  </r>
  <r>
    <x v="827"/>
    <n v="34"/>
    <s v="Male"/>
    <n v="43316"/>
    <n v="72"/>
    <n v="7"/>
    <n v="13"/>
    <s v="Electronics"/>
    <n v="274.88"/>
  </r>
  <r>
    <x v="828"/>
    <n v="37"/>
    <s v="Male"/>
    <n v="112949"/>
    <n v="33"/>
    <n v="8"/>
    <n v="40"/>
    <s v="Home &amp; Garden"/>
    <n v="424.07"/>
  </r>
  <r>
    <x v="829"/>
    <n v="28"/>
    <s v="Male"/>
    <n v="136418"/>
    <n v="17"/>
    <n v="5"/>
    <n v="17"/>
    <s v="Home &amp; Garden"/>
    <n v="765.53"/>
  </r>
  <r>
    <x v="830"/>
    <n v="43"/>
    <s v="Female"/>
    <n v="76811"/>
    <n v="26"/>
    <n v="1"/>
    <n v="33"/>
    <s v="Home &amp; Garden"/>
    <n v="836.5"/>
  </r>
  <r>
    <x v="831"/>
    <n v="69"/>
    <s v="Other"/>
    <n v="81964"/>
    <n v="22"/>
    <n v="1"/>
    <n v="3"/>
    <s v="Home &amp; Garden"/>
    <n v="839.2"/>
  </r>
  <r>
    <x v="832"/>
    <n v="43"/>
    <s v="Female"/>
    <n v="85487"/>
    <n v="71"/>
    <n v="7"/>
    <n v="49"/>
    <s v="Sports"/>
    <n v="625.26"/>
  </r>
  <r>
    <x v="833"/>
    <n v="38"/>
    <s v="Male"/>
    <n v="101111"/>
    <n v="98"/>
    <n v="8"/>
    <n v="35"/>
    <s v="Clothing"/>
    <n v="738.01"/>
  </r>
  <r>
    <x v="834"/>
    <n v="41"/>
    <s v="Female"/>
    <n v="68147"/>
    <n v="75"/>
    <n v="2"/>
    <n v="33"/>
    <s v="Groceries"/>
    <n v="553.35"/>
  </r>
  <r>
    <x v="835"/>
    <n v="30"/>
    <s v="Other"/>
    <n v="42089"/>
    <n v="29"/>
    <n v="3"/>
    <n v="3"/>
    <s v="Home &amp; Garden"/>
    <n v="536.52"/>
  </r>
  <r>
    <x v="836"/>
    <n v="69"/>
    <s v="Female"/>
    <n v="106629"/>
    <n v="4"/>
    <n v="7"/>
    <n v="9"/>
    <s v="Groceries"/>
    <n v="443.22"/>
  </r>
  <r>
    <x v="837"/>
    <n v="57"/>
    <s v="Male"/>
    <n v="98928"/>
    <n v="80"/>
    <n v="3"/>
    <n v="33"/>
    <s v="Electronics"/>
    <n v="934.98"/>
  </r>
  <r>
    <x v="838"/>
    <n v="43"/>
    <s v="Male"/>
    <n v="90687"/>
    <n v="9"/>
    <n v="5"/>
    <n v="24"/>
    <s v="Sports"/>
    <n v="531.25"/>
  </r>
  <r>
    <x v="839"/>
    <n v="58"/>
    <s v="Female"/>
    <n v="68764"/>
    <n v="96"/>
    <n v="6"/>
    <n v="31"/>
    <s v="Groceries"/>
    <n v="723.66"/>
  </r>
  <r>
    <x v="840"/>
    <n v="40"/>
    <s v="Male"/>
    <n v="125996"/>
    <n v="64"/>
    <n v="6"/>
    <n v="15"/>
    <s v="Clothing"/>
    <n v="583.95000000000005"/>
  </r>
  <r>
    <x v="841"/>
    <n v="33"/>
    <s v="Female"/>
    <n v="96916"/>
    <n v="23"/>
    <n v="6"/>
    <n v="12"/>
    <s v="Sports"/>
    <n v="373.49"/>
  </r>
  <r>
    <x v="842"/>
    <n v="50"/>
    <s v="Other"/>
    <n v="149578"/>
    <n v="28"/>
    <n v="2"/>
    <n v="39"/>
    <s v="Home &amp; Garden"/>
    <n v="839.34"/>
  </r>
  <r>
    <x v="843"/>
    <n v="43"/>
    <s v="Male"/>
    <n v="140638"/>
    <n v="62"/>
    <n v="10"/>
    <n v="18"/>
    <s v="Home &amp; Garden"/>
    <n v="78.52"/>
  </r>
  <r>
    <x v="844"/>
    <n v="45"/>
    <s v="Female"/>
    <n v="57615"/>
    <n v="30"/>
    <n v="5"/>
    <n v="15"/>
    <s v="Electronics"/>
    <n v="998.09"/>
  </r>
  <r>
    <x v="845"/>
    <n v="60"/>
    <s v="Other"/>
    <n v="61376"/>
    <n v="97"/>
    <n v="8"/>
    <n v="9"/>
    <s v="Electronics"/>
    <n v="793.84"/>
  </r>
  <r>
    <x v="846"/>
    <n v="22"/>
    <s v="Male"/>
    <n v="134801"/>
    <n v="47"/>
    <n v="1"/>
    <n v="49"/>
    <s v="Groceries"/>
    <n v="292.92"/>
  </r>
  <r>
    <x v="847"/>
    <n v="60"/>
    <s v="Other"/>
    <n v="111784"/>
    <n v="31"/>
    <n v="1"/>
    <n v="14"/>
    <s v="Clothing"/>
    <n v="122.12"/>
  </r>
  <r>
    <x v="848"/>
    <n v="56"/>
    <s v="Female"/>
    <n v="86142"/>
    <n v="87"/>
    <n v="7"/>
    <n v="8"/>
    <s v="Sports"/>
    <n v="291.95999999999998"/>
  </r>
  <r>
    <x v="849"/>
    <n v="48"/>
    <s v="Female"/>
    <n v="126398"/>
    <n v="19"/>
    <n v="1"/>
    <n v="18"/>
    <s v="Clothing"/>
    <n v="311.08"/>
  </r>
  <r>
    <x v="850"/>
    <n v="51"/>
    <s v="Other"/>
    <n v="59566"/>
    <n v="25"/>
    <n v="5"/>
    <n v="22"/>
    <s v="Groceries"/>
    <n v="847.03"/>
  </r>
  <r>
    <x v="851"/>
    <n v="64"/>
    <s v="Female"/>
    <n v="63123"/>
    <n v="88"/>
    <n v="1"/>
    <n v="16"/>
    <s v="Groceries"/>
    <n v="330.95"/>
  </r>
  <r>
    <x v="852"/>
    <n v="22"/>
    <s v="Other"/>
    <n v="120644"/>
    <n v="75"/>
    <n v="1"/>
    <n v="4"/>
    <s v="Clothing"/>
    <n v="456.11"/>
  </r>
  <r>
    <x v="853"/>
    <n v="27"/>
    <s v="Female"/>
    <n v="40595"/>
    <n v="84"/>
    <n v="6"/>
    <n v="15"/>
    <s v="Groceries"/>
    <n v="268.76"/>
  </r>
  <r>
    <x v="854"/>
    <n v="18"/>
    <s v="Male"/>
    <n v="30102"/>
    <n v="35"/>
    <n v="2"/>
    <n v="6"/>
    <s v="Sports"/>
    <n v="739.27"/>
  </r>
  <r>
    <x v="855"/>
    <n v="45"/>
    <s v="Other"/>
    <n v="135627"/>
    <n v="67"/>
    <n v="2"/>
    <n v="46"/>
    <s v="Groceries"/>
    <n v="524.16"/>
  </r>
  <r>
    <x v="856"/>
    <n v="19"/>
    <s v="Female"/>
    <n v="90561"/>
    <n v="75"/>
    <n v="10"/>
    <n v="23"/>
    <s v="Home &amp; Garden"/>
    <n v="866.23"/>
  </r>
  <r>
    <x v="857"/>
    <n v="67"/>
    <s v="Male"/>
    <n v="115470"/>
    <n v="56"/>
    <n v="4"/>
    <n v="6"/>
    <s v="Clothing"/>
    <n v="151.74"/>
  </r>
  <r>
    <x v="858"/>
    <n v="22"/>
    <s v="Male"/>
    <n v="62752"/>
    <n v="2"/>
    <n v="10"/>
    <n v="22"/>
    <s v="Electronics"/>
    <n v="469.36"/>
  </r>
  <r>
    <x v="859"/>
    <n v="22"/>
    <s v="Male"/>
    <n v="46866"/>
    <n v="3"/>
    <n v="7"/>
    <n v="46"/>
    <s v="Electronics"/>
    <n v="737.44"/>
  </r>
  <r>
    <x v="860"/>
    <n v="21"/>
    <s v="Other"/>
    <n v="145884"/>
    <n v="3"/>
    <n v="4"/>
    <n v="25"/>
    <s v="Home &amp; Garden"/>
    <n v="676.93"/>
  </r>
  <r>
    <x v="861"/>
    <n v="20"/>
    <s v="Male"/>
    <n v="79899"/>
    <n v="64"/>
    <n v="7"/>
    <n v="46"/>
    <s v="Clothing"/>
    <n v="129.9"/>
  </r>
  <r>
    <x v="862"/>
    <n v="42"/>
    <s v="Other"/>
    <n v="77292"/>
    <n v="73"/>
    <n v="10"/>
    <n v="43"/>
    <s v="Groceries"/>
    <n v="787.66"/>
  </r>
  <r>
    <x v="863"/>
    <n v="41"/>
    <s v="Male"/>
    <n v="92371"/>
    <n v="28"/>
    <n v="10"/>
    <n v="48"/>
    <s v="Electronics"/>
    <n v="594.96"/>
  </r>
  <r>
    <x v="864"/>
    <n v="57"/>
    <s v="Other"/>
    <n v="106632"/>
    <n v="26"/>
    <n v="1"/>
    <n v="17"/>
    <s v="Groceries"/>
    <n v="610.98"/>
  </r>
  <r>
    <x v="865"/>
    <n v="22"/>
    <s v="Male"/>
    <n v="48068"/>
    <n v="57"/>
    <n v="2"/>
    <n v="24"/>
    <s v="Electronics"/>
    <n v="683.02"/>
  </r>
  <r>
    <x v="866"/>
    <n v="68"/>
    <s v="Other"/>
    <n v="35122"/>
    <n v="72"/>
    <n v="6"/>
    <n v="33"/>
    <s v="Sports"/>
    <n v="983.84"/>
  </r>
  <r>
    <x v="867"/>
    <n v="51"/>
    <s v="Other"/>
    <n v="83467"/>
    <n v="83"/>
    <n v="1"/>
    <n v="19"/>
    <s v="Clothing"/>
    <n v="30.88"/>
  </r>
  <r>
    <x v="868"/>
    <n v="49"/>
    <s v="Female"/>
    <n v="61376"/>
    <n v="47"/>
    <n v="5"/>
    <n v="16"/>
    <s v="Home &amp; Garden"/>
    <n v="241.25"/>
  </r>
  <r>
    <x v="869"/>
    <n v="57"/>
    <s v="Other"/>
    <n v="112212"/>
    <n v="6"/>
    <n v="6"/>
    <n v="44"/>
    <s v="Home &amp; Garden"/>
    <n v="312.64"/>
  </r>
  <r>
    <x v="870"/>
    <n v="57"/>
    <s v="Female"/>
    <n v="128481"/>
    <n v="86"/>
    <n v="10"/>
    <n v="40"/>
    <s v="Home &amp; Garden"/>
    <n v="727.15"/>
  </r>
  <r>
    <x v="871"/>
    <n v="63"/>
    <s v="Male"/>
    <n v="33546"/>
    <n v="18"/>
    <n v="9"/>
    <n v="31"/>
    <s v="Sports"/>
    <n v="191.8"/>
  </r>
  <r>
    <x v="872"/>
    <n v="42"/>
    <s v="Female"/>
    <n v="127546"/>
    <n v="54"/>
    <n v="1"/>
    <n v="31"/>
    <s v="Clothing"/>
    <n v="484.72"/>
  </r>
  <r>
    <x v="873"/>
    <n v="35"/>
    <s v="Male"/>
    <n v="121037"/>
    <n v="70"/>
    <n v="1"/>
    <n v="28"/>
    <s v="Groceries"/>
    <n v="304.08"/>
  </r>
  <r>
    <x v="874"/>
    <n v="25"/>
    <s v="Female"/>
    <n v="76606"/>
    <n v="99"/>
    <n v="10"/>
    <n v="32"/>
    <s v="Home &amp; Garden"/>
    <n v="472.4"/>
  </r>
  <r>
    <x v="875"/>
    <n v="60"/>
    <s v="Other"/>
    <n v="120195"/>
    <n v="68"/>
    <n v="9"/>
    <n v="26"/>
    <s v="Sports"/>
    <n v="600.21"/>
  </r>
  <r>
    <x v="876"/>
    <n v="51"/>
    <s v="Female"/>
    <n v="127950"/>
    <n v="27"/>
    <n v="3"/>
    <n v="45"/>
    <s v="Home &amp; Garden"/>
    <n v="412.76"/>
  </r>
  <r>
    <x v="877"/>
    <n v="45"/>
    <s v="Female"/>
    <n v="51646"/>
    <n v="61"/>
    <n v="5"/>
    <n v="41"/>
    <s v="Home &amp; Garden"/>
    <n v="246.41"/>
  </r>
  <r>
    <x v="878"/>
    <n v="51"/>
    <s v="Male"/>
    <n v="80995"/>
    <n v="68"/>
    <n v="1"/>
    <n v="18"/>
    <s v="Sports"/>
    <n v="863.54"/>
  </r>
  <r>
    <x v="879"/>
    <n v="59"/>
    <s v="Other"/>
    <n v="97355"/>
    <n v="63"/>
    <n v="2"/>
    <n v="22"/>
    <s v="Groceries"/>
    <n v="329.18"/>
  </r>
  <r>
    <x v="880"/>
    <n v="47"/>
    <s v="Female"/>
    <n v="133264"/>
    <n v="93"/>
    <n v="2"/>
    <n v="21"/>
    <s v="Groceries"/>
    <n v="11.01"/>
  </r>
  <r>
    <x v="881"/>
    <n v="61"/>
    <s v="Male"/>
    <n v="49557"/>
    <n v="22"/>
    <n v="6"/>
    <n v="12"/>
    <s v="Clothing"/>
    <n v="678.13"/>
  </r>
  <r>
    <x v="882"/>
    <n v="62"/>
    <s v="Other"/>
    <n v="97909"/>
    <n v="100"/>
    <n v="1"/>
    <n v="5"/>
    <s v="Home &amp; Garden"/>
    <n v="439.63"/>
  </r>
  <r>
    <x v="883"/>
    <n v="50"/>
    <s v="Female"/>
    <n v="59695"/>
    <n v="70"/>
    <n v="5"/>
    <n v="6"/>
    <s v="Clothing"/>
    <n v="241.99"/>
  </r>
  <r>
    <x v="884"/>
    <n v="58"/>
    <s v="Other"/>
    <n v="149723"/>
    <n v="70"/>
    <n v="9"/>
    <n v="23"/>
    <s v="Electronics"/>
    <n v="374.59"/>
  </r>
  <r>
    <x v="885"/>
    <n v="26"/>
    <s v="Other"/>
    <n v="113532"/>
    <n v="70"/>
    <n v="7"/>
    <n v="28"/>
    <s v="Sports"/>
    <n v="679.69"/>
  </r>
  <r>
    <x v="886"/>
    <n v="60"/>
    <s v="Male"/>
    <n v="98882"/>
    <n v="38"/>
    <n v="2"/>
    <n v="28"/>
    <s v="Groceries"/>
    <n v="940.14"/>
  </r>
  <r>
    <x v="887"/>
    <n v="29"/>
    <s v="Male"/>
    <n v="149973"/>
    <n v="2"/>
    <n v="2"/>
    <n v="19"/>
    <s v="Groceries"/>
    <n v="437.1"/>
  </r>
  <r>
    <x v="888"/>
    <n v="33"/>
    <s v="Other"/>
    <n v="146269"/>
    <n v="92"/>
    <n v="6"/>
    <n v="10"/>
    <s v="Sports"/>
    <n v="486.86"/>
  </r>
  <r>
    <x v="889"/>
    <n v="60"/>
    <s v="Other"/>
    <n v="73059"/>
    <n v="77"/>
    <n v="3"/>
    <n v="31"/>
    <s v="Clothing"/>
    <n v="581.15"/>
  </r>
  <r>
    <x v="890"/>
    <n v="22"/>
    <s v="Other"/>
    <n v="87909"/>
    <n v="19"/>
    <n v="7"/>
    <n v="39"/>
    <s v="Sports"/>
    <n v="20.52"/>
  </r>
  <r>
    <x v="891"/>
    <n v="66"/>
    <s v="Other"/>
    <n v="40932"/>
    <n v="5"/>
    <n v="1"/>
    <n v="48"/>
    <s v="Sports"/>
    <n v="546.05999999999995"/>
  </r>
  <r>
    <x v="892"/>
    <n v="24"/>
    <s v="Female"/>
    <n v="60763"/>
    <n v="92"/>
    <n v="5"/>
    <n v="29"/>
    <s v="Home &amp; Garden"/>
    <n v="320.7"/>
  </r>
  <r>
    <x v="893"/>
    <n v="63"/>
    <s v="Other"/>
    <n v="119492"/>
    <n v="25"/>
    <n v="8"/>
    <n v="40"/>
    <s v="Sports"/>
    <n v="758.1"/>
  </r>
  <r>
    <x v="894"/>
    <n v="27"/>
    <s v="Male"/>
    <n v="128640"/>
    <n v="3"/>
    <n v="5"/>
    <n v="2"/>
    <s v="Home &amp; Garden"/>
    <n v="140.52000000000001"/>
  </r>
  <r>
    <x v="895"/>
    <n v="53"/>
    <s v="Male"/>
    <n v="137307"/>
    <n v="34"/>
    <n v="1"/>
    <n v="26"/>
    <s v="Sports"/>
    <n v="952.12"/>
  </r>
  <r>
    <x v="896"/>
    <n v="32"/>
    <s v="Male"/>
    <n v="81701"/>
    <n v="96"/>
    <n v="9"/>
    <n v="49"/>
    <s v="Electronics"/>
    <n v="77.45"/>
  </r>
  <r>
    <x v="897"/>
    <n v="64"/>
    <s v="Other"/>
    <n v="82140"/>
    <n v="57"/>
    <n v="3"/>
    <n v="7"/>
    <s v="Home &amp; Garden"/>
    <n v="97.97"/>
  </r>
  <r>
    <x v="898"/>
    <n v="48"/>
    <s v="Male"/>
    <n v="134463"/>
    <n v="32"/>
    <n v="2"/>
    <n v="7"/>
    <s v="Electronics"/>
    <n v="535.1"/>
  </r>
  <r>
    <x v="899"/>
    <n v="52"/>
    <s v="Female"/>
    <n v="41544"/>
    <n v="1"/>
    <n v="10"/>
    <n v="46"/>
    <s v="Home &amp; Garden"/>
    <n v="720.52"/>
  </r>
  <r>
    <x v="900"/>
    <n v="57"/>
    <s v="Female"/>
    <n v="135440"/>
    <n v="46"/>
    <n v="8"/>
    <n v="3"/>
    <s v="Home &amp; Garden"/>
    <n v="442.46"/>
  </r>
  <r>
    <x v="901"/>
    <n v="55"/>
    <s v="Female"/>
    <n v="72193"/>
    <n v="39"/>
    <n v="2"/>
    <n v="6"/>
    <s v="Home &amp; Garden"/>
    <n v="207.44"/>
  </r>
  <r>
    <x v="902"/>
    <n v="33"/>
    <s v="Other"/>
    <n v="106771"/>
    <n v="23"/>
    <n v="7"/>
    <n v="3"/>
    <s v="Sports"/>
    <n v="609.79999999999995"/>
  </r>
  <r>
    <x v="903"/>
    <n v="64"/>
    <s v="Female"/>
    <n v="122557"/>
    <n v="87"/>
    <n v="2"/>
    <n v="5"/>
    <s v="Groceries"/>
    <n v="344.59"/>
  </r>
  <r>
    <x v="904"/>
    <n v="64"/>
    <s v="Male"/>
    <n v="139658"/>
    <n v="77"/>
    <n v="6"/>
    <n v="26"/>
    <s v="Sports"/>
    <n v="71.97"/>
  </r>
  <r>
    <x v="905"/>
    <n v="25"/>
    <s v="Male"/>
    <n v="130604"/>
    <n v="100"/>
    <n v="4"/>
    <n v="41"/>
    <s v="Electronics"/>
    <n v="355.45"/>
  </r>
  <r>
    <x v="906"/>
    <n v="62"/>
    <s v="Other"/>
    <n v="113706"/>
    <n v="19"/>
    <n v="1"/>
    <n v="13"/>
    <s v="Home &amp; Garden"/>
    <n v="427.68"/>
  </r>
  <r>
    <x v="907"/>
    <n v="59"/>
    <s v="Other"/>
    <n v="141567"/>
    <n v="27"/>
    <n v="8"/>
    <n v="30"/>
    <s v="Sports"/>
    <n v="95.96"/>
  </r>
  <r>
    <x v="908"/>
    <n v="27"/>
    <s v="Female"/>
    <n v="89618"/>
    <n v="49"/>
    <n v="8"/>
    <n v="12"/>
    <s v="Groceries"/>
    <n v="831.05"/>
  </r>
  <r>
    <x v="909"/>
    <n v="55"/>
    <s v="Other"/>
    <n v="45562"/>
    <n v="68"/>
    <n v="3"/>
    <n v="30"/>
    <s v="Groceries"/>
    <n v="628.34"/>
  </r>
  <r>
    <x v="910"/>
    <n v="66"/>
    <s v="Female"/>
    <n v="55154"/>
    <n v="93"/>
    <n v="3"/>
    <n v="19"/>
    <s v="Electronics"/>
    <n v="684.88"/>
  </r>
  <r>
    <x v="911"/>
    <n v="54"/>
    <s v="Male"/>
    <n v="69676"/>
    <n v="9"/>
    <n v="7"/>
    <n v="30"/>
    <s v="Clothing"/>
    <n v="932.68"/>
  </r>
  <r>
    <x v="912"/>
    <n v="38"/>
    <s v="Male"/>
    <n v="45551"/>
    <n v="100"/>
    <n v="10"/>
    <n v="22"/>
    <s v="Electronics"/>
    <n v="99.63"/>
  </r>
  <r>
    <x v="913"/>
    <n v="55"/>
    <s v="Male"/>
    <n v="109314"/>
    <n v="72"/>
    <n v="10"/>
    <n v="47"/>
    <s v="Electronics"/>
    <n v="438.97"/>
  </r>
  <r>
    <x v="914"/>
    <n v="18"/>
    <s v="Other"/>
    <n v="69502"/>
    <n v="83"/>
    <n v="6"/>
    <n v="32"/>
    <s v="Sports"/>
    <n v="236.83"/>
  </r>
  <r>
    <x v="915"/>
    <n v="26"/>
    <s v="Male"/>
    <n v="131020"/>
    <n v="23"/>
    <n v="7"/>
    <n v="22"/>
    <s v="Groceries"/>
    <n v="844.88"/>
  </r>
  <r>
    <x v="916"/>
    <n v="49"/>
    <s v="Other"/>
    <n v="30523"/>
    <n v="83"/>
    <n v="4"/>
    <n v="38"/>
    <s v="Electronics"/>
    <n v="564.48"/>
  </r>
  <r>
    <x v="917"/>
    <n v="36"/>
    <s v="Female"/>
    <n v="45458"/>
    <n v="74"/>
    <n v="6"/>
    <n v="19"/>
    <s v="Groceries"/>
    <n v="135.22999999999999"/>
  </r>
  <r>
    <x v="918"/>
    <n v="28"/>
    <s v="Other"/>
    <n v="57107"/>
    <n v="82"/>
    <n v="5"/>
    <n v="2"/>
    <s v="Home &amp; Garden"/>
    <n v="271.17"/>
  </r>
  <r>
    <x v="919"/>
    <n v="60"/>
    <s v="Other"/>
    <n v="44555"/>
    <n v="84"/>
    <n v="7"/>
    <n v="28"/>
    <s v="Electronics"/>
    <n v="678.42"/>
  </r>
  <r>
    <x v="920"/>
    <n v="66"/>
    <s v="Male"/>
    <n v="122436"/>
    <n v="73"/>
    <n v="7"/>
    <n v="47"/>
    <s v="Home &amp; Garden"/>
    <n v="666.62"/>
  </r>
  <r>
    <x v="921"/>
    <n v="58"/>
    <s v="Male"/>
    <n v="105157"/>
    <n v="51"/>
    <n v="3"/>
    <n v="27"/>
    <s v="Clothing"/>
    <n v="344.39"/>
  </r>
  <r>
    <x v="922"/>
    <n v="68"/>
    <s v="Male"/>
    <n v="107702"/>
    <n v="73"/>
    <n v="4"/>
    <n v="2"/>
    <s v="Sports"/>
    <n v="136.03"/>
  </r>
  <r>
    <x v="923"/>
    <n v="20"/>
    <s v="Male"/>
    <n v="88778"/>
    <n v="56"/>
    <n v="2"/>
    <n v="28"/>
    <s v="Groceries"/>
    <n v="240.93"/>
  </r>
  <r>
    <x v="924"/>
    <n v="53"/>
    <s v="Other"/>
    <n v="32539"/>
    <n v="22"/>
    <n v="6"/>
    <n v="42"/>
    <s v="Home &amp; Garden"/>
    <n v="536.05999999999995"/>
  </r>
  <r>
    <x v="925"/>
    <n v="39"/>
    <s v="Female"/>
    <n v="53091"/>
    <n v="41"/>
    <n v="9"/>
    <n v="3"/>
    <s v="Groceries"/>
    <n v="12.45"/>
  </r>
  <r>
    <x v="926"/>
    <n v="46"/>
    <s v="Other"/>
    <n v="46368"/>
    <n v="11"/>
    <n v="7"/>
    <n v="17"/>
    <s v="Home &amp; Garden"/>
    <n v="869.05"/>
  </r>
  <r>
    <x v="927"/>
    <n v="28"/>
    <s v="Male"/>
    <n v="134592"/>
    <n v="43"/>
    <n v="10"/>
    <n v="25"/>
    <s v="Clothing"/>
    <n v="557.04"/>
  </r>
  <r>
    <x v="928"/>
    <n v="35"/>
    <s v="Male"/>
    <n v="48768"/>
    <n v="43"/>
    <n v="2"/>
    <n v="5"/>
    <s v="Electronics"/>
    <n v="746.74"/>
  </r>
  <r>
    <x v="929"/>
    <n v="42"/>
    <s v="Other"/>
    <n v="128064"/>
    <n v="8"/>
    <n v="8"/>
    <n v="44"/>
    <s v="Groceries"/>
    <n v="316.5"/>
  </r>
  <r>
    <x v="930"/>
    <n v="59"/>
    <s v="Male"/>
    <n v="48329"/>
    <n v="6"/>
    <n v="8"/>
    <n v="26"/>
    <s v="Home &amp; Garden"/>
    <n v="36.76"/>
  </r>
  <r>
    <x v="931"/>
    <n v="31"/>
    <s v="Other"/>
    <n v="30969"/>
    <n v="32"/>
    <n v="9"/>
    <n v="11"/>
    <s v="Sports"/>
    <n v="562.47"/>
  </r>
  <r>
    <x v="932"/>
    <n v="18"/>
    <s v="Male"/>
    <n v="117893"/>
    <n v="84"/>
    <n v="3"/>
    <n v="24"/>
    <s v="Electronics"/>
    <n v="413.27"/>
  </r>
  <r>
    <x v="933"/>
    <n v="47"/>
    <s v="Male"/>
    <n v="138152"/>
    <n v="53"/>
    <n v="2"/>
    <n v="38"/>
    <s v="Groceries"/>
    <n v="129.08000000000001"/>
  </r>
  <r>
    <x v="934"/>
    <n v="48"/>
    <s v="Other"/>
    <n v="129592"/>
    <n v="2"/>
    <n v="3"/>
    <n v="26"/>
    <s v="Clothing"/>
    <n v="748.46"/>
  </r>
  <r>
    <x v="935"/>
    <n v="51"/>
    <s v="Male"/>
    <n v="148784"/>
    <n v="17"/>
    <n v="1"/>
    <n v="50"/>
    <s v="Home &amp; Garden"/>
    <n v="302.81"/>
  </r>
  <r>
    <x v="936"/>
    <n v="43"/>
    <s v="Female"/>
    <n v="42201"/>
    <n v="76"/>
    <n v="1"/>
    <n v="50"/>
    <s v="Home &amp; Garden"/>
    <n v="106.48"/>
  </r>
  <r>
    <x v="937"/>
    <n v="64"/>
    <s v="Other"/>
    <n v="65498"/>
    <n v="23"/>
    <n v="5"/>
    <n v="24"/>
    <s v="Clothing"/>
    <n v="351.94"/>
  </r>
  <r>
    <x v="938"/>
    <n v="37"/>
    <s v="Male"/>
    <n v="70213"/>
    <n v="84"/>
    <n v="3"/>
    <n v="37"/>
    <s v="Home &amp; Garden"/>
    <n v="785.53"/>
  </r>
  <r>
    <x v="939"/>
    <n v="56"/>
    <s v="Female"/>
    <n v="51736"/>
    <n v="3"/>
    <n v="9"/>
    <n v="25"/>
    <s v="Home &amp; Garden"/>
    <n v="666.01"/>
  </r>
  <r>
    <x v="940"/>
    <n v="54"/>
    <s v="Male"/>
    <n v="33706"/>
    <n v="64"/>
    <n v="9"/>
    <n v="1"/>
    <s v="Clothing"/>
    <n v="371.93"/>
  </r>
  <r>
    <x v="941"/>
    <n v="36"/>
    <s v="Male"/>
    <n v="33087"/>
    <n v="69"/>
    <n v="7"/>
    <n v="21"/>
    <s v="Sports"/>
    <n v="651.79999999999995"/>
  </r>
  <r>
    <x v="942"/>
    <n v="54"/>
    <s v="Female"/>
    <n v="140081"/>
    <n v="100"/>
    <n v="1"/>
    <n v="25"/>
    <s v="Electronics"/>
    <n v="30.51"/>
  </r>
  <r>
    <x v="943"/>
    <n v="47"/>
    <s v="Other"/>
    <n v="37014"/>
    <n v="76"/>
    <n v="5"/>
    <n v="34"/>
    <s v="Electronics"/>
    <n v="880.18"/>
  </r>
  <r>
    <x v="944"/>
    <n v="65"/>
    <s v="Male"/>
    <n v="42779"/>
    <n v="81"/>
    <n v="5"/>
    <n v="38"/>
    <s v="Clothing"/>
    <n v="594.91999999999996"/>
  </r>
  <r>
    <x v="945"/>
    <n v="59"/>
    <s v="Male"/>
    <n v="149936"/>
    <n v="80"/>
    <n v="7"/>
    <n v="37"/>
    <s v="Groceries"/>
    <n v="406.6"/>
  </r>
  <r>
    <x v="946"/>
    <n v="60"/>
    <s v="Other"/>
    <n v="111493"/>
    <n v="40"/>
    <n v="10"/>
    <n v="8"/>
    <s v="Groceries"/>
    <n v="190.34"/>
  </r>
  <r>
    <x v="947"/>
    <n v="21"/>
    <s v="Other"/>
    <n v="117520"/>
    <n v="34"/>
    <n v="3"/>
    <n v="32"/>
    <s v="Sports"/>
    <n v="256.98"/>
  </r>
  <r>
    <x v="948"/>
    <n v="62"/>
    <s v="Other"/>
    <n v="128667"/>
    <n v="37"/>
    <n v="5"/>
    <n v="17"/>
    <s v="Sports"/>
    <n v="150.62"/>
  </r>
  <r>
    <x v="949"/>
    <n v="45"/>
    <s v="Other"/>
    <n v="114390"/>
    <n v="38"/>
    <n v="3"/>
    <n v="9"/>
    <s v="Groceries"/>
    <n v="663.25"/>
  </r>
  <r>
    <x v="950"/>
    <n v="41"/>
    <s v="Other"/>
    <n v="134487"/>
    <n v="7"/>
    <n v="10"/>
    <n v="50"/>
    <s v="Electronics"/>
    <n v="556.1"/>
  </r>
  <r>
    <x v="951"/>
    <n v="29"/>
    <s v="Female"/>
    <n v="45164"/>
    <n v="54"/>
    <n v="8"/>
    <n v="45"/>
    <s v="Groceries"/>
    <n v="915.62"/>
  </r>
  <r>
    <x v="952"/>
    <n v="51"/>
    <s v="Male"/>
    <n v="104830"/>
    <n v="43"/>
    <n v="9"/>
    <n v="36"/>
    <s v="Sports"/>
    <n v="593.91999999999996"/>
  </r>
  <r>
    <x v="953"/>
    <n v="44"/>
    <s v="Male"/>
    <n v="123822"/>
    <n v="20"/>
    <n v="4"/>
    <n v="8"/>
    <s v="Electronics"/>
    <n v="209.75"/>
  </r>
  <r>
    <x v="954"/>
    <n v="30"/>
    <s v="Male"/>
    <n v="50661"/>
    <n v="89"/>
    <n v="9"/>
    <n v="22"/>
    <s v="Sports"/>
    <n v="630.37"/>
  </r>
  <r>
    <x v="955"/>
    <n v="60"/>
    <s v="Other"/>
    <n v="48802"/>
    <n v="68"/>
    <n v="1"/>
    <n v="40"/>
    <s v="Groceries"/>
    <n v="296.76"/>
  </r>
  <r>
    <x v="956"/>
    <n v="60"/>
    <s v="Female"/>
    <n v="56429"/>
    <n v="69"/>
    <n v="9"/>
    <n v="32"/>
    <s v="Groceries"/>
    <n v="894.95"/>
  </r>
  <r>
    <x v="957"/>
    <n v="26"/>
    <s v="Female"/>
    <n v="41126"/>
    <n v="37"/>
    <n v="9"/>
    <n v="44"/>
    <s v="Clothing"/>
    <n v="100.64"/>
  </r>
  <r>
    <x v="958"/>
    <n v="38"/>
    <s v="Female"/>
    <n v="99054"/>
    <n v="59"/>
    <n v="6"/>
    <n v="4"/>
    <s v="Groceries"/>
    <n v="174.22"/>
  </r>
  <r>
    <x v="959"/>
    <n v="61"/>
    <s v="Female"/>
    <n v="50349"/>
    <n v="76"/>
    <n v="9"/>
    <n v="42"/>
    <s v="Clothing"/>
    <n v="957.5"/>
  </r>
  <r>
    <x v="960"/>
    <n v="23"/>
    <s v="Female"/>
    <n v="60808"/>
    <n v="96"/>
    <n v="2"/>
    <n v="12"/>
    <s v="Home &amp; Garden"/>
    <n v="231.03"/>
  </r>
  <r>
    <x v="961"/>
    <n v="60"/>
    <s v="Male"/>
    <n v="98537"/>
    <n v="71"/>
    <n v="9"/>
    <n v="45"/>
    <s v="Groceries"/>
    <n v="725.67"/>
  </r>
  <r>
    <x v="962"/>
    <n v="66"/>
    <s v="Female"/>
    <n v="72885"/>
    <n v="1"/>
    <n v="9"/>
    <n v="33"/>
    <s v="Groceries"/>
    <n v="654.48"/>
  </r>
  <r>
    <x v="963"/>
    <n v="26"/>
    <s v="Other"/>
    <n v="109221"/>
    <n v="91"/>
    <n v="2"/>
    <n v="44"/>
    <s v="Sports"/>
    <n v="660.05"/>
  </r>
  <r>
    <x v="964"/>
    <n v="49"/>
    <s v="Other"/>
    <n v="94218"/>
    <n v="4"/>
    <n v="10"/>
    <n v="5"/>
    <s v="Electronics"/>
    <n v="287.36"/>
  </r>
  <r>
    <x v="965"/>
    <n v="58"/>
    <s v="Other"/>
    <n v="133888"/>
    <n v="92"/>
    <n v="10"/>
    <n v="14"/>
    <s v="Home &amp; Garden"/>
    <n v="628.29999999999995"/>
  </r>
  <r>
    <x v="966"/>
    <n v="46"/>
    <s v="Female"/>
    <n v="67361"/>
    <n v="80"/>
    <n v="6"/>
    <n v="25"/>
    <s v="Sports"/>
    <n v="350.08"/>
  </r>
  <r>
    <x v="967"/>
    <n v="23"/>
    <s v="Female"/>
    <n v="74773"/>
    <n v="16"/>
    <n v="2"/>
    <n v="42"/>
    <s v="Groceries"/>
    <n v="626.04999999999995"/>
  </r>
  <r>
    <x v="968"/>
    <n v="61"/>
    <s v="Other"/>
    <n v="38209"/>
    <n v="79"/>
    <n v="8"/>
    <n v="40"/>
    <s v="Sports"/>
    <n v="724.23"/>
  </r>
  <r>
    <x v="969"/>
    <n v="68"/>
    <s v="Female"/>
    <n v="40471"/>
    <n v="28"/>
    <n v="3"/>
    <n v="33"/>
    <s v="Groceries"/>
    <n v="40.89"/>
  </r>
  <r>
    <x v="970"/>
    <n v="58"/>
    <s v="Female"/>
    <n v="51913"/>
    <n v="14"/>
    <n v="4"/>
    <n v="21"/>
    <s v="Home &amp; Garden"/>
    <n v="733.63"/>
  </r>
  <r>
    <x v="971"/>
    <n v="41"/>
    <s v="Male"/>
    <n v="120294"/>
    <n v="79"/>
    <n v="5"/>
    <n v="44"/>
    <s v="Clothing"/>
    <n v="942.03"/>
  </r>
  <r>
    <x v="972"/>
    <n v="43"/>
    <s v="Male"/>
    <n v="130645"/>
    <n v="34"/>
    <n v="10"/>
    <n v="5"/>
    <s v="Groceries"/>
    <n v="833.69"/>
  </r>
  <r>
    <x v="973"/>
    <n v="48"/>
    <s v="Other"/>
    <n v="75118"/>
    <n v="84"/>
    <n v="6"/>
    <n v="41"/>
    <s v="Electronics"/>
    <n v="711.37"/>
  </r>
  <r>
    <x v="974"/>
    <n v="49"/>
    <s v="Female"/>
    <n v="79546"/>
    <n v="26"/>
    <n v="5"/>
    <n v="12"/>
    <s v="Home &amp; Garden"/>
    <n v="935.73"/>
  </r>
  <r>
    <x v="975"/>
    <n v="30"/>
    <s v="Male"/>
    <n v="54930"/>
    <n v="12"/>
    <n v="9"/>
    <n v="13"/>
    <s v="Electronics"/>
    <n v="724.88"/>
  </r>
  <r>
    <x v="976"/>
    <n v="37"/>
    <s v="Male"/>
    <n v="100314"/>
    <n v="71"/>
    <n v="5"/>
    <n v="19"/>
    <s v="Groceries"/>
    <n v="692.74"/>
  </r>
  <r>
    <x v="977"/>
    <n v="45"/>
    <s v="Female"/>
    <n v="91381"/>
    <n v="48"/>
    <n v="8"/>
    <n v="16"/>
    <s v="Sports"/>
    <n v="253.13"/>
  </r>
  <r>
    <x v="978"/>
    <n v="66"/>
    <s v="Female"/>
    <n v="74055"/>
    <n v="100"/>
    <n v="6"/>
    <n v="17"/>
    <s v="Sports"/>
    <n v="318.7"/>
  </r>
  <r>
    <x v="979"/>
    <n v="45"/>
    <s v="Female"/>
    <n v="135047"/>
    <n v="11"/>
    <n v="9"/>
    <n v="42"/>
    <s v="Clothing"/>
    <n v="422.93"/>
  </r>
  <r>
    <x v="980"/>
    <n v="30"/>
    <s v="Male"/>
    <n v="117373"/>
    <n v="32"/>
    <n v="1"/>
    <n v="49"/>
    <s v="Home &amp; Garden"/>
    <n v="129.35"/>
  </r>
  <r>
    <x v="981"/>
    <n v="59"/>
    <s v="Other"/>
    <n v="87884"/>
    <n v="79"/>
    <n v="9"/>
    <n v="28"/>
    <s v="Groceries"/>
    <n v="491.55"/>
  </r>
  <r>
    <x v="982"/>
    <n v="68"/>
    <s v="Female"/>
    <n v="117203"/>
    <n v="76"/>
    <n v="7"/>
    <n v="38"/>
    <s v="Electronics"/>
    <n v="363.94"/>
  </r>
  <r>
    <x v="983"/>
    <n v="51"/>
    <s v="Other"/>
    <n v="91682"/>
    <n v="27"/>
    <n v="9"/>
    <n v="49"/>
    <s v="Electronics"/>
    <n v="990.87"/>
  </r>
  <r>
    <x v="984"/>
    <n v="35"/>
    <s v="Other"/>
    <n v="82057"/>
    <n v="66"/>
    <n v="4"/>
    <n v="9"/>
    <s v="Sports"/>
    <n v="683.93"/>
  </r>
  <r>
    <x v="985"/>
    <n v="66"/>
    <s v="Other"/>
    <n v="78149"/>
    <n v="2"/>
    <n v="10"/>
    <n v="9"/>
    <s v="Home &amp; Garden"/>
    <n v="579.27"/>
  </r>
  <r>
    <x v="986"/>
    <n v="22"/>
    <s v="Male"/>
    <n v="80049"/>
    <n v="1"/>
    <n v="10"/>
    <n v="47"/>
    <s v="Sports"/>
    <n v="16.97"/>
  </r>
  <r>
    <x v="987"/>
    <n v="26"/>
    <s v="Male"/>
    <n v="148451"/>
    <n v="78"/>
    <n v="5"/>
    <n v="14"/>
    <s v="Groceries"/>
    <n v="99.19"/>
  </r>
  <r>
    <x v="988"/>
    <n v="26"/>
    <s v="Male"/>
    <n v="45147"/>
    <n v="93"/>
    <n v="1"/>
    <n v="32"/>
    <s v="Home &amp; Garden"/>
    <n v="750.58"/>
  </r>
  <r>
    <x v="989"/>
    <n v="31"/>
    <s v="Other"/>
    <n v="45695"/>
    <n v="36"/>
    <n v="2"/>
    <n v="31"/>
    <s v="Electronics"/>
    <n v="864.67"/>
  </r>
  <r>
    <x v="990"/>
    <n v="21"/>
    <s v="Other"/>
    <n v="80264"/>
    <n v="41"/>
    <n v="4"/>
    <n v="26"/>
    <s v="Sports"/>
    <n v="458.93"/>
  </r>
  <r>
    <x v="991"/>
    <n v="53"/>
    <s v="Other"/>
    <n v="83578"/>
    <n v="97"/>
    <n v="5"/>
    <n v="50"/>
    <s v="Sports"/>
    <n v="917.08"/>
  </r>
  <r>
    <x v="992"/>
    <n v="22"/>
    <s v="Female"/>
    <n v="125479"/>
    <n v="57"/>
    <n v="8"/>
    <n v="27"/>
    <s v="Home &amp; Garden"/>
    <n v="139.75"/>
  </r>
  <r>
    <x v="993"/>
    <n v="29"/>
    <s v="Female"/>
    <n v="64799"/>
    <n v="42"/>
    <n v="5"/>
    <n v="19"/>
    <s v="Electronics"/>
    <n v="967.26"/>
  </r>
  <r>
    <x v="994"/>
    <n v="60"/>
    <s v="Male"/>
    <n v="71923"/>
    <n v="25"/>
    <n v="2"/>
    <n v="40"/>
    <s v="Clothing"/>
    <n v="986.97"/>
  </r>
  <r>
    <x v="995"/>
    <n v="57"/>
    <s v="Male"/>
    <n v="112170"/>
    <n v="57"/>
    <n v="6"/>
    <n v="1"/>
    <s v="Clothing"/>
    <n v="313.64"/>
  </r>
  <r>
    <x v="996"/>
    <n v="23"/>
    <s v="Other"/>
    <n v="65337"/>
    <n v="76"/>
    <n v="10"/>
    <n v="23"/>
    <s v="Groceries"/>
    <n v="632.83000000000004"/>
  </r>
  <r>
    <x v="997"/>
    <n v="23"/>
    <s v="Male"/>
    <n v="113097"/>
    <n v="40"/>
    <n v="5"/>
    <n v="42"/>
    <s v="Sports"/>
    <n v="75.09"/>
  </r>
  <r>
    <x v="998"/>
    <n v="22"/>
    <s v="Female"/>
    <n v="113695"/>
    <n v="63"/>
    <n v="7"/>
    <n v="44"/>
    <s v="Electronics"/>
    <n v="505.16"/>
  </r>
  <r>
    <x v="999"/>
    <n v="36"/>
    <s v="Female"/>
    <n v="90420"/>
    <n v="7"/>
    <n v="2"/>
    <n v="31"/>
    <s v="Groceries"/>
    <n v="669.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03140F-5BA0-476A-BD0E-92E54A53DCB4}" name="PivotTable5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04" firstHeaderRow="0" firstDataRow="1" firstDataCol="1"/>
  <pivotFields count="9">
    <pivotField axis="axisRow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dataField="1" showAll="0"/>
  </pivotFields>
  <rowFields count="1">
    <field x="0"/>
  </rowFields>
  <rowItems count="1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income" fld="3" subtotal="average" baseField="0" baseItem="0"/>
    <dataField name="Average of spending_score" fld="4" subtotal="average" baseField="0" baseItem="0"/>
    <dataField name="Sum of membership_years" fld="5" baseField="0" baseItem="0"/>
    <dataField name="Average of purchase_frequency" fld="6" subtotal="average" baseField="0" baseItem="0"/>
    <dataField name="Average of last_purchase_amount" fld="8" subtotal="average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7"/>
  <sheetViews>
    <sheetView topLeftCell="A982" workbookViewId="0">
      <selection activeCell="H7" sqref="H7:H1007"/>
    </sheetView>
  </sheetViews>
  <sheetFormatPr defaultRowHeight="14.5" x14ac:dyDescent="0.35"/>
  <cols>
    <col min="5" max="5" width="16.08984375" customWidth="1"/>
    <col min="6" max="6" width="22.90625" customWidth="1"/>
    <col min="7" max="7" width="18.1796875" customWidth="1"/>
    <col min="8" max="8" width="17.26953125" customWidth="1"/>
    <col min="9" max="9" width="20.26953125" customWidth="1"/>
  </cols>
  <sheetData>
    <row r="1" spans="1:9" x14ac:dyDescent="0.35">
      <c r="A1" s="1" t="s">
        <v>17</v>
      </c>
    </row>
    <row r="2" spans="1:9" x14ac:dyDescent="0.35">
      <c r="A2" s="2" t="s">
        <v>0</v>
      </c>
      <c r="B2" s="2" t="s">
        <v>1</v>
      </c>
      <c r="C2" s="2" t="s">
        <v>18</v>
      </c>
      <c r="D2" s="2" t="s">
        <v>3</v>
      </c>
      <c r="E2" s="2" t="s">
        <v>4</v>
      </c>
      <c r="F2" s="2" t="s">
        <v>19</v>
      </c>
      <c r="G2" s="2" t="s">
        <v>20</v>
      </c>
      <c r="H2" s="2" t="s">
        <v>21</v>
      </c>
      <c r="I2" s="2" t="s">
        <v>22</v>
      </c>
    </row>
    <row r="3" spans="1:9" x14ac:dyDescent="0.35">
      <c r="A3">
        <f>COUNTA(A8:A1007)</f>
        <v>1000</v>
      </c>
      <c r="B3">
        <f t="shared" ref="B3:I3" si="0">COUNTA(B8:B1007)</f>
        <v>1000</v>
      </c>
      <c r="C3">
        <f t="shared" si="0"/>
        <v>1000</v>
      </c>
      <c r="D3">
        <f t="shared" si="0"/>
        <v>1000</v>
      </c>
      <c r="E3">
        <f t="shared" si="0"/>
        <v>1000</v>
      </c>
      <c r="F3">
        <f t="shared" si="0"/>
        <v>1000</v>
      </c>
      <c r="G3">
        <f t="shared" si="0"/>
        <v>1000</v>
      </c>
      <c r="H3">
        <f t="shared" si="0"/>
        <v>1000</v>
      </c>
      <c r="I3">
        <f t="shared" si="0"/>
        <v>1000</v>
      </c>
    </row>
    <row r="4" spans="1:9" x14ac:dyDescent="0.35">
      <c r="A4" s="1" t="s">
        <v>23</v>
      </c>
    </row>
    <row r="7" spans="1:9" x14ac:dyDescent="0.3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s="2" t="s">
        <v>7</v>
      </c>
      <c r="I7" t="s">
        <v>8</v>
      </c>
    </row>
    <row r="8" spans="1:9" x14ac:dyDescent="0.35">
      <c r="A8">
        <v>1</v>
      </c>
      <c r="B8">
        <v>38</v>
      </c>
      <c r="C8" t="s">
        <v>9</v>
      </c>
      <c r="D8">
        <v>99342</v>
      </c>
      <c r="E8">
        <v>90</v>
      </c>
      <c r="F8">
        <v>3</v>
      </c>
      <c r="G8">
        <v>24</v>
      </c>
      <c r="H8" t="s">
        <v>10</v>
      </c>
      <c r="I8">
        <v>113.53</v>
      </c>
    </row>
    <row r="9" spans="1:9" x14ac:dyDescent="0.35">
      <c r="A9">
        <v>2</v>
      </c>
      <c r="B9">
        <v>21</v>
      </c>
      <c r="C9" t="s">
        <v>9</v>
      </c>
      <c r="D9">
        <v>78852</v>
      </c>
      <c r="E9">
        <v>60</v>
      </c>
      <c r="F9">
        <v>2</v>
      </c>
      <c r="G9">
        <v>42</v>
      </c>
      <c r="H9" t="s">
        <v>11</v>
      </c>
      <c r="I9">
        <v>41.93</v>
      </c>
    </row>
    <row r="10" spans="1:9" x14ac:dyDescent="0.35">
      <c r="A10">
        <v>3</v>
      </c>
      <c r="B10">
        <v>60</v>
      </c>
      <c r="C10" t="s">
        <v>9</v>
      </c>
      <c r="D10">
        <v>126573</v>
      </c>
      <c r="E10">
        <v>30</v>
      </c>
      <c r="F10">
        <v>2</v>
      </c>
      <c r="G10">
        <v>28</v>
      </c>
      <c r="H10" t="s">
        <v>12</v>
      </c>
      <c r="I10">
        <v>424.36</v>
      </c>
    </row>
    <row r="11" spans="1:9" x14ac:dyDescent="0.35">
      <c r="A11">
        <v>4</v>
      </c>
      <c r="B11">
        <v>40</v>
      </c>
      <c r="C11" t="s">
        <v>13</v>
      </c>
      <c r="D11">
        <v>47099</v>
      </c>
      <c r="E11">
        <v>74</v>
      </c>
      <c r="F11">
        <v>9</v>
      </c>
      <c r="G11">
        <v>5</v>
      </c>
      <c r="H11" t="s">
        <v>14</v>
      </c>
      <c r="I11">
        <v>991.93</v>
      </c>
    </row>
    <row r="12" spans="1:9" x14ac:dyDescent="0.35">
      <c r="A12">
        <v>5</v>
      </c>
      <c r="B12">
        <v>65</v>
      </c>
      <c r="C12" t="s">
        <v>9</v>
      </c>
      <c r="D12">
        <v>140621</v>
      </c>
      <c r="E12">
        <v>21</v>
      </c>
      <c r="F12">
        <v>3</v>
      </c>
      <c r="G12">
        <v>25</v>
      </c>
      <c r="H12" t="s">
        <v>15</v>
      </c>
      <c r="I12">
        <v>347.08</v>
      </c>
    </row>
    <row r="13" spans="1:9" x14ac:dyDescent="0.35">
      <c r="A13">
        <v>6</v>
      </c>
      <c r="B13">
        <v>31</v>
      </c>
      <c r="C13" t="s">
        <v>13</v>
      </c>
      <c r="D13">
        <v>57305</v>
      </c>
      <c r="E13">
        <v>24</v>
      </c>
      <c r="F13">
        <v>3</v>
      </c>
      <c r="G13">
        <v>30</v>
      </c>
      <c r="H13" t="s">
        <v>14</v>
      </c>
      <c r="I13">
        <v>86.85</v>
      </c>
    </row>
    <row r="14" spans="1:9" x14ac:dyDescent="0.35">
      <c r="A14">
        <v>7</v>
      </c>
      <c r="B14">
        <v>19</v>
      </c>
      <c r="C14" t="s">
        <v>13</v>
      </c>
      <c r="D14">
        <v>54319</v>
      </c>
      <c r="E14">
        <v>68</v>
      </c>
      <c r="F14">
        <v>5</v>
      </c>
      <c r="G14">
        <v>43</v>
      </c>
      <c r="H14" t="s">
        <v>12</v>
      </c>
      <c r="I14">
        <v>191.72</v>
      </c>
    </row>
    <row r="15" spans="1:9" x14ac:dyDescent="0.35">
      <c r="A15">
        <v>8</v>
      </c>
      <c r="B15">
        <v>43</v>
      </c>
      <c r="C15" t="s">
        <v>16</v>
      </c>
      <c r="D15">
        <v>108115</v>
      </c>
      <c r="E15">
        <v>94</v>
      </c>
      <c r="F15">
        <v>9</v>
      </c>
      <c r="G15">
        <v>27</v>
      </c>
      <c r="H15" t="s">
        <v>10</v>
      </c>
      <c r="I15">
        <v>734.56</v>
      </c>
    </row>
    <row r="16" spans="1:9" x14ac:dyDescent="0.35">
      <c r="A16">
        <v>9</v>
      </c>
      <c r="B16">
        <v>53</v>
      </c>
      <c r="C16" t="s">
        <v>16</v>
      </c>
      <c r="D16">
        <v>34424</v>
      </c>
      <c r="E16">
        <v>29</v>
      </c>
      <c r="F16">
        <v>6</v>
      </c>
      <c r="G16">
        <v>7</v>
      </c>
      <c r="H16" t="s">
        <v>11</v>
      </c>
      <c r="I16">
        <v>951.71</v>
      </c>
    </row>
    <row r="17" spans="1:9" x14ac:dyDescent="0.35">
      <c r="A17">
        <v>10</v>
      </c>
      <c r="B17">
        <v>55</v>
      </c>
      <c r="C17" t="s">
        <v>9</v>
      </c>
      <c r="D17">
        <v>45839</v>
      </c>
      <c r="E17">
        <v>55</v>
      </c>
      <c r="F17">
        <v>7</v>
      </c>
      <c r="G17">
        <v>2</v>
      </c>
      <c r="H17" t="s">
        <v>15</v>
      </c>
      <c r="I17">
        <v>821.18</v>
      </c>
    </row>
    <row r="18" spans="1:9" x14ac:dyDescent="0.35">
      <c r="A18">
        <v>11</v>
      </c>
      <c r="B18">
        <v>23</v>
      </c>
      <c r="C18" t="s">
        <v>13</v>
      </c>
      <c r="D18">
        <v>69659</v>
      </c>
      <c r="E18">
        <v>16</v>
      </c>
      <c r="F18">
        <v>7</v>
      </c>
      <c r="G18">
        <v>24</v>
      </c>
      <c r="H18" t="s">
        <v>12</v>
      </c>
      <c r="I18">
        <v>434.97</v>
      </c>
    </row>
    <row r="19" spans="1:9" x14ac:dyDescent="0.35">
      <c r="A19">
        <v>12</v>
      </c>
      <c r="B19">
        <v>68</v>
      </c>
      <c r="C19" t="s">
        <v>13</v>
      </c>
      <c r="D19">
        <v>30058</v>
      </c>
      <c r="E19">
        <v>91</v>
      </c>
      <c r="F19">
        <v>1</v>
      </c>
      <c r="G19">
        <v>49</v>
      </c>
      <c r="H19" t="s">
        <v>10</v>
      </c>
      <c r="I19">
        <v>889.94</v>
      </c>
    </row>
    <row r="20" spans="1:9" x14ac:dyDescent="0.35">
      <c r="A20">
        <v>13</v>
      </c>
      <c r="B20">
        <v>29</v>
      </c>
      <c r="C20" t="s">
        <v>9</v>
      </c>
      <c r="D20">
        <v>87461</v>
      </c>
      <c r="E20">
        <v>81</v>
      </c>
      <c r="F20">
        <v>3</v>
      </c>
      <c r="G20">
        <v>27</v>
      </c>
      <c r="H20" t="s">
        <v>14</v>
      </c>
      <c r="I20">
        <v>101.07</v>
      </c>
    </row>
    <row r="21" spans="1:9" x14ac:dyDescent="0.35">
      <c r="A21">
        <v>14</v>
      </c>
      <c r="B21">
        <v>64</v>
      </c>
      <c r="C21" t="s">
        <v>13</v>
      </c>
      <c r="D21">
        <v>33018</v>
      </c>
      <c r="E21">
        <v>46</v>
      </c>
      <c r="F21">
        <v>4</v>
      </c>
      <c r="G21">
        <v>3</v>
      </c>
      <c r="H21" t="s">
        <v>11</v>
      </c>
      <c r="I21">
        <v>221.35</v>
      </c>
    </row>
    <row r="22" spans="1:9" x14ac:dyDescent="0.35">
      <c r="A22">
        <v>15</v>
      </c>
      <c r="B22">
        <v>33</v>
      </c>
      <c r="C22" t="s">
        <v>16</v>
      </c>
      <c r="D22">
        <v>112260</v>
      </c>
      <c r="E22">
        <v>17</v>
      </c>
      <c r="F22">
        <v>5</v>
      </c>
      <c r="G22">
        <v>8</v>
      </c>
      <c r="H22" t="s">
        <v>14</v>
      </c>
      <c r="I22">
        <v>915.89</v>
      </c>
    </row>
    <row r="23" spans="1:9" x14ac:dyDescent="0.35">
      <c r="A23">
        <v>16</v>
      </c>
      <c r="B23">
        <v>53</v>
      </c>
      <c r="C23" t="s">
        <v>16</v>
      </c>
      <c r="D23">
        <v>129284</v>
      </c>
      <c r="E23">
        <v>17</v>
      </c>
      <c r="F23">
        <v>6</v>
      </c>
      <c r="G23">
        <v>26</v>
      </c>
      <c r="H23" t="s">
        <v>12</v>
      </c>
      <c r="I23">
        <v>225.4</v>
      </c>
    </row>
    <row r="24" spans="1:9" x14ac:dyDescent="0.35">
      <c r="A24">
        <v>17</v>
      </c>
      <c r="B24">
        <v>57</v>
      </c>
      <c r="C24" t="s">
        <v>16</v>
      </c>
      <c r="D24">
        <v>102535</v>
      </c>
      <c r="E24">
        <v>29</v>
      </c>
      <c r="F24">
        <v>5</v>
      </c>
      <c r="G24">
        <v>13</v>
      </c>
      <c r="H24" t="s">
        <v>12</v>
      </c>
      <c r="I24">
        <v>378.47</v>
      </c>
    </row>
    <row r="25" spans="1:9" x14ac:dyDescent="0.35">
      <c r="A25">
        <v>18</v>
      </c>
      <c r="B25">
        <v>22</v>
      </c>
      <c r="C25" t="s">
        <v>16</v>
      </c>
      <c r="D25">
        <v>41849</v>
      </c>
      <c r="E25">
        <v>22</v>
      </c>
      <c r="F25">
        <v>1</v>
      </c>
      <c r="G25">
        <v>31</v>
      </c>
      <c r="H25" t="s">
        <v>11</v>
      </c>
      <c r="I25">
        <v>844.08</v>
      </c>
    </row>
    <row r="26" spans="1:9" x14ac:dyDescent="0.35">
      <c r="A26">
        <v>19</v>
      </c>
      <c r="B26">
        <v>37</v>
      </c>
      <c r="C26" t="s">
        <v>16</v>
      </c>
      <c r="D26">
        <v>95491</v>
      </c>
      <c r="E26">
        <v>90</v>
      </c>
      <c r="F26">
        <v>6</v>
      </c>
      <c r="G26">
        <v>21</v>
      </c>
      <c r="H26" t="s">
        <v>14</v>
      </c>
      <c r="I26">
        <v>454.83</v>
      </c>
    </row>
    <row r="27" spans="1:9" x14ac:dyDescent="0.35">
      <c r="A27">
        <v>20</v>
      </c>
      <c r="B27">
        <v>31</v>
      </c>
      <c r="C27" t="s">
        <v>16</v>
      </c>
      <c r="D27">
        <v>97103</v>
      </c>
      <c r="E27">
        <v>70</v>
      </c>
      <c r="F27">
        <v>3</v>
      </c>
      <c r="G27">
        <v>17</v>
      </c>
      <c r="H27" t="s">
        <v>10</v>
      </c>
      <c r="I27">
        <v>61.3</v>
      </c>
    </row>
    <row r="28" spans="1:9" x14ac:dyDescent="0.35">
      <c r="A28">
        <v>21</v>
      </c>
      <c r="B28">
        <v>19</v>
      </c>
      <c r="C28" t="s">
        <v>9</v>
      </c>
      <c r="D28">
        <v>82519</v>
      </c>
      <c r="E28">
        <v>13</v>
      </c>
      <c r="F28">
        <v>4</v>
      </c>
      <c r="G28">
        <v>4</v>
      </c>
      <c r="H28" t="s">
        <v>14</v>
      </c>
      <c r="I28">
        <v>742.39</v>
      </c>
    </row>
    <row r="29" spans="1:9" x14ac:dyDescent="0.35">
      <c r="A29">
        <v>22</v>
      </c>
      <c r="B29">
        <v>22</v>
      </c>
      <c r="C29" t="s">
        <v>16</v>
      </c>
      <c r="D29">
        <v>49077</v>
      </c>
      <c r="E29">
        <v>74</v>
      </c>
      <c r="F29">
        <v>10</v>
      </c>
      <c r="G29">
        <v>47</v>
      </c>
      <c r="H29" t="s">
        <v>14</v>
      </c>
      <c r="I29">
        <v>799.31</v>
      </c>
    </row>
    <row r="30" spans="1:9" x14ac:dyDescent="0.35">
      <c r="A30">
        <v>23</v>
      </c>
      <c r="B30">
        <v>36</v>
      </c>
      <c r="C30" t="s">
        <v>13</v>
      </c>
      <c r="D30">
        <v>85473</v>
      </c>
      <c r="E30">
        <v>68</v>
      </c>
      <c r="F30">
        <v>1</v>
      </c>
      <c r="G30">
        <v>16</v>
      </c>
      <c r="H30" t="s">
        <v>11</v>
      </c>
      <c r="I30">
        <v>806.55</v>
      </c>
    </row>
    <row r="31" spans="1:9" x14ac:dyDescent="0.35">
      <c r="A31">
        <v>24</v>
      </c>
      <c r="B31">
        <v>41</v>
      </c>
      <c r="C31" t="s">
        <v>13</v>
      </c>
      <c r="D31">
        <v>81758</v>
      </c>
      <c r="E31">
        <v>87</v>
      </c>
      <c r="F31">
        <v>7</v>
      </c>
      <c r="G31">
        <v>9</v>
      </c>
      <c r="H31" t="s">
        <v>12</v>
      </c>
      <c r="I31">
        <v>482.2</v>
      </c>
    </row>
    <row r="32" spans="1:9" x14ac:dyDescent="0.35">
      <c r="A32">
        <v>25</v>
      </c>
      <c r="B32">
        <v>69</v>
      </c>
      <c r="C32" t="s">
        <v>9</v>
      </c>
      <c r="D32">
        <v>36140</v>
      </c>
      <c r="E32">
        <v>78</v>
      </c>
      <c r="F32">
        <v>5</v>
      </c>
      <c r="G32">
        <v>39</v>
      </c>
      <c r="H32" t="s">
        <v>11</v>
      </c>
      <c r="I32">
        <v>508.86</v>
      </c>
    </row>
    <row r="33" spans="1:9" x14ac:dyDescent="0.35">
      <c r="A33">
        <v>26</v>
      </c>
      <c r="B33">
        <v>33</v>
      </c>
      <c r="C33" t="s">
        <v>13</v>
      </c>
      <c r="D33">
        <v>141757</v>
      </c>
      <c r="E33">
        <v>60</v>
      </c>
      <c r="F33">
        <v>10</v>
      </c>
      <c r="G33">
        <v>39</v>
      </c>
      <c r="H33" t="s">
        <v>10</v>
      </c>
      <c r="I33">
        <v>83.27</v>
      </c>
    </row>
    <row r="34" spans="1:9" x14ac:dyDescent="0.35">
      <c r="A34">
        <v>27</v>
      </c>
      <c r="B34">
        <v>54</v>
      </c>
      <c r="C34" t="s">
        <v>16</v>
      </c>
      <c r="D34">
        <v>35394</v>
      </c>
      <c r="E34">
        <v>10</v>
      </c>
      <c r="F34">
        <v>9</v>
      </c>
      <c r="G34">
        <v>4</v>
      </c>
      <c r="H34" t="s">
        <v>10</v>
      </c>
      <c r="I34">
        <v>124.29</v>
      </c>
    </row>
    <row r="35" spans="1:9" x14ac:dyDescent="0.35">
      <c r="A35">
        <v>28</v>
      </c>
      <c r="B35">
        <v>30</v>
      </c>
      <c r="C35" t="s">
        <v>9</v>
      </c>
      <c r="D35">
        <v>50680</v>
      </c>
      <c r="E35">
        <v>19</v>
      </c>
      <c r="F35">
        <v>7</v>
      </c>
      <c r="G35">
        <v>27</v>
      </c>
      <c r="H35" t="s">
        <v>11</v>
      </c>
      <c r="I35">
        <v>515.88</v>
      </c>
    </row>
    <row r="36" spans="1:9" x14ac:dyDescent="0.35">
      <c r="A36">
        <v>29</v>
      </c>
      <c r="B36">
        <v>18</v>
      </c>
      <c r="C36" t="s">
        <v>9</v>
      </c>
      <c r="D36">
        <v>70721</v>
      </c>
      <c r="E36">
        <v>78</v>
      </c>
      <c r="F36">
        <v>7</v>
      </c>
      <c r="G36">
        <v>1</v>
      </c>
      <c r="H36" t="s">
        <v>14</v>
      </c>
      <c r="I36">
        <v>191.9</v>
      </c>
    </row>
    <row r="37" spans="1:9" x14ac:dyDescent="0.35">
      <c r="A37">
        <v>30</v>
      </c>
      <c r="B37">
        <v>23</v>
      </c>
      <c r="C37" t="s">
        <v>16</v>
      </c>
      <c r="D37">
        <v>104106</v>
      </c>
      <c r="E37">
        <v>30</v>
      </c>
      <c r="F37">
        <v>4</v>
      </c>
      <c r="G37">
        <v>20</v>
      </c>
      <c r="H37" t="s">
        <v>15</v>
      </c>
      <c r="I37">
        <v>950.56</v>
      </c>
    </row>
    <row r="38" spans="1:9" x14ac:dyDescent="0.35">
      <c r="A38">
        <v>31</v>
      </c>
      <c r="B38">
        <v>36</v>
      </c>
      <c r="C38" t="s">
        <v>13</v>
      </c>
      <c r="D38">
        <v>76756</v>
      </c>
      <c r="E38">
        <v>16</v>
      </c>
      <c r="F38">
        <v>8</v>
      </c>
      <c r="G38">
        <v>27</v>
      </c>
      <c r="H38" t="s">
        <v>12</v>
      </c>
      <c r="I38">
        <v>970.06</v>
      </c>
    </row>
    <row r="39" spans="1:9" x14ac:dyDescent="0.35">
      <c r="A39">
        <v>32</v>
      </c>
      <c r="B39">
        <v>60</v>
      </c>
      <c r="C39" t="s">
        <v>9</v>
      </c>
      <c r="D39">
        <v>45733</v>
      </c>
      <c r="E39">
        <v>69</v>
      </c>
      <c r="F39">
        <v>2</v>
      </c>
      <c r="G39">
        <v>18</v>
      </c>
      <c r="H39" t="s">
        <v>15</v>
      </c>
      <c r="I39">
        <v>197.29</v>
      </c>
    </row>
    <row r="40" spans="1:9" x14ac:dyDescent="0.35">
      <c r="A40">
        <v>33</v>
      </c>
      <c r="B40">
        <v>29</v>
      </c>
      <c r="C40" t="s">
        <v>16</v>
      </c>
      <c r="D40">
        <v>71951</v>
      </c>
      <c r="E40">
        <v>2</v>
      </c>
      <c r="F40">
        <v>6</v>
      </c>
      <c r="G40">
        <v>47</v>
      </c>
      <c r="H40" t="s">
        <v>15</v>
      </c>
      <c r="I40">
        <v>91.94</v>
      </c>
    </row>
    <row r="41" spans="1:9" x14ac:dyDescent="0.35">
      <c r="A41">
        <v>34</v>
      </c>
      <c r="B41">
        <v>44</v>
      </c>
      <c r="C41" t="s">
        <v>13</v>
      </c>
      <c r="D41">
        <v>86593</v>
      </c>
      <c r="E41">
        <v>89</v>
      </c>
      <c r="F41">
        <v>4</v>
      </c>
      <c r="G41">
        <v>37</v>
      </c>
      <c r="H41" t="s">
        <v>10</v>
      </c>
      <c r="I41">
        <v>76.95</v>
      </c>
    </row>
    <row r="42" spans="1:9" x14ac:dyDescent="0.35">
      <c r="A42">
        <v>35</v>
      </c>
      <c r="B42">
        <v>45</v>
      </c>
      <c r="C42" t="s">
        <v>13</v>
      </c>
      <c r="D42">
        <v>43138</v>
      </c>
      <c r="E42">
        <v>54</v>
      </c>
      <c r="F42">
        <v>10</v>
      </c>
      <c r="G42">
        <v>48</v>
      </c>
      <c r="H42" t="s">
        <v>11</v>
      </c>
      <c r="I42">
        <v>639.22</v>
      </c>
    </row>
    <row r="43" spans="1:9" x14ac:dyDescent="0.35">
      <c r="A43">
        <v>36</v>
      </c>
      <c r="B43">
        <v>30</v>
      </c>
      <c r="C43" t="s">
        <v>9</v>
      </c>
      <c r="D43">
        <v>73464</v>
      </c>
      <c r="E43">
        <v>37</v>
      </c>
      <c r="F43">
        <v>1</v>
      </c>
      <c r="G43">
        <v>6</v>
      </c>
      <c r="H43" t="s">
        <v>12</v>
      </c>
      <c r="I43">
        <v>532.51</v>
      </c>
    </row>
    <row r="44" spans="1:9" x14ac:dyDescent="0.35">
      <c r="A44">
        <v>37</v>
      </c>
      <c r="B44">
        <v>47</v>
      </c>
      <c r="C44" t="s">
        <v>16</v>
      </c>
      <c r="D44">
        <v>108074</v>
      </c>
      <c r="E44">
        <v>78</v>
      </c>
      <c r="F44">
        <v>4</v>
      </c>
      <c r="G44">
        <v>38</v>
      </c>
      <c r="H44" t="s">
        <v>15</v>
      </c>
      <c r="I44">
        <v>128.19999999999999</v>
      </c>
    </row>
    <row r="45" spans="1:9" x14ac:dyDescent="0.35">
      <c r="A45">
        <v>38</v>
      </c>
      <c r="B45">
        <v>48</v>
      </c>
      <c r="C45" t="s">
        <v>13</v>
      </c>
      <c r="D45">
        <v>81794</v>
      </c>
      <c r="E45">
        <v>89</v>
      </c>
      <c r="F45">
        <v>7</v>
      </c>
      <c r="G45">
        <v>50</v>
      </c>
      <c r="H45" t="s">
        <v>15</v>
      </c>
      <c r="I45">
        <v>967.99</v>
      </c>
    </row>
    <row r="46" spans="1:9" x14ac:dyDescent="0.35">
      <c r="A46">
        <v>39</v>
      </c>
      <c r="B46">
        <v>31</v>
      </c>
      <c r="C46" t="s">
        <v>9</v>
      </c>
      <c r="D46">
        <v>75392</v>
      </c>
      <c r="E46">
        <v>43</v>
      </c>
      <c r="F46">
        <v>4</v>
      </c>
      <c r="G46">
        <v>29</v>
      </c>
      <c r="H46" t="s">
        <v>11</v>
      </c>
      <c r="I46">
        <v>88.44</v>
      </c>
    </row>
    <row r="47" spans="1:9" x14ac:dyDescent="0.35">
      <c r="A47">
        <v>40</v>
      </c>
      <c r="B47">
        <v>22</v>
      </c>
      <c r="C47" t="s">
        <v>16</v>
      </c>
      <c r="D47">
        <v>107057</v>
      </c>
      <c r="E47">
        <v>14</v>
      </c>
      <c r="F47">
        <v>5</v>
      </c>
      <c r="G47">
        <v>41</v>
      </c>
      <c r="H47" t="s">
        <v>14</v>
      </c>
      <c r="I47">
        <v>98.86</v>
      </c>
    </row>
    <row r="48" spans="1:9" x14ac:dyDescent="0.35">
      <c r="A48">
        <v>41</v>
      </c>
      <c r="B48">
        <v>23</v>
      </c>
      <c r="C48" t="s">
        <v>16</v>
      </c>
      <c r="D48">
        <v>70723</v>
      </c>
      <c r="E48">
        <v>31</v>
      </c>
      <c r="F48">
        <v>1</v>
      </c>
      <c r="G48">
        <v>48</v>
      </c>
      <c r="H48" t="s">
        <v>14</v>
      </c>
      <c r="I48">
        <v>713.33</v>
      </c>
    </row>
    <row r="49" spans="1:9" x14ac:dyDescent="0.35">
      <c r="A49">
        <v>42</v>
      </c>
      <c r="B49">
        <v>52</v>
      </c>
      <c r="C49" t="s">
        <v>16</v>
      </c>
      <c r="D49">
        <v>115529</v>
      </c>
      <c r="E49">
        <v>70</v>
      </c>
      <c r="F49">
        <v>2</v>
      </c>
      <c r="G49">
        <v>34</v>
      </c>
      <c r="H49" t="s">
        <v>12</v>
      </c>
      <c r="I49">
        <v>192.66</v>
      </c>
    </row>
    <row r="50" spans="1:9" x14ac:dyDescent="0.35">
      <c r="A50">
        <v>43</v>
      </c>
      <c r="B50">
        <v>35</v>
      </c>
      <c r="C50" t="s">
        <v>16</v>
      </c>
      <c r="D50">
        <v>72179</v>
      </c>
      <c r="E50">
        <v>6</v>
      </c>
      <c r="F50">
        <v>6</v>
      </c>
      <c r="G50">
        <v>45</v>
      </c>
      <c r="H50" t="s">
        <v>14</v>
      </c>
      <c r="I50">
        <v>165.18</v>
      </c>
    </row>
    <row r="51" spans="1:9" x14ac:dyDescent="0.35">
      <c r="A51">
        <v>44</v>
      </c>
      <c r="B51">
        <v>28</v>
      </c>
      <c r="C51" t="s">
        <v>13</v>
      </c>
      <c r="D51">
        <v>62405</v>
      </c>
      <c r="E51">
        <v>79</v>
      </c>
      <c r="F51">
        <v>5</v>
      </c>
      <c r="G51">
        <v>50</v>
      </c>
      <c r="H51" t="s">
        <v>14</v>
      </c>
      <c r="I51">
        <v>956.73</v>
      </c>
    </row>
    <row r="52" spans="1:9" x14ac:dyDescent="0.35">
      <c r="A52">
        <v>45</v>
      </c>
      <c r="B52">
        <v>50</v>
      </c>
      <c r="C52" t="s">
        <v>16</v>
      </c>
      <c r="D52">
        <v>42404</v>
      </c>
      <c r="E52">
        <v>45</v>
      </c>
      <c r="F52">
        <v>4</v>
      </c>
      <c r="G52">
        <v>31</v>
      </c>
      <c r="H52" t="s">
        <v>14</v>
      </c>
      <c r="I52">
        <v>753.6</v>
      </c>
    </row>
    <row r="53" spans="1:9" x14ac:dyDescent="0.35">
      <c r="A53">
        <v>46</v>
      </c>
      <c r="B53">
        <v>49</v>
      </c>
      <c r="C53" t="s">
        <v>13</v>
      </c>
      <c r="D53">
        <v>94531</v>
      </c>
      <c r="E53">
        <v>28</v>
      </c>
      <c r="F53">
        <v>5</v>
      </c>
      <c r="G53">
        <v>42</v>
      </c>
      <c r="H53" t="s">
        <v>12</v>
      </c>
      <c r="I53">
        <v>214.93</v>
      </c>
    </row>
    <row r="54" spans="1:9" x14ac:dyDescent="0.35">
      <c r="A54">
        <v>47</v>
      </c>
      <c r="B54">
        <v>56</v>
      </c>
      <c r="C54" t="s">
        <v>16</v>
      </c>
      <c r="D54">
        <v>129005</v>
      </c>
      <c r="E54">
        <v>40</v>
      </c>
      <c r="F54">
        <v>6</v>
      </c>
      <c r="G54">
        <v>8</v>
      </c>
      <c r="H54" t="s">
        <v>15</v>
      </c>
      <c r="I54">
        <v>355.34</v>
      </c>
    </row>
    <row r="55" spans="1:9" x14ac:dyDescent="0.35">
      <c r="A55">
        <v>48</v>
      </c>
      <c r="B55">
        <v>48</v>
      </c>
      <c r="C55" t="s">
        <v>16</v>
      </c>
      <c r="D55">
        <v>76317</v>
      </c>
      <c r="E55">
        <v>94</v>
      </c>
      <c r="F55">
        <v>9</v>
      </c>
      <c r="G55">
        <v>3</v>
      </c>
      <c r="H55" t="s">
        <v>15</v>
      </c>
      <c r="I55">
        <v>189.28</v>
      </c>
    </row>
    <row r="56" spans="1:9" x14ac:dyDescent="0.35">
      <c r="A56">
        <v>49</v>
      </c>
      <c r="B56">
        <v>19</v>
      </c>
      <c r="C56" t="s">
        <v>13</v>
      </c>
      <c r="D56">
        <v>85309</v>
      </c>
      <c r="E56">
        <v>65</v>
      </c>
      <c r="F56">
        <v>5</v>
      </c>
      <c r="G56">
        <v>10</v>
      </c>
      <c r="H56" t="s">
        <v>11</v>
      </c>
      <c r="I56">
        <v>28.55</v>
      </c>
    </row>
    <row r="57" spans="1:9" x14ac:dyDescent="0.35">
      <c r="A57">
        <v>50</v>
      </c>
      <c r="B57">
        <v>68</v>
      </c>
      <c r="C57" t="s">
        <v>9</v>
      </c>
      <c r="D57">
        <v>146519</v>
      </c>
      <c r="E57">
        <v>96</v>
      </c>
      <c r="F57">
        <v>2</v>
      </c>
      <c r="G57">
        <v>18</v>
      </c>
      <c r="H57" t="s">
        <v>10</v>
      </c>
      <c r="I57">
        <v>673.79</v>
      </c>
    </row>
    <row r="58" spans="1:9" x14ac:dyDescent="0.35">
      <c r="A58">
        <v>51</v>
      </c>
      <c r="B58">
        <v>61</v>
      </c>
      <c r="C58" t="s">
        <v>9</v>
      </c>
      <c r="D58">
        <v>61290</v>
      </c>
      <c r="E58">
        <v>83</v>
      </c>
      <c r="F58">
        <v>9</v>
      </c>
      <c r="G58">
        <v>35</v>
      </c>
      <c r="H58" t="s">
        <v>12</v>
      </c>
      <c r="I58">
        <v>110.32</v>
      </c>
    </row>
    <row r="59" spans="1:9" x14ac:dyDescent="0.35">
      <c r="A59">
        <v>52</v>
      </c>
      <c r="B59">
        <v>24</v>
      </c>
      <c r="C59" t="s">
        <v>9</v>
      </c>
      <c r="D59">
        <v>96082</v>
      </c>
      <c r="E59">
        <v>83</v>
      </c>
      <c r="F59">
        <v>4</v>
      </c>
      <c r="G59">
        <v>36</v>
      </c>
      <c r="H59" t="s">
        <v>11</v>
      </c>
      <c r="I59">
        <v>589.35</v>
      </c>
    </row>
    <row r="60" spans="1:9" x14ac:dyDescent="0.35">
      <c r="A60">
        <v>53</v>
      </c>
      <c r="B60">
        <v>45</v>
      </c>
      <c r="C60" t="s">
        <v>13</v>
      </c>
      <c r="D60">
        <v>134241</v>
      </c>
      <c r="E60">
        <v>73</v>
      </c>
      <c r="F60">
        <v>9</v>
      </c>
      <c r="G60">
        <v>16</v>
      </c>
      <c r="H60" t="s">
        <v>10</v>
      </c>
      <c r="I60">
        <v>893.44</v>
      </c>
    </row>
    <row r="61" spans="1:9" x14ac:dyDescent="0.35">
      <c r="A61">
        <v>54</v>
      </c>
      <c r="B61">
        <v>33</v>
      </c>
      <c r="C61" t="s">
        <v>9</v>
      </c>
      <c r="D61">
        <v>45136</v>
      </c>
      <c r="E61">
        <v>84</v>
      </c>
      <c r="F61">
        <v>9</v>
      </c>
      <c r="G61">
        <v>38</v>
      </c>
      <c r="H61" t="s">
        <v>14</v>
      </c>
      <c r="I61">
        <v>332.34</v>
      </c>
    </row>
    <row r="62" spans="1:9" x14ac:dyDescent="0.35">
      <c r="A62">
        <v>55</v>
      </c>
      <c r="B62">
        <v>56</v>
      </c>
      <c r="C62" t="s">
        <v>9</v>
      </c>
      <c r="D62">
        <v>85476</v>
      </c>
      <c r="E62">
        <v>55</v>
      </c>
      <c r="F62">
        <v>2</v>
      </c>
      <c r="G62">
        <v>41</v>
      </c>
      <c r="H62" t="s">
        <v>11</v>
      </c>
      <c r="I62">
        <v>774.5</v>
      </c>
    </row>
    <row r="63" spans="1:9" x14ac:dyDescent="0.35">
      <c r="A63">
        <v>56</v>
      </c>
      <c r="B63">
        <v>42</v>
      </c>
      <c r="C63" t="s">
        <v>13</v>
      </c>
      <c r="D63">
        <v>73466</v>
      </c>
      <c r="E63">
        <v>50</v>
      </c>
      <c r="F63">
        <v>4</v>
      </c>
      <c r="G63">
        <v>13</v>
      </c>
      <c r="H63" t="s">
        <v>11</v>
      </c>
      <c r="I63">
        <v>903.07</v>
      </c>
    </row>
    <row r="64" spans="1:9" x14ac:dyDescent="0.35">
      <c r="A64">
        <v>57</v>
      </c>
      <c r="B64">
        <v>63</v>
      </c>
      <c r="C64" t="s">
        <v>13</v>
      </c>
      <c r="D64">
        <v>49607</v>
      </c>
      <c r="E64">
        <v>7</v>
      </c>
      <c r="F64">
        <v>9</v>
      </c>
      <c r="G64">
        <v>20</v>
      </c>
      <c r="H64" t="s">
        <v>15</v>
      </c>
      <c r="I64">
        <v>195.34</v>
      </c>
    </row>
    <row r="65" spans="1:9" x14ac:dyDescent="0.35">
      <c r="A65">
        <v>58</v>
      </c>
      <c r="B65">
        <v>49</v>
      </c>
      <c r="C65" t="s">
        <v>9</v>
      </c>
      <c r="D65">
        <v>112198</v>
      </c>
      <c r="E65">
        <v>48</v>
      </c>
      <c r="F65">
        <v>5</v>
      </c>
      <c r="G65">
        <v>24</v>
      </c>
      <c r="H65" t="s">
        <v>11</v>
      </c>
      <c r="I65">
        <v>843.87</v>
      </c>
    </row>
    <row r="66" spans="1:9" x14ac:dyDescent="0.35">
      <c r="A66">
        <v>59</v>
      </c>
      <c r="B66">
        <v>43</v>
      </c>
      <c r="C66" t="s">
        <v>9</v>
      </c>
      <c r="D66">
        <v>81595</v>
      </c>
      <c r="E66">
        <v>12</v>
      </c>
      <c r="F66">
        <v>7</v>
      </c>
      <c r="G66">
        <v>1</v>
      </c>
      <c r="H66" t="s">
        <v>15</v>
      </c>
      <c r="I66">
        <v>806.26</v>
      </c>
    </row>
    <row r="67" spans="1:9" x14ac:dyDescent="0.35">
      <c r="A67">
        <v>60</v>
      </c>
      <c r="B67">
        <v>21</v>
      </c>
      <c r="C67" t="s">
        <v>9</v>
      </c>
      <c r="D67">
        <v>139387</v>
      </c>
      <c r="E67">
        <v>1</v>
      </c>
      <c r="F67">
        <v>5</v>
      </c>
      <c r="G67">
        <v>7</v>
      </c>
      <c r="H67" t="s">
        <v>12</v>
      </c>
      <c r="I67">
        <v>399.58</v>
      </c>
    </row>
    <row r="68" spans="1:9" x14ac:dyDescent="0.35">
      <c r="A68">
        <v>61</v>
      </c>
      <c r="B68">
        <v>23</v>
      </c>
      <c r="C68" t="s">
        <v>16</v>
      </c>
      <c r="D68">
        <v>69133</v>
      </c>
      <c r="E68">
        <v>14</v>
      </c>
      <c r="F68">
        <v>6</v>
      </c>
      <c r="G68">
        <v>7</v>
      </c>
      <c r="H68" t="s">
        <v>10</v>
      </c>
      <c r="I68">
        <v>224.86</v>
      </c>
    </row>
    <row r="69" spans="1:9" x14ac:dyDescent="0.35">
      <c r="A69">
        <v>62</v>
      </c>
      <c r="B69">
        <v>30</v>
      </c>
      <c r="C69" t="s">
        <v>13</v>
      </c>
      <c r="D69">
        <v>89149</v>
      </c>
      <c r="E69">
        <v>87</v>
      </c>
      <c r="F69">
        <v>10</v>
      </c>
      <c r="G69">
        <v>36</v>
      </c>
      <c r="H69" t="s">
        <v>12</v>
      </c>
      <c r="I69">
        <v>174.41</v>
      </c>
    </row>
    <row r="70" spans="1:9" x14ac:dyDescent="0.35">
      <c r="A70">
        <v>63</v>
      </c>
      <c r="B70">
        <v>49</v>
      </c>
      <c r="C70" t="s">
        <v>9</v>
      </c>
      <c r="D70">
        <v>79992</v>
      </c>
      <c r="E70">
        <v>49</v>
      </c>
      <c r="F70">
        <v>8</v>
      </c>
      <c r="G70">
        <v>6</v>
      </c>
      <c r="H70" t="s">
        <v>11</v>
      </c>
      <c r="I70">
        <v>636.65</v>
      </c>
    </row>
    <row r="71" spans="1:9" x14ac:dyDescent="0.35">
      <c r="A71">
        <v>64</v>
      </c>
      <c r="B71">
        <v>50</v>
      </c>
      <c r="C71" t="s">
        <v>9</v>
      </c>
      <c r="D71">
        <v>85111</v>
      </c>
      <c r="E71">
        <v>31</v>
      </c>
      <c r="F71">
        <v>1</v>
      </c>
      <c r="G71">
        <v>19</v>
      </c>
      <c r="H71" t="s">
        <v>15</v>
      </c>
      <c r="I71">
        <v>319.05</v>
      </c>
    </row>
    <row r="72" spans="1:9" x14ac:dyDescent="0.35">
      <c r="A72">
        <v>65</v>
      </c>
      <c r="B72">
        <v>27</v>
      </c>
      <c r="C72" t="s">
        <v>13</v>
      </c>
      <c r="D72">
        <v>90557</v>
      </c>
      <c r="E72">
        <v>36</v>
      </c>
      <c r="F72">
        <v>2</v>
      </c>
      <c r="G72">
        <v>2</v>
      </c>
      <c r="H72" t="s">
        <v>11</v>
      </c>
      <c r="I72">
        <v>494.55</v>
      </c>
    </row>
    <row r="73" spans="1:9" x14ac:dyDescent="0.35">
      <c r="A73">
        <v>66</v>
      </c>
      <c r="B73">
        <v>32</v>
      </c>
      <c r="C73" t="s">
        <v>16</v>
      </c>
      <c r="D73">
        <v>100270</v>
      </c>
      <c r="E73">
        <v>69</v>
      </c>
      <c r="F73">
        <v>3</v>
      </c>
      <c r="G73">
        <v>29</v>
      </c>
      <c r="H73" t="s">
        <v>14</v>
      </c>
      <c r="I73">
        <v>686.05</v>
      </c>
    </row>
    <row r="74" spans="1:9" x14ac:dyDescent="0.35">
      <c r="A74">
        <v>67</v>
      </c>
      <c r="B74">
        <v>36</v>
      </c>
      <c r="C74" t="s">
        <v>9</v>
      </c>
      <c r="D74">
        <v>127346</v>
      </c>
      <c r="E74">
        <v>75</v>
      </c>
      <c r="F74">
        <v>5</v>
      </c>
      <c r="G74">
        <v>7</v>
      </c>
      <c r="H74" t="s">
        <v>15</v>
      </c>
      <c r="I74">
        <v>335.98</v>
      </c>
    </row>
    <row r="75" spans="1:9" x14ac:dyDescent="0.35">
      <c r="A75">
        <v>68</v>
      </c>
      <c r="B75">
        <v>43</v>
      </c>
      <c r="C75" t="s">
        <v>9</v>
      </c>
      <c r="D75">
        <v>87807</v>
      </c>
      <c r="E75">
        <v>52</v>
      </c>
      <c r="F75">
        <v>9</v>
      </c>
      <c r="G75">
        <v>41</v>
      </c>
      <c r="H75" t="s">
        <v>12</v>
      </c>
      <c r="I75">
        <v>95.08</v>
      </c>
    </row>
    <row r="76" spans="1:9" x14ac:dyDescent="0.35">
      <c r="A76">
        <v>69</v>
      </c>
      <c r="B76">
        <v>32</v>
      </c>
      <c r="C76" t="s">
        <v>16</v>
      </c>
      <c r="D76">
        <v>135861</v>
      </c>
      <c r="E76">
        <v>88</v>
      </c>
      <c r="F76">
        <v>5</v>
      </c>
      <c r="G76">
        <v>16</v>
      </c>
      <c r="H76" t="s">
        <v>15</v>
      </c>
      <c r="I76">
        <v>103.33</v>
      </c>
    </row>
    <row r="77" spans="1:9" x14ac:dyDescent="0.35">
      <c r="A77">
        <v>70</v>
      </c>
      <c r="B77">
        <v>49</v>
      </c>
      <c r="C77" t="s">
        <v>13</v>
      </c>
      <c r="D77">
        <v>40936</v>
      </c>
      <c r="E77">
        <v>32</v>
      </c>
      <c r="F77">
        <v>9</v>
      </c>
      <c r="G77">
        <v>49</v>
      </c>
      <c r="H77" t="s">
        <v>11</v>
      </c>
      <c r="I77">
        <v>495.62</v>
      </c>
    </row>
    <row r="78" spans="1:9" x14ac:dyDescent="0.35">
      <c r="A78">
        <v>71</v>
      </c>
      <c r="B78">
        <v>23</v>
      </c>
      <c r="C78" t="s">
        <v>9</v>
      </c>
      <c r="D78">
        <v>66376</v>
      </c>
      <c r="E78">
        <v>60</v>
      </c>
      <c r="F78">
        <v>1</v>
      </c>
      <c r="G78">
        <v>18</v>
      </c>
      <c r="H78" t="s">
        <v>15</v>
      </c>
      <c r="I78">
        <v>77.73</v>
      </c>
    </row>
    <row r="79" spans="1:9" x14ac:dyDescent="0.35">
      <c r="A79">
        <v>72</v>
      </c>
      <c r="B79">
        <v>58</v>
      </c>
      <c r="C79" t="s">
        <v>13</v>
      </c>
      <c r="D79">
        <v>56120</v>
      </c>
      <c r="E79">
        <v>30</v>
      </c>
      <c r="F79">
        <v>3</v>
      </c>
      <c r="G79">
        <v>50</v>
      </c>
      <c r="H79" t="s">
        <v>10</v>
      </c>
      <c r="I79">
        <v>880.23</v>
      </c>
    </row>
    <row r="80" spans="1:9" x14ac:dyDescent="0.35">
      <c r="A80">
        <v>73</v>
      </c>
      <c r="B80">
        <v>31</v>
      </c>
      <c r="C80" t="s">
        <v>9</v>
      </c>
      <c r="D80">
        <v>112452</v>
      </c>
      <c r="E80">
        <v>21</v>
      </c>
      <c r="F80">
        <v>1</v>
      </c>
      <c r="G80">
        <v>5</v>
      </c>
      <c r="H80" t="s">
        <v>10</v>
      </c>
      <c r="I80">
        <v>552.21</v>
      </c>
    </row>
    <row r="81" spans="1:9" x14ac:dyDescent="0.35">
      <c r="A81">
        <v>74</v>
      </c>
      <c r="B81">
        <v>38</v>
      </c>
      <c r="C81" t="s">
        <v>9</v>
      </c>
      <c r="D81">
        <v>102944</v>
      </c>
      <c r="E81">
        <v>63</v>
      </c>
      <c r="F81">
        <v>8</v>
      </c>
      <c r="G81">
        <v>9</v>
      </c>
      <c r="H81" t="s">
        <v>14</v>
      </c>
      <c r="I81">
        <v>92.69</v>
      </c>
    </row>
    <row r="82" spans="1:9" x14ac:dyDescent="0.35">
      <c r="A82">
        <v>75</v>
      </c>
      <c r="B82">
        <v>58</v>
      </c>
      <c r="C82" t="s">
        <v>13</v>
      </c>
      <c r="D82">
        <v>143037</v>
      </c>
      <c r="E82">
        <v>56</v>
      </c>
      <c r="F82">
        <v>8</v>
      </c>
      <c r="G82">
        <v>42</v>
      </c>
      <c r="H82" t="s">
        <v>10</v>
      </c>
      <c r="I82">
        <v>57.57</v>
      </c>
    </row>
    <row r="83" spans="1:9" x14ac:dyDescent="0.35">
      <c r="A83">
        <v>76</v>
      </c>
      <c r="B83">
        <v>60</v>
      </c>
      <c r="C83" t="s">
        <v>9</v>
      </c>
      <c r="D83">
        <v>131101</v>
      </c>
      <c r="E83">
        <v>68</v>
      </c>
      <c r="F83">
        <v>8</v>
      </c>
      <c r="G83">
        <v>28</v>
      </c>
      <c r="H83" t="s">
        <v>14</v>
      </c>
      <c r="I83">
        <v>522.95000000000005</v>
      </c>
    </row>
    <row r="84" spans="1:9" x14ac:dyDescent="0.35">
      <c r="A84">
        <v>77</v>
      </c>
      <c r="B84">
        <v>49</v>
      </c>
      <c r="C84" t="s">
        <v>16</v>
      </c>
      <c r="D84">
        <v>30708</v>
      </c>
      <c r="E84">
        <v>4</v>
      </c>
      <c r="F84">
        <v>1</v>
      </c>
      <c r="G84">
        <v>36</v>
      </c>
      <c r="H84" t="s">
        <v>10</v>
      </c>
      <c r="I84">
        <v>990</v>
      </c>
    </row>
    <row r="85" spans="1:9" x14ac:dyDescent="0.35">
      <c r="A85">
        <v>78</v>
      </c>
      <c r="B85">
        <v>32</v>
      </c>
      <c r="C85" t="s">
        <v>13</v>
      </c>
      <c r="D85">
        <v>44048</v>
      </c>
      <c r="E85">
        <v>20</v>
      </c>
      <c r="F85">
        <v>7</v>
      </c>
      <c r="G85">
        <v>10</v>
      </c>
      <c r="H85" t="s">
        <v>12</v>
      </c>
      <c r="I85">
        <v>41.55</v>
      </c>
    </row>
    <row r="86" spans="1:9" x14ac:dyDescent="0.35">
      <c r="A86">
        <v>79</v>
      </c>
      <c r="B86">
        <v>30</v>
      </c>
      <c r="C86" t="s">
        <v>13</v>
      </c>
      <c r="D86">
        <v>95501</v>
      </c>
      <c r="E86">
        <v>27</v>
      </c>
      <c r="F86">
        <v>3</v>
      </c>
      <c r="G86">
        <v>14</v>
      </c>
      <c r="H86" t="s">
        <v>10</v>
      </c>
      <c r="I86">
        <v>476.25</v>
      </c>
    </row>
    <row r="87" spans="1:9" x14ac:dyDescent="0.35">
      <c r="A87">
        <v>80</v>
      </c>
      <c r="B87">
        <v>68</v>
      </c>
      <c r="C87" t="s">
        <v>13</v>
      </c>
      <c r="D87">
        <v>45092</v>
      </c>
      <c r="E87">
        <v>54</v>
      </c>
      <c r="F87">
        <v>4</v>
      </c>
      <c r="G87">
        <v>40</v>
      </c>
      <c r="H87" t="s">
        <v>15</v>
      </c>
      <c r="I87">
        <v>738.6</v>
      </c>
    </row>
    <row r="88" spans="1:9" x14ac:dyDescent="0.35">
      <c r="A88">
        <v>81</v>
      </c>
      <c r="B88">
        <v>65</v>
      </c>
      <c r="C88" t="s">
        <v>13</v>
      </c>
      <c r="D88">
        <v>117157</v>
      </c>
      <c r="E88">
        <v>90</v>
      </c>
      <c r="F88">
        <v>9</v>
      </c>
      <c r="G88">
        <v>39</v>
      </c>
      <c r="H88" t="s">
        <v>15</v>
      </c>
      <c r="I88">
        <v>812.36</v>
      </c>
    </row>
    <row r="89" spans="1:9" x14ac:dyDescent="0.35">
      <c r="A89">
        <v>82</v>
      </c>
      <c r="B89">
        <v>36</v>
      </c>
      <c r="C89" t="s">
        <v>9</v>
      </c>
      <c r="D89">
        <v>148542</v>
      </c>
      <c r="E89">
        <v>60</v>
      </c>
      <c r="F89">
        <v>1</v>
      </c>
      <c r="G89">
        <v>17</v>
      </c>
      <c r="H89" t="s">
        <v>10</v>
      </c>
      <c r="I89">
        <v>15.66</v>
      </c>
    </row>
    <row r="90" spans="1:9" x14ac:dyDescent="0.35">
      <c r="A90">
        <v>83</v>
      </c>
      <c r="B90">
        <v>36</v>
      </c>
      <c r="C90" t="s">
        <v>9</v>
      </c>
      <c r="D90">
        <v>99427</v>
      </c>
      <c r="E90">
        <v>94</v>
      </c>
      <c r="F90">
        <v>8</v>
      </c>
      <c r="G90">
        <v>15</v>
      </c>
      <c r="H90" t="s">
        <v>11</v>
      </c>
      <c r="I90">
        <v>265.04000000000002</v>
      </c>
    </row>
    <row r="91" spans="1:9" x14ac:dyDescent="0.35">
      <c r="A91">
        <v>84</v>
      </c>
      <c r="B91">
        <v>56</v>
      </c>
      <c r="C91" t="s">
        <v>16</v>
      </c>
      <c r="D91">
        <v>58971</v>
      </c>
      <c r="E91">
        <v>77</v>
      </c>
      <c r="F91">
        <v>9</v>
      </c>
      <c r="G91">
        <v>35</v>
      </c>
      <c r="H91" t="s">
        <v>15</v>
      </c>
      <c r="I91">
        <v>13.16</v>
      </c>
    </row>
    <row r="92" spans="1:9" x14ac:dyDescent="0.35">
      <c r="A92">
        <v>85</v>
      </c>
      <c r="B92">
        <v>19</v>
      </c>
      <c r="C92" t="s">
        <v>16</v>
      </c>
      <c r="D92">
        <v>101100</v>
      </c>
      <c r="E92">
        <v>43</v>
      </c>
      <c r="F92">
        <v>3</v>
      </c>
      <c r="G92">
        <v>14</v>
      </c>
      <c r="H92" t="s">
        <v>12</v>
      </c>
      <c r="I92">
        <v>392.36</v>
      </c>
    </row>
    <row r="93" spans="1:9" x14ac:dyDescent="0.35">
      <c r="A93">
        <v>86</v>
      </c>
      <c r="B93">
        <v>31</v>
      </c>
      <c r="C93" t="s">
        <v>13</v>
      </c>
      <c r="D93">
        <v>61849</v>
      </c>
      <c r="E93">
        <v>24</v>
      </c>
      <c r="F93">
        <v>6</v>
      </c>
      <c r="G93">
        <v>31</v>
      </c>
      <c r="H93" t="s">
        <v>14</v>
      </c>
      <c r="I93">
        <v>120.8</v>
      </c>
    </row>
    <row r="94" spans="1:9" x14ac:dyDescent="0.35">
      <c r="A94">
        <v>87</v>
      </c>
      <c r="B94">
        <v>59</v>
      </c>
      <c r="C94" t="s">
        <v>16</v>
      </c>
      <c r="D94">
        <v>47990</v>
      </c>
      <c r="E94">
        <v>3</v>
      </c>
      <c r="F94">
        <v>10</v>
      </c>
      <c r="G94">
        <v>48</v>
      </c>
      <c r="H94" t="s">
        <v>14</v>
      </c>
      <c r="I94">
        <v>755.92</v>
      </c>
    </row>
    <row r="95" spans="1:9" x14ac:dyDescent="0.35">
      <c r="A95">
        <v>88</v>
      </c>
      <c r="B95">
        <v>31</v>
      </c>
      <c r="C95" t="s">
        <v>16</v>
      </c>
      <c r="D95">
        <v>55100</v>
      </c>
      <c r="E95">
        <v>20</v>
      </c>
      <c r="F95">
        <v>7</v>
      </c>
      <c r="G95">
        <v>31</v>
      </c>
      <c r="H95" t="s">
        <v>11</v>
      </c>
      <c r="I95">
        <v>59.84</v>
      </c>
    </row>
    <row r="96" spans="1:9" x14ac:dyDescent="0.35">
      <c r="A96">
        <v>89</v>
      </c>
      <c r="B96">
        <v>18</v>
      </c>
      <c r="C96" t="s">
        <v>13</v>
      </c>
      <c r="D96">
        <v>105470</v>
      </c>
      <c r="E96">
        <v>8</v>
      </c>
      <c r="F96">
        <v>7</v>
      </c>
      <c r="G96">
        <v>4</v>
      </c>
      <c r="H96" t="s">
        <v>12</v>
      </c>
      <c r="I96">
        <v>746.18</v>
      </c>
    </row>
    <row r="97" spans="1:9" x14ac:dyDescent="0.35">
      <c r="A97">
        <v>90</v>
      </c>
      <c r="B97">
        <v>45</v>
      </c>
      <c r="C97" t="s">
        <v>13</v>
      </c>
      <c r="D97">
        <v>63381</v>
      </c>
      <c r="E97">
        <v>80</v>
      </c>
      <c r="F97">
        <v>4</v>
      </c>
      <c r="G97">
        <v>8</v>
      </c>
      <c r="H97" t="s">
        <v>14</v>
      </c>
      <c r="I97">
        <v>754.24</v>
      </c>
    </row>
    <row r="98" spans="1:9" x14ac:dyDescent="0.35">
      <c r="A98">
        <v>91</v>
      </c>
      <c r="B98">
        <v>32</v>
      </c>
      <c r="C98" t="s">
        <v>13</v>
      </c>
      <c r="D98">
        <v>92089</v>
      </c>
      <c r="E98">
        <v>16</v>
      </c>
      <c r="F98">
        <v>1</v>
      </c>
      <c r="G98">
        <v>47</v>
      </c>
      <c r="H98" t="s">
        <v>14</v>
      </c>
      <c r="I98">
        <v>209.86</v>
      </c>
    </row>
    <row r="99" spans="1:9" x14ac:dyDescent="0.35">
      <c r="A99">
        <v>92</v>
      </c>
      <c r="B99">
        <v>39</v>
      </c>
      <c r="C99" t="s">
        <v>13</v>
      </c>
      <c r="D99">
        <v>104031</v>
      </c>
      <c r="E99">
        <v>67</v>
      </c>
      <c r="F99">
        <v>6</v>
      </c>
      <c r="G99">
        <v>28</v>
      </c>
      <c r="H99" t="s">
        <v>14</v>
      </c>
      <c r="I99">
        <v>930.36</v>
      </c>
    </row>
    <row r="100" spans="1:9" x14ac:dyDescent="0.35">
      <c r="A100">
        <v>93</v>
      </c>
      <c r="B100">
        <v>65</v>
      </c>
      <c r="C100" t="s">
        <v>16</v>
      </c>
      <c r="D100">
        <v>62792</v>
      </c>
      <c r="E100">
        <v>83</v>
      </c>
      <c r="F100">
        <v>8</v>
      </c>
      <c r="G100">
        <v>11</v>
      </c>
      <c r="H100" t="s">
        <v>15</v>
      </c>
      <c r="I100">
        <v>230.58</v>
      </c>
    </row>
    <row r="101" spans="1:9" x14ac:dyDescent="0.35">
      <c r="A101">
        <v>94</v>
      </c>
      <c r="B101">
        <v>46</v>
      </c>
      <c r="C101" t="s">
        <v>13</v>
      </c>
      <c r="D101">
        <v>113116</v>
      </c>
      <c r="E101">
        <v>7</v>
      </c>
      <c r="F101">
        <v>10</v>
      </c>
      <c r="G101">
        <v>13</v>
      </c>
      <c r="H101" t="s">
        <v>12</v>
      </c>
      <c r="I101">
        <v>190.55</v>
      </c>
    </row>
    <row r="102" spans="1:9" x14ac:dyDescent="0.35">
      <c r="A102">
        <v>95</v>
      </c>
      <c r="B102">
        <v>30</v>
      </c>
      <c r="C102" t="s">
        <v>13</v>
      </c>
      <c r="D102">
        <v>75926</v>
      </c>
      <c r="E102">
        <v>97</v>
      </c>
      <c r="F102">
        <v>10</v>
      </c>
      <c r="G102">
        <v>19</v>
      </c>
      <c r="H102" t="s">
        <v>11</v>
      </c>
      <c r="I102">
        <v>670.87</v>
      </c>
    </row>
    <row r="103" spans="1:9" x14ac:dyDescent="0.35">
      <c r="A103">
        <v>96</v>
      </c>
      <c r="B103">
        <v>23</v>
      </c>
      <c r="C103" t="s">
        <v>16</v>
      </c>
      <c r="D103">
        <v>108480</v>
      </c>
      <c r="E103">
        <v>46</v>
      </c>
      <c r="F103">
        <v>10</v>
      </c>
      <c r="G103">
        <v>21</v>
      </c>
      <c r="H103" t="s">
        <v>12</v>
      </c>
      <c r="I103">
        <v>377.31</v>
      </c>
    </row>
    <row r="104" spans="1:9" x14ac:dyDescent="0.35">
      <c r="A104">
        <v>97</v>
      </c>
      <c r="B104">
        <v>63</v>
      </c>
      <c r="C104" t="s">
        <v>13</v>
      </c>
      <c r="D104">
        <v>102834</v>
      </c>
      <c r="E104">
        <v>31</v>
      </c>
      <c r="F104">
        <v>7</v>
      </c>
      <c r="G104">
        <v>20</v>
      </c>
      <c r="H104" t="s">
        <v>15</v>
      </c>
      <c r="I104">
        <v>582.57000000000005</v>
      </c>
    </row>
    <row r="105" spans="1:9" x14ac:dyDescent="0.35">
      <c r="A105">
        <v>98</v>
      </c>
      <c r="B105">
        <v>49</v>
      </c>
      <c r="C105" t="s">
        <v>16</v>
      </c>
      <c r="D105">
        <v>46695</v>
      </c>
      <c r="E105">
        <v>99</v>
      </c>
      <c r="F105">
        <v>9</v>
      </c>
      <c r="G105">
        <v>26</v>
      </c>
      <c r="H105" t="s">
        <v>12</v>
      </c>
      <c r="I105">
        <v>674.7</v>
      </c>
    </row>
    <row r="106" spans="1:9" x14ac:dyDescent="0.35">
      <c r="A106">
        <v>99</v>
      </c>
      <c r="B106">
        <v>21</v>
      </c>
      <c r="C106" t="s">
        <v>13</v>
      </c>
      <c r="D106">
        <v>105024</v>
      </c>
      <c r="E106">
        <v>45</v>
      </c>
      <c r="F106">
        <v>3</v>
      </c>
      <c r="G106">
        <v>32</v>
      </c>
      <c r="H106" t="s">
        <v>11</v>
      </c>
      <c r="I106">
        <v>795.84</v>
      </c>
    </row>
    <row r="107" spans="1:9" x14ac:dyDescent="0.35">
      <c r="A107">
        <v>100</v>
      </c>
      <c r="B107">
        <v>26</v>
      </c>
      <c r="C107" t="s">
        <v>9</v>
      </c>
      <c r="D107">
        <v>59496</v>
      </c>
      <c r="E107">
        <v>58</v>
      </c>
      <c r="F107">
        <v>2</v>
      </c>
      <c r="G107">
        <v>50</v>
      </c>
      <c r="H107" t="s">
        <v>12</v>
      </c>
      <c r="I107">
        <v>23.33</v>
      </c>
    </row>
    <row r="108" spans="1:9" x14ac:dyDescent="0.35">
      <c r="A108">
        <v>101</v>
      </c>
      <c r="B108">
        <v>40</v>
      </c>
      <c r="C108" t="s">
        <v>9</v>
      </c>
      <c r="D108">
        <v>115569</v>
      </c>
      <c r="E108">
        <v>1</v>
      </c>
      <c r="F108">
        <v>2</v>
      </c>
      <c r="G108">
        <v>5</v>
      </c>
      <c r="H108" t="s">
        <v>10</v>
      </c>
      <c r="I108">
        <v>241.91</v>
      </c>
    </row>
    <row r="109" spans="1:9" x14ac:dyDescent="0.35">
      <c r="A109">
        <v>102</v>
      </c>
      <c r="B109">
        <v>18</v>
      </c>
      <c r="C109" t="s">
        <v>16</v>
      </c>
      <c r="D109">
        <v>49346</v>
      </c>
      <c r="E109">
        <v>70</v>
      </c>
      <c r="F109">
        <v>7</v>
      </c>
      <c r="G109">
        <v>38</v>
      </c>
      <c r="H109" t="s">
        <v>10</v>
      </c>
      <c r="I109">
        <v>127.14</v>
      </c>
    </row>
    <row r="110" spans="1:9" x14ac:dyDescent="0.35">
      <c r="A110">
        <v>103</v>
      </c>
      <c r="B110">
        <v>19</v>
      </c>
      <c r="C110" t="s">
        <v>16</v>
      </c>
      <c r="D110">
        <v>75430</v>
      </c>
      <c r="E110">
        <v>50</v>
      </c>
      <c r="F110">
        <v>7</v>
      </c>
      <c r="G110">
        <v>32</v>
      </c>
      <c r="H110" t="s">
        <v>12</v>
      </c>
      <c r="I110">
        <v>532.51</v>
      </c>
    </row>
    <row r="111" spans="1:9" x14ac:dyDescent="0.35">
      <c r="A111">
        <v>104</v>
      </c>
      <c r="B111">
        <v>60</v>
      </c>
      <c r="C111" t="s">
        <v>9</v>
      </c>
      <c r="D111">
        <v>142407</v>
      </c>
      <c r="E111">
        <v>4</v>
      </c>
      <c r="F111">
        <v>2</v>
      </c>
      <c r="G111">
        <v>1</v>
      </c>
      <c r="H111" t="s">
        <v>11</v>
      </c>
      <c r="I111">
        <v>29.58</v>
      </c>
    </row>
    <row r="112" spans="1:9" x14ac:dyDescent="0.35">
      <c r="A112">
        <v>105</v>
      </c>
      <c r="B112">
        <v>20</v>
      </c>
      <c r="C112" t="s">
        <v>13</v>
      </c>
      <c r="D112">
        <v>34982</v>
      </c>
      <c r="E112">
        <v>7</v>
      </c>
      <c r="F112">
        <v>2</v>
      </c>
      <c r="G112">
        <v>45</v>
      </c>
      <c r="H112" t="s">
        <v>12</v>
      </c>
      <c r="I112">
        <v>597.15</v>
      </c>
    </row>
    <row r="113" spans="1:9" x14ac:dyDescent="0.35">
      <c r="A113">
        <v>106</v>
      </c>
      <c r="B113">
        <v>55</v>
      </c>
      <c r="C113" t="s">
        <v>9</v>
      </c>
      <c r="D113">
        <v>147187</v>
      </c>
      <c r="E113">
        <v>37</v>
      </c>
      <c r="F113">
        <v>7</v>
      </c>
      <c r="G113">
        <v>27</v>
      </c>
      <c r="H113" t="s">
        <v>15</v>
      </c>
      <c r="I113">
        <v>941.67</v>
      </c>
    </row>
    <row r="114" spans="1:9" x14ac:dyDescent="0.35">
      <c r="A114">
        <v>107</v>
      </c>
      <c r="B114">
        <v>19</v>
      </c>
      <c r="C114" t="s">
        <v>13</v>
      </c>
      <c r="D114">
        <v>37993</v>
      </c>
      <c r="E114">
        <v>59</v>
      </c>
      <c r="F114">
        <v>6</v>
      </c>
      <c r="G114">
        <v>30</v>
      </c>
      <c r="H114" t="s">
        <v>11</v>
      </c>
      <c r="I114">
        <v>873.8</v>
      </c>
    </row>
    <row r="115" spans="1:9" x14ac:dyDescent="0.35">
      <c r="A115">
        <v>108</v>
      </c>
      <c r="B115">
        <v>65</v>
      </c>
      <c r="C115" t="s">
        <v>16</v>
      </c>
      <c r="D115">
        <v>81753</v>
      </c>
      <c r="E115">
        <v>72</v>
      </c>
      <c r="F115">
        <v>9</v>
      </c>
      <c r="G115">
        <v>21</v>
      </c>
      <c r="H115" t="s">
        <v>14</v>
      </c>
      <c r="I115">
        <v>633.63</v>
      </c>
    </row>
    <row r="116" spans="1:9" x14ac:dyDescent="0.35">
      <c r="A116">
        <v>109</v>
      </c>
      <c r="B116">
        <v>57</v>
      </c>
      <c r="C116" t="s">
        <v>9</v>
      </c>
      <c r="D116">
        <v>81695</v>
      </c>
      <c r="E116">
        <v>90</v>
      </c>
      <c r="F116">
        <v>8</v>
      </c>
      <c r="G116">
        <v>44</v>
      </c>
      <c r="H116" t="s">
        <v>15</v>
      </c>
      <c r="I116">
        <v>179.8</v>
      </c>
    </row>
    <row r="117" spans="1:9" x14ac:dyDescent="0.35">
      <c r="A117">
        <v>110</v>
      </c>
      <c r="B117">
        <v>56</v>
      </c>
      <c r="C117" t="s">
        <v>9</v>
      </c>
      <c r="D117">
        <v>40676</v>
      </c>
      <c r="E117">
        <v>86</v>
      </c>
      <c r="F117">
        <v>7</v>
      </c>
      <c r="G117">
        <v>38</v>
      </c>
      <c r="H117" t="s">
        <v>14</v>
      </c>
      <c r="I117">
        <v>627.65</v>
      </c>
    </row>
    <row r="118" spans="1:9" x14ac:dyDescent="0.35">
      <c r="A118">
        <v>111</v>
      </c>
      <c r="B118">
        <v>37</v>
      </c>
      <c r="C118" t="s">
        <v>16</v>
      </c>
      <c r="D118">
        <v>111242</v>
      </c>
      <c r="E118">
        <v>33</v>
      </c>
      <c r="F118">
        <v>5</v>
      </c>
      <c r="G118">
        <v>34</v>
      </c>
      <c r="H118" t="s">
        <v>11</v>
      </c>
      <c r="I118">
        <v>756.32</v>
      </c>
    </row>
    <row r="119" spans="1:9" x14ac:dyDescent="0.35">
      <c r="A119">
        <v>112</v>
      </c>
      <c r="B119">
        <v>64</v>
      </c>
      <c r="C119" t="s">
        <v>16</v>
      </c>
      <c r="D119">
        <v>87006</v>
      </c>
      <c r="E119">
        <v>85</v>
      </c>
      <c r="F119">
        <v>7</v>
      </c>
      <c r="G119">
        <v>20</v>
      </c>
      <c r="H119" t="s">
        <v>12</v>
      </c>
      <c r="I119">
        <v>930.73</v>
      </c>
    </row>
    <row r="120" spans="1:9" x14ac:dyDescent="0.35">
      <c r="A120">
        <v>113</v>
      </c>
      <c r="B120">
        <v>58</v>
      </c>
      <c r="C120" t="s">
        <v>16</v>
      </c>
      <c r="D120">
        <v>82856</v>
      </c>
      <c r="E120">
        <v>33</v>
      </c>
      <c r="F120">
        <v>7</v>
      </c>
      <c r="G120">
        <v>20</v>
      </c>
      <c r="H120" t="s">
        <v>10</v>
      </c>
      <c r="I120">
        <v>450.72</v>
      </c>
    </row>
    <row r="121" spans="1:9" x14ac:dyDescent="0.35">
      <c r="A121">
        <v>114</v>
      </c>
      <c r="B121">
        <v>32</v>
      </c>
      <c r="C121" t="s">
        <v>16</v>
      </c>
      <c r="D121">
        <v>35514</v>
      </c>
      <c r="E121">
        <v>4</v>
      </c>
      <c r="F121">
        <v>5</v>
      </c>
      <c r="G121">
        <v>36</v>
      </c>
      <c r="H121" t="s">
        <v>11</v>
      </c>
      <c r="I121">
        <v>415.44</v>
      </c>
    </row>
    <row r="122" spans="1:9" x14ac:dyDescent="0.35">
      <c r="A122">
        <v>115</v>
      </c>
      <c r="B122">
        <v>64</v>
      </c>
      <c r="C122" t="s">
        <v>16</v>
      </c>
      <c r="D122">
        <v>87595</v>
      </c>
      <c r="E122">
        <v>11</v>
      </c>
      <c r="F122">
        <v>5</v>
      </c>
      <c r="G122">
        <v>21</v>
      </c>
      <c r="H122" t="s">
        <v>15</v>
      </c>
      <c r="I122">
        <v>69.78</v>
      </c>
    </row>
    <row r="123" spans="1:9" x14ac:dyDescent="0.35">
      <c r="A123">
        <v>116</v>
      </c>
      <c r="B123">
        <v>59</v>
      </c>
      <c r="C123" t="s">
        <v>16</v>
      </c>
      <c r="D123">
        <v>125014</v>
      </c>
      <c r="E123">
        <v>89</v>
      </c>
      <c r="F123">
        <v>7</v>
      </c>
      <c r="G123">
        <v>42</v>
      </c>
      <c r="H123" t="s">
        <v>14</v>
      </c>
      <c r="I123">
        <v>451.82</v>
      </c>
    </row>
    <row r="124" spans="1:9" x14ac:dyDescent="0.35">
      <c r="A124">
        <v>117</v>
      </c>
      <c r="B124">
        <v>62</v>
      </c>
      <c r="C124" t="s">
        <v>16</v>
      </c>
      <c r="D124">
        <v>128322</v>
      </c>
      <c r="E124">
        <v>44</v>
      </c>
      <c r="F124">
        <v>4</v>
      </c>
      <c r="G124">
        <v>31</v>
      </c>
      <c r="H124" t="s">
        <v>15</v>
      </c>
      <c r="I124">
        <v>668.91</v>
      </c>
    </row>
    <row r="125" spans="1:9" x14ac:dyDescent="0.35">
      <c r="A125">
        <v>118</v>
      </c>
      <c r="B125">
        <v>62</v>
      </c>
      <c r="C125" t="s">
        <v>16</v>
      </c>
      <c r="D125">
        <v>48693</v>
      </c>
      <c r="E125">
        <v>36</v>
      </c>
      <c r="F125">
        <v>9</v>
      </c>
      <c r="G125">
        <v>44</v>
      </c>
      <c r="H125" t="s">
        <v>14</v>
      </c>
      <c r="I125">
        <v>755.67</v>
      </c>
    </row>
    <row r="126" spans="1:9" x14ac:dyDescent="0.35">
      <c r="A126">
        <v>119</v>
      </c>
      <c r="B126">
        <v>33</v>
      </c>
      <c r="C126" t="s">
        <v>16</v>
      </c>
      <c r="D126">
        <v>113154</v>
      </c>
      <c r="E126">
        <v>75</v>
      </c>
      <c r="F126">
        <v>8</v>
      </c>
      <c r="G126">
        <v>46</v>
      </c>
      <c r="H126" t="s">
        <v>10</v>
      </c>
      <c r="I126">
        <v>895.58</v>
      </c>
    </row>
    <row r="127" spans="1:9" x14ac:dyDescent="0.35">
      <c r="A127">
        <v>120</v>
      </c>
      <c r="B127">
        <v>68</v>
      </c>
      <c r="C127" t="s">
        <v>9</v>
      </c>
      <c r="D127">
        <v>78309</v>
      </c>
      <c r="E127">
        <v>12</v>
      </c>
      <c r="F127">
        <v>2</v>
      </c>
      <c r="G127">
        <v>49</v>
      </c>
      <c r="H127" t="s">
        <v>12</v>
      </c>
      <c r="I127">
        <v>848.14</v>
      </c>
    </row>
    <row r="128" spans="1:9" x14ac:dyDescent="0.35">
      <c r="A128">
        <v>121</v>
      </c>
      <c r="B128">
        <v>47</v>
      </c>
      <c r="C128" t="s">
        <v>9</v>
      </c>
      <c r="D128">
        <v>112072</v>
      </c>
      <c r="E128">
        <v>50</v>
      </c>
      <c r="F128">
        <v>5</v>
      </c>
      <c r="G128">
        <v>21</v>
      </c>
      <c r="H128" t="s">
        <v>10</v>
      </c>
      <c r="I128">
        <v>884.19</v>
      </c>
    </row>
    <row r="129" spans="1:9" x14ac:dyDescent="0.35">
      <c r="A129">
        <v>122</v>
      </c>
      <c r="B129">
        <v>43</v>
      </c>
      <c r="C129" t="s">
        <v>16</v>
      </c>
      <c r="D129">
        <v>42855</v>
      </c>
      <c r="E129">
        <v>66</v>
      </c>
      <c r="F129">
        <v>6</v>
      </c>
      <c r="G129">
        <v>23</v>
      </c>
      <c r="H129" t="s">
        <v>15</v>
      </c>
      <c r="I129">
        <v>138.51</v>
      </c>
    </row>
    <row r="130" spans="1:9" x14ac:dyDescent="0.35">
      <c r="A130">
        <v>123</v>
      </c>
      <c r="B130">
        <v>26</v>
      </c>
      <c r="C130" t="s">
        <v>13</v>
      </c>
      <c r="D130">
        <v>55515</v>
      </c>
      <c r="E130">
        <v>29</v>
      </c>
      <c r="F130">
        <v>9</v>
      </c>
      <c r="G130">
        <v>37</v>
      </c>
      <c r="H130" t="s">
        <v>11</v>
      </c>
      <c r="I130">
        <v>50.57</v>
      </c>
    </row>
    <row r="131" spans="1:9" x14ac:dyDescent="0.35">
      <c r="A131">
        <v>124</v>
      </c>
      <c r="B131">
        <v>30</v>
      </c>
      <c r="C131" t="s">
        <v>16</v>
      </c>
      <c r="D131">
        <v>51454</v>
      </c>
      <c r="E131">
        <v>94</v>
      </c>
      <c r="F131">
        <v>8</v>
      </c>
      <c r="G131">
        <v>17</v>
      </c>
      <c r="H131" t="s">
        <v>14</v>
      </c>
      <c r="I131">
        <v>553.35</v>
      </c>
    </row>
    <row r="132" spans="1:9" x14ac:dyDescent="0.35">
      <c r="A132">
        <v>125</v>
      </c>
      <c r="B132">
        <v>66</v>
      </c>
      <c r="C132" t="s">
        <v>13</v>
      </c>
      <c r="D132">
        <v>69362</v>
      </c>
      <c r="E132">
        <v>58</v>
      </c>
      <c r="F132">
        <v>1</v>
      </c>
      <c r="G132">
        <v>23</v>
      </c>
      <c r="H132" t="s">
        <v>12</v>
      </c>
      <c r="I132">
        <v>960.08</v>
      </c>
    </row>
    <row r="133" spans="1:9" x14ac:dyDescent="0.35">
      <c r="A133">
        <v>126</v>
      </c>
      <c r="B133">
        <v>26</v>
      </c>
      <c r="C133" t="s">
        <v>9</v>
      </c>
      <c r="D133">
        <v>69795</v>
      </c>
      <c r="E133">
        <v>60</v>
      </c>
      <c r="F133">
        <v>9</v>
      </c>
      <c r="G133">
        <v>29</v>
      </c>
      <c r="H133" t="s">
        <v>15</v>
      </c>
      <c r="I133">
        <v>389.37</v>
      </c>
    </row>
    <row r="134" spans="1:9" x14ac:dyDescent="0.35">
      <c r="A134">
        <v>127</v>
      </c>
      <c r="B134">
        <v>58</v>
      </c>
      <c r="C134" t="s">
        <v>16</v>
      </c>
      <c r="D134">
        <v>32860</v>
      </c>
      <c r="E134">
        <v>90</v>
      </c>
      <c r="F134">
        <v>5</v>
      </c>
      <c r="G134">
        <v>18</v>
      </c>
      <c r="H134" t="s">
        <v>11</v>
      </c>
      <c r="I134">
        <v>405.05</v>
      </c>
    </row>
    <row r="135" spans="1:9" x14ac:dyDescent="0.35">
      <c r="A135">
        <v>128</v>
      </c>
      <c r="B135">
        <v>40</v>
      </c>
      <c r="C135" t="s">
        <v>13</v>
      </c>
      <c r="D135">
        <v>81037</v>
      </c>
      <c r="E135">
        <v>70</v>
      </c>
      <c r="F135">
        <v>10</v>
      </c>
      <c r="G135">
        <v>45</v>
      </c>
      <c r="H135" t="s">
        <v>15</v>
      </c>
      <c r="I135">
        <v>370.75</v>
      </c>
    </row>
    <row r="136" spans="1:9" x14ac:dyDescent="0.35">
      <c r="A136">
        <v>129</v>
      </c>
      <c r="B136">
        <v>67</v>
      </c>
      <c r="C136" t="s">
        <v>13</v>
      </c>
      <c r="D136">
        <v>40385</v>
      </c>
      <c r="E136">
        <v>64</v>
      </c>
      <c r="F136">
        <v>1</v>
      </c>
      <c r="G136">
        <v>17</v>
      </c>
      <c r="H136" t="s">
        <v>11</v>
      </c>
      <c r="I136">
        <v>957.06</v>
      </c>
    </row>
    <row r="137" spans="1:9" x14ac:dyDescent="0.35">
      <c r="A137">
        <v>130</v>
      </c>
      <c r="B137">
        <v>61</v>
      </c>
      <c r="C137" t="s">
        <v>9</v>
      </c>
      <c r="D137">
        <v>131607</v>
      </c>
      <c r="E137">
        <v>25</v>
      </c>
      <c r="F137">
        <v>7</v>
      </c>
      <c r="G137">
        <v>26</v>
      </c>
      <c r="H137" t="s">
        <v>12</v>
      </c>
      <c r="I137">
        <v>714.15</v>
      </c>
    </row>
    <row r="138" spans="1:9" x14ac:dyDescent="0.35">
      <c r="A138">
        <v>131</v>
      </c>
      <c r="B138">
        <v>51</v>
      </c>
      <c r="C138" t="s">
        <v>16</v>
      </c>
      <c r="D138">
        <v>42337</v>
      </c>
      <c r="E138">
        <v>70</v>
      </c>
      <c r="F138">
        <v>9</v>
      </c>
      <c r="G138">
        <v>28</v>
      </c>
      <c r="H138" t="s">
        <v>11</v>
      </c>
      <c r="I138">
        <v>914.97</v>
      </c>
    </row>
    <row r="139" spans="1:9" x14ac:dyDescent="0.35">
      <c r="A139">
        <v>132</v>
      </c>
      <c r="B139">
        <v>67</v>
      </c>
      <c r="C139" t="s">
        <v>9</v>
      </c>
      <c r="D139">
        <v>116124</v>
      </c>
      <c r="E139">
        <v>78</v>
      </c>
      <c r="F139">
        <v>10</v>
      </c>
      <c r="G139">
        <v>28</v>
      </c>
      <c r="H139" t="s">
        <v>14</v>
      </c>
      <c r="I139">
        <v>11.29</v>
      </c>
    </row>
    <row r="140" spans="1:9" x14ac:dyDescent="0.35">
      <c r="A140">
        <v>133</v>
      </c>
      <c r="B140">
        <v>25</v>
      </c>
      <c r="C140" t="s">
        <v>13</v>
      </c>
      <c r="D140">
        <v>94016</v>
      </c>
      <c r="E140">
        <v>85</v>
      </c>
      <c r="F140">
        <v>8</v>
      </c>
      <c r="G140">
        <v>49</v>
      </c>
      <c r="H140" t="s">
        <v>10</v>
      </c>
      <c r="I140">
        <v>764.28</v>
      </c>
    </row>
    <row r="141" spans="1:9" x14ac:dyDescent="0.35">
      <c r="A141">
        <v>134</v>
      </c>
      <c r="B141">
        <v>26</v>
      </c>
      <c r="C141" t="s">
        <v>16</v>
      </c>
      <c r="D141">
        <v>62131</v>
      </c>
      <c r="E141">
        <v>91</v>
      </c>
      <c r="F141">
        <v>6</v>
      </c>
      <c r="G141">
        <v>18</v>
      </c>
      <c r="H141" t="s">
        <v>11</v>
      </c>
      <c r="I141">
        <v>70.56</v>
      </c>
    </row>
    <row r="142" spans="1:9" x14ac:dyDescent="0.35">
      <c r="A142">
        <v>135</v>
      </c>
      <c r="B142">
        <v>29</v>
      </c>
      <c r="C142" t="s">
        <v>9</v>
      </c>
      <c r="D142">
        <v>100290</v>
      </c>
      <c r="E142">
        <v>85</v>
      </c>
      <c r="F142">
        <v>8</v>
      </c>
      <c r="G142">
        <v>29</v>
      </c>
      <c r="H142" t="s">
        <v>12</v>
      </c>
      <c r="I142">
        <v>480.87</v>
      </c>
    </row>
    <row r="143" spans="1:9" x14ac:dyDescent="0.35">
      <c r="A143">
        <v>136</v>
      </c>
      <c r="B143">
        <v>31</v>
      </c>
      <c r="C143" t="s">
        <v>16</v>
      </c>
      <c r="D143">
        <v>145261</v>
      </c>
      <c r="E143">
        <v>25</v>
      </c>
      <c r="F143">
        <v>10</v>
      </c>
      <c r="G143">
        <v>37</v>
      </c>
      <c r="H143" t="s">
        <v>11</v>
      </c>
      <c r="I143">
        <v>378.4</v>
      </c>
    </row>
    <row r="144" spans="1:9" x14ac:dyDescent="0.35">
      <c r="A144">
        <v>137</v>
      </c>
      <c r="B144">
        <v>48</v>
      </c>
      <c r="C144" t="s">
        <v>16</v>
      </c>
      <c r="D144">
        <v>81763</v>
      </c>
      <c r="E144">
        <v>49</v>
      </c>
      <c r="F144">
        <v>6</v>
      </c>
      <c r="G144">
        <v>46</v>
      </c>
      <c r="H144" t="s">
        <v>11</v>
      </c>
      <c r="I144">
        <v>179.25</v>
      </c>
    </row>
    <row r="145" spans="1:9" x14ac:dyDescent="0.35">
      <c r="A145">
        <v>138</v>
      </c>
      <c r="B145">
        <v>67</v>
      </c>
      <c r="C145" t="s">
        <v>9</v>
      </c>
      <c r="D145">
        <v>120561</v>
      </c>
      <c r="E145">
        <v>66</v>
      </c>
      <c r="F145">
        <v>2</v>
      </c>
      <c r="G145">
        <v>21</v>
      </c>
      <c r="H145" t="s">
        <v>12</v>
      </c>
      <c r="I145">
        <v>798.2</v>
      </c>
    </row>
    <row r="146" spans="1:9" x14ac:dyDescent="0.35">
      <c r="A146">
        <v>139</v>
      </c>
      <c r="B146">
        <v>18</v>
      </c>
      <c r="C146" t="s">
        <v>9</v>
      </c>
      <c r="D146">
        <v>99638</v>
      </c>
      <c r="E146">
        <v>33</v>
      </c>
      <c r="F146">
        <v>8</v>
      </c>
      <c r="G146">
        <v>23</v>
      </c>
      <c r="H146" t="s">
        <v>10</v>
      </c>
      <c r="I146">
        <v>316.27</v>
      </c>
    </row>
    <row r="147" spans="1:9" x14ac:dyDescent="0.35">
      <c r="A147">
        <v>140</v>
      </c>
      <c r="B147">
        <v>18</v>
      </c>
      <c r="C147" t="s">
        <v>9</v>
      </c>
      <c r="D147">
        <v>78097</v>
      </c>
      <c r="E147">
        <v>84</v>
      </c>
      <c r="F147">
        <v>3</v>
      </c>
      <c r="G147">
        <v>26</v>
      </c>
      <c r="H147" t="s">
        <v>12</v>
      </c>
      <c r="I147">
        <v>453.34</v>
      </c>
    </row>
    <row r="148" spans="1:9" x14ac:dyDescent="0.35">
      <c r="A148">
        <v>141</v>
      </c>
      <c r="B148">
        <v>23</v>
      </c>
      <c r="C148" t="s">
        <v>13</v>
      </c>
      <c r="D148">
        <v>67237</v>
      </c>
      <c r="E148">
        <v>85</v>
      </c>
      <c r="F148">
        <v>9</v>
      </c>
      <c r="G148">
        <v>40</v>
      </c>
      <c r="H148" t="s">
        <v>15</v>
      </c>
      <c r="I148">
        <v>673.02</v>
      </c>
    </row>
    <row r="149" spans="1:9" x14ac:dyDescent="0.35">
      <c r="A149">
        <v>142</v>
      </c>
      <c r="B149">
        <v>37</v>
      </c>
      <c r="C149" t="s">
        <v>16</v>
      </c>
      <c r="D149">
        <v>61695</v>
      </c>
      <c r="E149">
        <v>13</v>
      </c>
      <c r="F149">
        <v>5</v>
      </c>
      <c r="G149">
        <v>45</v>
      </c>
      <c r="H149" t="s">
        <v>14</v>
      </c>
      <c r="I149">
        <v>18.489999999999998</v>
      </c>
    </row>
    <row r="150" spans="1:9" x14ac:dyDescent="0.35">
      <c r="A150">
        <v>143</v>
      </c>
      <c r="B150">
        <v>55</v>
      </c>
      <c r="C150" t="s">
        <v>13</v>
      </c>
      <c r="D150">
        <v>101084</v>
      </c>
      <c r="E150">
        <v>73</v>
      </c>
      <c r="F150">
        <v>9</v>
      </c>
      <c r="G150">
        <v>24</v>
      </c>
      <c r="H150" t="s">
        <v>10</v>
      </c>
      <c r="I150">
        <v>624.80999999999995</v>
      </c>
    </row>
    <row r="151" spans="1:9" x14ac:dyDescent="0.35">
      <c r="A151">
        <v>144</v>
      </c>
      <c r="B151">
        <v>41</v>
      </c>
      <c r="C151" t="s">
        <v>9</v>
      </c>
      <c r="D151">
        <v>82613</v>
      </c>
      <c r="E151">
        <v>49</v>
      </c>
      <c r="F151">
        <v>3</v>
      </c>
      <c r="G151">
        <v>10</v>
      </c>
      <c r="H151" t="s">
        <v>14</v>
      </c>
      <c r="I151">
        <v>421.24</v>
      </c>
    </row>
    <row r="152" spans="1:9" x14ac:dyDescent="0.35">
      <c r="A152">
        <v>145</v>
      </c>
      <c r="B152">
        <v>44</v>
      </c>
      <c r="C152" t="s">
        <v>13</v>
      </c>
      <c r="D152">
        <v>122987</v>
      </c>
      <c r="E152">
        <v>29</v>
      </c>
      <c r="F152">
        <v>10</v>
      </c>
      <c r="G152">
        <v>25</v>
      </c>
      <c r="H152" t="s">
        <v>15</v>
      </c>
      <c r="I152">
        <v>898.68</v>
      </c>
    </row>
    <row r="153" spans="1:9" x14ac:dyDescent="0.35">
      <c r="A153">
        <v>146</v>
      </c>
      <c r="B153">
        <v>58</v>
      </c>
      <c r="C153" t="s">
        <v>13</v>
      </c>
      <c r="D153">
        <v>90389</v>
      </c>
      <c r="E153">
        <v>17</v>
      </c>
      <c r="F153">
        <v>5</v>
      </c>
      <c r="G153">
        <v>12</v>
      </c>
      <c r="H153" t="s">
        <v>15</v>
      </c>
      <c r="I153">
        <v>855.21</v>
      </c>
    </row>
    <row r="154" spans="1:9" x14ac:dyDescent="0.35">
      <c r="A154">
        <v>147</v>
      </c>
      <c r="B154">
        <v>69</v>
      </c>
      <c r="C154" t="s">
        <v>16</v>
      </c>
      <c r="D154">
        <v>90929</v>
      </c>
      <c r="E154">
        <v>2</v>
      </c>
      <c r="F154">
        <v>10</v>
      </c>
      <c r="G154">
        <v>29</v>
      </c>
      <c r="H154" t="s">
        <v>15</v>
      </c>
      <c r="I154">
        <v>518.70000000000005</v>
      </c>
    </row>
    <row r="155" spans="1:9" x14ac:dyDescent="0.35">
      <c r="A155">
        <v>148</v>
      </c>
      <c r="B155">
        <v>47</v>
      </c>
      <c r="C155" t="s">
        <v>9</v>
      </c>
      <c r="D155">
        <v>104517</v>
      </c>
      <c r="E155">
        <v>91</v>
      </c>
      <c r="F155">
        <v>2</v>
      </c>
      <c r="G155">
        <v>6</v>
      </c>
      <c r="H155" t="s">
        <v>14</v>
      </c>
      <c r="I155">
        <v>979.41</v>
      </c>
    </row>
    <row r="156" spans="1:9" x14ac:dyDescent="0.35">
      <c r="A156">
        <v>149</v>
      </c>
      <c r="B156">
        <v>34</v>
      </c>
      <c r="C156" t="s">
        <v>13</v>
      </c>
      <c r="D156">
        <v>79949</v>
      </c>
      <c r="E156">
        <v>89</v>
      </c>
      <c r="F156">
        <v>3</v>
      </c>
      <c r="G156">
        <v>19</v>
      </c>
      <c r="H156" t="s">
        <v>10</v>
      </c>
      <c r="I156">
        <v>273.33999999999997</v>
      </c>
    </row>
    <row r="157" spans="1:9" x14ac:dyDescent="0.35">
      <c r="A157">
        <v>150</v>
      </c>
      <c r="B157">
        <v>54</v>
      </c>
      <c r="C157" t="s">
        <v>16</v>
      </c>
      <c r="D157">
        <v>100745</v>
      </c>
      <c r="E157">
        <v>29</v>
      </c>
      <c r="F157">
        <v>6</v>
      </c>
      <c r="G157">
        <v>42</v>
      </c>
      <c r="H157" t="s">
        <v>12</v>
      </c>
      <c r="I157">
        <v>335.15</v>
      </c>
    </row>
    <row r="158" spans="1:9" x14ac:dyDescent="0.35">
      <c r="A158">
        <v>151</v>
      </c>
      <c r="B158">
        <v>55</v>
      </c>
      <c r="C158" t="s">
        <v>13</v>
      </c>
      <c r="D158">
        <v>138064</v>
      </c>
      <c r="E158">
        <v>86</v>
      </c>
      <c r="F158">
        <v>5</v>
      </c>
      <c r="G158">
        <v>22</v>
      </c>
      <c r="H158" t="s">
        <v>15</v>
      </c>
      <c r="I158">
        <v>368.75</v>
      </c>
    </row>
    <row r="159" spans="1:9" x14ac:dyDescent="0.35">
      <c r="A159">
        <v>152</v>
      </c>
      <c r="B159">
        <v>45</v>
      </c>
      <c r="C159" t="s">
        <v>9</v>
      </c>
      <c r="D159">
        <v>79721</v>
      </c>
      <c r="E159">
        <v>20</v>
      </c>
      <c r="F159">
        <v>1</v>
      </c>
      <c r="G159">
        <v>1</v>
      </c>
      <c r="H159" t="s">
        <v>14</v>
      </c>
      <c r="I159">
        <v>215.41</v>
      </c>
    </row>
    <row r="160" spans="1:9" x14ac:dyDescent="0.35">
      <c r="A160">
        <v>153</v>
      </c>
      <c r="B160">
        <v>43</v>
      </c>
      <c r="C160" t="s">
        <v>16</v>
      </c>
      <c r="D160">
        <v>33030</v>
      </c>
      <c r="E160">
        <v>61</v>
      </c>
      <c r="F160">
        <v>8</v>
      </c>
      <c r="G160">
        <v>40</v>
      </c>
      <c r="H160" t="s">
        <v>10</v>
      </c>
      <c r="I160">
        <v>711.04</v>
      </c>
    </row>
    <row r="161" spans="1:9" x14ac:dyDescent="0.35">
      <c r="A161">
        <v>154</v>
      </c>
      <c r="B161">
        <v>30</v>
      </c>
      <c r="C161" t="s">
        <v>13</v>
      </c>
      <c r="D161">
        <v>78653</v>
      </c>
      <c r="E161">
        <v>43</v>
      </c>
      <c r="F161">
        <v>4</v>
      </c>
      <c r="G161">
        <v>2</v>
      </c>
      <c r="H161" t="s">
        <v>15</v>
      </c>
      <c r="I161">
        <v>933.73</v>
      </c>
    </row>
    <row r="162" spans="1:9" x14ac:dyDescent="0.35">
      <c r="A162">
        <v>155</v>
      </c>
      <c r="B162">
        <v>53</v>
      </c>
      <c r="C162" t="s">
        <v>13</v>
      </c>
      <c r="D162">
        <v>146312</v>
      </c>
      <c r="E162">
        <v>58</v>
      </c>
      <c r="F162">
        <v>2</v>
      </c>
      <c r="G162">
        <v>32</v>
      </c>
      <c r="H162" t="s">
        <v>15</v>
      </c>
      <c r="I162">
        <v>880.78</v>
      </c>
    </row>
    <row r="163" spans="1:9" x14ac:dyDescent="0.35">
      <c r="A163">
        <v>156</v>
      </c>
      <c r="B163">
        <v>24</v>
      </c>
      <c r="C163" t="s">
        <v>9</v>
      </c>
      <c r="D163">
        <v>103766</v>
      </c>
      <c r="E163">
        <v>77</v>
      </c>
      <c r="F163">
        <v>4</v>
      </c>
      <c r="G163">
        <v>25</v>
      </c>
      <c r="H163" t="s">
        <v>14</v>
      </c>
      <c r="I163">
        <v>663.21</v>
      </c>
    </row>
    <row r="164" spans="1:9" x14ac:dyDescent="0.35">
      <c r="A164">
        <v>157</v>
      </c>
      <c r="B164">
        <v>69</v>
      </c>
      <c r="C164" t="s">
        <v>9</v>
      </c>
      <c r="D164">
        <v>51990</v>
      </c>
      <c r="E164">
        <v>59</v>
      </c>
      <c r="F164">
        <v>2</v>
      </c>
      <c r="G164">
        <v>37</v>
      </c>
      <c r="H164" t="s">
        <v>12</v>
      </c>
      <c r="I164">
        <v>762.41</v>
      </c>
    </row>
    <row r="165" spans="1:9" x14ac:dyDescent="0.35">
      <c r="A165">
        <v>158</v>
      </c>
      <c r="B165">
        <v>61</v>
      </c>
      <c r="C165" t="s">
        <v>13</v>
      </c>
      <c r="D165">
        <v>46738</v>
      </c>
      <c r="E165">
        <v>36</v>
      </c>
      <c r="F165">
        <v>3</v>
      </c>
      <c r="G165">
        <v>26</v>
      </c>
      <c r="H165" t="s">
        <v>10</v>
      </c>
      <c r="I165">
        <v>393.6</v>
      </c>
    </row>
    <row r="166" spans="1:9" x14ac:dyDescent="0.35">
      <c r="A166">
        <v>159</v>
      </c>
      <c r="B166">
        <v>58</v>
      </c>
      <c r="C166" t="s">
        <v>13</v>
      </c>
      <c r="D166">
        <v>107818</v>
      </c>
      <c r="E166">
        <v>70</v>
      </c>
      <c r="F166">
        <v>5</v>
      </c>
      <c r="G166">
        <v>24</v>
      </c>
      <c r="H166" t="s">
        <v>14</v>
      </c>
      <c r="I166">
        <v>722.18</v>
      </c>
    </row>
    <row r="167" spans="1:9" x14ac:dyDescent="0.35">
      <c r="A167">
        <v>160</v>
      </c>
      <c r="B167">
        <v>36</v>
      </c>
      <c r="C167" t="s">
        <v>13</v>
      </c>
      <c r="D167">
        <v>83511</v>
      </c>
      <c r="E167">
        <v>28</v>
      </c>
      <c r="F167">
        <v>5</v>
      </c>
      <c r="G167">
        <v>49</v>
      </c>
      <c r="H167" t="s">
        <v>14</v>
      </c>
      <c r="I167">
        <v>367.97</v>
      </c>
    </row>
    <row r="168" spans="1:9" x14ac:dyDescent="0.35">
      <c r="A168">
        <v>161</v>
      </c>
      <c r="B168">
        <v>69</v>
      </c>
      <c r="C168" t="s">
        <v>9</v>
      </c>
      <c r="D168">
        <v>117782</v>
      </c>
      <c r="E168">
        <v>18</v>
      </c>
      <c r="F168">
        <v>1</v>
      </c>
      <c r="G168">
        <v>15</v>
      </c>
      <c r="H168" t="s">
        <v>11</v>
      </c>
      <c r="I168">
        <v>762.55</v>
      </c>
    </row>
    <row r="169" spans="1:9" x14ac:dyDescent="0.35">
      <c r="A169">
        <v>162</v>
      </c>
      <c r="B169">
        <v>64</v>
      </c>
      <c r="C169" t="s">
        <v>13</v>
      </c>
      <c r="D169">
        <v>122472</v>
      </c>
      <c r="E169">
        <v>75</v>
      </c>
      <c r="F169">
        <v>1</v>
      </c>
      <c r="G169">
        <v>17</v>
      </c>
      <c r="H169" t="s">
        <v>11</v>
      </c>
      <c r="I169">
        <v>771.33</v>
      </c>
    </row>
    <row r="170" spans="1:9" x14ac:dyDescent="0.35">
      <c r="A170">
        <v>163</v>
      </c>
      <c r="B170">
        <v>45</v>
      </c>
      <c r="C170" t="s">
        <v>16</v>
      </c>
      <c r="D170">
        <v>76259</v>
      </c>
      <c r="E170">
        <v>72</v>
      </c>
      <c r="F170">
        <v>5</v>
      </c>
      <c r="G170">
        <v>41</v>
      </c>
      <c r="H170" t="s">
        <v>11</v>
      </c>
      <c r="I170">
        <v>228.88</v>
      </c>
    </row>
    <row r="171" spans="1:9" x14ac:dyDescent="0.35">
      <c r="A171">
        <v>164</v>
      </c>
      <c r="B171">
        <v>60</v>
      </c>
      <c r="C171" t="s">
        <v>13</v>
      </c>
      <c r="D171">
        <v>98771</v>
      </c>
      <c r="E171">
        <v>37</v>
      </c>
      <c r="F171">
        <v>8</v>
      </c>
      <c r="G171">
        <v>42</v>
      </c>
      <c r="H171" t="s">
        <v>11</v>
      </c>
      <c r="I171">
        <v>520.37</v>
      </c>
    </row>
    <row r="172" spans="1:9" x14ac:dyDescent="0.35">
      <c r="A172">
        <v>165</v>
      </c>
      <c r="B172">
        <v>64</v>
      </c>
      <c r="C172" t="s">
        <v>13</v>
      </c>
      <c r="D172">
        <v>96494</v>
      </c>
      <c r="E172">
        <v>10</v>
      </c>
      <c r="F172">
        <v>4</v>
      </c>
      <c r="G172">
        <v>47</v>
      </c>
      <c r="H172" t="s">
        <v>14</v>
      </c>
      <c r="I172">
        <v>184.45</v>
      </c>
    </row>
    <row r="173" spans="1:9" x14ac:dyDescent="0.35">
      <c r="A173">
        <v>166</v>
      </c>
      <c r="B173">
        <v>41</v>
      </c>
      <c r="C173" t="s">
        <v>9</v>
      </c>
      <c r="D173">
        <v>48155</v>
      </c>
      <c r="E173">
        <v>19</v>
      </c>
      <c r="F173">
        <v>10</v>
      </c>
      <c r="G173">
        <v>36</v>
      </c>
      <c r="H173" t="s">
        <v>10</v>
      </c>
      <c r="I173">
        <v>566.65</v>
      </c>
    </row>
    <row r="174" spans="1:9" x14ac:dyDescent="0.35">
      <c r="A174">
        <v>167</v>
      </c>
      <c r="B174">
        <v>18</v>
      </c>
      <c r="C174" t="s">
        <v>13</v>
      </c>
      <c r="D174">
        <v>46707</v>
      </c>
      <c r="E174">
        <v>61</v>
      </c>
      <c r="F174">
        <v>10</v>
      </c>
      <c r="G174">
        <v>16</v>
      </c>
      <c r="H174" t="s">
        <v>12</v>
      </c>
      <c r="I174">
        <v>18.600000000000001</v>
      </c>
    </row>
    <row r="175" spans="1:9" x14ac:dyDescent="0.35">
      <c r="A175">
        <v>168</v>
      </c>
      <c r="B175">
        <v>36</v>
      </c>
      <c r="C175" t="s">
        <v>13</v>
      </c>
      <c r="D175">
        <v>87275</v>
      </c>
      <c r="E175">
        <v>82</v>
      </c>
      <c r="F175">
        <v>9</v>
      </c>
      <c r="G175">
        <v>2</v>
      </c>
      <c r="H175" t="s">
        <v>12</v>
      </c>
      <c r="I175">
        <v>14.52</v>
      </c>
    </row>
    <row r="176" spans="1:9" x14ac:dyDescent="0.35">
      <c r="A176">
        <v>169</v>
      </c>
      <c r="B176">
        <v>51</v>
      </c>
      <c r="C176" t="s">
        <v>9</v>
      </c>
      <c r="D176">
        <v>58930</v>
      </c>
      <c r="E176">
        <v>95</v>
      </c>
      <c r="F176">
        <v>5</v>
      </c>
      <c r="G176">
        <v>33</v>
      </c>
      <c r="H176" t="s">
        <v>11</v>
      </c>
      <c r="I176">
        <v>115.09</v>
      </c>
    </row>
    <row r="177" spans="1:9" x14ac:dyDescent="0.35">
      <c r="A177">
        <v>170</v>
      </c>
      <c r="B177">
        <v>37</v>
      </c>
      <c r="C177" t="s">
        <v>16</v>
      </c>
      <c r="D177">
        <v>33987</v>
      </c>
      <c r="E177">
        <v>60</v>
      </c>
      <c r="F177">
        <v>8</v>
      </c>
      <c r="G177">
        <v>39</v>
      </c>
      <c r="H177" t="s">
        <v>10</v>
      </c>
      <c r="I177">
        <v>975.1</v>
      </c>
    </row>
    <row r="178" spans="1:9" x14ac:dyDescent="0.35">
      <c r="A178">
        <v>171</v>
      </c>
      <c r="B178">
        <v>21</v>
      </c>
      <c r="C178" t="s">
        <v>16</v>
      </c>
      <c r="D178">
        <v>140801</v>
      </c>
      <c r="E178">
        <v>13</v>
      </c>
      <c r="F178">
        <v>3</v>
      </c>
      <c r="G178">
        <v>43</v>
      </c>
      <c r="H178" t="s">
        <v>14</v>
      </c>
      <c r="I178">
        <v>82.88</v>
      </c>
    </row>
    <row r="179" spans="1:9" x14ac:dyDescent="0.35">
      <c r="A179">
        <v>172</v>
      </c>
      <c r="B179">
        <v>19</v>
      </c>
      <c r="C179" t="s">
        <v>16</v>
      </c>
      <c r="D179">
        <v>98446</v>
      </c>
      <c r="E179">
        <v>25</v>
      </c>
      <c r="F179">
        <v>4</v>
      </c>
      <c r="G179">
        <v>34</v>
      </c>
      <c r="H179" t="s">
        <v>10</v>
      </c>
      <c r="I179">
        <v>696.59</v>
      </c>
    </row>
    <row r="180" spans="1:9" x14ac:dyDescent="0.35">
      <c r="A180">
        <v>173</v>
      </c>
      <c r="B180">
        <v>56</v>
      </c>
      <c r="C180" t="s">
        <v>9</v>
      </c>
      <c r="D180">
        <v>111754</v>
      </c>
      <c r="E180">
        <v>96</v>
      </c>
      <c r="F180">
        <v>8</v>
      </c>
      <c r="G180">
        <v>38</v>
      </c>
      <c r="H180" t="s">
        <v>14</v>
      </c>
      <c r="I180">
        <v>631.05999999999995</v>
      </c>
    </row>
    <row r="181" spans="1:9" x14ac:dyDescent="0.35">
      <c r="A181">
        <v>174</v>
      </c>
      <c r="B181">
        <v>47</v>
      </c>
      <c r="C181" t="s">
        <v>13</v>
      </c>
      <c r="D181">
        <v>66932</v>
      </c>
      <c r="E181">
        <v>89</v>
      </c>
      <c r="F181">
        <v>5</v>
      </c>
      <c r="G181">
        <v>9</v>
      </c>
      <c r="H181" t="s">
        <v>14</v>
      </c>
      <c r="I181">
        <v>861.66</v>
      </c>
    </row>
    <row r="182" spans="1:9" x14ac:dyDescent="0.35">
      <c r="A182">
        <v>175</v>
      </c>
      <c r="B182">
        <v>33</v>
      </c>
      <c r="C182" t="s">
        <v>9</v>
      </c>
      <c r="D182">
        <v>81766</v>
      </c>
      <c r="E182">
        <v>86</v>
      </c>
      <c r="F182">
        <v>1</v>
      </c>
      <c r="G182">
        <v>16</v>
      </c>
      <c r="H182" t="s">
        <v>11</v>
      </c>
      <c r="I182">
        <v>160.11000000000001</v>
      </c>
    </row>
    <row r="183" spans="1:9" x14ac:dyDescent="0.35">
      <c r="A183">
        <v>176</v>
      </c>
      <c r="B183">
        <v>34</v>
      </c>
      <c r="C183" t="s">
        <v>16</v>
      </c>
      <c r="D183">
        <v>79572</v>
      </c>
      <c r="E183">
        <v>62</v>
      </c>
      <c r="F183">
        <v>2</v>
      </c>
      <c r="G183">
        <v>24</v>
      </c>
      <c r="H183" t="s">
        <v>11</v>
      </c>
      <c r="I183">
        <v>843.15</v>
      </c>
    </row>
    <row r="184" spans="1:9" x14ac:dyDescent="0.35">
      <c r="A184">
        <v>177</v>
      </c>
      <c r="B184">
        <v>65</v>
      </c>
      <c r="C184" t="s">
        <v>13</v>
      </c>
      <c r="D184">
        <v>123680</v>
      </c>
      <c r="E184">
        <v>30</v>
      </c>
      <c r="F184">
        <v>2</v>
      </c>
      <c r="G184">
        <v>35</v>
      </c>
      <c r="H184" t="s">
        <v>15</v>
      </c>
      <c r="I184">
        <v>218.74</v>
      </c>
    </row>
    <row r="185" spans="1:9" x14ac:dyDescent="0.35">
      <c r="A185">
        <v>178</v>
      </c>
      <c r="B185">
        <v>67</v>
      </c>
      <c r="C185" t="s">
        <v>9</v>
      </c>
      <c r="D185">
        <v>130300</v>
      </c>
      <c r="E185">
        <v>75</v>
      </c>
      <c r="F185">
        <v>5</v>
      </c>
      <c r="G185">
        <v>27</v>
      </c>
      <c r="H185" t="s">
        <v>15</v>
      </c>
      <c r="I185">
        <v>94.32</v>
      </c>
    </row>
    <row r="186" spans="1:9" x14ac:dyDescent="0.35">
      <c r="A186">
        <v>179</v>
      </c>
      <c r="B186">
        <v>45</v>
      </c>
      <c r="C186" t="s">
        <v>9</v>
      </c>
      <c r="D186">
        <v>102050</v>
      </c>
      <c r="E186">
        <v>57</v>
      </c>
      <c r="F186">
        <v>8</v>
      </c>
      <c r="G186">
        <v>39</v>
      </c>
      <c r="H186" t="s">
        <v>10</v>
      </c>
      <c r="I186">
        <v>263.93</v>
      </c>
    </row>
    <row r="187" spans="1:9" x14ac:dyDescent="0.35">
      <c r="A187">
        <v>180</v>
      </c>
      <c r="B187">
        <v>48</v>
      </c>
      <c r="C187" t="s">
        <v>16</v>
      </c>
      <c r="D187">
        <v>121325</v>
      </c>
      <c r="E187">
        <v>30</v>
      </c>
      <c r="F187">
        <v>3</v>
      </c>
      <c r="G187">
        <v>35</v>
      </c>
      <c r="H187" t="s">
        <v>14</v>
      </c>
      <c r="I187">
        <v>624.36</v>
      </c>
    </row>
    <row r="188" spans="1:9" x14ac:dyDescent="0.35">
      <c r="A188">
        <v>181</v>
      </c>
      <c r="B188">
        <v>49</v>
      </c>
      <c r="C188" t="s">
        <v>16</v>
      </c>
      <c r="D188">
        <v>76202</v>
      </c>
      <c r="E188">
        <v>83</v>
      </c>
      <c r="F188">
        <v>3</v>
      </c>
      <c r="G188">
        <v>6</v>
      </c>
      <c r="H188" t="s">
        <v>10</v>
      </c>
      <c r="I188">
        <v>208.79</v>
      </c>
    </row>
    <row r="189" spans="1:9" x14ac:dyDescent="0.35">
      <c r="A189">
        <v>182</v>
      </c>
      <c r="B189">
        <v>40</v>
      </c>
      <c r="C189" t="s">
        <v>16</v>
      </c>
      <c r="D189">
        <v>136323</v>
      </c>
      <c r="E189">
        <v>36</v>
      </c>
      <c r="F189">
        <v>6</v>
      </c>
      <c r="G189">
        <v>25</v>
      </c>
      <c r="H189" t="s">
        <v>15</v>
      </c>
      <c r="I189">
        <v>625.28</v>
      </c>
    </row>
    <row r="190" spans="1:9" x14ac:dyDescent="0.35">
      <c r="A190">
        <v>183</v>
      </c>
      <c r="B190">
        <v>43</v>
      </c>
      <c r="C190" t="s">
        <v>9</v>
      </c>
      <c r="D190">
        <v>32512</v>
      </c>
      <c r="E190">
        <v>95</v>
      </c>
      <c r="F190">
        <v>4</v>
      </c>
      <c r="G190">
        <v>49</v>
      </c>
      <c r="H190" t="s">
        <v>14</v>
      </c>
      <c r="I190">
        <v>223.39</v>
      </c>
    </row>
    <row r="191" spans="1:9" x14ac:dyDescent="0.35">
      <c r="A191">
        <v>184</v>
      </c>
      <c r="B191">
        <v>27</v>
      </c>
      <c r="C191" t="s">
        <v>16</v>
      </c>
      <c r="D191">
        <v>63313</v>
      </c>
      <c r="E191">
        <v>8</v>
      </c>
      <c r="F191">
        <v>10</v>
      </c>
      <c r="G191">
        <v>42</v>
      </c>
      <c r="H191" t="s">
        <v>10</v>
      </c>
      <c r="I191">
        <v>35.01</v>
      </c>
    </row>
    <row r="192" spans="1:9" x14ac:dyDescent="0.35">
      <c r="A192">
        <v>185</v>
      </c>
      <c r="B192">
        <v>41</v>
      </c>
      <c r="C192" t="s">
        <v>9</v>
      </c>
      <c r="D192">
        <v>104337</v>
      </c>
      <c r="E192">
        <v>91</v>
      </c>
      <c r="F192">
        <v>6</v>
      </c>
      <c r="G192">
        <v>27</v>
      </c>
      <c r="H192" t="s">
        <v>14</v>
      </c>
      <c r="I192">
        <v>401.63</v>
      </c>
    </row>
    <row r="193" spans="1:9" x14ac:dyDescent="0.35">
      <c r="A193">
        <v>186</v>
      </c>
      <c r="B193">
        <v>40</v>
      </c>
      <c r="C193" t="s">
        <v>13</v>
      </c>
      <c r="D193">
        <v>124138</v>
      </c>
      <c r="E193">
        <v>84</v>
      </c>
      <c r="F193">
        <v>10</v>
      </c>
      <c r="G193">
        <v>41</v>
      </c>
      <c r="H193" t="s">
        <v>10</v>
      </c>
      <c r="I193">
        <v>426.62</v>
      </c>
    </row>
    <row r="194" spans="1:9" x14ac:dyDescent="0.35">
      <c r="A194">
        <v>187</v>
      </c>
      <c r="B194">
        <v>35</v>
      </c>
      <c r="C194" t="s">
        <v>16</v>
      </c>
      <c r="D194">
        <v>137307</v>
      </c>
      <c r="E194">
        <v>32</v>
      </c>
      <c r="F194">
        <v>6</v>
      </c>
      <c r="G194">
        <v>24</v>
      </c>
      <c r="H194" t="s">
        <v>15</v>
      </c>
      <c r="I194">
        <v>111.27</v>
      </c>
    </row>
    <row r="195" spans="1:9" x14ac:dyDescent="0.35">
      <c r="A195">
        <v>188</v>
      </c>
      <c r="B195">
        <v>55</v>
      </c>
      <c r="C195" t="s">
        <v>16</v>
      </c>
      <c r="D195">
        <v>77060</v>
      </c>
      <c r="E195">
        <v>14</v>
      </c>
      <c r="F195">
        <v>2</v>
      </c>
      <c r="G195">
        <v>16</v>
      </c>
      <c r="H195" t="s">
        <v>11</v>
      </c>
      <c r="I195">
        <v>286.79000000000002</v>
      </c>
    </row>
    <row r="196" spans="1:9" x14ac:dyDescent="0.35">
      <c r="A196">
        <v>189</v>
      </c>
      <c r="B196">
        <v>45</v>
      </c>
      <c r="C196" t="s">
        <v>16</v>
      </c>
      <c r="D196">
        <v>108335</v>
      </c>
      <c r="E196">
        <v>62</v>
      </c>
      <c r="F196">
        <v>1</v>
      </c>
      <c r="G196">
        <v>35</v>
      </c>
      <c r="H196" t="s">
        <v>15</v>
      </c>
      <c r="I196">
        <v>940.93</v>
      </c>
    </row>
    <row r="197" spans="1:9" x14ac:dyDescent="0.35">
      <c r="A197">
        <v>190</v>
      </c>
      <c r="B197">
        <v>41</v>
      </c>
      <c r="C197" t="s">
        <v>13</v>
      </c>
      <c r="D197">
        <v>59408</v>
      </c>
      <c r="E197">
        <v>68</v>
      </c>
      <c r="F197">
        <v>1</v>
      </c>
      <c r="G197">
        <v>16</v>
      </c>
      <c r="H197" t="s">
        <v>15</v>
      </c>
      <c r="I197">
        <v>504.16</v>
      </c>
    </row>
    <row r="198" spans="1:9" x14ac:dyDescent="0.35">
      <c r="A198">
        <v>191</v>
      </c>
      <c r="B198">
        <v>35</v>
      </c>
      <c r="C198" t="s">
        <v>16</v>
      </c>
      <c r="D198">
        <v>100208</v>
      </c>
      <c r="E198">
        <v>80</v>
      </c>
      <c r="F198">
        <v>2</v>
      </c>
      <c r="G198">
        <v>27</v>
      </c>
      <c r="H198" t="s">
        <v>15</v>
      </c>
      <c r="I198">
        <v>23.73</v>
      </c>
    </row>
    <row r="199" spans="1:9" x14ac:dyDescent="0.35">
      <c r="A199">
        <v>192</v>
      </c>
      <c r="B199">
        <v>63</v>
      </c>
      <c r="C199" t="s">
        <v>13</v>
      </c>
      <c r="D199">
        <v>109506</v>
      </c>
      <c r="E199">
        <v>48</v>
      </c>
      <c r="F199">
        <v>10</v>
      </c>
      <c r="G199">
        <v>50</v>
      </c>
      <c r="H199" t="s">
        <v>15</v>
      </c>
      <c r="I199">
        <v>26.85</v>
      </c>
    </row>
    <row r="200" spans="1:9" x14ac:dyDescent="0.35">
      <c r="A200">
        <v>193</v>
      </c>
      <c r="B200">
        <v>69</v>
      </c>
      <c r="C200" t="s">
        <v>9</v>
      </c>
      <c r="D200">
        <v>39509</v>
      </c>
      <c r="E200">
        <v>10</v>
      </c>
      <c r="F200">
        <v>6</v>
      </c>
      <c r="G200">
        <v>27</v>
      </c>
      <c r="H200" t="s">
        <v>10</v>
      </c>
      <c r="I200">
        <v>377.66</v>
      </c>
    </row>
    <row r="201" spans="1:9" x14ac:dyDescent="0.35">
      <c r="A201">
        <v>194</v>
      </c>
      <c r="B201">
        <v>69</v>
      </c>
      <c r="C201" t="s">
        <v>16</v>
      </c>
      <c r="D201">
        <v>74519</v>
      </c>
      <c r="E201">
        <v>95</v>
      </c>
      <c r="F201">
        <v>10</v>
      </c>
      <c r="G201">
        <v>42</v>
      </c>
      <c r="H201" t="s">
        <v>12</v>
      </c>
      <c r="I201">
        <v>931.51</v>
      </c>
    </row>
    <row r="202" spans="1:9" x14ac:dyDescent="0.35">
      <c r="A202">
        <v>195</v>
      </c>
      <c r="B202">
        <v>67</v>
      </c>
      <c r="C202" t="s">
        <v>13</v>
      </c>
      <c r="D202">
        <v>31806</v>
      </c>
      <c r="E202">
        <v>79</v>
      </c>
      <c r="F202">
        <v>8</v>
      </c>
      <c r="G202">
        <v>13</v>
      </c>
      <c r="H202" t="s">
        <v>15</v>
      </c>
      <c r="I202">
        <v>261.07</v>
      </c>
    </row>
    <row r="203" spans="1:9" x14ac:dyDescent="0.35">
      <c r="A203">
        <v>196</v>
      </c>
      <c r="B203">
        <v>48</v>
      </c>
      <c r="C203" t="s">
        <v>16</v>
      </c>
      <c r="D203">
        <v>108550</v>
      </c>
      <c r="E203">
        <v>5</v>
      </c>
      <c r="F203">
        <v>6</v>
      </c>
      <c r="G203">
        <v>35</v>
      </c>
      <c r="H203" t="s">
        <v>14</v>
      </c>
      <c r="I203">
        <v>410.05</v>
      </c>
    </row>
    <row r="204" spans="1:9" x14ac:dyDescent="0.35">
      <c r="A204">
        <v>197</v>
      </c>
      <c r="B204">
        <v>34</v>
      </c>
      <c r="C204" t="s">
        <v>9</v>
      </c>
      <c r="D204">
        <v>56125</v>
      </c>
      <c r="E204">
        <v>66</v>
      </c>
      <c r="F204">
        <v>10</v>
      </c>
      <c r="G204">
        <v>26</v>
      </c>
      <c r="H204" t="s">
        <v>14</v>
      </c>
      <c r="I204">
        <v>610.66</v>
      </c>
    </row>
    <row r="205" spans="1:9" x14ac:dyDescent="0.35">
      <c r="A205">
        <v>198</v>
      </c>
      <c r="B205">
        <v>39</v>
      </c>
      <c r="C205" t="s">
        <v>16</v>
      </c>
      <c r="D205">
        <v>116566</v>
      </c>
      <c r="E205">
        <v>76</v>
      </c>
      <c r="F205">
        <v>9</v>
      </c>
      <c r="G205">
        <v>21</v>
      </c>
      <c r="H205" t="s">
        <v>10</v>
      </c>
      <c r="I205">
        <v>32.380000000000003</v>
      </c>
    </row>
    <row r="206" spans="1:9" x14ac:dyDescent="0.35">
      <c r="A206">
        <v>199</v>
      </c>
      <c r="B206">
        <v>45</v>
      </c>
      <c r="C206" t="s">
        <v>9</v>
      </c>
      <c r="D206">
        <v>82014</v>
      </c>
      <c r="E206">
        <v>30</v>
      </c>
      <c r="F206">
        <v>10</v>
      </c>
      <c r="G206">
        <v>15</v>
      </c>
      <c r="H206" t="s">
        <v>10</v>
      </c>
      <c r="I206">
        <v>81.91</v>
      </c>
    </row>
    <row r="207" spans="1:9" x14ac:dyDescent="0.35">
      <c r="A207">
        <v>200</v>
      </c>
      <c r="B207">
        <v>63</v>
      </c>
      <c r="C207" t="s">
        <v>9</v>
      </c>
      <c r="D207">
        <v>113240</v>
      </c>
      <c r="E207">
        <v>47</v>
      </c>
      <c r="F207">
        <v>9</v>
      </c>
      <c r="G207">
        <v>22</v>
      </c>
      <c r="H207" t="s">
        <v>12</v>
      </c>
      <c r="I207">
        <v>279.95999999999998</v>
      </c>
    </row>
    <row r="208" spans="1:9" x14ac:dyDescent="0.35">
      <c r="A208">
        <v>201</v>
      </c>
      <c r="B208">
        <v>45</v>
      </c>
      <c r="C208" t="s">
        <v>16</v>
      </c>
      <c r="D208">
        <v>111788</v>
      </c>
      <c r="E208">
        <v>28</v>
      </c>
      <c r="F208">
        <v>9</v>
      </c>
      <c r="G208">
        <v>49</v>
      </c>
      <c r="H208" t="s">
        <v>10</v>
      </c>
      <c r="I208">
        <v>628.42999999999995</v>
      </c>
    </row>
    <row r="209" spans="1:9" x14ac:dyDescent="0.35">
      <c r="A209">
        <v>202</v>
      </c>
      <c r="B209">
        <v>25</v>
      </c>
      <c r="C209" t="s">
        <v>16</v>
      </c>
      <c r="D209">
        <v>30570</v>
      </c>
      <c r="E209">
        <v>16</v>
      </c>
      <c r="F209">
        <v>8</v>
      </c>
      <c r="G209">
        <v>44</v>
      </c>
      <c r="H209" t="s">
        <v>11</v>
      </c>
      <c r="I209">
        <v>971.09</v>
      </c>
    </row>
    <row r="210" spans="1:9" x14ac:dyDescent="0.35">
      <c r="A210">
        <v>203</v>
      </c>
      <c r="B210">
        <v>66</v>
      </c>
      <c r="C210" t="s">
        <v>13</v>
      </c>
      <c r="D210">
        <v>106631</v>
      </c>
      <c r="E210">
        <v>41</v>
      </c>
      <c r="F210">
        <v>6</v>
      </c>
      <c r="G210">
        <v>9</v>
      </c>
      <c r="H210" t="s">
        <v>14</v>
      </c>
      <c r="I210">
        <v>354.46</v>
      </c>
    </row>
    <row r="211" spans="1:9" x14ac:dyDescent="0.35">
      <c r="A211">
        <v>204</v>
      </c>
      <c r="B211">
        <v>49</v>
      </c>
      <c r="C211" t="s">
        <v>16</v>
      </c>
      <c r="D211">
        <v>100258</v>
      </c>
      <c r="E211">
        <v>53</v>
      </c>
      <c r="F211">
        <v>6</v>
      </c>
      <c r="G211">
        <v>27</v>
      </c>
      <c r="H211" t="s">
        <v>14</v>
      </c>
      <c r="I211">
        <v>436.43</v>
      </c>
    </row>
    <row r="212" spans="1:9" x14ac:dyDescent="0.35">
      <c r="A212">
        <v>205</v>
      </c>
      <c r="B212">
        <v>27</v>
      </c>
      <c r="C212" t="s">
        <v>16</v>
      </c>
      <c r="D212">
        <v>132541</v>
      </c>
      <c r="E212">
        <v>78</v>
      </c>
      <c r="F212">
        <v>8</v>
      </c>
      <c r="G212">
        <v>42</v>
      </c>
      <c r="H212" t="s">
        <v>15</v>
      </c>
      <c r="I212">
        <v>825.01</v>
      </c>
    </row>
    <row r="213" spans="1:9" x14ac:dyDescent="0.35">
      <c r="A213">
        <v>206</v>
      </c>
      <c r="B213">
        <v>34</v>
      </c>
      <c r="C213" t="s">
        <v>16</v>
      </c>
      <c r="D213">
        <v>97962</v>
      </c>
      <c r="E213">
        <v>18</v>
      </c>
      <c r="F213">
        <v>3</v>
      </c>
      <c r="G213">
        <v>19</v>
      </c>
      <c r="H213" t="s">
        <v>15</v>
      </c>
      <c r="I213">
        <v>947.73</v>
      </c>
    </row>
    <row r="214" spans="1:9" x14ac:dyDescent="0.35">
      <c r="A214">
        <v>207</v>
      </c>
      <c r="B214">
        <v>58</v>
      </c>
      <c r="C214" t="s">
        <v>16</v>
      </c>
      <c r="D214">
        <v>48714</v>
      </c>
      <c r="E214">
        <v>75</v>
      </c>
      <c r="F214">
        <v>10</v>
      </c>
      <c r="G214">
        <v>40</v>
      </c>
      <c r="H214" t="s">
        <v>11</v>
      </c>
      <c r="I214">
        <v>324.91000000000003</v>
      </c>
    </row>
    <row r="215" spans="1:9" x14ac:dyDescent="0.35">
      <c r="A215">
        <v>208</v>
      </c>
      <c r="B215">
        <v>59</v>
      </c>
      <c r="C215" t="s">
        <v>9</v>
      </c>
      <c r="D215">
        <v>70050</v>
      </c>
      <c r="E215">
        <v>62</v>
      </c>
      <c r="F215">
        <v>3</v>
      </c>
      <c r="G215">
        <v>10</v>
      </c>
      <c r="H215" t="s">
        <v>12</v>
      </c>
      <c r="I215">
        <v>49.53</v>
      </c>
    </row>
    <row r="216" spans="1:9" x14ac:dyDescent="0.35">
      <c r="A216">
        <v>209</v>
      </c>
      <c r="B216">
        <v>60</v>
      </c>
      <c r="C216" t="s">
        <v>9</v>
      </c>
      <c r="D216">
        <v>124416</v>
      </c>
      <c r="E216">
        <v>24</v>
      </c>
      <c r="F216">
        <v>5</v>
      </c>
      <c r="G216">
        <v>39</v>
      </c>
      <c r="H216" t="s">
        <v>14</v>
      </c>
      <c r="I216">
        <v>544.04</v>
      </c>
    </row>
    <row r="217" spans="1:9" x14ac:dyDescent="0.35">
      <c r="A217">
        <v>210</v>
      </c>
      <c r="B217">
        <v>47</v>
      </c>
      <c r="C217" t="s">
        <v>13</v>
      </c>
      <c r="D217">
        <v>93783</v>
      </c>
      <c r="E217">
        <v>24</v>
      </c>
      <c r="F217">
        <v>10</v>
      </c>
      <c r="G217">
        <v>3</v>
      </c>
      <c r="H217" t="s">
        <v>15</v>
      </c>
      <c r="I217">
        <v>406.56</v>
      </c>
    </row>
    <row r="218" spans="1:9" x14ac:dyDescent="0.35">
      <c r="A218">
        <v>211</v>
      </c>
      <c r="B218">
        <v>40</v>
      </c>
      <c r="C218" t="s">
        <v>9</v>
      </c>
      <c r="D218">
        <v>83445</v>
      </c>
      <c r="E218">
        <v>89</v>
      </c>
      <c r="F218">
        <v>7</v>
      </c>
      <c r="G218">
        <v>11</v>
      </c>
      <c r="H218" t="s">
        <v>12</v>
      </c>
      <c r="I218">
        <v>356.35</v>
      </c>
    </row>
    <row r="219" spans="1:9" x14ac:dyDescent="0.35">
      <c r="A219">
        <v>212</v>
      </c>
      <c r="B219">
        <v>18</v>
      </c>
      <c r="C219" t="s">
        <v>13</v>
      </c>
      <c r="D219">
        <v>54421</v>
      </c>
      <c r="E219">
        <v>20</v>
      </c>
      <c r="F219">
        <v>1</v>
      </c>
      <c r="G219">
        <v>41</v>
      </c>
      <c r="H219" t="s">
        <v>14</v>
      </c>
      <c r="I219">
        <v>215.95</v>
      </c>
    </row>
    <row r="220" spans="1:9" x14ac:dyDescent="0.35">
      <c r="A220">
        <v>213</v>
      </c>
      <c r="B220">
        <v>47</v>
      </c>
      <c r="C220" t="s">
        <v>9</v>
      </c>
      <c r="D220">
        <v>121498</v>
      </c>
      <c r="E220">
        <v>29</v>
      </c>
      <c r="F220">
        <v>9</v>
      </c>
      <c r="G220">
        <v>28</v>
      </c>
      <c r="H220" t="s">
        <v>11</v>
      </c>
      <c r="I220">
        <v>706.37</v>
      </c>
    </row>
    <row r="221" spans="1:9" x14ac:dyDescent="0.35">
      <c r="A221">
        <v>214</v>
      </c>
      <c r="B221">
        <v>33</v>
      </c>
      <c r="C221" t="s">
        <v>16</v>
      </c>
      <c r="D221">
        <v>84883</v>
      </c>
      <c r="E221">
        <v>43</v>
      </c>
      <c r="F221">
        <v>2</v>
      </c>
      <c r="G221">
        <v>49</v>
      </c>
      <c r="H221" t="s">
        <v>14</v>
      </c>
      <c r="I221">
        <v>956.03</v>
      </c>
    </row>
    <row r="222" spans="1:9" x14ac:dyDescent="0.35">
      <c r="A222">
        <v>215</v>
      </c>
      <c r="B222">
        <v>69</v>
      </c>
      <c r="C222" t="s">
        <v>13</v>
      </c>
      <c r="D222">
        <v>127086</v>
      </c>
      <c r="E222">
        <v>93</v>
      </c>
      <c r="F222">
        <v>4</v>
      </c>
      <c r="G222">
        <v>45</v>
      </c>
      <c r="H222" t="s">
        <v>15</v>
      </c>
      <c r="I222">
        <v>339.9</v>
      </c>
    </row>
    <row r="223" spans="1:9" x14ac:dyDescent="0.35">
      <c r="A223">
        <v>216</v>
      </c>
      <c r="B223">
        <v>26</v>
      </c>
      <c r="C223" t="s">
        <v>13</v>
      </c>
      <c r="D223">
        <v>133538</v>
      </c>
      <c r="E223">
        <v>27</v>
      </c>
      <c r="F223">
        <v>5</v>
      </c>
      <c r="G223">
        <v>46</v>
      </c>
      <c r="H223" t="s">
        <v>15</v>
      </c>
      <c r="I223">
        <v>761.08</v>
      </c>
    </row>
    <row r="224" spans="1:9" x14ac:dyDescent="0.35">
      <c r="A224">
        <v>217</v>
      </c>
      <c r="B224">
        <v>46</v>
      </c>
      <c r="C224" t="s">
        <v>9</v>
      </c>
      <c r="D224">
        <v>82034</v>
      </c>
      <c r="E224">
        <v>19</v>
      </c>
      <c r="F224">
        <v>2</v>
      </c>
      <c r="G224">
        <v>45</v>
      </c>
      <c r="H224" t="s">
        <v>11</v>
      </c>
      <c r="I224">
        <v>635.92999999999995</v>
      </c>
    </row>
    <row r="225" spans="1:9" x14ac:dyDescent="0.35">
      <c r="A225">
        <v>218</v>
      </c>
      <c r="B225">
        <v>55</v>
      </c>
      <c r="C225" t="s">
        <v>9</v>
      </c>
      <c r="D225">
        <v>147024</v>
      </c>
      <c r="E225">
        <v>24</v>
      </c>
      <c r="F225">
        <v>9</v>
      </c>
      <c r="G225">
        <v>16</v>
      </c>
      <c r="H225" t="s">
        <v>15</v>
      </c>
      <c r="I225">
        <v>169.79</v>
      </c>
    </row>
    <row r="226" spans="1:9" x14ac:dyDescent="0.35">
      <c r="A226">
        <v>219</v>
      </c>
      <c r="B226">
        <v>57</v>
      </c>
      <c r="C226" t="s">
        <v>16</v>
      </c>
      <c r="D226">
        <v>33009</v>
      </c>
      <c r="E226">
        <v>82</v>
      </c>
      <c r="F226">
        <v>9</v>
      </c>
      <c r="G226">
        <v>24</v>
      </c>
      <c r="H226" t="s">
        <v>12</v>
      </c>
      <c r="I226">
        <v>563.64</v>
      </c>
    </row>
    <row r="227" spans="1:9" x14ac:dyDescent="0.35">
      <c r="A227">
        <v>220</v>
      </c>
      <c r="B227">
        <v>69</v>
      </c>
      <c r="C227" t="s">
        <v>16</v>
      </c>
      <c r="D227">
        <v>142216</v>
      </c>
      <c r="E227">
        <v>90</v>
      </c>
      <c r="F227">
        <v>7</v>
      </c>
      <c r="G227">
        <v>29</v>
      </c>
      <c r="H227" t="s">
        <v>15</v>
      </c>
      <c r="I227">
        <v>559.73</v>
      </c>
    </row>
    <row r="228" spans="1:9" x14ac:dyDescent="0.35">
      <c r="A228">
        <v>221</v>
      </c>
      <c r="B228">
        <v>62</v>
      </c>
      <c r="C228" t="s">
        <v>16</v>
      </c>
      <c r="D228">
        <v>82623</v>
      </c>
      <c r="E228">
        <v>51</v>
      </c>
      <c r="F228">
        <v>8</v>
      </c>
      <c r="G228">
        <v>37</v>
      </c>
      <c r="H228" t="s">
        <v>12</v>
      </c>
      <c r="I228">
        <v>155.13999999999999</v>
      </c>
    </row>
    <row r="229" spans="1:9" x14ac:dyDescent="0.35">
      <c r="A229">
        <v>222</v>
      </c>
      <c r="B229">
        <v>67</v>
      </c>
      <c r="C229" t="s">
        <v>13</v>
      </c>
      <c r="D229">
        <v>64134</v>
      </c>
      <c r="E229">
        <v>3</v>
      </c>
      <c r="F229">
        <v>2</v>
      </c>
      <c r="G229">
        <v>26</v>
      </c>
      <c r="H229" t="s">
        <v>12</v>
      </c>
      <c r="I229">
        <v>868.18</v>
      </c>
    </row>
    <row r="230" spans="1:9" x14ac:dyDescent="0.35">
      <c r="A230">
        <v>223</v>
      </c>
      <c r="B230">
        <v>53</v>
      </c>
      <c r="C230" t="s">
        <v>9</v>
      </c>
      <c r="D230">
        <v>146546</v>
      </c>
      <c r="E230">
        <v>12</v>
      </c>
      <c r="F230">
        <v>6</v>
      </c>
      <c r="G230">
        <v>45</v>
      </c>
      <c r="H230" t="s">
        <v>11</v>
      </c>
      <c r="I230">
        <v>915.02</v>
      </c>
    </row>
    <row r="231" spans="1:9" x14ac:dyDescent="0.35">
      <c r="A231">
        <v>224</v>
      </c>
      <c r="B231">
        <v>51</v>
      </c>
      <c r="C231" t="s">
        <v>9</v>
      </c>
      <c r="D231">
        <v>33665</v>
      </c>
      <c r="E231">
        <v>12</v>
      </c>
      <c r="F231">
        <v>2</v>
      </c>
      <c r="G231">
        <v>2</v>
      </c>
      <c r="H231" t="s">
        <v>10</v>
      </c>
      <c r="I231">
        <v>139.07</v>
      </c>
    </row>
    <row r="232" spans="1:9" x14ac:dyDescent="0.35">
      <c r="A232">
        <v>225</v>
      </c>
      <c r="B232">
        <v>54</v>
      </c>
      <c r="C232" t="s">
        <v>9</v>
      </c>
      <c r="D232">
        <v>92156</v>
      </c>
      <c r="E232">
        <v>18</v>
      </c>
      <c r="F232">
        <v>7</v>
      </c>
      <c r="G232">
        <v>14</v>
      </c>
      <c r="H232" t="s">
        <v>15</v>
      </c>
      <c r="I232">
        <v>238.87</v>
      </c>
    </row>
    <row r="233" spans="1:9" x14ac:dyDescent="0.35">
      <c r="A233">
        <v>226</v>
      </c>
      <c r="B233">
        <v>19</v>
      </c>
      <c r="C233" t="s">
        <v>9</v>
      </c>
      <c r="D233">
        <v>51355</v>
      </c>
      <c r="E233">
        <v>48</v>
      </c>
      <c r="F233">
        <v>8</v>
      </c>
      <c r="G233">
        <v>28</v>
      </c>
      <c r="H233" t="s">
        <v>14</v>
      </c>
      <c r="I233">
        <v>278.20999999999998</v>
      </c>
    </row>
    <row r="234" spans="1:9" x14ac:dyDescent="0.35">
      <c r="A234">
        <v>227</v>
      </c>
      <c r="B234">
        <v>65</v>
      </c>
      <c r="C234" t="s">
        <v>16</v>
      </c>
      <c r="D234">
        <v>89274</v>
      </c>
      <c r="E234">
        <v>71</v>
      </c>
      <c r="F234">
        <v>10</v>
      </c>
      <c r="G234">
        <v>34</v>
      </c>
      <c r="H234" t="s">
        <v>15</v>
      </c>
      <c r="I234">
        <v>840.45</v>
      </c>
    </row>
    <row r="235" spans="1:9" x14ac:dyDescent="0.35">
      <c r="A235">
        <v>228</v>
      </c>
      <c r="B235">
        <v>53</v>
      </c>
      <c r="C235" t="s">
        <v>16</v>
      </c>
      <c r="D235">
        <v>57651</v>
      </c>
      <c r="E235">
        <v>27</v>
      </c>
      <c r="F235">
        <v>7</v>
      </c>
      <c r="G235">
        <v>16</v>
      </c>
      <c r="H235" t="s">
        <v>14</v>
      </c>
      <c r="I235">
        <v>345.62</v>
      </c>
    </row>
    <row r="236" spans="1:9" x14ac:dyDescent="0.35">
      <c r="A236">
        <v>229</v>
      </c>
      <c r="B236">
        <v>19</v>
      </c>
      <c r="C236" t="s">
        <v>13</v>
      </c>
      <c r="D236">
        <v>52470</v>
      </c>
      <c r="E236">
        <v>90</v>
      </c>
      <c r="F236">
        <v>5</v>
      </c>
      <c r="G236">
        <v>35</v>
      </c>
      <c r="H236" t="s">
        <v>10</v>
      </c>
      <c r="I236">
        <v>515.99</v>
      </c>
    </row>
    <row r="237" spans="1:9" x14ac:dyDescent="0.35">
      <c r="A237">
        <v>230</v>
      </c>
      <c r="B237">
        <v>56</v>
      </c>
      <c r="C237" t="s">
        <v>16</v>
      </c>
      <c r="D237">
        <v>31154</v>
      </c>
      <c r="E237">
        <v>40</v>
      </c>
      <c r="F237">
        <v>4</v>
      </c>
      <c r="G237">
        <v>25</v>
      </c>
      <c r="H237" t="s">
        <v>15</v>
      </c>
      <c r="I237">
        <v>197.54</v>
      </c>
    </row>
    <row r="238" spans="1:9" x14ac:dyDescent="0.35">
      <c r="A238">
        <v>231</v>
      </c>
      <c r="B238">
        <v>24</v>
      </c>
      <c r="C238" t="s">
        <v>9</v>
      </c>
      <c r="D238">
        <v>147572</v>
      </c>
      <c r="E238">
        <v>44</v>
      </c>
      <c r="F238">
        <v>7</v>
      </c>
      <c r="G238">
        <v>45</v>
      </c>
      <c r="H238" t="s">
        <v>15</v>
      </c>
      <c r="I238">
        <v>204.27</v>
      </c>
    </row>
    <row r="239" spans="1:9" x14ac:dyDescent="0.35">
      <c r="A239">
        <v>232</v>
      </c>
      <c r="B239">
        <v>66</v>
      </c>
      <c r="C239" t="s">
        <v>16</v>
      </c>
      <c r="D239">
        <v>144573</v>
      </c>
      <c r="E239">
        <v>41</v>
      </c>
      <c r="F239">
        <v>7</v>
      </c>
      <c r="G239">
        <v>24</v>
      </c>
      <c r="H239" t="s">
        <v>10</v>
      </c>
      <c r="I239">
        <v>66.599999999999994</v>
      </c>
    </row>
    <row r="240" spans="1:9" x14ac:dyDescent="0.35">
      <c r="A240">
        <v>233</v>
      </c>
      <c r="B240">
        <v>41</v>
      </c>
      <c r="C240" t="s">
        <v>9</v>
      </c>
      <c r="D240">
        <v>88312</v>
      </c>
      <c r="E240">
        <v>22</v>
      </c>
      <c r="F240">
        <v>6</v>
      </c>
      <c r="G240">
        <v>31</v>
      </c>
      <c r="H240" t="s">
        <v>10</v>
      </c>
      <c r="I240">
        <v>212.53</v>
      </c>
    </row>
    <row r="241" spans="1:9" x14ac:dyDescent="0.35">
      <c r="A241">
        <v>234</v>
      </c>
      <c r="B241">
        <v>29</v>
      </c>
      <c r="C241" t="s">
        <v>9</v>
      </c>
      <c r="D241">
        <v>96066</v>
      </c>
      <c r="E241">
        <v>45</v>
      </c>
      <c r="F241">
        <v>7</v>
      </c>
      <c r="G241">
        <v>24</v>
      </c>
      <c r="H241" t="s">
        <v>11</v>
      </c>
      <c r="I241">
        <v>479.36</v>
      </c>
    </row>
    <row r="242" spans="1:9" x14ac:dyDescent="0.35">
      <c r="A242">
        <v>235</v>
      </c>
      <c r="B242">
        <v>19</v>
      </c>
      <c r="C242" t="s">
        <v>9</v>
      </c>
      <c r="D242">
        <v>41542</v>
      </c>
      <c r="E242">
        <v>21</v>
      </c>
      <c r="F242">
        <v>1</v>
      </c>
      <c r="G242">
        <v>22</v>
      </c>
      <c r="H242" t="s">
        <v>10</v>
      </c>
      <c r="I242">
        <v>132.88</v>
      </c>
    </row>
    <row r="243" spans="1:9" x14ac:dyDescent="0.35">
      <c r="A243">
        <v>236</v>
      </c>
      <c r="B243">
        <v>42</v>
      </c>
      <c r="C243" t="s">
        <v>13</v>
      </c>
      <c r="D243">
        <v>66495</v>
      </c>
      <c r="E243">
        <v>79</v>
      </c>
      <c r="F243">
        <v>9</v>
      </c>
      <c r="G243">
        <v>31</v>
      </c>
      <c r="H243" t="s">
        <v>11</v>
      </c>
      <c r="I243">
        <v>537.66</v>
      </c>
    </row>
    <row r="244" spans="1:9" x14ac:dyDescent="0.35">
      <c r="A244">
        <v>237</v>
      </c>
      <c r="B244">
        <v>62</v>
      </c>
      <c r="C244" t="s">
        <v>13</v>
      </c>
      <c r="D244">
        <v>52480</v>
      </c>
      <c r="E244">
        <v>22</v>
      </c>
      <c r="F244">
        <v>3</v>
      </c>
      <c r="G244">
        <v>14</v>
      </c>
      <c r="H244" t="s">
        <v>15</v>
      </c>
      <c r="I244">
        <v>821.42</v>
      </c>
    </row>
    <row r="245" spans="1:9" x14ac:dyDescent="0.35">
      <c r="A245">
        <v>238</v>
      </c>
      <c r="B245">
        <v>64</v>
      </c>
      <c r="C245" t="s">
        <v>13</v>
      </c>
      <c r="D245">
        <v>148368</v>
      </c>
      <c r="E245">
        <v>19</v>
      </c>
      <c r="F245">
        <v>4</v>
      </c>
      <c r="G245">
        <v>23</v>
      </c>
      <c r="H245" t="s">
        <v>10</v>
      </c>
      <c r="I245">
        <v>949.32</v>
      </c>
    </row>
    <row r="246" spans="1:9" x14ac:dyDescent="0.35">
      <c r="A246">
        <v>239</v>
      </c>
      <c r="B246">
        <v>64</v>
      </c>
      <c r="C246" t="s">
        <v>9</v>
      </c>
      <c r="D246">
        <v>124599</v>
      </c>
      <c r="E246">
        <v>41</v>
      </c>
      <c r="F246">
        <v>9</v>
      </c>
      <c r="G246">
        <v>41</v>
      </c>
      <c r="H246" t="s">
        <v>10</v>
      </c>
      <c r="I246">
        <v>924.18</v>
      </c>
    </row>
    <row r="247" spans="1:9" x14ac:dyDescent="0.35">
      <c r="A247">
        <v>240</v>
      </c>
      <c r="B247">
        <v>44</v>
      </c>
      <c r="C247" t="s">
        <v>9</v>
      </c>
      <c r="D247">
        <v>121975</v>
      </c>
      <c r="E247">
        <v>33</v>
      </c>
      <c r="F247">
        <v>6</v>
      </c>
      <c r="G247">
        <v>27</v>
      </c>
      <c r="H247" t="s">
        <v>10</v>
      </c>
      <c r="I247">
        <v>640.96</v>
      </c>
    </row>
    <row r="248" spans="1:9" x14ac:dyDescent="0.35">
      <c r="A248">
        <v>241</v>
      </c>
      <c r="B248">
        <v>41</v>
      </c>
      <c r="C248" t="s">
        <v>9</v>
      </c>
      <c r="D248">
        <v>41748</v>
      </c>
      <c r="E248">
        <v>50</v>
      </c>
      <c r="F248">
        <v>8</v>
      </c>
      <c r="G248">
        <v>5</v>
      </c>
      <c r="H248" t="s">
        <v>11</v>
      </c>
      <c r="I248">
        <v>35.159999999999997</v>
      </c>
    </row>
    <row r="249" spans="1:9" x14ac:dyDescent="0.35">
      <c r="A249">
        <v>242</v>
      </c>
      <c r="B249">
        <v>31</v>
      </c>
      <c r="C249" t="s">
        <v>9</v>
      </c>
      <c r="D249">
        <v>125501</v>
      </c>
      <c r="E249">
        <v>74</v>
      </c>
      <c r="F249">
        <v>3</v>
      </c>
      <c r="G249">
        <v>18</v>
      </c>
      <c r="H249" t="s">
        <v>15</v>
      </c>
      <c r="I249">
        <v>947.76</v>
      </c>
    </row>
    <row r="250" spans="1:9" x14ac:dyDescent="0.35">
      <c r="A250">
        <v>243</v>
      </c>
      <c r="B250">
        <v>25</v>
      </c>
      <c r="C250" t="s">
        <v>13</v>
      </c>
      <c r="D250">
        <v>109583</v>
      </c>
      <c r="E250">
        <v>6</v>
      </c>
      <c r="F250">
        <v>4</v>
      </c>
      <c r="G250">
        <v>30</v>
      </c>
      <c r="H250" t="s">
        <v>15</v>
      </c>
      <c r="I250">
        <v>923.64</v>
      </c>
    </row>
    <row r="251" spans="1:9" x14ac:dyDescent="0.35">
      <c r="A251">
        <v>244</v>
      </c>
      <c r="B251">
        <v>47</v>
      </c>
      <c r="C251" t="s">
        <v>9</v>
      </c>
      <c r="D251">
        <v>108356</v>
      </c>
      <c r="E251">
        <v>84</v>
      </c>
      <c r="F251">
        <v>6</v>
      </c>
      <c r="G251">
        <v>19</v>
      </c>
      <c r="H251" t="s">
        <v>14</v>
      </c>
      <c r="I251">
        <v>911</v>
      </c>
    </row>
    <row r="252" spans="1:9" x14ac:dyDescent="0.35">
      <c r="A252">
        <v>245</v>
      </c>
      <c r="B252">
        <v>28</v>
      </c>
      <c r="C252" t="s">
        <v>13</v>
      </c>
      <c r="D252">
        <v>134414</v>
      </c>
      <c r="E252">
        <v>19</v>
      </c>
      <c r="F252">
        <v>5</v>
      </c>
      <c r="G252">
        <v>15</v>
      </c>
      <c r="H252" t="s">
        <v>14</v>
      </c>
      <c r="I252">
        <v>922.01</v>
      </c>
    </row>
    <row r="253" spans="1:9" x14ac:dyDescent="0.35">
      <c r="A253">
        <v>246</v>
      </c>
      <c r="B253">
        <v>44</v>
      </c>
      <c r="C253" t="s">
        <v>16</v>
      </c>
      <c r="D253">
        <v>83880</v>
      </c>
      <c r="E253">
        <v>31</v>
      </c>
      <c r="F253">
        <v>6</v>
      </c>
      <c r="G253">
        <v>32</v>
      </c>
      <c r="H253" t="s">
        <v>15</v>
      </c>
      <c r="I253">
        <v>464.42</v>
      </c>
    </row>
    <row r="254" spans="1:9" x14ac:dyDescent="0.35">
      <c r="A254">
        <v>247</v>
      </c>
      <c r="B254">
        <v>54</v>
      </c>
      <c r="C254" t="s">
        <v>13</v>
      </c>
      <c r="D254">
        <v>48896</v>
      </c>
      <c r="E254">
        <v>28</v>
      </c>
      <c r="F254">
        <v>9</v>
      </c>
      <c r="G254">
        <v>25</v>
      </c>
      <c r="H254" t="s">
        <v>11</v>
      </c>
      <c r="I254">
        <v>244.79</v>
      </c>
    </row>
    <row r="255" spans="1:9" x14ac:dyDescent="0.35">
      <c r="A255">
        <v>248</v>
      </c>
      <c r="B255">
        <v>28</v>
      </c>
      <c r="C255" t="s">
        <v>13</v>
      </c>
      <c r="D255">
        <v>48383</v>
      </c>
      <c r="E255">
        <v>57</v>
      </c>
      <c r="F255">
        <v>8</v>
      </c>
      <c r="G255">
        <v>35</v>
      </c>
      <c r="H255" t="s">
        <v>11</v>
      </c>
      <c r="I255">
        <v>17.97</v>
      </c>
    </row>
    <row r="256" spans="1:9" x14ac:dyDescent="0.35">
      <c r="A256">
        <v>249</v>
      </c>
      <c r="B256">
        <v>54</v>
      </c>
      <c r="C256" t="s">
        <v>9</v>
      </c>
      <c r="D256">
        <v>134743</v>
      </c>
      <c r="E256">
        <v>98</v>
      </c>
      <c r="F256">
        <v>9</v>
      </c>
      <c r="G256">
        <v>42</v>
      </c>
      <c r="H256" t="s">
        <v>11</v>
      </c>
      <c r="I256">
        <v>894.21</v>
      </c>
    </row>
    <row r="257" spans="1:9" x14ac:dyDescent="0.35">
      <c r="A257">
        <v>250</v>
      </c>
      <c r="B257">
        <v>47</v>
      </c>
      <c r="C257" t="s">
        <v>16</v>
      </c>
      <c r="D257">
        <v>91491</v>
      </c>
      <c r="E257">
        <v>52</v>
      </c>
      <c r="F257">
        <v>5</v>
      </c>
      <c r="G257">
        <v>10</v>
      </c>
      <c r="H257" t="s">
        <v>14</v>
      </c>
      <c r="I257">
        <v>21.43</v>
      </c>
    </row>
    <row r="258" spans="1:9" x14ac:dyDescent="0.35">
      <c r="A258">
        <v>251</v>
      </c>
      <c r="B258">
        <v>43</v>
      </c>
      <c r="C258" t="s">
        <v>16</v>
      </c>
      <c r="D258">
        <v>89688</v>
      </c>
      <c r="E258">
        <v>27</v>
      </c>
      <c r="F258">
        <v>10</v>
      </c>
      <c r="G258">
        <v>30</v>
      </c>
      <c r="H258" t="s">
        <v>15</v>
      </c>
      <c r="I258">
        <v>223.64</v>
      </c>
    </row>
    <row r="259" spans="1:9" x14ac:dyDescent="0.35">
      <c r="A259">
        <v>252</v>
      </c>
      <c r="B259">
        <v>25</v>
      </c>
      <c r="C259" t="s">
        <v>13</v>
      </c>
      <c r="D259">
        <v>105185</v>
      </c>
      <c r="E259">
        <v>70</v>
      </c>
      <c r="F259">
        <v>2</v>
      </c>
      <c r="G259">
        <v>37</v>
      </c>
      <c r="H259" t="s">
        <v>10</v>
      </c>
      <c r="I259">
        <v>556.23</v>
      </c>
    </row>
    <row r="260" spans="1:9" x14ac:dyDescent="0.35">
      <c r="A260">
        <v>253</v>
      </c>
      <c r="B260">
        <v>49</v>
      </c>
      <c r="C260" t="s">
        <v>13</v>
      </c>
      <c r="D260">
        <v>129014</v>
      </c>
      <c r="E260">
        <v>25</v>
      </c>
      <c r="F260">
        <v>7</v>
      </c>
      <c r="G260">
        <v>21</v>
      </c>
      <c r="H260" t="s">
        <v>10</v>
      </c>
      <c r="I260">
        <v>271.52</v>
      </c>
    </row>
    <row r="261" spans="1:9" x14ac:dyDescent="0.35">
      <c r="A261">
        <v>254</v>
      </c>
      <c r="B261">
        <v>66</v>
      </c>
      <c r="C261" t="s">
        <v>13</v>
      </c>
      <c r="D261">
        <v>112847</v>
      </c>
      <c r="E261">
        <v>98</v>
      </c>
      <c r="F261">
        <v>9</v>
      </c>
      <c r="G261">
        <v>44</v>
      </c>
      <c r="H261" t="s">
        <v>14</v>
      </c>
      <c r="I261">
        <v>827.44</v>
      </c>
    </row>
    <row r="262" spans="1:9" x14ac:dyDescent="0.35">
      <c r="A262">
        <v>255</v>
      </c>
      <c r="B262">
        <v>27</v>
      </c>
      <c r="C262" t="s">
        <v>13</v>
      </c>
      <c r="D262">
        <v>139589</v>
      </c>
      <c r="E262">
        <v>69</v>
      </c>
      <c r="F262">
        <v>8</v>
      </c>
      <c r="G262">
        <v>22</v>
      </c>
      <c r="H262" t="s">
        <v>12</v>
      </c>
      <c r="I262">
        <v>150.58000000000001</v>
      </c>
    </row>
    <row r="263" spans="1:9" x14ac:dyDescent="0.35">
      <c r="A263">
        <v>256</v>
      </c>
      <c r="B263">
        <v>46</v>
      </c>
      <c r="C263" t="s">
        <v>13</v>
      </c>
      <c r="D263">
        <v>38785</v>
      </c>
      <c r="E263">
        <v>55</v>
      </c>
      <c r="F263">
        <v>9</v>
      </c>
      <c r="G263">
        <v>22</v>
      </c>
      <c r="H263" t="s">
        <v>12</v>
      </c>
      <c r="I263">
        <v>486.25</v>
      </c>
    </row>
    <row r="264" spans="1:9" x14ac:dyDescent="0.35">
      <c r="A264">
        <v>257</v>
      </c>
      <c r="B264">
        <v>26</v>
      </c>
      <c r="C264" t="s">
        <v>16</v>
      </c>
      <c r="D264">
        <v>134203</v>
      </c>
      <c r="E264">
        <v>19</v>
      </c>
      <c r="F264">
        <v>3</v>
      </c>
      <c r="G264">
        <v>28</v>
      </c>
      <c r="H264" t="s">
        <v>11</v>
      </c>
      <c r="I264">
        <v>935.64</v>
      </c>
    </row>
    <row r="265" spans="1:9" x14ac:dyDescent="0.35">
      <c r="A265">
        <v>258</v>
      </c>
      <c r="B265">
        <v>37</v>
      </c>
      <c r="C265" t="s">
        <v>13</v>
      </c>
      <c r="D265">
        <v>86856</v>
      </c>
      <c r="E265">
        <v>74</v>
      </c>
      <c r="F265">
        <v>3</v>
      </c>
      <c r="G265">
        <v>10</v>
      </c>
      <c r="H265" t="s">
        <v>15</v>
      </c>
      <c r="I265">
        <v>624.29</v>
      </c>
    </row>
    <row r="266" spans="1:9" x14ac:dyDescent="0.35">
      <c r="A266">
        <v>259</v>
      </c>
      <c r="B266">
        <v>68</v>
      </c>
      <c r="C266" t="s">
        <v>16</v>
      </c>
      <c r="D266">
        <v>49725</v>
      </c>
      <c r="E266">
        <v>59</v>
      </c>
      <c r="F266">
        <v>2</v>
      </c>
      <c r="G266">
        <v>35</v>
      </c>
      <c r="H266" t="s">
        <v>10</v>
      </c>
      <c r="I266">
        <v>12.36</v>
      </c>
    </row>
    <row r="267" spans="1:9" x14ac:dyDescent="0.35">
      <c r="A267">
        <v>260</v>
      </c>
      <c r="B267">
        <v>39</v>
      </c>
      <c r="C267" t="s">
        <v>9</v>
      </c>
      <c r="D267">
        <v>56381</v>
      </c>
      <c r="E267">
        <v>82</v>
      </c>
      <c r="F267">
        <v>6</v>
      </c>
      <c r="G267">
        <v>19</v>
      </c>
      <c r="H267" t="s">
        <v>11</v>
      </c>
      <c r="I267">
        <v>759.6</v>
      </c>
    </row>
    <row r="268" spans="1:9" x14ac:dyDescent="0.35">
      <c r="A268">
        <v>261</v>
      </c>
      <c r="B268">
        <v>39</v>
      </c>
      <c r="C268" t="s">
        <v>13</v>
      </c>
      <c r="D268">
        <v>117432</v>
      </c>
      <c r="E268">
        <v>96</v>
      </c>
      <c r="F268">
        <v>7</v>
      </c>
      <c r="G268">
        <v>41</v>
      </c>
      <c r="H268" t="s">
        <v>11</v>
      </c>
      <c r="I268">
        <v>25.44</v>
      </c>
    </row>
    <row r="269" spans="1:9" x14ac:dyDescent="0.35">
      <c r="A269">
        <v>262</v>
      </c>
      <c r="B269">
        <v>60</v>
      </c>
      <c r="C269" t="s">
        <v>13</v>
      </c>
      <c r="D269">
        <v>45827</v>
      </c>
      <c r="E269">
        <v>18</v>
      </c>
      <c r="F269">
        <v>2</v>
      </c>
      <c r="G269">
        <v>47</v>
      </c>
      <c r="H269" t="s">
        <v>15</v>
      </c>
      <c r="I269">
        <v>599.66</v>
      </c>
    </row>
    <row r="270" spans="1:9" x14ac:dyDescent="0.35">
      <c r="A270">
        <v>263</v>
      </c>
      <c r="B270">
        <v>64</v>
      </c>
      <c r="C270" t="s">
        <v>13</v>
      </c>
      <c r="D270">
        <v>115366</v>
      </c>
      <c r="E270">
        <v>68</v>
      </c>
      <c r="F270">
        <v>9</v>
      </c>
      <c r="G270">
        <v>28</v>
      </c>
      <c r="H270" t="s">
        <v>15</v>
      </c>
      <c r="I270">
        <v>934.88</v>
      </c>
    </row>
    <row r="271" spans="1:9" x14ac:dyDescent="0.35">
      <c r="A271">
        <v>264</v>
      </c>
      <c r="B271">
        <v>57</v>
      </c>
      <c r="C271" t="s">
        <v>9</v>
      </c>
      <c r="D271">
        <v>31451</v>
      </c>
      <c r="E271">
        <v>75</v>
      </c>
      <c r="F271">
        <v>3</v>
      </c>
      <c r="G271">
        <v>8</v>
      </c>
      <c r="H271" t="s">
        <v>15</v>
      </c>
      <c r="I271">
        <v>611.79</v>
      </c>
    </row>
    <row r="272" spans="1:9" x14ac:dyDescent="0.35">
      <c r="A272">
        <v>265</v>
      </c>
      <c r="B272">
        <v>63</v>
      </c>
      <c r="C272" t="s">
        <v>16</v>
      </c>
      <c r="D272">
        <v>142287</v>
      </c>
      <c r="E272">
        <v>77</v>
      </c>
      <c r="F272">
        <v>10</v>
      </c>
      <c r="G272">
        <v>44</v>
      </c>
      <c r="H272" t="s">
        <v>12</v>
      </c>
      <c r="I272">
        <v>785.29</v>
      </c>
    </row>
    <row r="273" spans="1:9" x14ac:dyDescent="0.35">
      <c r="A273">
        <v>266</v>
      </c>
      <c r="B273">
        <v>53</v>
      </c>
      <c r="C273" t="s">
        <v>13</v>
      </c>
      <c r="D273">
        <v>84616</v>
      </c>
      <c r="E273">
        <v>68</v>
      </c>
      <c r="F273">
        <v>10</v>
      </c>
      <c r="G273">
        <v>8</v>
      </c>
      <c r="H273" t="s">
        <v>14</v>
      </c>
      <c r="I273">
        <v>543.30999999999995</v>
      </c>
    </row>
    <row r="274" spans="1:9" x14ac:dyDescent="0.35">
      <c r="A274">
        <v>267</v>
      </c>
      <c r="B274">
        <v>57</v>
      </c>
      <c r="C274" t="s">
        <v>9</v>
      </c>
      <c r="D274">
        <v>114972</v>
      </c>
      <c r="E274">
        <v>42</v>
      </c>
      <c r="F274">
        <v>9</v>
      </c>
      <c r="G274">
        <v>12</v>
      </c>
      <c r="H274" t="s">
        <v>14</v>
      </c>
      <c r="I274">
        <v>999.74</v>
      </c>
    </row>
    <row r="275" spans="1:9" x14ac:dyDescent="0.35">
      <c r="A275">
        <v>268</v>
      </c>
      <c r="B275">
        <v>23</v>
      </c>
      <c r="C275" t="s">
        <v>13</v>
      </c>
      <c r="D275">
        <v>101024</v>
      </c>
      <c r="E275">
        <v>29</v>
      </c>
      <c r="F275">
        <v>3</v>
      </c>
      <c r="G275">
        <v>41</v>
      </c>
      <c r="H275" t="s">
        <v>10</v>
      </c>
      <c r="I275">
        <v>484.85</v>
      </c>
    </row>
    <row r="276" spans="1:9" x14ac:dyDescent="0.35">
      <c r="A276">
        <v>269</v>
      </c>
      <c r="B276">
        <v>33</v>
      </c>
      <c r="C276" t="s">
        <v>9</v>
      </c>
      <c r="D276">
        <v>118116</v>
      </c>
      <c r="E276">
        <v>100</v>
      </c>
      <c r="F276">
        <v>9</v>
      </c>
      <c r="G276">
        <v>48</v>
      </c>
      <c r="H276" t="s">
        <v>11</v>
      </c>
      <c r="I276">
        <v>21.9</v>
      </c>
    </row>
    <row r="277" spans="1:9" x14ac:dyDescent="0.35">
      <c r="A277">
        <v>270</v>
      </c>
      <c r="B277">
        <v>28</v>
      </c>
      <c r="C277" t="s">
        <v>9</v>
      </c>
      <c r="D277">
        <v>49020</v>
      </c>
      <c r="E277">
        <v>75</v>
      </c>
      <c r="F277">
        <v>9</v>
      </c>
      <c r="G277">
        <v>49</v>
      </c>
      <c r="H277" t="s">
        <v>15</v>
      </c>
      <c r="I277">
        <v>109.03</v>
      </c>
    </row>
    <row r="278" spans="1:9" x14ac:dyDescent="0.35">
      <c r="A278">
        <v>271</v>
      </c>
      <c r="B278">
        <v>69</v>
      </c>
      <c r="C278" t="s">
        <v>16</v>
      </c>
      <c r="D278">
        <v>47458</v>
      </c>
      <c r="E278">
        <v>14</v>
      </c>
      <c r="F278">
        <v>2</v>
      </c>
      <c r="G278">
        <v>10</v>
      </c>
      <c r="H278" t="s">
        <v>10</v>
      </c>
      <c r="I278">
        <v>874.32</v>
      </c>
    </row>
    <row r="279" spans="1:9" x14ac:dyDescent="0.35">
      <c r="A279">
        <v>272</v>
      </c>
      <c r="B279">
        <v>52</v>
      </c>
      <c r="C279" t="s">
        <v>9</v>
      </c>
      <c r="D279">
        <v>104033</v>
      </c>
      <c r="E279">
        <v>6</v>
      </c>
      <c r="F279">
        <v>5</v>
      </c>
      <c r="G279">
        <v>15</v>
      </c>
      <c r="H279" t="s">
        <v>12</v>
      </c>
      <c r="I279">
        <v>192.31</v>
      </c>
    </row>
    <row r="280" spans="1:9" x14ac:dyDescent="0.35">
      <c r="A280">
        <v>273</v>
      </c>
      <c r="B280">
        <v>47</v>
      </c>
      <c r="C280" t="s">
        <v>13</v>
      </c>
      <c r="D280">
        <v>84117</v>
      </c>
      <c r="E280">
        <v>74</v>
      </c>
      <c r="F280">
        <v>9</v>
      </c>
      <c r="G280">
        <v>17</v>
      </c>
      <c r="H280" t="s">
        <v>14</v>
      </c>
      <c r="I280">
        <v>886.08</v>
      </c>
    </row>
    <row r="281" spans="1:9" x14ac:dyDescent="0.35">
      <c r="A281">
        <v>274</v>
      </c>
      <c r="B281">
        <v>60</v>
      </c>
      <c r="C281" t="s">
        <v>13</v>
      </c>
      <c r="D281">
        <v>107232</v>
      </c>
      <c r="E281">
        <v>68</v>
      </c>
      <c r="F281">
        <v>4</v>
      </c>
      <c r="G281">
        <v>48</v>
      </c>
      <c r="H281" t="s">
        <v>12</v>
      </c>
      <c r="I281">
        <v>730.8</v>
      </c>
    </row>
    <row r="282" spans="1:9" x14ac:dyDescent="0.35">
      <c r="A282">
        <v>275</v>
      </c>
      <c r="B282">
        <v>22</v>
      </c>
      <c r="C282" t="s">
        <v>13</v>
      </c>
      <c r="D282">
        <v>128623</v>
      </c>
      <c r="E282">
        <v>88</v>
      </c>
      <c r="F282">
        <v>5</v>
      </c>
      <c r="G282">
        <v>20</v>
      </c>
      <c r="H282" t="s">
        <v>12</v>
      </c>
      <c r="I282">
        <v>609.57000000000005</v>
      </c>
    </row>
    <row r="283" spans="1:9" x14ac:dyDescent="0.35">
      <c r="A283">
        <v>276</v>
      </c>
      <c r="B283">
        <v>39</v>
      </c>
      <c r="C283" t="s">
        <v>9</v>
      </c>
      <c r="D283">
        <v>39931</v>
      </c>
      <c r="E283">
        <v>43</v>
      </c>
      <c r="F283">
        <v>1</v>
      </c>
      <c r="G283">
        <v>28</v>
      </c>
      <c r="H283" t="s">
        <v>10</v>
      </c>
      <c r="I283">
        <v>261.36</v>
      </c>
    </row>
    <row r="284" spans="1:9" x14ac:dyDescent="0.35">
      <c r="A284">
        <v>277</v>
      </c>
      <c r="B284">
        <v>53</v>
      </c>
      <c r="C284" t="s">
        <v>13</v>
      </c>
      <c r="D284">
        <v>94392</v>
      </c>
      <c r="E284">
        <v>38</v>
      </c>
      <c r="F284">
        <v>5</v>
      </c>
      <c r="G284">
        <v>11</v>
      </c>
      <c r="H284" t="s">
        <v>12</v>
      </c>
      <c r="I284">
        <v>997.24</v>
      </c>
    </row>
    <row r="285" spans="1:9" x14ac:dyDescent="0.35">
      <c r="A285">
        <v>278</v>
      </c>
      <c r="B285">
        <v>63</v>
      </c>
      <c r="C285" t="s">
        <v>16</v>
      </c>
      <c r="D285">
        <v>48225</v>
      </c>
      <c r="E285">
        <v>24</v>
      </c>
      <c r="F285">
        <v>6</v>
      </c>
      <c r="G285">
        <v>14</v>
      </c>
      <c r="H285" t="s">
        <v>12</v>
      </c>
      <c r="I285">
        <v>764.05</v>
      </c>
    </row>
    <row r="286" spans="1:9" x14ac:dyDescent="0.35">
      <c r="A286">
        <v>279</v>
      </c>
      <c r="B286">
        <v>47</v>
      </c>
      <c r="C286" t="s">
        <v>13</v>
      </c>
      <c r="D286">
        <v>95656</v>
      </c>
      <c r="E286">
        <v>63</v>
      </c>
      <c r="F286">
        <v>2</v>
      </c>
      <c r="G286">
        <v>30</v>
      </c>
      <c r="H286" t="s">
        <v>15</v>
      </c>
      <c r="I286">
        <v>634.19000000000005</v>
      </c>
    </row>
    <row r="287" spans="1:9" x14ac:dyDescent="0.35">
      <c r="A287">
        <v>280</v>
      </c>
      <c r="B287">
        <v>53</v>
      </c>
      <c r="C287" t="s">
        <v>9</v>
      </c>
      <c r="D287">
        <v>61826</v>
      </c>
      <c r="E287">
        <v>96</v>
      </c>
      <c r="F287">
        <v>1</v>
      </c>
      <c r="G287">
        <v>14</v>
      </c>
      <c r="H287" t="s">
        <v>12</v>
      </c>
      <c r="I287">
        <v>577</v>
      </c>
    </row>
    <row r="288" spans="1:9" x14ac:dyDescent="0.35">
      <c r="A288">
        <v>281</v>
      </c>
      <c r="B288">
        <v>61</v>
      </c>
      <c r="C288" t="s">
        <v>13</v>
      </c>
      <c r="D288">
        <v>47689</v>
      </c>
      <c r="E288">
        <v>46</v>
      </c>
      <c r="F288">
        <v>4</v>
      </c>
      <c r="G288">
        <v>42</v>
      </c>
      <c r="H288" t="s">
        <v>14</v>
      </c>
      <c r="I288">
        <v>802.44</v>
      </c>
    </row>
    <row r="289" spans="1:9" x14ac:dyDescent="0.35">
      <c r="A289">
        <v>282</v>
      </c>
      <c r="B289">
        <v>34</v>
      </c>
      <c r="C289" t="s">
        <v>16</v>
      </c>
      <c r="D289">
        <v>68250</v>
      </c>
      <c r="E289">
        <v>9</v>
      </c>
      <c r="F289">
        <v>10</v>
      </c>
      <c r="G289">
        <v>26</v>
      </c>
      <c r="H289" t="s">
        <v>12</v>
      </c>
      <c r="I289">
        <v>835.06</v>
      </c>
    </row>
    <row r="290" spans="1:9" x14ac:dyDescent="0.35">
      <c r="A290">
        <v>283</v>
      </c>
      <c r="B290">
        <v>33</v>
      </c>
      <c r="C290" t="s">
        <v>16</v>
      </c>
      <c r="D290">
        <v>113187</v>
      </c>
      <c r="E290">
        <v>27</v>
      </c>
      <c r="F290">
        <v>9</v>
      </c>
      <c r="G290">
        <v>46</v>
      </c>
      <c r="H290" t="s">
        <v>15</v>
      </c>
      <c r="I290">
        <v>886.3</v>
      </c>
    </row>
    <row r="291" spans="1:9" x14ac:dyDescent="0.35">
      <c r="A291">
        <v>284</v>
      </c>
      <c r="B291">
        <v>43</v>
      </c>
      <c r="C291" t="s">
        <v>16</v>
      </c>
      <c r="D291">
        <v>77006</v>
      </c>
      <c r="E291">
        <v>27</v>
      </c>
      <c r="F291">
        <v>3</v>
      </c>
      <c r="G291">
        <v>36</v>
      </c>
      <c r="H291" t="s">
        <v>15</v>
      </c>
      <c r="I291">
        <v>223.98</v>
      </c>
    </row>
    <row r="292" spans="1:9" x14ac:dyDescent="0.35">
      <c r="A292">
        <v>285</v>
      </c>
      <c r="B292">
        <v>63</v>
      </c>
      <c r="C292" t="s">
        <v>9</v>
      </c>
      <c r="D292">
        <v>121652</v>
      </c>
      <c r="E292">
        <v>20</v>
      </c>
      <c r="F292">
        <v>1</v>
      </c>
      <c r="G292">
        <v>26</v>
      </c>
      <c r="H292" t="s">
        <v>11</v>
      </c>
      <c r="I292">
        <v>169.58</v>
      </c>
    </row>
    <row r="293" spans="1:9" x14ac:dyDescent="0.35">
      <c r="A293">
        <v>286</v>
      </c>
      <c r="B293">
        <v>51</v>
      </c>
      <c r="C293" t="s">
        <v>16</v>
      </c>
      <c r="D293">
        <v>124670</v>
      </c>
      <c r="E293">
        <v>66</v>
      </c>
      <c r="F293">
        <v>2</v>
      </c>
      <c r="G293">
        <v>43</v>
      </c>
      <c r="H293" t="s">
        <v>12</v>
      </c>
      <c r="I293">
        <v>184.8</v>
      </c>
    </row>
    <row r="294" spans="1:9" x14ac:dyDescent="0.35">
      <c r="A294">
        <v>287</v>
      </c>
      <c r="B294">
        <v>31</v>
      </c>
      <c r="C294" t="s">
        <v>16</v>
      </c>
      <c r="D294">
        <v>119460</v>
      </c>
      <c r="E294">
        <v>69</v>
      </c>
      <c r="F294">
        <v>2</v>
      </c>
      <c r="G294">
        <v>22</v>
      </c>
      <c r="H294" t="s">
        <v>12</v>
      </c>
      <c r="I294">
        <v>486.21</v>
      </c>
    </row>
    <row r="295" spans="1:9" x14ac:dyDescent="0.35">
      <c r="A295">
        <v>288</v>
      </c>
      <c r="B295">
        <v>56</v>
      </c>
      <c r="C295" t="s">
        <v>16</v>
      </c>
      <c r="D295">
        <v>117922</v>
      </c>
      <c r="E295">
        <v>69</v>
      </c>
      <c r="F295">
        <v>2</v>
      </c>
      <c r="G295">
        <v>41</v>
      </c>
      <c r="H295" t="s">
        <v>14</v>
      </c>
      <c r="I295">
        <v>98.83</v>
      </c>
    </row>
    <row r="296" spans="1:9" x14ac:dyDescent="0.35">
      <c r="A296">
        <v>289</v>
      </c>
      <c r="B296">
        <v>38</v>
      </c>
      <c r="C296" t="s">
        <v>16</v>
      </c>
      <c r="D296">
        <v>84577</v>
      </c>
      <c r="E296">
        <v>70</v>
      </c>
      <c r="F296">
        <v>7</v>
      </c>
      <c r="G296">
        <v>27</v>
      </c>
      <c r="H296" t="s">
        <v>11</v>
      </c>
      <c r="I296">
        <v>631.28</v>
      </c>
    </row>
    <row r="297" spans="1:9" x14ac:dyDescent="0.35">
      <c r="A297">
        <v>290</v>
      </c>
      <c r="B297">
        <v>43</v>
      </c>
      <c r="C297" t="s">
        <v>16</v>
      </c>
      <c r="D297">
        <v>64136</v>
      </c>
      <c r="E297">
        <v>61</v>
      </c>
      <c r="F297">
        <v>1</v>
      </c>
      <c r="G297">
        <v>19</v>
      </c>
      <c r="H297" t="s">
        <v>15</v>
      </c>
      <c r="I297">
        <v>680.92</v>
      </c>
    </row>
    <row r="298" spans="1:9" x14ac:dyDescent="0.35">
      <c r="A298">
        <v>291</v>
      </c>
      <c r="B298">
        <v>45</v>
      </c>
      <c r="C298" t="s">
        <v>9</v>
      </c>
      <c r="D298">
        <v>57845</v>
      </c>
      <c r="E298">
        <v>32</v>
      </c>
      <c r="F298">
        <v>6</v>
      </c>
      <c r="G298">
        <v>41</v>
      </c>
      <c r="H298" t="s">
        <v>12</v>
      </c>
      <c r="I298">
        <v>934.34</v>
      </c>
    </row>
    <row r="299" spans="1:9" x14ac:dyDescent="0.35">
      <c r="A299">
        <v>292</v>
      </c>
      <c r="B299">
        <v>62</v>
      </c>
      <c r="C299" t="s">
        <v>13</v>
      </c>
      <c r="D299">
        <v>38250</v>
      </c>
      <c r="E299">
        <v>63</v>
      </c>
      <c r="F299">
        <v>5</v>
      </c>
      <c r="G299">
        <v>22</v>
      </c>
      <c r="H299" t="s">
        <v>14</v>
      </c>
      <c r="I299">
        <v>723.93</v>
      </c>
    </row>
    <row r="300" spans="1:9" x14ac:dyDescent="0.35">
      <c r="A300">
        <v>293</v>
      </c>
      <c r="B300">
        <v>45</v>
      </c>
      <c r="C300" t="s">
        <v>13</v>
      </c>
      <c r="D300">
        <v>54819</v>
      </c>
      <c r="E300">
        <v>72</v>
      </c>
      <c r="F300">
        <v>3</v>
      </c>
      <c r="G300">
        <v>47</v>
      </c>
      <c r="H300" t="s">
        <v>11</v>
      </c>
      <c r="I300">
        <v>553.44000000000005</v>
      </c>
    </row>
    <row r="301" spans="1:9" x14ac:dyDescent="0.35">
      <c r="A301">
        <v>294</v>
      </c>
      <c r="B301">
        <v>47</v>
      </c>
      <c r="C301" t="s">
        <v>13</v>
      </c>
      <c r="D301">
        <v>89077</v>
      </c>
      <c r="E301">
        <v>43</v>
      </c>
      <c r="F301">
        <v>1</v>
      </c>
      <c r="G301">
        <v>35</v>
      </c>
      <c r="H301" t="s">
        <v>12</v>
      </c>
      <c r="I301">
        <v>547.85</v>
      </c>
    </row>
    <row r="302" spans="1:9" x14ac:dyDescent="0.35">
      <c r="A302">
        <v>295</v>
      </c>
      <c r="B302">
        <v>18</v>
      </c>
      <c r="C302" t="s">
        <v>13</v>
      </c>
      <c r="D302">
        <v>135713</v>
      </c>
      <c r="E302">
        <v>79</v>
      </c>
      <c r="F302">
        <v>7</v>
      </c>
      <c r="G302">
        <v>18</v>
      </c>
      <c r="H302" t="s">
        <v>15</v>
      </c>
      <c r="I302">
        <v>871.12</v>
      </c>
    </row>
    <row r="303" spans="1:9" x14ac:dyDescent="0.35">
      <c r="A303">
        <v>296</v>
      </c>
      <c r="B303">
        <v>56</v>
      </c>
      <c r="C303" t="s">
        <v>13</v>
      </c>
      <c r="D303">
        <v>129611</v>
      </c>
      <c r="E303">
        <v>23</v>
      </c>
      <c r="F303">
        <v>3</v>
      </c>
      <c r="G303">
        <v>48</v>
      </c>
      <c r="H303" t="s">
        <v>11</v>
      </c>
      <c r="I303">
        <v>98.85</v>
      </c>
    </row>
    <row r="304" spans="1:9" x14ac:dyDescent="0.35">
      <c r="A304">
        <v>297</v>
      </c>
      <c r="B304">
        <v>40</v>
      </c>
      <c r="C304" t="s">
        <v>16</v>
      </c>
      <c r="D304">
        <v>97995</v>
      </c>
      <c r="E304">
        <v>47</v>
      </c>
      <c r="F304">
        <v>4</v>
      </c>
      <c r="G304">
        <v>9</v>
      </c>
      <c r="H304" t="s">
        <v>11</v>
      </c>
      <c r="I304">
        <v>101.35</v>
      </c>
    </row>
    <row r="305" spans="1:9" x14ac:dyDescent="0.35">
      <c r="A305">
        <v>298</v>
      </c>
      <c r="B305">
        <v>39</v>
      </c>
      <c r="C305" t="s">
        <v>16</v>
      </c>
      <c r="D305">
        <v>132488</v>
      </c>
      <c r="E305">
        <v>40</v>
      </c>
      <c r="F305">
        <v>5</v>
      </c>
      <c r="G305">
        <v>37</v>
      </c>
      <c r="H305" t="s">
        <v>11</v>
      </c>
      <c r="I305">
        <v>82.16</v>
      </c>
    </row>
    <row r="306" spans="1:9" x14ac:dyDescent="0.35">
      <c r="A306">
        <v>299</v>
      </c>
      <c r="B306">
        <v>59</v>
      </c>
      <c r="C306" t="s">
        <v>16</v>
      </c>
      <c r="D306">
        <v>36383</v>
      </c>
      <c r="E306">
        <v>5</v>
      </c>
      <c r="F306">
        <v>6</v>
      </c>
      <c r="G306">
        <v>31</v>
      </c>
      <c r="H306" t="s">
        <v>10</v>
      </c>
      <c r="I306">
        <v>82.77</v>
      </c>
    </row>
    <row r="307" spans="1:9" x14ac:dyDescent="0.35">
      <c r="A307">
        <v>300</v>
      </c>
      <c r="B307">
        <v>55</v>
      </c>
      <c r="C307" t="s">
        <v>13</v>
      </c>
      <c r="D307">
        <v>144624</v>
      </c>
      <c r="E307">
        <v>38</v>
      </c>
      <c r="F307">
        <v>2</v>
      </c>
      <c r="G307">
        <v>23</v>
      </c>
      <c r="H307" t="s">
        <v>10</v>
      </c>
      <c r="I307">
        <v>652.26</v>
      </c>
    </row>
    <row r="308" spans="1:9" x14ac:dyDescent="0.35">
      <c r="A308">
        <v>301</v>
      </c>
      <c r="B308">
        <v>52</v>
      </c>
      <c r="C308" t="s">
        <v>9</v>
      </c>
      <c r="D308">
        <v>106147</v>
      </c>
      <c r="E308">
        <v>2</v>
      </c>
      <c r="F308">
        <v>6</v>
      </c>
      <c r="G308">
        <v>19</v>
      </c>
      <c r="H308" t="s">
        <v>10</v>
      </c>
      <c r="I308">
        <v>412.65</v>
      </c>
    </row>
    <row r="309" spans="1:9" x14ac:dyDescent="0.35">
      <c r="A309">
        <v>302</v>
      </c>
      <c r="B309">
        <v>50</v>
      </c>
      <c r="C309" t="s">
        <v>13</v>
      </c>
      <c r="D309">
        <v>130668</v>
      </c>
      <c r="E309">
        <v>39</v>
      </c>
      <c r="F309">
        <v>5</v>
      </c>
      <c r="G309">
        <v>25</v>
      </c>
      <c r="H309" t="s">
        <v>14</v>
      </c>
      <c r="I309">
        <v>69.81</v>
      </c>
    </row>
    <row r="310" spans="1:9" x14ac:dyDescent="0.35">
      <c r="A310">
        <v>303</v>
      </c>
      <c r="B310">
        <v>59</v>
      </c>
      <c r="C310" t="s">
        <v>9</v>
      </c>
      <c r="D310">
        <v>57745</v>
      </c>
      <c r="E310">
        <v>33</v>
      </c>
      <c r="F310">
        <v>7</v>
      </c>
      <c r="G310">
        <v>42</v>
      </c>
      <c r="H310" t="s">
        <v>15</v>
      </c>
      <c r="I310">
        <v>492.87</v>
      </c>
    </row>
    <row r="311" spans="1:9" x14ac:dyDescent="0.35">
      <c r="A311">
        <v>304</v>
      </c>
      <c r="B311">
        <v>50</v>
      </c>
      <c r="C311" t="s">
        <v>9</v>
      </c>
      <c r="D311">
        <v>78296</v>
      </c>
      <c r="E311">
        <v>93</v>
      </c>
      <c r="F311">
        <v>9</v>
      </c>
      <c r="G311">
        <v>47</v>
      </c>
      <c r="H311" t="s">
        <v>15</v>
      </c>
      <c r="I311">
        <v>559.16</v>
      </c>
    </row>
    <row r="312" spans="1:9" x14ac:dyDescent="0.35">
      <c r="A312">
        <v>305</v>
      </c>
      <c r="B312">
        <v>32</v>
      </c>
      <c r="C312" t="s">
        <v>16</v>
      </c>
      <c r="D312">
        <v>39407</v>
      </c>
      <c r="E312">
        <v>50</v>
      </c>
      <c r="F312">
        <v>6</v>
      </c>
      <c r="G312">
        <v>13</v>
      </c>
      <c r="H312" t="s">
        <v>11</v>
      </c>
      <c r="I312">
        <v>844.22</v>
      </c>
    </row>
    <row r="313" spans="1:9" x14ac:dyDescent="0.35">
      <c r="A313">
        <v>306</v>
      </c>
      <c r="B313">
        <v>48</v>
      </c>
      <c r="C313" t="s">
        <v>16</v>
      </c>
      <c r="D313">
        <v>39407</v>
      </c>
      <c r="E313">
        <v>82</v>
      </c>
      <c r="F313">
        <v>5</v>
      </c>
      <c r="G313">
        <v>27</v>
      </c>
      <c r="H313" t="s">
        <v>11</v>
      </c>
      <c r="I313">
        <v>463.07</v>
      </c>
    </row>
    <row r="314" spans="1:9" x14ac:dyDescent="0.35">
      <c r="A314">
        <v>307</v>
      </c>
      <c r="B314">
        <v>26</v>
      </c>
      <c r="C314" t="s">
        <v>13</v>
      </c>
      <c r="D314">
        <v>135530</v>
      </c>
      <c r="E314">
        <v>81</v>
      </c>
      <c r="F314">
        <v>2</v>
      </c>
      <c r="G314">
        <v>12</v>
      </c>
      <c r="H314" t="s">
        <v>14</v>
      </c>
      <c r="I314">
        <v>126.35</v>
      </c>
    </row>
    <row r="315" spans="1:9" x14ac:dyDescent="0.35">
      <c r="A315">
        <v>308</v>
      </c>
      <c r="B315">
        <v>54</v>
      </c>
      <c r="C315" t="s">
        <v>9</v>
      </c>
      <c r="D315">
        <v>76995</v>
      </c>
      <c r="E315">
        <v>14</v>
      </c>
      <c r="F315">
        <v>3</v>
      </c>
      <c r="G315">
        <v>46</v>
      </c>
      <c r="H315" t="s">
        <v>15</v>
      </c>
      <c r="I315">
        <v>685.09</v>
      </c>
    </row>
    <row r="316" spans="1:9" x14ac:dyDescent="0.35">
      <c r="A316">
        <v>309</v>
      </c>
      <c r="B316">
        <v>64</v>
      </c>
      <c r="C316" t="s">
        <v>9</v>
      </c>
      <c r="D316">
        <v>96182</v>
      </c>
      <c r="E316">
        <v>44</v>
      </c>
      <c r="F316">
        <v>4</v>
      </c>
      <c r="G316">
        <v>8</v>
      </c>
      <c r="H316" t="s">
        <v>10</v>
      </c>
      <c r="I316">
        <v>509.31</v>
      </c>
    </row>
    <row r="317" spans="1:9" x14ac:dyDescent="0.35">
      <c r="A317">
        <v>310</v>
      </c>
      <c r="B317">
        <v>50</v>
      </c>
      <c r="C317" t="s">
        <v>16</v>
      </c>
      <c r="D317">
        <v>100320</v>
      </c>
      <c r="E317">
        <v>45</v>
      </c>
      <c r="F317">
        <v>7</v>
      </c>
      <c r="G317">
        <v>29</v>
      </c>
      <c r="H317" t="s">
        <v>11</v>
      </c>
      <c r="I317">
        <v>139.38999999999999</v>
      </c>
    </row>
    <row r="318" spans="1:9" x14ac:dyDescent="0.35">
      <c r="A318">
        <v>311</v>
      </c>
      <c r="B318">
        <v>53</v>
      </c>
      <c r="C318" t="s">
        <v>16</v>
      </c>
      <c r="D318">
        <v>138922</v>
      </c>
      <c r="E318">
        <v>45</v>
      </c>
      <c r="F318">
        <v>5</v>
      </c>
      <c r="G318">
        <v>22</v>
      </c>
      <c r="H318" t="s">
        <v>15</v>
      </c>
      <c r="I318">
        <v>154.06</v>
      </c>
    </row>
    <row r="319" spans="1:9" x14ac:dyDescent="0.35">
      <c r="A319">
        <v>312</v>
      </c>
      <c r="B319">
        <v>30</v>
      </c>
      <c r="C319" t="s">
        <v>16</v>
      </c>
      <c r="D319">
        <v>143200</v>
      </c>
      <c r="E319">
        <v>38</v>
      </c>
      <c r="F319">
        <v>8</v>
      </c>
      <c r="G319">
        <v>30</v>
      </c>
      <c r="H319" t="s">
        <v>11</v>
      </c>
      <c r="I319">
        <v>684.43</v>
      </c>
    </row>
    <row r="320" spans="1:9" x14ac:dyDescent="0.35">
      <c r="A320">
        <v>313</v>
      </c>
      <c r="B320">
        <v>69</v>
      </c>
      <c r="C320" t="s">
        <v>13</v>
      </c>
      <c r="D320">
        <v>35218</v>
      </c>
      <c r="E320">
        <v>47</v>
      </c>
      <c r="F320">
        <v>4</v>
      </c>
      <c r="G320">
        <v>33</v>
      </c>
      <c r="H320" t="s">
        <v>15</v>
      </c>
      <c r="I320">
        <v>315.49</v>
      </c>
    </row>
    <row r="321" spans="1:9" x14ac:dyDescent="0.35">
      <c r="A321">
        <v>314</v>
      </c>
      <c r="B321">
        <v>44</v>
      </c>
      <c r="C321" t="s">
        <v>16</v>
      </c>
      <c r="D321">
        <v>141748</v>
      </c>
      <c r="E321">
        <v>55</v>
      </c>
      <c r="F321">
        <v>2</v>
      </c>
      <c r="G321">
        <v>50</v>
      </c>
      <c r="H321" t="s">
        <v>10</v>
      </c>
      <c r="I321">
        <v>897.57</v>
      </c>
    </row>
    <row r="322" spans="1:9" x14ac:dyDescent="0.35">
      <c r="A322">
        <v>315</v>
      </c>
      <c r="B322">
        <v>68</v>
      </c>
      <c r="C322" t="s">
        <v>9</v>
      </c>
      <c r="D322">
        <v>62971</v>
      </c>
      <c r="E322">
        <v>27</v>
      </c>
      <c r="F322">
        <v>8</v>
      </c>
      <c r="G322">
        <v>17</v>
      </c>
      <c r="H322" t="s">
        <v>15</v>
      </c>
      <c r="I322">
        <v>85.45</v>
      </c>
    </row>
    <row r="323" spans="1:9" x14ac:dyDescent="0.35">
      <c r="A323">
        <v>316</v>
      </c>
      <c r="B323">
        <v>20</v>
      </c>
      <c r="C323" t="s">
        <v>9</v>
      </c>
      <c r="D323">
        <v>57260</v>
      </c>
      <c r="E323">
        <v>47</v>
      </c>
      <c r="F323">
        <v>2</v>
      </c>
      <c r="G323">
        <v>49</v>
      </c>
      <c r="H323" t="s">
        <v>15</v>
      </c>
      <c r="I323">
        <v>506.7</v>
      </c>
    </row>
    <row r="324" spans="1:9" x14ac:dyDescent="0.35">
      <c r="A324">
        <v>317</v>
      </c>
      <c r="B324">
        <v>18</v>
      </c>
      <c r="C324" t="s">
        <v>13</v>
      </c>
      <c r="D324">
        <v>92363</v>
      </c>
      <c r="E324">
        <v>84</v>
      </c>
      <c r="F324">
        <v>1</v>
      </c>
      <c r="G324">
        <v>10</v>
      </c>
      <c r="H324" t="s">
        <v>15</v>
      </c>
      <c r="I324">
        <v>539.74</v>
      </c>
    </row>
    <row r="325" spans="1:9" x14ac:dyDescent="0.35">
      <c r="A325">
        <v>318</v>
      </c>
      <c r="B325">
        <v>23</v>
      </c>
      <c r="C325" t="s">
        <v>13</v>
      </c>
      <c r="D325">
        <v>84664</v>
      </c>
      <c r="E325">
        <v>45</v>
      </c>
      <c r="F325">
        <v>5</v>
      </c>
      <c r="G325">
        <v>12</v>
      </c>
      <c r="H325" t="s">
        <v>15</v>
      </c>
      <c r="I325">
        <v>592.72</v>
      </c>
    </row>
    <row r="326" spans="1:9" x14ac:dyDescent="0.35">
      <c r="A326">
        <v>319</v>
      </c>
      <c r="B326">
        <v>61</v>
      </c>
      <c r="C326" t="s">
        <v>13</v>
      </c>
      <c r="D326">
        <v>47790</v>
      </c>
      <c r="E326">
        <v>67</v>
      </c>
      <c r="F326">
        <v>9</v>
      </c>
      <c r="G326">
        <v>5</v>
      </c>
      <c r="H326" t="s">
        <v>14</v>
      </c>
      <c r="I326">
        <v>714.29</v>
      </c>
    </row>
    <row r="327" spans="1:9" x14ac:dyDescent="0.35">
      <c r="A327">
        <v>320</v>
      </c>
      <c r="B327">
        <v>34</v>
      </c>
      <c r="C327" t="s">
        <v>16</v>
      </c>
      <c r="D327">
        <v>31668</v>
      </c>
      <c r="E327">
        <v>43</v>
      </c>
      <c r="F327">
        <v>5</v>
      </c>
      <c r="G327">
        <v>40</v>
      </c>
      <c r="H327" t="s">
        <v>12</v>
      </c>
      <c r="I327">
        <v>117.01</v>
      </c>
    </row>
    <row r="328" spans="1:9" x14ac:dyDescent="0.35">
      <c r="A328">
        <v>321</v>
      </c>
      <c r="B328">
        <v>43</v>
      </c>
      <c r="C328" t="s">
        <v>9</v>
      </c>
      <c r="D328">
        <v>78858</v>
      </c>
      <c r="E328">
        <v>4</v>
      </c>
      <c r="F328">
        <v>3</v>
      </c>
      <c r="G328">
        <v>38</v>
      </c>
      <c r="H328" t="s">
        <v>11</v>
      </c>
      <c r="I328">
        <v>261.19</v>
      </c>
    </row>
    <row r="329" spans="1:9" x14ac:dyDescent="0.35">
      <c r="A329">
        <v>322</v>
      </c>
      <c r="B329">
        <v>46</v>
      </c>
      <c r="C329" t="s">
        <v>13</v>
      </c>
      <c r="D329">
        <v>126553</v>
      </c>
      <c r="E329">
        <v>16</v>
      </c>
      <c r="F329">
        <v>2</v>
      </c>
      <c r="G329">
        <v>22</v>
      </c>
      <c r="H329" t="s">
        <v>14</v>
      </c>
      <c r="I329">
        <v>85.56</v>
      </c>
    </row>
    <row r="330" spans="1:9" x14ac:dyDescent="0.35">
      <c r="A330">
        <v>323</v>
      </c>
      <c r="B330">
        <v>55</v>
      </c>
      <c r="C330" t="s">
        <v>13</v>
      </c>
      <c r="D330">
        <v>80006</v>
      </c>
      <c r="E330">
        <v>44</v>
      </c>
      <c r="F330">
        <v>2</v>
      </c>
      <c r="G330">
        <v>49</v>
      </c>
      <c r="H330" t="s">
        <v>12</v>
      </c>
      <c r="I330">
        <v>727.51</v>
      </c>
    </row>
    <row r="331" spans="1:9" x14ac:dyDescent="0.35">
      <c r="A331">
        <v>324</v>
      </c>
      <c r="B331">
        <v>30</v>
      </c>
      <c r="C331" t="s">
        <v>16</v>
      </c>
      <c r="D331">
        <v>119162</v>
      </c>
      <c r="E331">
        <v>15</v>
      </c>
      <c r="F331">
        <v>9</v>
      </c>
      <c r="G331">
        <v>38</v>
      </c>
      <c r="H331" t="s">
        <v>14</v>
      </c>
      <c r="I331">
        <v>937.85</v>
      </c>
    </row>
    <row r="332" spans="1:9" x14ac:dyDescent="0.35">
      <c r="A332">
        <v>325</v>
      </c>
      <c r="B332">
        <v>41</v>
      </c>
      <c r="C332" t="s">
        <v>13</v>
      </c>
      <c r="D332">
        <v>71410</v>
      </c>
      <c r="E332">
        <v>69</v>
      </c>
      <c r="F332">
        <v>1</v>
      </c>
      <c r="G332">
        <v>32</v>
      </c>
      <c r="H332" t="s">
        <v>14</v>
      </c>
      <c r="I332">
        <v>456.67</v>
      </c>
    </row>
    <row r="333" spans="1:9" x14ac:dyDescent="0.35">
      <c r="A333">
        <v>326</v>
      </c>
      <c r="B333">
        <v>59</v>
      </c>
      <c r="C333" t="s">
        <v>13</v>
      </c>
      <c r="D333">
        <v>49020</v>
      </c>
      <c r="E333">
        <v>100</v>
      </c>
      <c r="F333">
        <v>2</v>
      </c>
      <c r="G333">
        <v>42</v>
      </c>
      <c r="H333" t="s">
        <v>10</v>
      </c>
      <c r="I333">
        <v>588.17999999999995</v>
      </c>
    </row>
    <row r="334" spans="1:9" x14ac:dyDescent="0.35">
      <c r="A334">
        <v>327</v>
      </c>
      <c r="B334">
        <v>50</v>
      </c>
      <c r="C334" t="s">
        <v>16</v>
      </c>
      <c r="D334">
        <v>36022</v>
      </c>
      <c r="E334">
        <v>11</v>
      </c>
      <c r="F334">
        <v>6</v>
      </c>
      <c r="G334">
        <v>49</v>
      </c>
      <c r="H334" t="s">
        <v>12</v>
      </c>
      <c r="I334">
        <v>801.59</v>
      </c>
    </row>
    <row r="335" spans="1:9" x14ac:dyDescent="0.35">
      <c r="A335">
        <v>328</v>
      </c>
      <c r="B335">
        <v>41</v>
      </c>
      <c r="C335" t="s">
        <v>9</v>
      </c>
      <c r="D335">
        <v>64634</v>
      </c>
      <c r="E335">
        <v>55</v>
      </c>
      <c r="F335">
        <v>9</v>
      </c>
      <c r="G335">
        <v>44</v>
      </c>
      <c r="H335" t="s">
        <v>10</v>
      </c>
      <c r="I335">
        <v>488.07</v>
      </c>
    </row>
    <row r="336" spans="1:9" x14ac:dyDescent="0.35">
      <c r="A336">
        <v>329</v>
      </c>
      <c r="B336">
        <v>68</v>
      </c>
      <c r="C336" t="s">
        <v>13</v>
      </c>
      <c r="D336">
        <v>76921</v>
      </c>
      <c r="E336">
        <v>79</v>
      </c>
      <c r="F336">
        <v>1</v>
      </c>
      <c r="G336">
        <v>23</v>
      </c>
      <c r="H336" t="s">
        <v>10</v>
      </c>
      <c r="I336">
        <v>122.02</v>
      </c>
    </row>
    <row r="337" spans="1:9" x14ac:dyDescent="0.35">
      <c r="A337">
        <v>330</v>
      </c>
      <c r="B337">
        <v>28</v>
      </c>
      <c r="C337" t="s">
        <v>16</v>
      </c>
      <c r="D337">
        <v>51087</v>
      </c>
      <c r="E337">
        <v>60</v>
      </c>
      <c r="F337">
        <v>4</v>
      </c>
      <c r="G337">
        <v>42</v>
      </c>
      <c r="H337" t="s">
        <v>10</v>
      </c>
      <c r="I337">
        <v>68.31</v>
      </c>
    </row>
    <row r="338" spans="1:9" x14ac:dyDescent="0.35">
      <c r="A338">
        <v>331</v>
      </c>
      <c r="B338">
        <v>30</v>
      </c>
      <c r="C338" t="s">
        <v>16</v>
      </c>
      <c r="D338">
        <v>90651</v>
      </c>
      <c r="E338">
        <v>88</v>
      </c>
      <c r="F338">
        <v>9</v>
      </c>
      <c r="G338">
        <v>37</v>
      </c>
      <c r="H338" t="s">
        <v>10</v>
      </c>
      <c r="I338">
        <v>555.41</v>
      </c>
    </row>
    <row r="339" spans="1:9" x14ac:dyDescent="0.35">
      <c r="A339">
        <v>332</v>
      </c>
      <c r="B339">
        <v>38</v>
      </c>
      <c r="C339" t="s">
        <v>13</v>
      </c>
      <c r="D339">
        <v>50518</v>
      </c>
      <c r="E339">
        <v>70</v>
      </c>
      <c r="F339">
        <v>1</v>
      </c>
      <c r="G339">
        <v>38</v>
      </c>
      <c r="H339" t="s">
        <v>11</v>
      </c>
      <c r="I339">
        <v>816.09</v>
      </c>
    </row>
    <row r="340" spans="1:9" x14ac:dyDescent="0.35">
      <c r="A340">
        <v>333</v>
      </c>
      <c r="B340">
        <v>21</v>
      </c>
      <c r="C340" t="s">
        <v>13</v>
      </c>
      <c r="D340">
        <v>126598</v>
      </c>
      <c r="E340">
        <v>14</v>
      </c>
      <c r="F340">
        <v>3</v>
      </c>
      <c r="G340">
        <v>1</v>
      </c>
      <c r="H340" t="s">
        <v>11</v>
      </c>
      <c r="I340">
        <v>505.98</v>
      </c>
    </row>
    <row r="341" spans="1:9" x14ac:dyDescent="0.35">
      <c r="A341">
        <v>334</v>
      </c>
      <c r="B341">
        <v>58</v>
      </c>
      <c r="C341" t="s">
        <v>13</v>
      </c>
      <c r="D341">
        <v>99475</v>
      </c>
      <c r="E341">
        <v>27</v>
      </c>
      <c r="F341">
        <v>9</v>
      </c>
      <c r="G341">
        <v>9</v>
      </c>
      <c r="H341" t="s">
        <v>10</v>
      </c>
      <c r="I341">
        <v>249.39</v>
      </c>
    </row>
    <row r="342" spans="1:9" x14ac:dyDescent="0.35">
      <c r="A342">
        <v>335</v>
      </c>
      <c r="B342">
        <v>60</v>
      </c>
      <c r="C342" t="s">
        <v>16</v>
      </c>
      <c r="D342">
        <v>145308</v>
      </c>
      <c r="E342">
        <v>83</v>
      </c>
      <c r="F342">
        <v>3</v>
      </c>
      <c r="G342">
        <v>31</v>
      </c>
      <c r="H342" t="s">
        <v>10</v>
      </c>
      <c r="I342">
        <v>53.26</v>
      </c>
    </row>
    <row r="343" spans="1:9" x14ac:dyDescent="0.35">
      <c r="A343">
        <v>336</v>
      </c>
      <c r="B343">
        <v>40</v>
      </c>
      <c r="C343" t="s">
        <v>13</v>
      </c>
      <c r="D343">
        <v>107488</v>
      </c>
      <c r="E343">
        <v>96</v>
      </c>
      <c r="F343">
        <v>7</v>
      </c>
      <c r="G343">
        <v>16</v>
      </c>
      <c r="H343" t="s">
        <v>10</v>
      </c>
      <c r="I343">
        <v>843.6</v>
      </c>
    </row>
    <row r="344" spans="1:9" x14ac:dyDescent="0.35">
      <c r="A344">
        <v>337</v>
      </c>
      <c r="B344">
        <v>58</v>
      </c>
      <c r="C344" t="s">
        <v>16</v>
      </c>
      <c r="D344">
        <v>60768</v>
      </c>
      <c r="E344">
        <v>88</v>
      </c>
      <c r="F344">
        <v>2</v>
      </c>
      <c r="G344">
        <v>38</v>
      </c>
      <c r="H344" t="s">
        <v>10</v>
      </c>
      <c r="I344">
        <v>67.52</v>
      </c>
    </row>
    <row r="345" spans="1:9" x14ac:dyDescent="0.35">
      <c r="A345">
        <v>338</v>
      </c>
      <c r="B345">
        <v>42</v>
      </c>
      <c r="C345" t="s">
        <v>13</v>
      </c>
      <c r="D345">
        <v>115381</v>
      </c>
      <c r="E345">
        <v>70</v>
      </c>
      <c r="F345">
        <v>7</v>
      </c>
      <c r="G345">
        <v>33</v>
      </c>
      <c r="H345" t="s">
        <v>14</v>
      </c>
      <c r="I345">
        <v>592.52</v>
      </c>
    </row>
    <row r="346" spans="1:9" x14ac:dyDescent="0.35">
      <c r="A346">
        <v>339</v>
      </c>
      <c r="B346">
        <v>28</v>
      </c>
      <c r="C346" t="s">
        <v>9</v>
      </c>
      <c r="D346">
        <v>111697</v>
      </c>
      <c r="E346">
        <v>92</v>
      </c>
      <c r="F346">
        <v>9</v>
      </c>
      <c r="G346">
        <v>50</v>
      </c>
      <c r="H346" t="s">
        <v>11</v>
      </c>
      <c r="I346">
        <v>205.58</v>
      </c>
    </row>
    <row r="347" spans="1:9" x14ac:dyDescent="0.35">
      <c r="A347">
        <v>340</v>
      </c>
      <c r="B347">
        <v>48</v>
      </c>
      <c r="C347" t="s">
        <v>13</v>
      </c>
      <c r="D347">
        <v>30374</v>
      </c>
      <c r="E347">
        <v>28</v>
      </c>
      <c r="F347">
        <v>7</v>
      </c>
      <c r="G347">
        <v>34</v>
      </c>
      <c r="H347" t="s">
        <v>10</v>
      </c>
      <c r="I347">
        <v>463.78</v>
      </c>
    </row>
    <row r="348" spans="1:9" x14ac:dyDescent="0.35">
      <c r="A348">
        <v>341</v>
      </c>
      <c r="B348">
        <v>31</v>
      </c>
      <c r="C348" t="s">
        <v>13</v>
      </c>
      <c r="D348">
        <v>35406</v>
      </c>
      <c r="E348">
        <v>45</v>
      </c>
      <c r="F348">
        <v>10</v>
      </c>
      <c r="G348">
        <v>9</v>
      </c>
      <c r="H348" t="s">
        <v>15</v>
      </c>
      <c r="I348">
        <v>637.02</v>
      </c>
    </row>
    <row r="349" spans="1:9" x14ac:dyDescent="0.35">
      <c r="A349">
        <v>342</v>
      </c>
      <c r="B349">
        <v>69</v>
      </c>
      <c r="C349" t="s">
        <v>9</v>
      </c>
      <c r="D349">
        <v>71688</v>
      </c>
      <c r="E349">
        <v>69</v>
      </c>
      <c r="F349">
        <v>4</v>
      </c>
      <c r="G349">
        <v>25</v>
      </c>
      <c r="H349" t="s">
        <v>12</v>
      </c>
      <c r="I349">
        <v>532.23</v>
      </c>
    </row>
    <row r="350" spans="1:9" x14ac:dyDescent="0.35">
      <c r="A350">
        <v>343</v>
      </c>
      <c r="B350">
        <v>32</v>
      </c>
      <c r="C350" t="s">
        <v>16</v>
      </c>
      <c r="D350">
        <v>48445</v>
      </c>
      <c r="E350">
        <v>91</v>
      </c>
      <c r="F350">
        <v>8</v>
      </c>
      <c r="G350">
        <v>27</v>
      </c>
      <c r="H350" t="s">
        <v>14</v>
      </c>
      <c r="I350">
        <v>265.17</v>
      </c>
    </row>
    <row r="351" spans="1:9" x14ac:dyDescent="0.35">
      <c r="A351">
        <v>344</v>
      </c>
      <c r="B351">
        <v>41</v>
      </c>
      <c r="C351" t="s">
        <v>16</v>
      </c>
      <c r="D351">
        <v>136928</v>
      </c>
      <c r="E351">
        <v>42</v>
      </c>
      <c r="F351">
        <v>5</v>
      </c>
      <c r="G351">
        <v>33</v>
      </c>
      <c r="H351" t="s">
        <v>14</v>
      </c>
      <c r="I351">
        <v>239.72</v>
      </c>
    </row>
    <row r="352" spans="1:9" x14ac:dyDescent="0.35">
      <c r="A352">
        <v>345</v>
      </c>
      <c r="B352">
        <v>33</v>
      </c>
      <c r="C352" t="s">
        <v>16</v>
      </c>
      <c r="D352">
        <v>112118</v>
      </c>
      <c r="E352">
        <v>27</v>
      </c>
      <c r="F352">
        <v>10</v>
      </c>
      <c r="G352">
        <v>9</v>
      </c>
      <c r="H352" t="s">
        <v>12</v>
      </c>
      <c r="I352">
        <v>535.28</v>
      </c>
    </row>
    <row r="353" spans="1:9" x14ac:dyDescent="0.35">
      <c r="A353">
        <v>346</v>
      </c>
      <c r="B353">
        <v>62</v>
      </c>
      <c r="C353" t="s">
        <v>9</v>
      </c>
      <c r="D353">
        <v>114587</v>
      </c>
      <c r="E353">
        <v>14</v>
      </c>
      <c r="F353">
        <v>7</v>
      </c>
      <c r="G353">
        <v>11</v>
      </c>
      <c r="H353" t="s">
        <v>15</v>
      </c>
      <c r="I353">
        <v>26.72</v>
      </c>
    </row>
    <row r="354" spans="1:9" x14ac:dyDescent="0.35">
      <c r="A354">
        <v>347</v>
      </c>
      <c r="B354">
        <v>38</v>
      </c>
      <c r="C354" t="s">
        <v>9</v>
      </c>
      <c r="D354">
        <v>42378</v>
      </c>
      <c r="E354">
        <v>36</v>
      </c>
      <c r="F354">
        <v>5</v>
      </c>
      <c r="G354">
        <v>20</v>
      </c>
      <c r="H354" t="s">
        <v>11</v>
      </c>
      <c r="I354">
        <v>279.77</v>
      </c>
    </row>
    <row r="355" spans="1:9" x14ac:dyDescent="0.35">
      <c r="A355">
        <v>348</v>
      </c>
      <c r="B355">
        <v>39</v>
      </c>
      <c r="C355" t="s">
        <v>9</v>
      </c>
      <c r="D355">
        <v>136141</v>
      </c>
      <c r="E355">
        <v>58</v>
      </c>
      <c r="F355">
        <v>6</v>
      </c>
      <c r="G355">
        <v>30</v>
      </c>
      <c r="H355" t="s">
        <v>14</v>
      </c>
      <c r="I355">
        <v>211.56</v>
      </c>
    </row>
    <row r="356" spans="1:9" x14ac:dyDescent="0.35">
      <c r="A356">
        <v>349</v>
      </c>
      <c r="B356">
        <v>44</v>
      </c>
      <c r="C356" t="s">
        <v>16</v>
      </c>
      <c r="D356">
        <v>32030</v>
      </c>
      <c r="E356">
        <v>38</v>
      </c>
      <c r="F356">
        <v>2</v>
      </c>
      <c r="G356">
        <v>19</v>
      </c>
      <c r="H356" t="s">
        <v>11</v>
      </c>
      <c r="I356">
        <v>912.15</v>
      </c>
    </row>
    <row r="357" spans="1:9" x14ac:dyDescent="0.35">
      <c r="A357">
        <v>350</v>
      </c>
      <c r="B357">
        <v>56</v>
      </c>
      <c r="C357" t="s">
        <v>9</v>
      </c>
      <c r="D357">
        <v>148694</v>
      </c>
      <c r="E357">
        <v>44</v>
      </c>
      <c r="F357">
        <v>7</v>
      </c>
      <c r="G357">
        <v>13</v>
      </c>
      <c r="H357" t="s">
        <v>15</v>
      </c>
      <c r="I357">
        <v>326.5</v>
      </c>
    </row>
    <row r="358" spans="1:9" x14ac:dyDescent="0.35">
      <c r="A358">
        <v>351</v>
      </c>
      <c r="B358">
        <v>68</v>
      </c>
      <c r="C358" t="s">
        <v>13</v>
      </c>
      <c r="D358">
        <v>122661</v>
      </c>
      <c r="E358">
        <v>16</v>
      </c>
      <c r="F358">
        <v>4</v>
      </c>
      <c r="G358">
        <v>48</v>
      </c>
      <c r="H358" t="s">
        <v>10</v>
      </c>
      <c r="I358">
        <v>85.44</v>
      </c>
    </row>
    <row r="359" spans="1:9" x14ac:dyDescent="0.35">
      <c r="A359">
        <v>352</v>
      </c>
      <c r="B359">
        <v>47</v>
      </c>
      <c r="C359" t="s">
        <v>9</v>
      </c>
      <c r="D359">
        <v>54571</v>
      </c>
      <c r="E359">
        <v>57</v>
      </c>
      <c r="F359">
        <v>4</v>
      </c>
      <c r="G359">
        <v>2</v>
      </c>
      <c r="H359" t="s">
        <v>15</v>
      </c>
      <c r="I359">
        <v>138.30000000000001</v>
      </c>
    </row>
    <row r="360" spans="1:9" x14ac:dyDescent="0.35">
      <c r="A360">
        <v>353</v>
      </c>
      <c r="B360">
        <v>61</v>
      </c>
      <c r="C360" t="s">
        <v>13</v>
      </c>
      <c r="D360">
        <v>120516</v>
      </c>
      <c r="E360">
        <v>100</v>
      </c>
      <c r="F360">
        <v>10</v>
      </c>
      <c r="G360">
        <v>47</v>
      </c>
      <c r="H360" t="s">
        <v>14</v>
      </c>
      <c r="I360">
        <v>475.52</v>
      </c>
    </row>
    <row r="361" spans="1:9" x14ac:dyDescent="0.35">
      <c r="A361">
        <v>354</v>
      </c>
      <c r="B361">
        <v>63</v>
      </c>
      <c r="C361" t="s">
        <v>13</v>
      </c>
      <c r="D361">
        <v>37003</v>
      </c>
      <c r="E361">
        <v>57</v>
      </c>
      <c r="F361">
        <v>4</v>
      </c>
      <c r="G361">
        <v>25</v>
      </c>
      <c r="H361" t="s">
        <v>11</v>
      </c>
      <c r="I361">
        <v>857.68</v>
      </c>
    </row>
    <row r="362" spans="1:9" x14ac:dyDescent="0.35">
      <c r="A362">
        <v>355</v>
      </c>
      <c r="B362">
        <v>38</v>
      </c>
      <c r="C362" t="s">
        <v>13</v>
      </c>
      <c r="D362">
        <v>81837</v>
      </c>
      <c r="E362">
        <v>68</v>
      </c>
      <c r="F362">
        <v>5</v>
      </c>
      <c r="G362">
        <v>6</v>
      </c>
      <c r="H362" t="s">
        <v>11</v>
      </c>
      <c r="I362">
        <v>349.35</v>
      </c>
    </row>
    <row r="363" spans="1:9" x14ac:dyDescent="0.35">
      <c r="A363">
        <v>356</v>
      </c>
      <c r="B363">
        <v>32</v>
      </c>
      <c r="C363" t="s">
        <v>13</v>
      </c>
      <c r="D363">
        <v>94627</v>
      </c>
      <c r="E363">
        <v>88</v>
      </c>
      <c r="F363">
        <v>9</v>
      </c>
      <c r="G363">
        <v>30</v>
      </c>
      <c r="H363" t="s">
        <v>12</v>
      </c>
      <c r="I363">
        <v>703.94</v>
      </c>
    </row>
    <row r="364" spans="1:9" x14ac:dyDescent="0.35">
      <c r="A364">
        <v>357</v>
      </c>
      <c r="B364">
        <v>49</v>
      </c>
      <c r="C364" t="s">
        <v>13</v>
      </c>
      <c r="D364">
        <v>103191</v>
      </c>
      <c r="E364">
        <v>34</v>
      </c>
      <c r="F364">
        <v>5</v>
      </c>
      <c r="G364">
        <v>41</v>
      </c>
      <c r="H364" t="s">
        <v>12</v>
      </c>
      <c r="I364">
        <v>253.63</v>
      </c>
    </row>
    <row r="365" spans="1:9" x14ac:dyDescent="0.35">
      <c r="A365">
        <v>358</v>
      </c>
      <c r="B365">
        <v>57</v>
      </c>
      <c r="C365" t="s">
        <v>16</v>
      </c>
      <c r="D365">
        <v>137205</v>
      </c>
      <c r="E365">
        <v>18</v>
      </c>
      <c r="F365">
        <v>1</v>
      </c>
      <c r="G365">
        <v>21</v>
      </c>
      <c r="H365" t="s">
        <v>15</v>
      </c>
      <c r="I365">
        <v>862.12</v>
      </c>
    </row>
    <row r="366" spans="1:9" x14ac:dyDescent="0.35">
      <c r="A366">
        <v>359</v>
      </c>
      <c r="B366">
        <v>50</v>
      </c>
      <c r="C366" t="s">
        <v>16</v>
      </c>
      <c r="D366">
        <v>85888</v>
      </c>
      <c r="E366">
        <v>19</v>
      </c>
      <c r="F366">
        <v>2</v>
      </c>
      <c r="G366">
        <v>25</v>
      </c>
      <c r="H366" t="s">
        <v>10</v>
      </c>
      <c r="I366">
        <v>910.52</v>
      </c>
    </row>
    <row r="367" spans="1:9" x14ac:dyDescent="0.35">
      <c r="A367">
        <v>360</v>
      </c>
      <c r="B367">
        <v>38</v>
      </c>
      <c r="C367" t="s">
        <v>16</v>
      </c>
      <c r="D367">
        <v>40590</v>
      </c>
      <c r="E367">
        <v>91</v>
      </c>
      <c r="F367">
        <v>7</v>
      </c>
      <c r="G367">
        <v>27</v>
      </c>
      <c r="H367" t="s">
        <v>15</v>
      </c>
      <c r="I367">
        <v>617.64</v>
      </c>
    </row>
    <row r="368" spans="1:9" x14ac:dyDescent="0.35">
      <c r="A368">
        <v>361</v>
      </c>
      <c r="B368">
        <v>28</v>
      </c>
      <c r="C368" t="s">
        <v>9</v>
      </c>
      <c r="D368">
        <v>130938</v>
      </c>
      <c r="E368">
        <v>98</v>
      </c>
      <c r="F368">
        <v>5</v>
      </c>
      <c r="G368">
        <v>37</v>
      </c>
      <c r="H368" t="s">
        <v>15</v>
      </c>
      <c r="I368">
        <v>612.09</v>
      </c>
    </row>
    <row r="369" spans="1:9" x14ac:dyDescent="0.35">
      <c r="A369">
        <v>362</v>
      </c>
      <c r="B369">
        <v>21</v>
      </c>
      <c r="C369" t="s">
        <v>16</v>
      </c>
      <c r="D369">
        <v>107934</v>
      </c>
      <c r="E369">
        <v>32</v>
      </c>
      <c r="F369">
        <v>5</v>
      </c>
      <c r="G369">
        <v>38</v>
      </c>
      <c r="H369" t="s">
        <v>14</v>
      </c>
      <c r="I369">
        <v>533.17999999999995</v>
      </c>
    </row>
    <row r="370" spans="1:9" x14ac:dyDescent="0.35">
      <c r="A370">
        <v>363</v>
      </c>
      <c r="B370">
        <v>26</v>
      </c>
      <c r="C370" t="s">
        <v>13</v>
      </c>
      <c r="D370">
        <v>149741</v>
      </c>
      <c r="E370">
        <v>51</v>
      </c>
      <c r="F370">
        <v>4</v>
      </c>
      <c r="G370">
        <v>37</v>
      </c>
      <c r="H370" t="s">
        <v>14</v>
      </c>
      <c r="I370">
        <v>685.36</v>
      </c>
    </row>
    <row r="371" spans="1:9" x14ac:dyDescent="0.35">
      <c r="A371">
        <v>364</v>
      </c>
      <c r="B371">
        <v>63</v>
      </c>
      <c r="C371" t="s">
        <v>13</v>
      </c>
      <c r="D371">
        <v>145117</v>
      </c>
      <c r="E371">
        <v>66</v>
      </c>
      <c r="F371">
        <v>7</v>
      </c>
      <c r="G371">
        <v>12</v>
      </c>
      <c r="H371" t="s">
        <v>11</v>
      </c>
      <c r="I371">
        <v>971.02</v>
      </c>
    </row>
    <row r="372" spans="1:9" x14ac:dyDescent="0.35">
      <c r="A372">
        <v>365</v>
      </c>
      <c r="B372">
        <v>21</v>
      </c>
      <c r="C372" t="s">
        <v>13</v>
      </c>
      <c r="D372">
        <v>90000</v>
      </c>
      <c r="E372">
        <v>42</v>
      </c>
      <c r="F372">
        <v>4</v>
      </c>
      <c r="G372">
        <v>23</v>
      </c>
      <c r="H372" t="s">
        <v>14</v>
      </c>
      <c r="I372">
        <v>278.14999999999998</v>
      </c>
    </row>
    <row r="373" spans="1:9" x14ac:dyDescent="0.35">
      <c r="A373">
        <v>366</v>
      </c>
      <c r="B373">
        <v>19</v>
      </c>
      <c r="C373" t="s">
        <v>13</v>
      </c>
      <c r="D373">
        <v>105019</v>
      </c>
      <c r="E373">
        <v>84</v>
      </c>
      <c r="F373">
        <v>8</v>
      </c>
      <c r="G373">
        <v>32</v>
      </c>
      <c r="H373" t="s">
        <v>12</v>
      </c>
      <c r="I373">
        <v>735.3</v>
      </c>
    </row>
    <row r="374" spans="1:9" x14ac:dyDescent="0.35">
      <c r="A374">
        <v>367</v>
      </c>
      <c r="B374">
        <v>65</v>
      </c>
      <c r="C374" t="s">
        <v>9</v>
      </c>
      <c r="D374">
        <v>65576</v>
      </c>
      <c r="E374">
        <v>91</v>
      </c>
      <c r="F374">
        <v>5</v>
      </c>
      <c r="G374">
        <v>12</v>
      </c>
      <c r="H374" t="s">
        <v>12</v>
      </c>
      <c r="I374">
        <v>782.55</v>
      </c>
    </row>
    <row r="375" spans="1:9" x14ac:dyDescent="0.35">
      <c r="A375">
        <v>368</v>
      </c>
      <c r="B375">
        <v>53</v>
      </c>
      <c r="C375" t="s">
        <v>9</v>
      </c>
      <c r="D375">
        <v>130474</v>
      </c>
      <c r="E375">
        <v>74</v>
      </c>
      <c r="F375">
        <v>10</v>
      </c>
      <c r="G375">
        <v>39</v>
      </c>
      <c r="H375" t="s">
        <v>14</v>
      </c>
      <c r="I375">
        <v>217.92</v>
      </c>
    </row>
    <row r="376" spans="1:9" x14ac:dyDescent="0.35">
      <c r="A376">
        <v>369</v>
      </c>
      <c r="B376">
        <v>63</v>
      </c>
      <c r="C376" t="s">
        <v>13</v>
      </c>
      <c r="D376">
        <v>77411</v>
      </c>
      <c r="E376">
        <v>20</v>
      </c>
      <c r="F376">
        <v>2</v>
      </c>
      <c r="G376">
        <v>37</v>
      </c>
      <c r="H376" t="s">
        <v>11</v>
      </c>
      <c r="I376">
        <v>648.38</v>
      </c>
    </row>
    <row r="377" spans="1:9" x14ac:dyDescent="0.35">
      <c r="A377">
        <v>370</v>
      </c>
      <c r="B377">
        <v>23</v>
      </c>
      <c r="C377" t="s">
        <v>9</v>
      </c>
      <c r="D377">
        <v>30751</v>
      </c>
      <c r="E377">
        <v>99</v>
      </c>
      <c r="F377">
        <v>9</v>
      </c>
      <c r="G377">
        <v>26</v>
      </c>
      <c r="H377" t="s">
        <v>15</v>
      </c>
      <c r="I377">
        <v>696.9</v>
      </c>
    </row>
    <row r="378" spans="1:9" x14ac:dyDescent="0.35">
      <c r="A378">
        <v>371</v>
      </c>
      <c r="B378">
        <v>20</v>
      </c>
      <c r="C378" t="s">
        <v>16</v>
      </c>
      <c r="D378">
        <v>87520</v>
      </c>
      <c r="E378">
        <v>93</v>
      </c>
      <c r="F378">
        <v>4</v>
      </c>
      <c r="G378">
        <v>3</v>
      </c>
      <c r="H378" t="s">
        <v>10</v>
      </c>
      <c r="I378">
        <v>459.87</v>
      </c>
    </row>
    <row r="379" spans="1:9" x14ac:dyDescent="0.35">
      <c r="A379">
        <v>372</v>
      </c>
      <c r="B379">
        <v>39</v>
      </c>
      <c r="C379" t="s">
        <v>9</v>
      </c>
      <c r="D379">
        <v>53805</v>
      </c>
      <c r="E379">
        <v>71</v>
      </c>
      <c r="F379">
        <v>5</v>
      </c>
      <c r="G379">
        <v>16</v>
      </c>
      <c r="H379" t="s">
        <v>11</v>
      </c>
      <c r="I379">
        <v>372.03</v>
      </c>
    </row>
    <row r="380" spans="1:9" x14ac:dyDescent="0.35">
      <c r="A380">
        <v>373</v>
      </c>
      <c r="B380">
        <v>30</v>
      </c>
      <c r="C380" t="s">
        <v>13</v>
      </c>
      <c r="D380">
        <v>80320</v>
      </c>
      <c r="E380">
        <v>91</v>
      </c>
      <c r="F380">
        <v>1</v>
      </c>
      <c r="G380">
        <v>31</v>
      </c>
      <c r="H380" t="s">
        <v>15</v>
      </c>
      <c r="I380">
        <v>930.97</v>
      </c>
    </row>
    <row r="381" spans="1:9" x14ac:dyDescent="0.35">
      <c r="A381">
        <v>374</v>
      </c>
      <c r="B381">
        <v>64</v>
      </c>
      <c r="C381" t="s">
        <v>13</v>
      </c>
      <c r="D381">
        <v>84380</v>
      </c>
      <c r="E381">
        <v>69</v>
      </c>
      <c r="F381">
        <v>10</v>
      </c>
      <c r="G381">
        <v>28</v>
      </c>
      <c r="H381" t="s">
        <v>11</v>
      </c>
      <c r="I381">
        <v>212.08</v>
      </c>
    </row>
    <row r="382" spans="1:9" x14ac:dyDescent="0.35">
      <c r="A382">
        <v>375</v>
      </c>
      <c r="B382">
        <v>33</v>
      </c>
      <c r="C382" t="s">
        <v>9</v>
      </c>
      <c r="D382">
        <v>58367</v>
      </c>
      <c r="E382">
        <v>11</v>
      </c>
      <c r="F382">
        <v>4</v>
      </c>
      <c r="G382">
        <v>29</v>
      </c>
      <c r="H382" t="s">
        <v>10</v>
      </c>
      <c r="I382">
        <v>826.87</v>
      </c>
    </row>
    <row r="383" spans="1:9" x14ac:dyDescent="0.35">
      <c r="A383">
        <v>376</v>
      </c>
      <c r="B383">
        <v>25</v>
      </c>
      <c r="C383" t="s">
        <v>9</v>
      </c>
      <c r="D383">
        <v>56110</v>
      </c>
      <c r="E383">
        <v>36</v>
      </c>
      <c r="F383">
        <v>5</v>
      </c>
      <c r="G383">
        <v>42</v>
      </c>
      <c r="H383" t="s">
        <v>15</v>
      </c>
      <c r="I383">
        <v>389.97</v>
      </c>
    </row>
    <row r="384" spans="1:9" x14ac:dyDescent="0.35">
      <c r="A384">
        <v>377</v>
      </c>
      <c r="B384">
        <v>46</v>
      </c>
      <c r="C384" t="s">
        <v>16</v>
      </c>
      <c r="D384">
        <v>123037</v>
      </c>
      <c r="E384">
        <v>100</v>
      </c>
      <c r="F384">
        <v>1</v>
      </c>
      <c r="G384">
        <v>9</v>
      </c>
      <c r="H384" t="s">
        <v>14</v>
      </c>
      <c r="I384">
        <v>617.74</v>
      </c>
    </row>
    <row r="385" spans="1:9" x14ac:dyDescent="0.35">
      <c r="A385">
        <v>378</v>
      </c>
      <c r="B385">
        <v>45</v>
      </c>
      <c r="C385" t="s">
        <v>9</v>
      </c>
      <c r="D385">
        <v>110174</v>
      </c>
      <c r="E385">
        <v>87</v>
      </c>
      <c r="F385">
        <v>5</v>
      </c>
      <c r="G385">
        <v>32</v>
      </c>
      <c r="H385" t="s">
        <v>14</v>
      </c>
      <c r="I385">
        <v>388.15</v>
      </c>
    </row>
    <row r="386" spans="1:9" x14ac:dyDescent="0.35">
      <c r="A386">
        <v>379</v>
      </c>
      <c r="B386">
        <v>41</v>
      </c>
      <c r="C386" t="s">
        <v>9</v>
      </c>
      <c r="D386">
        <v>30074</v>
      </c>
      <c r="E386">
        <v>95</v>
      </c>
      <c r="F386">
        <v>8</v>
      </c>
      <c r="G386">
        <v>19</v>
      </c>
      <c r="H386" t="s">
        <v>12</v>
      </c>
      <c r="I386">
        <v>78.819999999999993</v>
      </c>
    </row>
    <row r="387" spans="1:9" x14ac:dyDescent="0.35">
      <c r="A387">
        <v>380</v>
      </c>
      <c r="B387">
        <v>59</v>
      </c>
      <c r="C387" t="s">
        <v>13</v>
      </c>
      <c r="D387">
        <v>140349</v>
      </c>
      <c r="E387">
        <v>75</v>
      </c>
      <c r="F387">
        <v>2</v>
      </c>
      <c r="G387">
        <v>6</v>
      </c>
      <c r="H387" t="s">
        <v>11</v>
      </c>
      <c r="I387">
        <v>383.64</v>
      </c>
    </row>
    <row r="388" spans="1:9" x14ac:dyDescent="0.35">
      <c r="A388">
        <v>381</v>
      </c>
      <c r="B388">
        <v>67</v>
      </c>
      <c r="C388" t="s">
        <v>9</v>
      </c>
      <c r="D388">
        <v>104036</v>
      </c>
      <c r="E388">
        <v>56</v>
      </c>
      <c r="F388">
        <v>10</v>
      </c>
      <c r="G388">
        <v>37</v>
      </c>
      <c r="H388" t="s">
        <v>11</v>
      </c>
      <c r="I388">
        <v>998.98</v>
      </c>
    </row>
    <row r="389" spans="1:9" x14ac:dyDescent="0.35">
      <c r="A389">
        <v>382</v>
      </c>
      <c r="B389">
        <v>68</v>
      </c>
      <c r="C389" t="s">
        <v>13</v>
      </c>
      <c r="D389">
        <v>93926</v>
      </c>
      <c r="E389">
        <v>45</v>
      </c>
      <c r="F389">
        <v>5</v>
      </c>
      <c r="G389">
        <v>22</v>
      </c>
      <c r="H389" t="s">
        <v>15</v>
      </c>
      <c r="I389">
        <v>19.14</v>
      </c>
    </row>
    <row r="390" spans="1:9" x14ac:dyDescent="0.35">
      <c r="A390">
        <v>383</v>
      </c>
      <c r="B390">
        <v>65</v>
      </c>
      <c r="C390" t="s">
        <v>16</v>
      </c>
      <c r="D390">
        <v>124796</v>
      </c>
      <c r="E390">
        <v>4</v>
      </c>
      <c r="F390">
        <v>5</v>
      </c>
      <c r="G390">
        <v>38</v>
      </c>
      <c r="H390" t="s">
        <v>11</v>
      </c>
      <c r="I390">
        <v>247.96</v>
      </c>
    </row>
    <row r="391" spans="1:9" x14ac:dyDescent="0.35">
      <c r="A391">
        <v>384</v>
      </c>
      <c r="B391">
        <v>46</v>
      </c>
      <c r="C391" t="s">
        <v>16</v>
      </c>
      <c r="D391">
        <v>120914</v>
      </c>
      <c r="E391">
        <v>1</v>
      </c>
      <c r="F391">
        <v>1</v>
      </c>
      <c r="G391">
        <v>41</v>
      </c>
      <c r="H391" t="s">
        <v>14</v>
      </c>
      <c r="I391">
        <v>329.9</v>
      </c>
    </row>
    <row r="392" spans="1:9" x14ac:dyDescent="0.35">
      <c r="A392">
        <v>385</v>
      </c>
      <c r="B392">
        <v>38</v>
      </c>
      <c r="C392" t="s">
        <v>16</v>
      </c>
      <c r="D392">
        <v>78829</v>
      </c>
      <c r="E392">
        <v>73</v>
      </c>
      <c r="F392">
        <v>7</v>
      </c>
      <c r="G392">
        <v>20</v>
      </c>
      <c r="H392" t="s">
        <v>11</v>
      </c>
      <c r="I392">
        <v>665.25</v>
      </c>
    </row>
    <row r="393" spans="1:9" x14ac:dyDescent="0.35">
      <c r="A393">
        <v>386</v>
      </c>
      <c r="B393">
        <v>69</v>
      </c>
      <c r="C393" t="s">
        <v>16</v>
      </c>
      <c r="D393">
        <v>105810</v>
      </c>
      <c r="E393">
        <v>57</v>
      </c>
      <c r="F393">
        <v>6</v>
      </c>
      <c r="G393">
        <v>28</v>
      </c>
      <c r="H393" t="s">
        <v>10</v>
      </c>
      <c r="I393">
        <v>985.94</v>
      </c>
    </row>
    <row r="394" spans="1:9" x14ac:dyDescent="0.35">
      <c r="A394">
        <v>387</v>
      </c>
      <c r="B394">
        <v>51</v>
      </c>
      <c r="C394" t="s">
        <v>9</v>
      </c>
      <c r="D394">
        <v>105658</v>
      </c>
      <c r="E394">
        <v>49</v>
      </c>
      <c r="F394">
        <v>9</v>
      </c>
      <c r="G394">
        <v>9</v>
      </c>
      <c r="H394" t="s">
        <v>15</v>
      </c>
      <c r="I394">
        <v>785.55</v>
      </c>
    </row>
    <row r="395" spans="1:9" x14ac:dyDescent="0.35">
      <c r="A395">
        <v>388</v>
      </c>
      <c r="B395">
        <v>25</v>
      </c>
      <c r="C395" t="s">
        <v>9</v>
      </c>
      <c r="D395">
        <v>100053</v>
      </c>
      <c r="E395">
        <v>6</v>
      </c>
      <c r="F395">
        <v>5</v>
      </c>
      <c r="G395">
        <v>33</v>
      </c>
      <c r="H395" t="s">
        <v>15</v>
      </c>
      <c r="I395">
        <v>832.57</v>
      </c>
    </row>
    <row r="396" spans="1:9" x14ac:dyDescent="0.35">
      <c r="A396">
        <v>389</v>
      </c>
      <c r="B396">
        <v>34</v>
      </c>
      <c r="C396" t="s">
        <v>13</v>
      </c>
      <c r="D396">
        <v>118622</v>
      </c>
      <c r="E396">
        <v>99</v>
      </c>
      <c r="F396">
        <v>4</v>
      </c>
      <c r="G396">
        <v>47</v>
      </c>
      <c r="H396" t="s">
        <v>11</v>
      </c>
      <c r="I396">
        <v>122.21</v>
      </c>
    </row>
    <row r="397" spans="1:9" x14ac:dyDescent="0.35">
      <c r="A397">
        <v>390</v>
      </c>
      <c r="B397">
        <v>37</v>
      </c>
      <c r="C397" t="s">
        <v>16</v>
      </c>
      <c r="D397">
        <v>65343</v>
      </c>
      <c r="E397">
        <v>89</v>
      </c>
      <c r="F397">
        <v>3</v>
      </c>
      <c r="G397">
        <v>2</v>
      </c>
      <c r="H397" t="s">
        <v>15</v>
      </c>
      <c r="I397">
        <v>668.23</v>
      </c>
    </row>
    <row r="398" spans="1:9" x14ac:dyDescent="0.35">
      <c r="A398">
        <v>391</v>
      </c>
      <c r="B398">
        <v>67</v>
      </c>
      <c r="C398" t="s">
        <v>9</v>
      </c>
      <c r="D398">
        <v>101759</v>
      </c>
      <c r="E398">
        <v>57</v>
      </c>
      <c r="F398">
        <v>3</v>
      </c>
      <c r="G398">
        <v>19</v>
      </c>
      <c r="H398" t="s">
        <v>11</v>
      </c>
      <c r="I398">
        <v>670.51</v>
      </c>
    </row>
    <row r="399" spans="1:9" x14ac:dyDescent="0.35">
      <c r="A399">
        <v>392</v>
      </c>
      <c r="B399">
        <v>28</v>
      </c>
      <c r="C399" t="s">
        <v>16</v>
      </c>
      <c r="D399">
        <v>59278</v>
      </c>
      <c r="E399">
        <v>60</v>
      </c>
      <c r="F399">
        <v>2</v>
      </c>
      <c r="G399">
        <v>8</v>
      </c>
      <c r="H399" t="s">
        <v>14</v>
      </c>
      <c r="I399">
        <v>362.41</v>
      </c>
    </row>
    <row r="400" spans="1:9" x14ac:dyDescent="0.35">
      <c r="A400">
        <v>393</v>
      </c>
      <c r="B400">
        <v>55</v>
      </c>
      <c r="C400" t="s">
        <v>9</v>
      </c>
      <c r="D400">
        <v>127542</v>
      </c>
      <c r="E400">
        <v>79</v>
      </c>
      <c r="F400">
        <v>8</v>
      </c>
      <c r="G400">
        <v>12</v>
      </c>
      <c r="H400" t="s">
        <v>12</v>
      </c>
      <c r="I400">
        <v>632.6</v>
      </c>
    </row>
    <row r="401" spans="1:9" x14ac:dyDescent="0.35">
      <c r="A401">
        <v>394</v>
      </c>
      <c r="B401">
        <v>69</v>
      </c>
      <c r="C401" t="s">
        <v>9</v>
      </c>
      <c r="D401">
        <v>74331</v>
      </c>
      <c r="E401">
        <v>83</v>
      </c>
      <c r="F401">
        <v>9</v>
      </c>
      <c r="G401">
        <v>11</v>
      </c>
      <c r="H401" t="s">
        <v>12</v>
      </c>
      <c r="I401">
        <v>341.63</v>
      </c>
    </row>
    <row r="402" spans="1:9" x14ac:dyDescent="0.35">
      <c r="A402">
        <v>395</v>
      </c>
      <c r="B402">
        <v>69</v>
      </c>
      <c r="C402" t="s">
        <v>9</v>
      </c>
      <c r="D402">
        <v>119075</v>
      </c>
      <c r="E402">
        <v>40</v>
      </c>
      <c r="F402">
        <v>8</v>
      </c>
      <c r="G402">
        <v>44</v>
      </c>
      <c r="H402" t="s">
        <v>14</v>
      </c>
      <c r="I402">
        <v>866.72</v>
      </c>
    </row>
    <row r="403" spans="1:9" x14ac:dyDescent="0.35">
      <c r="A403">
        <v>396</v>
      </c>
      <c r="B403">
        <v>54</v>
      </c>
      <c r="C403" t="s">
        <v>13</v>
      </c>
      <c r="D403">
        <v>87418</v>
      </c>
      <c r="E403">
        <v>21</v>
      </c>
      <c r="F403">
        <v>2</v>
      </c>
      <c r="G403">
        <v>27</v>
      </c>
      <c r="H403" t="s">
        <v>10</v>
      </c>
      <c r="I403">
        <v>846.76</v>
      </c>
    </row>
    <row r="404" spans="1:9" x14ac:dyDescent="0.35">
      <c r="A404">
        <v>397</v>
      </c>
      <c r="B404">
        <v>23</v>
      </c>
      <c r="C404" t="s">
        <v>13</v>
      </c>
      <c r="D404">
        <v>37713</v>
      </c>
      <c r="E404">
        <v>11</v>
      </c>
      <c r="F404">
        <v>8</v>
      </c>
      <c r="G404">
        <v>31</v>
      </c>
      <c r="H404" t="s">
        <v>15</v>
      </c>
      <c r="I404">
        <v>481.24</v>
      </c>
    </row>
    <row r="405" spans="1:9" x14ac:dyDescent="0.35">
      <c r="A405">
        <v>398</v>
      </c>
      <c r="B405">
        <v>48</v>
      </c>
      <c r="C405" t="s">
        <v>16</v>
      </c>
      <c r="D405">
        <v>36282</v>
      </c>
      <c r="E405">
        <v>14</v>
      </c>
      <c r="F405">
        <v>10</v>
      </c>
      <c r="G405">
        <v>3</v>
      </c>
      <c r="H405" t="s">
        <v>11</v>
      </c>
      <c r="I405">
        <v>210.43</v>
      </c>
    </row>
    <row r="406" spans="1:9" x14ac:dyDescent="0.35">
      <c r="A406">
        <v>399</v>
      </c>
      <c r="B406">
        <v>19</v>
      </c>
      <c r="C406" t="s">
        <v>9</v>
      </c>
      <c r="D406">
        <v>69790</v>
      </c>
      <c r="E406">
        <v>3</v>
      </c>
      <c r="F406">
        <v>9</v>
      </c>
      <c r="G406">
        <v>38</v>
      </c>
      <c r="H406" t="s">
        <v>10</v>
      </c>
      <c r="I406">
        <v>596.63</v>
      </c>
    </row>
    <row r="407" spans="1:9" x14ac:dyDescent="0.35">
      <c r="A407">
        <v>400</v>
      </c>
      <c r="B407">
        <v>41</v>
      </c>
      <c r="C407" t="s">
        <v>9</v>
      </c>
      <c r="D407">
        <v>147962</v>
      </c>
      <c r="E407">
        <v>90</v>
      </c>
      <c r="F407">
        <v>2</v>
      </c>
      <c r="G407">
        <v>9</v>
      </c>
      <c r="H407" t="s">
        <v>12</v>
      </c>
      <c r="I407">
        <v>688.61</v>
      </c>
    </row>
    <row r="408" spans="1:9" x14ac:dyDescent="0.35">
      <c r="A408">
        <v>401</v>
      </c>
      <c r="B408">
        <v>32</v>
      </c>
      <c r="C408" t="s">
        <v>13</v>
      </c>
      <c r="D408">
        <v>86268</v>
      </c>
      <c r="E408">
        <v>96</v>
      </c>
      <c r="F408">
        <v>3</v>
      </c>
      <c r="G408">
        <v>21</v>
      </c>
      <c r="H408" t="s">
        <v>15</v>
      </c>
      <c r="I408">
        <v>643.36</v>
      </c>
    </row>
    <row r="409" spans="1:9" x14ac:dyDescent="0.35">
      <c r="A409">
        <v>402</v>
      </c>
      <c r="B409">
        <v>63</v>
      </c>
      <c r="C409" t="s">
        <v>16</v>
      </c>
      <c r="D409">
        <v>149062</v>
      </c>
      <c r="E409">
        <v>66</v>
      </c>
      <c r="F409">
        <v>9</v>
      </c>
      <c r="G409">
        <v>7</v>
      </c>
      <c r="H409" t="s">
        <v>12</v>
      </c>
      <c r="I409">
        <v>441.11</v>
      </c>
    </row>
    <row r="410" spans="1:9" x14ac:dyDescent="0.35">
      <c r="A410">
        <v>403</v>
      </c>
      <c r="B410">
        <v>40</v>
      </c>
      <c r="C410" t="s">
        <v>13</v>
      </c>
      <c r="D410">
        <v>127948</v>
      </c>
      <c r="E410">
        <v>29</v>
      </c>
      <c r="F410">
        <v>6</v>
      </c>
      <c r="G410">
        <v>26</v>
      </c>
      <c r="H410" t="s">
        <v>10</v>
      </c>
      <c r="I410">
        <v>144.78</v>
      </c>
    </row>
    <row r="411" spans="1:9" x14ac:dyDescent="0.35">
      <c r="A411">
        <v>404</v>
      </c>
      <c r="B411">
        <v>36</v>
      </c>
      <c r="C411" t="s">
        <v>16</v>
      </c>
      <c r="D411">
        <v>30121</v>
      </c>
      <c r="E411">
        <v>39</v>
      </c>
      <c r="F411">
        <v>10</v>
      </c>
      <c r="G411">
        <v>16</v>
      </c>
      <c r="H411" t="s">
        <v>10</v>
      </c>
      <c r="I411">
        <v>233.08</v>
      </c>
    </row>
    <row r="412" spans="1:9" x14ac:dyDescent="0.35">
      <c r="A412">
        <v>405</v>
      </c>
      <c r="B412">
        <v>21</v>
      </c>
      <c r="C412" t="s">
        <v>16</v>
      </c>
      <c r="D412">
        <v>42889</v>
      </c>
      <c r="E412">
        <v>12</v>
      </c>
      <c r="F412">
        <v>2</v>
      </c>
      <c r="G412">
        <v>20</v>
      </c>
      <c r="H412" t="s">
        <v>14</v>
      </c>
      <c r="I412">
        <v>789.92</v>
      </c>
    </row>
    <row r="413" spans="1:9" x14ac:dyDescent="0.35">
      <c r="A413">
        <v>406</v>
      </c>
      <c r="B413">
        <v>29</v>
      </c>
      <c r="C413" t="s">
        <v>13</v>
      </c>
      <c r="D413">
        <v>141369</v>
      </c>
      <c r="E413">
        <v>42</v>
      </c>
      <c r="F413">
        <v>10</v>
      </c>
      <c r="G413">
        <v>16</v>
      </c>
      <c r="H413" t="s">
        <v>14</v>
      </c>
      <c r="I413">
        <v>862.54</v>
      </c>
    </row>
    <row r="414" spans="1:9" x14ac:dyDescent="0.35">
      <c r="A414">
        <v>407</v>
      </c>
      <c r="B414">
        <v>24</v>
      </c>
      <c r="C414" t="s">
        <v>13</v>
      </c>
      <c r="D414">
        <v>119844</v>
      </c>
      <c r="E414">
        <v>78</v>
      </c>
      <c r="F414">
        <v>4</v>
      </c>
      <c r="G414">
        <v>6</v>
      </c>
      <c r="H414" t="s">
        <v>10</v>
      </c>
      <c r="I414">
        <v>572.30999999999995</v>
      </c>
    </row>
    <row r="415" spans="1:9" x14ac:dyDescent="0.35">
      <c r="A415">
        <v>408</v>
      </c>
      <c r="B415">
        <v>40</v>
      </c>
      <c r="C415" t="s">
        <v>13</v>
      </c>
      <c r="D415">
        <v>135305</v>
      </c>
      <c r="E415">
        <v>54</v>
      </c>
      <c r="F415">
        <v>8</v>
      </c>
      <c r="G415">
        <v>29</v>
      </c>
      <c r="H415" t="s">
        <v>12</v>
      </c>
      <c r="I415">
        <v>831.6</v>
      </c>
    </row>
    <row r="416" spans="1:9" x14ac:dyDescent="0.35">
      <c r="A416">
        <v>409</v>
      </c>
      <c r="B416">
        <v>63</v>
      </c>
      <c r="C416" t="s">
        <v>9</v>
      </c>
      <c r="D416">
        <v>70967</v>
      </c>
      <c r="E416">
        <v>59</v>
      </c>
      <c r="F416">
        <v>6</v>
      </c>
      <c r="G416">
        <v>10</v>
      </c>
      <c r="H416" t="s">
        <v>14</v>
      </c>
      <c r="I416">
        <v>954.05</v>
      </c>
    </row>
    <row r="417" spans="1:9" x14ac:dyDescent="0.35">
      <c r="A417">
        <v>410</v>
      </c>
      <c r="B417">
        <v>20</v>
      </c>
      <c r="C417" t="s">
        <v>9</v>
      </c>
      <c r="D417">
        <v>98213</v>
      </c>
      <c r="E417">
        <v>12</v>
      </c>
      <c r="F417">
        <v>5</v>
      </c>
      <c r="G417">
        <v>37</v>
      </c>
      <c r="H417" t="s">
        <v>14</v>
      </c>
      <c r="I417">
        <v>902.24</v>
      </c>
    </row>
    <row r="418" spans="1:9" x14ac:dyDescent="0.35">
      <c r="A418">
        <v>411</v>
      </c>
      <c r="B418">
        <v>43</v>
      </c>
      <c r="C418" t="s">
        <v>9</v>
      </c>
      <c r="D418">
        <v>89856</v>
      </c>
      <c r="E418">
        <v>96</v>
      </c>
      <c r="F418">
        <v>3</v>
      </c>
      <c r="G418">
        <v>2</v>
      </c>
      <c r="H418" t="s">
        <v>12</v>
      </c>
      <c r="I418">
        <v>114.47</v>
      </c>
    </row>
    <row r="419" spans="1:9" x14ac:dyDescent="0.35">
      <c r="A419">
        <v>412</v>
      </c>
      <c r="B419">
        <v>61</v>
      </c>
      <c r="C419" t="s">
        <v>13</v>
      </c>
      <c r="D419">
        <v>80988</v>
      </c>
      <c r="E419">
        <v>34</v>
      </c>
      <c r="F419">
        <v>8</v>
      </c>
      <c r="G419">
        <v>14</v>
      </c>
      <c r="H419" t="s">
        <v>12</v>
      </c>
      <c r="I419">
        <v>937.86</v>
      </c>
    </row>
    <row r="420" spans="1:9" x14ac:dyDescent="0.35">
      <c r="A420">
        <v>413</v>
      </c>
      <c r="B420">
        <v>19</v>
      </c>
      <c r="C420" t="s">
        <v>9</v>
      </c>
      <c r="D420">
        <v>105731</v>
      </c>
      <c r="E420">
        <v>9</v>
      </c>
      <c r="F420">
        <v>7</v>
      </c>
      <c r="G420">
        <v>10</v>
      </c>
      <c r="H420" t="s">
        <v>14</v>
      </c>
      <c r="I420">
        <v>421.08</v>
      </c>
    </row>
    <row r="421" spans="1:9" x14ac:dyDescent="0.35">
      <c r="A421">
        <v>414</v>
      </c>
      <c r="B421">
        <v>69</v>
      </c>
      <c r="C421" t="s">
        <v>9</v>
      </c>
      <c r="D421">
        <v>117737</v>
      </c>
      <c r="E421">
        <v>6</v>
      </c>
      <c r="F421">
        <v>4</v>
      </c>
      <c r="G421">
        <v>9</v>
      </c>
      <c r="H421" t="s">
        <v>10</v>
      </c>
      <c r="I421">
        <v>877.51</v>
      </c>
    </row>
    <row r="422" spans="1:9" x14ac:dyDescent="0.35">
      <c r="A422">
        <v>415</v>
      </c>
      <c r="B422">
        <v>57</v>
      </c>
      <c r="C422" t="s">
        <v>16</v>
      </c>
      <c r="D422">
        <v>52164</v>
      </c>
      <c r="E422">
        <v>53</v>
      </c>
      <c r="F422">
        <v>3</v>
      </c>
      <c r="G422">
        <v>36</v>
      </c>
      <c r="H422" t="s">
        <v>10</v>
      </c>
      <c r="I422">
        <v>710.84</v>
      </c>
    </row>
    <row r="423" spans="1:9" x14ac:dyDescent="0.35">
      <c r="A423">
        <v>416</v>
      </c>
      <c r="B423">
        <v>38</v>
      </c>
      <c r="C423" t="s">
        <v>13</v>
      </c>
      <c r="D423">
        <v>51327</v>
      </c>
      <c r="E423">
        <v>62</v>
      </c>
      <c r="F423">
        <v>5</v>
      </c>
      <c r="G423">
        <v>24</v>
      </c>
      <c r="H423" t="s">
        <v>11</v>
      </c>
      <c r="I423">
        <v>645.42999999999995</v>
      </c>
    </row>
    <row r="424" spans="1:9" x14ac:dyDescent="0.35">
      <c r="A424">
        <v>417</v>
      </c>
      <c r="B424">
        <v>52</v>
      </c>
      <c r="C424" t="s">
        <v>13</v>
      </c>
      <c r="D424">
        <v>101105</v>
      </c>
      <c r="E424">
        <v>11</v>
      </c>
      <c r="F424">
        <v>9</v>
      </c>
      <c r="G424">
        <v>2</v>
      </c>
      <c r="H424" t="s">
        <v>14</v>
      </c>
      <c r="I424">
        <v>714.72</v>
      </c>
    </row>
    <row r="425" spans="1:9" x14ac:dyDescent="0.35">
      <c r="A425">
        <v>418</v>
      </c>
      <c r="B425">
        <v>51</v>
      </c>
      <c r="C425" t="s">
        <v>9</v>
      </c>
      <c r="D425">
        <v>97565</v>
      </c>
      <c r="E425">
        <v>48</v>
      </c>
      <c r="F425">
        <v>10</v>
      </c>
      <c r="G425">
        <v>31</v>
      </c>
      <c r="H425" t="s">
        <v>12</v>
      </c>
      <c r="I425">
        <v>656.9</v>
      </c>
    </row>
    <row r="426" spans="1:9" x14ac:dyDescent="0.35">
      <c r="A426">
        <v>419</v>
      </c>
      <c r="B426">
        <v>64</v>
      </c>
      <c r="C426" t="s">
        <v>13</v>
      </c>
      <c r="D426">
        <v>71594</v>
      </c>
      <c r="E426">
        <v>40</v>
      </c>
      <c r="F426">
        <v>4</v>
      </c>
      <c r="G426">
        <v>42</v>
      </c>
      <c r="H426" t="s">
        <v>12</v>
      </c>
      <c r="I426">
        <v>487.73</v>
      </c>
    </row>
    <row r="427" spans="1:9" x14ac:dyDescent="0.35">
      <c r="A427">
        <v>420</v>
      </c>
      <c r="B427">
        <v>46</v>
      </c>
      <c r="C427" t="s">
        <v>16</v>
      </c>
      <c r="D427">
        <v>60671</v>
      </c>
      <c r="E427">
        <v>57</v>
      </c>
      <c r="F427">
        <v>5</v>
      </c>
      <c r="G427">
        <v>48</v>
      </c>
      <c r="H427" t="s">
        <v>14</v>
      </c>
      <c r="I427">
        <v>817.69</v>
      </c>
    </row>
    <row r="428" spans="1:9" x14ac:dyDescent="0.35">
      <c r="A428">
        <v>421</v>
      </c>
      <c r="B428">
        <v>46</v>
      </c>
      <c r="C428" t="s">
        <v>9</v>
      </c>
      <c r="D428">
        <v>90871</v>
      </c>
      <c r="E428">
        <v>56</v>
      </c>
      <c r="F428">
        <v>4</v>
      </c>
      <c r="G428">
        <v>39</v>
      </c>
      <c r="H428" t="s">
        <v>12</v>
      </c>
      <c r="I428">
        <v>592.97</v>
      </c>
    </row>
    <row r="429" spans="1:9" x14ac:dyDescent="0.35">
      <c r="A429">
        <v>422</v>
      </c>
      <c r="B429">
        <v>56</v>
      </c>
      <c r="C429" t="s">
        <v>13</v>
      </c>
      <c r="D429">
        <v>36843</v>
      </c>
      <c r="E429">
        <v>46</v>
      </c>
      <c r="F429">
        <v>7</v>
      </c>
      <c r="G429">
        <v>12</v>
      </c>
      <c r="H429" t="s">
        <v>14</v>
      </c>
      <c r="I429">
        <v>22.15</v>
      </c>
    </row>
    <row r="430" spans="1:9" x14ac:dyDescent="0.35">
      <c r="A430">
        <v>423</v>
      </c>
      <c r="B430">
        <v>62</v>
      </c>
      <c r="C430" t="s">
        <v>9</v>
      </c>
      <c r="D430">
        <v>96260</v>
      </c>
      <c r="E430">
        <v>30</v>
      </c>
      <c r="F430">
        <v>6</v>
      </c>
      <c r="G430">
        <v>45</v>
      </c>
      <c r="H430" t="s">
        <v>15</v>
      </c>
      <c r="I430">
        <v>159.13</v>
      </c>
    </row>
    <row r="431" spans="1:9" x14ac:dyDescent="0.35">
      <c r="A431">
        <v>424</v>
      </c>
      <c r="B431">
        <v>56</v>
      </c>
      <c r="C431" t="s">
        <v>16</v>
      </c>
      <c r="D431">
        <v>134502</v>
      </c>
      <c r="E431">
        <v>46</v>
      </c>
      <c r="F431">
        <v>5</v>
      </c>
      <c r="G431">
        <v>5</v>
      </c>
      <c r="H431" t="s">
        <v>10</v>
      </c>
      <c r="I431">
        <v>394.49</v>
      </c>
    </row>
    <row r="432" spans="1:9" x14ac:dyDescent="0.35">
      <c r="A432">
        <v>425</v>
      </c>
      <c r="B432">
        <v>41</v>
      </c>
      <c r="C432" t="s">
        <v>16</v>
      </c>
      <c r="D432">
        <v>67039</v>
      </c>
      <c r="E432">
        <v>100</v>
      </c>
      <c r="F432">
        <v>1</v>
      </c>
      <c r="G432">
        <v>36</v>
      </c>
      <c r="H432" t="s">
        <v>15</v>
      </c>
      <c r="I432">
        <v>178.68</v>
      </c>
    </row>
    <row r="433" spans="1:9" x14ac:dyDescent="0.35">
      <c r="A433">
        <v>426</v>
      </c>
      <c r="B433">
        <v>40</v>
      </c>
      <c r="C433" t="s">
        <v>13</v>
      </c>
      <c r="D433">
        <v>142251</v>
      </c>
      <c r="E433">
        <v>90</v>
      </c>
      <c r="F433">
        <v>10</v>
      </c>
      <c r="G433">
        <v>14</v>
      </c>
      <c r="H433" t="s">
        <v>15</v>
      </c>
      <c r="I433">
        <v>866.52</v>
      </c>
    </row>
    <row r="434" spans="1:9" x14ac:dyDescent="0.35">
      <c r="A434">
        <v>427</v>
      </c>
      <c r="B434">
        <v>47</v>
      </c>
      <c r="C434" t="s">
        <v>9</v>
      </c>
      <c r="D434">
        <v>49336</v>
      </c>
      <c r="E434">
        <v>11</v>
      </c>
      <c r="F434">
        <v>10</v>
      </c>
      <c r="G434">
        <v>11</v>
      </c>
      <c r="H434" t="s">
        <v>11</v>
      </c>
      <c r="I434">
        <v>877.17</v>
      </c>
    </row>
    <row r="435" spans="1:9" x14ac:dyDescent="0.35">
      <c r="A435">
        <v>428</v>
      </c>
      <c r="B435">
        <v>54</v>
      </c>
      <c r="C435" t="s">
        <v>13</v>
      </c>
      <c r="D435">
        <v>90780</v>
      </c>
      <c r="E435">
        <v>24</v>
      </c>
      <c r="F435">
        <v>3</v>
      </c>
      <c r="G435">
        <v>46</v>
      </c>
      <c r="H435" t="s">
        <v>10</v>
      </c>
      <c r="I435">
        <v>824.65</v>
      </c>
    </row>
    <row r="436" spans="1:9" x14ac:dyDescent="0.35">
      <c r="A436">
        <v>429</v>
      </c>
      <c r="B436">
        <v>20</v>
      </c>
      <c r="C436" t="s">
        <v>16</v>
      </c>
      <c r="D436">
        <v>49308</v>
      </c>
      <c r="E436">
        <v>29</v>
      </c>
      <c r="F436">
        <v>6</v>
      </c>
      <c r="G436">
        <v>19</v>
      </c>
      <c r="H436" t="s">
        <v>15</v>
      </c>
      <c r="I436">
        <v>351.64</v>
      </c>
    </row>
    <row r="437" spans="1:9" x14ac:dyDescent="0.35">
      <c r="A437">
        <v>430</v>
      </c>
      <c r="B437">
        <v>64</v>
      </c>
      <c r="C437" t="s">
        <v>13</v>
      </c>
      <c r="D437">
        <v>124369</v>
      </c>
      <c r="E437">
        <v>74</v>
      </c>
      <c r="F437">
        <v>2</v>
      </c>
      <c r="G437">
        <v>3</v>
      </c>
      <c r="H437" t="s">
        <v>14</v>
      </c>
      <c r="I437">
        <v>275.39999999999998</v>
      </c>
    </row>
    <row r="438" spans="1:9" x14ac:dyDescent="0.35">
      <c r="A438">
        <v>431</v>
      </c>
      <c r="B438">
        <v>40</v>
      </c>
      <c r="C438" t="s">
        <v>16</v>
      </c>
      <c r="D438">
        <v>99618</v>
      </c>
      <c r="E438">
        <v>80</v>
      </c>
      <c r="F438">
        <v>4</v>
      </c>
      <c r="G438">
        <v>22</v>
      </c>
      <c r="H438" t="s">
        <v>10</v>
      </c>
      <c r="I438">
        <v>15.04</v>
      </c>
    </row>
    <row r="439" spans="1:9" x14ac:dyDescent="0.35">
      <c r="A439">
        <v>432</v>
      </c>
      <c r="B439">
        <v>29</v>
      </c>
      <c r="C439" t="s">
        <v>9</v>
      </c>
      <c r="D439">
        <v>133291</v>
      </c>
      <c r="E439">
        <v>52</v>
      </c>
      <c r="F439">
        <v>4</v>
      </c>
      <c r="G439">
        <v>42</v>
      </c>
      <c r="H439" t="s">
        <v>12</v>
      </c>
      <c r="I439">
        <v>916.28</v>
      </c>
    </row>
    <row r="440" spans="1:9" x14ac:dyDescent="0.35">
      <c r="A440">
        <v>433</v>
      </c>
      <c r="B440">
        <v>44</v>
      </c>
      <c r="C440" t="s">
        <v>9</v>
      </c>
      <c r="D440">
        <v>100832</v>
      </c>
      <c r="E440">
        <v>90</v>
      </c>
      <c r="F440">
        <v>8</v>
      </c>
      <c r="G440">
        <v>39</v>
      </c>
      <c r="H440" t="s">
        <v>15</v>
      </c>
      <c r="I440">
        <v>769</v>
      </c>
    </row>
    <row r="441" spans="1:9" x14ac:dyDescent="0.35">
      <c r="A441">
        <v>434</v>
      </c>
      <c r="B441">
        <v>57</v>
      </c>
      <c r="C441" t="s">
        <v>16</v>
      </c>
      <c r="D441">
        <v>60668</v>
      </c>
      <c r="E441">
        <v>66</v>
      </c>
      <c r="F441">
        <v>6</v>
      </c>
      <c r="G441">
        <v>28</v>
      </c>
      <c r="H441" t="s">
        <v>15</v>
      </c>
      <c r="I441">
        <v>984.6</v>
      </c>
    </row>
    <row r="442" spans="1:9" x14ac:dyDescent="0.35">
      <c r="A442">
        <v>435</v>
      </c>
      <c r="B442">
        <v>32</v>
      </c>
      <c r="C442" t="s">
        <v>9</v>
      </c>
      <c r="D442">
        <v>69782</v>
      </c>
      <c r="E442">
        <v>76</v>
      </c>
      <c r="F442">
        <v>1</v>
      </c>
      <c r="G442">
        <v>9</v>
      </c>
      <c r="H442" t="s">
        <v>14</v>
      </c>
      <c r="I442">
        <v>803.28</v>
      </c>
    </row>
    <row r="443" spans="1:9" x14ac:dyDescent="0.35">
      <c r="A443">
        <v>436</v>
      </c>
      <c r="B443">
        <v>52</v>
      </c>
      <c r="C443" t="s">
        <v>13</v>
      </c>
      <c r="D443">
        <v>136827</v>
      </c>
      <c r="E443">
        <v>87</v>
      </c>
      <c r="F443">
        <v>5</v>
      </c>
      <c r="G443">
        <v>20</v>
      </c>
      <c r="H443" t="s">
        <v>11</v>
      </c>
      <c r="I443">
        <v>322.29000000000002</v>
      </c>
    </row>
    <row r="444" spans="1:9" x14ac:dyDescent="0.35">
      <c r="A444">
        <v>437</v>
      </c>
      <c r="B444">
        <v>48</v>
      </c>
      <c r="C444" t="s">
        <v>13</v>
      </c>
      <c r="D444">
        <v>51565</v>
      </c>
      <c r="E444">
        <v>44</v>
      </c>
      <c r="F444">
        <v>5</v>
      </c>
      <c r="G444">
        <v>20</v>
      </c>
      <c r="H444" t="s">
        <v>10</v>
      </c>
      <c r="I444">
        <v>552.48</v>
      </c>
    </row>
    <row r="445" spans="1:9" x14ac:dyDescent="0.35">
      <c r="A445">
        <v>438</v>
      </c>
      <c r="B445">
        <v>47</v>
      </c>
      <c r="C445" t="s">
        <v>9</v>
      </c>
      <c r="D445">
        <v>95033</v>
      </c>
      <c r="E445">
        <v>25</v>
      </c>
      <c r="F445">
        <v>3</v>
      </c>
      <c r="G445">
        <v>35</v>
      </c>
      <c r="H445" t="s">
        <v>15</v>
      </c>
      <c r="I445">
        <v>273.38</v>
      </c>
    </row>
    <row r="446" spans="1:9" x14ac:dyDescent="0.35">
      <c r="A446">
        <v>439</v>
      </c>
      <c r="B446">
        <v>63</v>
      </c>
      <c r="C446" t="s">
        <v>9</v>
      </c>
      <c r="D446">
        <v>118402</v>
      </c>
      <c r="E446">
        <v>74</v>
      </c>
      <c r="F446">
        <v>3</v>
      </c>
      <c r="G446">
        <v>12</v>
      </c>
      <c r="H446" t="s">
        <v>11</v>
      </c>
      <c r="I446">
        <v>828.04</v>
      </c>
    </row>
    <row r="447" spans="1:9" x14ac:dyDescent="0.35">
      <c r="A447">
        <v>440</v>
      </c>
      <c r="B447">
        <v>23</v>
      </c>
      <c r="C447" t="s">
        <v>9</v>
      </c>
      <c r="D447">
        <v>130546</v>
      </c>
      <c r="E447">
        <v>71</v>
      </c>
      <c r="F447">
        <v>9</v>
      </c>
      <c r="G447">
        <v>36</v>
      </c>
      <c r="H447" t="s">
        <v>11</v>
      </c>
      <c r="I447">
        <v>799.33</v>
      </c>
    </row>
    <row r="448" spans="1:9" x14ac:dyDescent="0.35">
      <c r="A448">
        <v>441</v>
      </c>
      <c r="B448">
        <v>46</v>
      </c>
      <c r="C448" t="s">
        <v>16</v>
      </c>
      <c r="D448">
        <v>68970</v>
      </c>
      <c r="E448">
        <v>50</v>
      </c>
      <c r="F448">
        <v>9</v>
      </c>
      <c r="G448">
        <v>46</v>
      </c>
      <c r="H448" t="s">
        <v>12</v>
      </c>
      <c r="I448">
        <v>392.35</v>
      </c>
    </row>
    <row r="449" spans="1:9" x14ac:dyDescent="0.35">
      <c r="A449">
        <v>442</v>
      </c>
      <c r="B449">
        <v>26</v>
      </c>
      <c r="C449" t="s">
        <v>9</v>
      </c>
      <c r="D449">
        <v>84460</v>
      </c>
      <c r="E449">
        <v>45</v>
      </c>
      <c r="F449">
        <v>1</v>
      </c>
      <c r="G449">
        <v>33</v>
      </c>
      <c r="H449" t="s">
        <v>12</v>
      </c>
      <c r="I449">
        <v>219.67</v>
      </c>
    </row>
    <row r="450" spans="1:9" x14ac:dyDescent="0.35">
      <c r="A450">
        <v>443</v>
      </c>
      <c r="B450">
        <v>47</v>
      </c>
      <c r="C450" t="s">
        <v>13</v>
      </c>
      <c r="D450">
        <v>138199</v>
      </c>
      <c r="E450">
        <v>79</v>
      </c>
      <c r="F450">
        <v>10</v>
      </c>
      <c r="G450">
        <v>43</v>
      </c>
      <c r="H450" t="s">
        <v>15</v>
      </c>
      <c r="I450">
        <v>171.38</v>
      </c>
    </row>
    <row r="451" spans="1:9" x14ac:dyDescent="0.35">
      <c r="A451">
        <v>444</v>
      </c>
      <c r="B451">
        <v>62</v>
      </c>
      <c r="C451" t="s">
        <v>13</v>
      </c>
      <c r="D451">
        <v>59481</v>
      </c>
      <c r="E451">
        <v>30</v>
      </c>
      <c r="F451">
        <v>4</v>
      </c>
      <c r="G451">
        <v>35</v>
      </c>
      <c r="H451" t="s">
        <v>12</v>
      </c>
      <c r="I451">
        <v>121</v>
      </c>
    </row>
    <row r="452" spans="1:9" x14ac:dyDescent="0.35">
      <c r="A452">
        <v>445</v>
      </c>
      <c r="B452">
        <v>62</v>
      </c>
      <c r="C452" t="s">
        <v>9</v>
      </c>
      <c r="D452">
        <v>75974</v>
      </c>
      <c r="E452">
        <v>68</v>
      </c>
      <c r="F452">
        <v>4</v>
      </c>
      <c r="G452">
        <v>46</v>
      </c>
      <c r="H452" t="s">
        <v>10</v>
      </c>
      <c r="I452">
        <v>180.09</v>
      </c>
    </row>
    <row r="453" spans="1:9" x14ac:dyDescent="0.35">
      <c r="A453">
        <v>446</v>
      </c>
      <c r="B453">
        <v>53</v>
      </c>
      <c r="C453" t="s">
        <v>16</v>
      </c>
      <c r="D453">
        <v>56570</v>
      </c>
      <c r="E453">
        <v>29</v>
      </c>
      <c r="F453">
        <v>7</v>
      </c>
      <c r="G453">
        <v>37</v>
      </c>
      <c r="H453" t="s">
        <v>15</v>
      </c>
      <c r="I453">
        <v>432.65</v>
      </c>
    </row>
    <row r="454" spans="1:9" x14ac:dyDescent="0.35">
      <c r="A454">
        <v>447</v>
      </c>
      <c r="B454">
        <v>27</v>
      </c>
      <c r="C454" t="s">
        <v>13</v>
      </c>
      <c r="D454">
        <v>68689</v>
      </c>
      <c r="E454">
        <v>83</v>
      </c>
      <c r="F454">
        <v>8</v>
      </c>
      <c r="G454">
        <v>33</v>
      </c>
      <c r="H454" t="s">
        <v>10</v>
      </c>
      <c r="I454">
        <v>782.58</v>
      </c>
    </row>
    <row r="455" spans="1:9" x14ac:dyDescent="0.35">
      <c r="A455">
        <v>448</v>
      </c>
      <c r="B455">
        <v>31</v>
      </c>
      <c r="C455" t="s">
        <v>9</v>
      </c>
      <c r="D455">
        <v>46106</v>
      </c>
      <c r="E455">
        <v>72</v>
      </c>
      <c r="F455">
        <v>7</v>
      </c>
      <c r="G455">
        <v>2</v>
      </c>
      <c r="H455" t="s">
        <v>11</v>
      </c>
      <c r="I455">
        <v>59.82</v>
      </c>
    </row>
    <row r="456" spans="1:9" x14ac:dyDescent="0.35">
      <c r="A456">
        <v>449</v>
      </c>
      <c r="B456">
        <v>50</v>
      </c>
      <c r="C456" t="s">
        <v>16</v>
      </c>
      <c r="D456">
        <v>46524</v>
      </c>
      <c r="E456">
        <v>1</v>
      </c>
      <c r="F456">
        <v>4</v>
      </c>
      <c r="G456">
        <v>7</v>
      </c>
      <c r="H456" t="s">
        <v>14</v>
      </c>
      <c r="I456">
        <v>371.62</v>
      </c>
    </row>
    <row r="457" spans="1:9" x14ac:dyDescent="0.35">
      <c r="A457">
        <v>450</v>
      </c>
      <c r="B457">
        <v>48</v>
      </c>
      <c r="C457" t="s">
        <v>16</v>
      </c>
      <c r="D457">
        <v>60382</v>
      </c>
      <c r="E457">
        <v>13</v>
      </c>
      <c r="F457">
        <v>3</v>
      </c>
      <c r="G457">
        <v>27</v>
      </c>
      <c r="H457" t="s">
        <v>15</v>
      </c>
      <c r="I457">
        <v>694.59</v>
      </c>
    </row>
    <row r="458" spans="1:9" x14ac:dyDescent="0.35">
      <c r="A458">
        <v>451</v>
      </c>
      <c r="B458">
        <v>24</v>
      </c>
      <c r="C458" t="s">
        <v>13</v>
      </c>
      <c r="D458">
        <v>147555</v>
      </c>
      <c r="E458">
        <v>65</v>
      </c>
      <c r="F458">
        <v>4</v>
      </c>
      <c r="G458">
        <v>28</v>
      </c>
      <c r="H458" t="s">
        <v>10</v>
      </c>
      <c r="I458">
        <v>434.84</v>
      </c>
    </row>
    <row r="459" spans="1:9" x14ac:dyDescent="0.35">
      <c r="A459">
        <v>452</v>
      </c>
      <c r="B459">
        <v>45</v>
      </c>
      <c r="C459" t="s">
        <v>9</v>
      </c>
      <c r="D459">
        <v>93800</v>
      </c>
      <c r="E459">
        <v>33</v>
      </c>
      <c r="F459">
        <v>10</v>
      </c>
      <c r="G459">
        <v>32</v>
      </c>
      <c r="H459" t="s">
        <v>11</v>
      </c>
      <c r="I459">
        <v>391.45</v>
      </c>
    </row>
    <row r="460" spans="1:9" x14ac:dyDescent="0.35">
      <c r="A460">
        <v>453</v>
      </c>
      <c r="B460">
        <v>30</v>
      </c>
      <c r="C460" t="s">
        <v>16</v>
      </c>
      <c r="D460">
        <v>35565</v>
      </c>
      <c r="E460">
        <v>83</v>
      </c>
      <c r="F460">
        <v>8</v>
      </c>
      <c r="G460">
        <v>17</v>
      </c>
      <c r="H460" t="s">
        <v>15</v>
      </c>
      <c r="I460">
        <v>238.79</v>
      </c>
    </row>
    <row r="461" spans="1:9" x14ac:dyDescent="0.35">
      <c r="A461">
        <v>454</v>
      </c>
      <c r="B461">
        <v>27</v>
      </c>
      <c r="C461" t="s">
        <v>16</v>
      </c>
      <c r="D461">
        <v>143992</v>
      </c>
      <c r="E461">
        <v>31</v>
      </c>
      <c r="F461">
        <v>2</v>
      </c>
      <c r="G461">
        <v>32</v>
      </c>
      <c r="H461" t="s">
        <v>14</v>
      </c>
      <c r="I461">
        <v>994.1</v>
      </c>
    </row>
    <row r="462" spans="1:9" x14ac:dyDescent="0.35">
      <c r="A462">
        <v>455</v>
      </c>
      <c r="B462">
        <v>28</v>
      </c>
      <c r="C462" t="s">
        <v>13</v>
      </c>
      <c r="D462">
        <v>126571</v>
      </c>
      <c r="E462">
        <v>82</v>
      </c>
      <c r="F462">
        <v>10</v>
      </c>
      <c r="G462">
        <v>8</v>
      </c>
      <c r="H462" t="s">
        <v>15</v>
      </c>
      <c r="I462">
        <v>26.12</v>
      </c>
    </row>
    <row r="463" spans="1:9" x14ac:dyDescent="0.35">
      <c r="A463">
        <v>456</v>
      </c>
      <c r="B463">
        <v>61</v>
      </c>
      <c r="C463" t="s">
        <v>13</v>
      </c>
      <c r="D463">
        <v>57851</v>
      </c>
      <c r="E463">
        <v>46</v>
      </c>
      <c r="F463">
        <v>3</v>
      </c>
      <c r="G463">
        <v>5</v>
      </c>
      <c r="H463" t="s">
        <v>12</v>
      </c>
      <c r="I463">
        <v>604.29</v>
      </c>
    </row>
    <row r="464" spans="1:9" x14ac:dyDescent="0.35">
      <c r="A464">
        <v>457</v>
      </c>
      <c r="B464">
        <v>30</v>
      </c>
      <c r="C464" t="s">
        <v>13</v>
      </c>
      <c r="D464">
        <v>120083</v>
      </c>
      <c r="E464">
        <v>47</v>
      </c>
      <c r="F464">
        <v>1</v>
      </c>
      <c r="G464">
        <v>49</v>
      </c>
      <c r="H464" t="s">
        <v>15</v>
      </c>
      <c r="I464">
        <v>443.12</v>
      </c>
    </row>
    <row r="465" spans="1:9" x14ac:dyDescent="0.35">
      <c r="A465">
        <v>458</v>
      </c>
      <c r="B465">
        <v>62</v>
      </c>
      <c r="C465" t="s">
        <v>16</v>
      </c>
      <c r="D465">
        <v>32827</v>
      </c>
      <c r="E465">
        <v>69</v>
      </c>
      <c r="F465">
        <v>8</v>
      </c>
      <c r="G465">
        <v>2</v>
      </c>
      <c r="H465" t="s">
        <v>10</v>
      </c>
      <c r="I465">
        <v>468.37</v>
      </c>
    </row>
    <row r="466" spans="1:9" x14ac:dyDescent="0.35">
      <c r="A466">
        <v>459</v>
      </c>
      <c r="B466">
        <v>30</v>
      </c>
      <c r="C466" t="s">
        <v>13</v>
      </c>
      <c r="D466">
        <v>100399</v>
      </c>
      <c r="E466">
        <v>96</v>
      </c>
      <c r="F466">
        <v>2</v>
      </c>
      <c r="G466">
        <v>5</v>
      </c>
      <c r="H466" t="s">
        <v>12</v>
      </c>
      <c r="I466">
        <v>705.64</v>
      </c>
    </row>
    <row r="467" spans="1:9" x14ac:dyDescent="0.35">
      <c r="A467">
        <v>460</v>
      </c>
      <c r="B467">
        <v>55</v>
      </c>
      <c r="C467" t="s">
        <v>9</v>
      </c>
      <c r="D467">
        <v>105647</v>
      </c>
      <c r="E467">
        <v>94</v>
      </c>
      <c r="F467">
        <v>1</v>
      </c>
      <c r="G467">
        <v>14</v>
      </c>
      <c r="H467" t="s">
        <v>11</v>
      </c>
      <c r="I467">
        <v>737.91</v>
      </c>
    </row>
    <row r="468" spans="1:9" x14ac:dyDescent="0.35">
      <c r="A468">
        <v>461</v>
      </c>
      <c r="B468">
        <v>41</v>
      </c>
      <c r="C468" t="s">
        <v>16</v>
      </c>
      <c r="D468">
        <v>141605</v>
      </c>
      <c r="E468">
        <v>100</v>
      </c>
      <c r="F468">
        <v>4</v>
      </c>
      <c r="G468">
        <v>20</v>
      </c>
      <c r="H468" t="s">
        <v>14</v>
      </c>
      <c r="I468">
        <v>693.02</v>
      </c>
    </row>
    <row r="469" spans="1:9" x14ac:dyDescent="0.35">
      <c r="A469">
        <v>462</v>
      </c>
      <c r="B469">
        <v>57</v>
      </c>
      <c r="C469" t="s">
        <v>9</v>
      </c>
      <c r="D469">
        <v>46563</v>
      </c>
      <c r="E469">
        <v>86</v>
      </c>
      <c r="F469">
        <v>4</v>
      </c>
      <c r="G469">
        <v>24</v>
      </c>
      <c r="H469" t="s">
        <v>15</v>
      </c>
      <c r="I469">
        <v>800.46</v>
      </c>
    </row>
    <row r="470" spans="1:9" x14ac:dyDescent="0.35">
      <c r="A470">
        <v>463</v>
      </c>
      <c r="B470">
        <v>53</v>
      </c>
      <c r="C470" t="s">
        <v>16</v>
      </c>
      <c r="D470">
        <v>37569</v>
      </c>
      <c r="E470">
        <v>18</v>
      </c>
      <c r="F470">
        <v>8</v>
      </c>
      <c r="G470">
        <v>50</v>
      </c>
      <c r="H470" t="s">
        <v>12</v>
      </c>
      <c r="I470">
        <v>634.91999999999996</v>
      </c>
    </row>
    <row r="471" spans="1:9" x14ac:dyDescent="0.35">
      <c r="A471">
        <v>464</v>
      </c>
      <c r="B471">
        <v>65</v>
      </c>
      <c r="C471" t="s">
        <v>9</v>
      </c>
      <c r="D471">
        <v>138529</v>
      </c>
      <c r="E471">
        <v>87</v>
      </c>
      <c r="F471">
        <v>10</v>
      </c>
      <c r="G471">
        <v>14</v>
      </c>
      <c r="H471" t="s">
        <v>11</v>
      </c>
      <c r="I471">
        <v>461.61</v>
      </c>
    </row>
    <row r="472" spans="1:9" x14ac:dyDescent="0.35">
      <c r="A472">
        <v>465</v>
      </c>
      <c r="B472">
        <v>54</v>
      </c>
      <c r="C472" t="s">
        <v>9</v>
      </c>
      <c r="D472">
        <v>40858</v>
      </c>
      <c r="E472">
        <v>48</v>
      </c>
      <c r="F472">
        <v>6</v>
      </c>
      <c r="G472">
        <v>20</v>
      </c>
      <c r="H472" t="s">
        <v>12</v>
      </c>
      <c r="I472">
        <v>34.880000000000003</v>
      </c>
    </row>
    <row r="473" spans="1:9" x14ac:dyDescent="0.35">
      <c r="A473">
        <v>466</v>
      </c>
      <c r="B473">
        <v>69</v>
      </c>
      <c r="C473" t="s">
        <v>13</v>
      </c>
      <c r="D473">
        <v>143640</v>
      </c>
      <c r="E473">
        <v>14</v>
      </c>
      <c r="F473">
        <v>8</v>
      </c>
      <c r="G473">
        <v>2</v>
      </c>
      <c r="H473" t="s">
        <v>12</v>
      </c>
      <c r="I473">
        <v>387.39</v>
      </c>
    </row>
    <row r="474" spans="1:9" x14ac:dyDescent="0.35">
      <c r="A474">
        <v>467</v>
      </c>
      <c r="B474">
        <v>25</v>
      </c>
      <c r="C474" t="s">
        <v>16</v>
      </c>
      <c r="D474">
        <v>99668</v>
      </c>
      <c r="E474">
        <v>1</v>
      </c>
      <c r="F474">
        <v>1</v>
      </c>
      <c r="G474">
        <v>50</v>
      </c>
      <c r="H474" t="s">
        <v>10</v>
      </c>
      <c r="I474">
        <v>937.86</v>
      </c>
    </row>
    <row r="475" spans="1:9" x14ac:dyDescent="0.35">
      <c r="A475">
        <v>468</v>
      </c>
      <c r="B475">
        <v>54</v>
      </c>
      <c r="C475" t="s">
        <v>16</v>
      </c>
      <c r="D475">
        <v>32276</v>
      </c>
      <c r="E475">
        <v>73</v>
      </c>
      <c r="F475">
        <v>2</v>
      </c>
      <c r="G475">
        <v>44</v>
      </c>
      <c r="H475" t="s">
        <v>12</v>
      </c>
      <c r="I475">
        <v>554.58000000000004</v>
      </c>
    </row>
    <row r="476" spans="1:9" x14ac:dyDescent="0.35">
      <c r="A476">
        <v>469</v>
      </c>
      <c r="B476">
        <v>32</v>
      </c>
      <c r="C476" t="s">
        <v>13</v>
      </c>
      <c r="D476">
        <v>100736</v>
      </c>
      <c r="E476">
        <v>84</v>
      </c>
      <c r="F476">
        <v>10</v>
      </c>
      <c r="G476">
        <v>32</v>
      </c>
      <c r="H476" t="s">
        <v>10</v>
      </c>
      <c r="I476">
        <v>863.93</v>
      </c>
    </row>
    <row r="477" spans="1:9" x14ac:dyDescent="0.35">
      <c r="A477">
        <v>470</v>
      </c>
      <c r="B477">
        <v>53</v>
      </c>
      <c r="C477" t="s">
        <v>13</v>
      </c>
      <c r="D477">
        <v>139508</v>
      </c>
      <c r="E477">
        <v>92</v>
      </c>
      <c r="F477">
        <v>6</v>
      </c>
      <c r="G477">
        <v>39</v>
      </c>
      <c r="H477" t="s">
        <v>12</v>
      </c>
      <c r="I477">
        <v>172.99</v>
      </c>
    </row>
    <row r="478" spans="1:9" x14ac:dyDescent="0.35">
      <c r="A478">
        <v>471</v>
      </c>
      <c r="B478">
        <v>32</v>
      </c>
      <c r="C478" t="s">
        <v>16</v>
      </c>
      <c r="D478">
        <v>38683</v>
      </c>
      <c r="E478">
        <v>59</v>
      </c>
      <c r="F478">
        <v>10</v>
      </c>
      <c r="G478">
        <v>47</v>
      </c>
      <c r="H478" t="s">
        <v>10</v>
      </c>
      <c r="I478">
        <v>846.85</v>
      </c>
    </row>
    <row r="479" spans="1:9" x14ac:dyDescent="0.35">
      <c r="A479">
        <v>472</v>
      </c>
      <c r="B479">
        <v>35</v>
      </c>
      <c r="C479" t="s">
        <v>13</v>
      </c>
      <c r="D479">
        <v>42390</v>
      </c>
      <c r="E479">
        <v>27</v>
      </c>
      <c r="F479">
        <v>3</v>
      </c>
      <c r="G479">
        <v>41</v>
      </c>
      <c r="H479" t="s">
        <v>15</v>
      </c>
      <c r="I479">
        <v>781.31</v>
      </c>
    </row>
    <row r="480" spans="1:9" x14ac:dyDescent="0.35">
      <c r="A480">
        <v>473</v>
      </c>
      <c r="B480">
        <v>53</v>
      </c>
      <c r="C480" t="s">
        <v>9</v>
      </c>
      <c r="D480">
        <v>104435</v>
      </c>
      <c r="E480">
        <v>42</v>
      </c>
      <c r="F480">
        <v>4</v>
      </c>
      <c r="G480">
        <v>34</v>
      </c>
      <c r="H480" t="s">
        <v>14</v>
      </c>
      <c r="I480">
        <v>795.81</v>
      </c>
    </row>
    <row r="481" spans="1:9" x14ac:dyDescent="0.35">
      <c r="A481">
        <v>474</v>
      </c>
      <c r="B481">
        <v>54</v>
      </c>
      <c r="C481" t="s">
        <v>9</v>
      </c>
      <c r="D481">
        <v>111261</v>
      </c>
      <c r="E481">
        <v>56</v>
      </c>
      <c r="F481">
        <v>1</v>
      </c>
      <c r="G481">
        <v>44</v>
      </c>
      <c r="H481" t="s">
        <v>10</v>
      </c>
      <c r="I481">
        <v>216.09</v>
      </c>
    </row>
    <row r="482" spans="1:9" x14ac:dyDescent="0.35">
      <c r="A482">
        <v>475</v>
      </c>
      <c r="B482">
        <v>36</v>
      </c>
      <c r="C482" t="s">
        <v>13</v>
      </c>
      <c r="D482">
        <v>112674</v>
      </c>
      <c r="E482">
        <v>12</v>
      </c>
      <c r="F482">
        <v>7</v>
      </c>
      <c r="G482">
        <v>35</v>
      </c>
      <c r="H482" t="s">
        <v>10</v>
      </c>
      <c r="I482">
        <v>590.32000000000005</v>
      </c>
    </row>
    <row r="483" spans="1:9" x14ac:dyDescent="0.35">
      <c r="A483">
        <v>476</v>
      </c>
      <c r="B483">
        <v>38</v>
      </c>
      <c r="C483" t="s">
        <v>16</v>
      </c>
      <c r="D483">
        <v>144083</v>
      </c>
      <c r="E483">
        <v>23</v>
      </c>
      <c r="F483">
        <v>1</v>
      </c>
      <c r="G483">
        <v>28</v>
      </c>
      <c r="H483" t="s">
        <v>10</v>
      </c>
      <c r="I483">
        <v>158.15</v>
      </c>
    </row>
    <row r="484" spans="1:9" x14ac:dyDescent="0.35">
      <c r="A484">
        <v>477</v>
      </c>
      <c r="B484">
        <v>42</v>
      </c>
      <c r="C484" t="s">
        <v>16</v>
      </c>
      <c r="D484">
        <v>115342</v>
      </c>
      <c r="E484">
        <v>19</v>
      </c>
      <c r="F484">
        <v>4</v>
      </c>
      <c r="G484">
        <v>47</v>
      </c>
      <c r="H484" t="s">
        <v>11</v>
      </c>
      <c r="I484">
        <v>13.69</v>
      </c>
    </row>
    <row r="485" spans="1:9" x14ac:dyDescent="0.35">
      <c r="A485">
        <v>478</v>
      </c>
      <c r="B485">
        <v>48</v>
      </c>
      <c r="C485" t="s">
        <v>13</v>
      </c>
      <c r="D485">
        <v>143424</v>
      </c>
      <c r="E485">
        <v>24</v>
      </c>
      <c r="F485">
        <v>3</v>
      </c>
      <c r="G485">
        <v>22</v>
      </c>
      <c r="H485" t="s">
        <v>14</v>
      </c>
      <c r="I485">
        <v>594.94000000000005</v>
      </c>
    </row>
    <row r="486" spans="1:9" x14ac:dyDescent="0.35">
      <c r="A486">
        <v>479</v>
      </c>
      <c r="B486">
        <v>58</v>
      </c>
      <c r="C486" t="s">
        <v>9</v>
      </c>
      <c r="D486">
        <v>137836</v>
      </c>
      <c r="E486">
        <v>19</v>
      </c>
      <c r="F486">
        <v>9</v>
      </c>
      <c r="G486">
        <v>21</v>
      </c>
      <c r="H486" t="s">
        <v>15</v>
      </c>
      <c r="I486">
        <v>172.39</v>
      </c>
    </row>
    <row r="487" spans="1:9" x14ac:dyDescent="0.35">
      <c r="A487">
        <v>480</v>
      </c>
      <c r="B487">
        <v>19</v>
      </c>
      <c r="C487" t="s">
        <v>9</v>
      </c>
      <c r="D487">
        <v>35529</v>
      </c>
      <c r="E487">
        <v>62</v>
      </c>
      <c r="F487">
        <v>4</v>
      </c>
      <c r="G487">
        <v>24</v>
      </c>
      <c r="H487" t="s">
        <v>12</v>
      </c>
      <c r="I487">
        <v>177.69</v>
      </c>
    </row>
    <row r="488" spans="1:9" x14ac:dyDescent="0.35">
      <c r="A488">
        <v>481</v>
      </c>
      <c r="B488">
        <v>54</v>
      </c>
      <c r="C488" t="s">
        <v>16</v>
      </c>
      <c r="D488">
        <v>105641</v>
      </c>
      <c r="E488">
        <v>17</v>
      </c>
      <c r="F488">
        <v>9</v>
      </c>
      <c r="G488">
        <v>37</v>
      </c>
      <c r="H488" t="s">
        <v>11</v>
      </c>
      <c r="I488">
        <v>173.81</v>
      </c>
    </row>
    <row r="489" spans="1:9" x14ac:dyDescent="0.35">
      <c r="A489">
        <v>482</v>
      </c>
      <c r="B489">
        <v>65</v>
      </c>
      <c r="C489" t="s">
        <v>13</v>
      </c>
      <c r="D489">
        <v>120542</v>
      </c>
      <c r="E489">
        <v>52</v>
      </c>
      <c r="F489">
        <v>3</v>
      </c>
      <c r="G489">
        <v>36</v>
      </c>
      <c r="H489" t="s">
        <v>12</v>
      </c>
      <c r="I489">
        <v>70.22</v>
      </c>
    </row>
    <row r="490" spans="1:9" x14ac:dyDescent="0.35">
      <c r="A490">
        <v>483</v>
      </c>
      <c r="B490">
        <v>44</v>
      </c>
      <c r="C490" t="s">
        <v>9</v>
      </c>
      <c r="D490">
        <v>43069</v>
      </c>
      <c r="E490">
        <v>55</v>
      </c>
      <c r="F490">
        <v>6</v>
      </c>
      <c r="G490">
        <v>33</v>
      </c>
      <c r="H490" t="s">
        <v>10</v>
      </c>
      <c r="I490">
        <v>501.34</v>
      </c>
    </row>
    <row r="491" spans="1:9" x14ac:dyDescent="0.35">
      <c r="A491">
        <v>484</v>
      </c>
      <c r="B491">
        <v>40</v>
      </c>
      <c r="C491" t="s">
        <v>16</v>
      </c>
      <c r="D491">
        <v>61052</v>
      </c>
      <c r="E491">
        <v>44</v>
      </c>
      <c r="F491">
        <v>4</v>
      </c>
      <c r="G491">
        <v>17</v>
      </c>
      <c r="H491" t="s">
        <v>10</v>
      </c>
      <c r="I491">
        <v>135.19</v>
      </c>
    </row>
    <row r="492" spans="1:9" x14ac:dyDescent="0.35">
      <c r="A492">
        <v>485</v>
      </c>
      <c r="B492">
        <v>65</v>
      </c>
      <c r="C492" t="s">
        <v>16</v>
      </c>
      <c r="D492">
        <v>39113</v>
      </c>
      <c r="E492">
        <v>85</v>
      </c>
      <c r="F492">
        <v>9</v>
      </c>
      <c r="G492">
        <v>42</v>
      </c>
      <c r="H492" t="s">
        <v>14</v>
      </c>
      <c r="I492">
        <v>964.87</v>
      </c>
    </row>
    <row r="493" spans="1:9" x14ac:dyDescent="0.35">
      <c r="A493">
        <v>486</v>
      </c>
      <c r="B493">
        <v>66</v>
      </c>
      <c r="C493" t="s">
        <v>13</v>
      </c>
      <c r="D493">
        <v>91672</v>
      </c>
      <c r="E493">
        <v>71</v>
      </c>
      <c r="F493">
        <v>5</v>
      </c>
      <c r="G493">
        <v>9</v>
      </c>
      <c r="H493" t="s">
        <v>12</v>
      </c>
      <c r="I493">
        <v>10.4</v>
      </c>
    </row>
    <row r="494" spans="1:9" x14ac:dyDescent="0.35">
      <c r="A494">
        <v>487</v>
      </c>
      <c r="B494">
        <v>22</v>
      </c>
      <c r="C494" t="s">
        <v>9</v>
      </c>
      <c r="D494">
        <v>104781</v>
      </c>
      <c r="E494">
        <v>64</v>
      </c>
      <c r="F494">
        <v>8</v>
      </c>
      <c r="G494">
        <v>38</v>
      </c>
      <c r="H494" t="s">
        <v>14</v>
      </c>
      <c r="I494">
        <v>151.47999999999999</v>
      </c>
    </row>
    <row r="495" spans="1:9" x14ac:dyDescent="0.35">
      <c r="A495">
        <v>488</v>
      </c>
      <c r="B495">
        <v>47</v>
      </c>
      <c r="C495" t="s">
        <v>13</v>
      </c>
      <c r="D495">
        <v>124597</v>
      </c>
      <c r="E495">
        <v>67</v>
      </c>
      <c r="F495">
        <v>9</v>
      </c>
      <c r="G495">
        <v>8</v>
      </c>
      <c r="H495" t="s">
        <v>12</v>
      </c>
      <c r="I495">
        <v>885.33</v>
      </c>
    </row>
    <row r="496" spans="1:9" x14ac:dyDescent="0.35">
      <c r="A496">
        <v>489</v>
      </c>
      <c r="B496">
        <v>26</v>
      </c>
      <c r="C496" t="s">
        <v>9</v>
      </c>
      <c r="D496">
        <v>96845</v>
      </c>
      <c r="E496">
        <v>19</v>
      </c>
      <c r="F496">
        <v>1</v>
      </c>
      <c r="G496">
        <v>5</v>
      </c>
      <c r="H496" t="s">
        <v>14</v>
      </c>
      <c r="I496">
        <v>154.88999999999999</v>
      </c>
    </row>
    <row r="497" spans="1:9" x14ac:dyDescent="0.35">
      <c r="A497">
        <v>490</v>
      </c>
      <c r="B497">
        <v>19</v>
      </c>
      <c r="C497" t="s">
        <v>9</v>
      </c>
      <c r="D497">
        <v>113254</v>
      </c>
      <c r="E497">
        <v>38</v>
      </c>
      <c r="F497">
        <v>5</v>
      </c>
      <c r="G497">
        <v>35</v>
      </c>
      <c r="H497" t="s">
        <v>12</v>
      </c>
      <c r="I497">
        <v>633.5</v>
      </c>
    </row>
    <row r="498" spans="1:9" x14ac:dyDescent="0.35">
      <c r="A498">
        <v>491</v>
      </c>
      <c r="B498">
        <v>22</v>
      </c>
      <c r="C498" t="s">
        <v>9</v>
      </c>
      <c r="D498">
        <v>46900</v>
      </c>
      <c r="E498">
        <v>70</v>
      </c>
      <c r="F498">
        <v>1</v>
      </c>
      <c r="G498">
        <v>24</v>
      </c>
      <c r="H498" t="s">
        <v>10</v>
      </c>
      <c r="I498">
        <v>325.45999999999998</v>
      </c>
    </row>
    <row r="499" spans="1:9" x14ac:dyDescent="0.35">
      <c r="A499">
        <v>492</v>
      </c>
      <c r="B499">
        <v>39</v>
      </c>
      <c r="C499" t="s">
        <v>16</v>
      </c>
      <c r="D499">
        <v>84725</v>
      </c>
      <c r="E499">
        <v>100</v>
      </c>
      <c r="F499">
        <v>8</v>
      </c>
      <c r="G499">
        <v>49</v>
      </c>
      <c r="H499" t="s">
        <v>11</v>
      </c>
      <c r="I499">
        <v>906.07</v>
      </c>
    </row>
    <row r="500" spans="1:9" x14ac:dyDescent="0.35">
      <c r="A500">
        <v>493</v>
      </c>
      <c r="B500">
        <v>51</v>
      </c>
      <c r="C500" t="s">
        <v>9</v>
      </c>
      <c r="D500">
        <v>120616</v>
      </c>
      <c r="E500">
        <v>71</v>
      </c>
      <c r="F500">
        <v>1</v>
      </c>
      <c r="G500">
        <v>16</v>
      </c>
      <c r="H500" t="s">
        <v>12</v>
      </c>
      <c r="I500">
        <v>542.03</v>
      </c>
    </row>
    <row r="501" spans="1:9" x14ac:dyDescent="0.35">
      <c r="A501">
        <v>494</v>
      </c>
      <c r="B501">
        <v>35</v>
      </c>
      <c r="C501" t="s">
        <v>16</v>
      </c>
      <c r="D501">
        <v>141134</v>
      </c>
      <c r="E501">
        <v>24</v>
      </c>
      <c r="F501">
        <v>4</v>
      </c>
      <c r="G501">
        <v>48</v>
      </c>
      <c r="H501" t="s">
        <v>11</v>
      </c>
      <c r="I501">
        <v>649.61</v>
      </c>
    </row>
    <row r="502" spans="1:9" x14ac:dyDescent="0.35">
      <c r="A502">
        <v>495</v>
      </c>
      <c r="B502">
        <v>59</v>
      </c>
      <c r="C502" t="s">
        <v>16</v>
      </c>
      <c r="D502">
        <v>140809</v>
      </c>
      <c r="E502">
        <v>45</v>
      </c>
      <c r="F502">
        <v>5</v>
      </c>
      <c r="G502">
        <v>45</v>
      </c>
      <c r="H502" t="s">
        <v>11</v>
      </c>
      <c r="I502">
        <v>917.5</v>
      </c>
    </row>
    <row r="503" spans="1:9" x14ac:dyDescent="0.35">
      <c r="A503">
        <v>496</v>
      </c>
      <c r="B503">
        <v>33</v>
      </c>
      <c r="C503" t="s">
        <v>9</v>
      </c>
      <c r="D503">
        <v>65486</v>
      </c>
      <c r="E503">
        <v>76</v>
      </c>
      <c r="F503">
        <v>2</v>
      </c>
      <c r="G503">
        <v>11</v>
      </c>
      <c r="H503" t="s">
        <v>11</v>
      </c>
      <c r="I503">
        <v>302.05</v>
      </c>
    </row>
    <row r="504" spans="1:9" x14ac:dyDescent="0.35">
      <c r="A504">
        <v>497</v>
      </c>
      <c r="B504">
        <v>56</v>
      </c>
      <c r="C504" t="s">
        <v>16</v>
      </c>
      <c r="D504">
        <v>145254</v>
      </c>
      <c r="E504">
        <v>48</v>
      </c>
      <c r="F504">
        <v>6</v>
      </c>
      <c r="G504">
        <v>43</v>
      </c>
      <c r="H504" t="s">
        <v>11</v>
      </c>
      <c r="I504">
        <v>422.32</v>
      </c>
    </row>
    <row r="505" spans="1:9" x14ac:dyDescent="0.35">
      <c r="A505">
        <v>498</v>
      </c>
      <c r="B505">
        <v>54</v>
      </c>
      <c r="C505" t="s">
        <v>9</v>
      </c>
      <c r="D505">
        <v>43308</v>
      </c>
      <c r="E505">
        <v>56</v>
      </c>
      <c r="F505">
        <v>5</v>
      </c>
      <c r="G505">
        <v>50</v>
      </c>
      <c r="H505" t="s">
        <v>15</v>
      </c>
      <c r="I505">
        <v>667.92</v>
      </c>
    </row>
    <row r="506" spans="1:9" x14ac:dyDescent="0.35">
      <c r="A506">
        <v>499</v>
      </c>
      <c r="B506">
        <v>25</v>
      </c>
      <c r="C506" t="s">
        <v>16</v>
      </c>
      <c r="D506">
        <v>33065</v>
      </c>
      <c r="E506">
        <v>61</v>
      </c>
      <c r="F506">
        <v>7</v>
      </c>
      <c r="G506">
        <v>40</v>
      </c>
      <c r="H506" t="s">
        <v>10</v>
      </c>
      <c r="I506">
        <v>317.98</v>
      </c>
    </row>
    <row r="507" spans="1:9" x14ac:dyDescent="0.35">
      <c r="A507">
        <v>500</v>
      </c>
      <c r="B507">
        <v>47</v>
      </c>
      <c r="C507" t="s">
        <v>16</v>
      </c>
      <c r="D507">
        <v>69168</v>
      </c>
      <c r="E507">
        <v>16</v>
      </c>
      <c r="F507">
        <v>7</v>
      </c>
      <c r="G507">
        <v>42</v>
      </c>
      <c r="H507" t="s">
        <v>12</v>
      </c>
      <c r="I507">
        <v>638.96</v>
      </c>
    </row>
    <row r="508" spans="1:9" x14ac:dyDescent="0.35">
      <c r="A508">
        <v>501</v>
      </c>
      <c r="B508">
        <v>42</v>
      </c>
      <c r="C508" t="s">
        <v>16</v>
      </c>
      <c r="D508">
        <v>129999</v>
      </c>
      <c r="E508">
        <v>73</v>
      </c>
      <c r="F508">
        <v>5</v>
      </c>
      <c r="G508">
        <v>2</v>
      </c>
      <c r="H508" t="s">
        <v>12</v>
      </c>
      <c r="I508">
        <v>942.97</v>
      </c>
    </row>
    <row r="509" spans="1:9" x14ac:dyDescent="0.35">
      <c r="A509">
        <v>502</v>
      </c>
      <c r="B509">
        <v>61</v>
      </c>
      <c r="C509" t="s">
        <v>9</v>
      </c>
      <c r="D509">
        <v>41730</v>
      </c>
      <c r="E509">
        <v>2</v>
      </c>
      <c r="F509">
        <v>9</v>
      </c>
      <c r="G509">
        <v>20</v>
      </c>
      <c r="H509" t="s">
        <v>15</v>
      </c>
      <c r="I509">
        <v>177.64</v>
      </c>
    </row>
    <row r="510" spans="1:9" x14ac:dyDescent="0.35">
      <c r="A510">
        <v>503</v>
      </c>
      <c r="B510">
        <v>22</v>
      </c>
      <c r="C510" t="s">
        <v>16</v>
      </c>
      <c r="D510">
        <v>75626</v>
      </c>
      <c r="E510">
        <v>52</v>
      </c>
      <c r="F510">
        <v>7</v>
      </c>
      <c r="G510">
        <v>34</v>
      </c>
      <c r="H510" t="s">
        <v>15</v>
      </c>
      <c r="I510">
        <v>154.66999999999999</v>
      </c>
    </row>
    <row r="511" spans="1:9" x14ac:dyDescent="0.35">
      <c r="A511">
        <v>504</v>
      </c>
      <c r="B511">
        <v>18</v>
      </c>
      <c r="C511" t="s">
        <v>13</v>
      </c>
      <c r="D511">
        <v>142641</v>
      </c>
      <c r="E511">
        <v>40</v>
      </c>
      <c r="F511">
        <v>7</v>
      </c>
      <c r="G511">
        <v>31</v>
      </c>
      <c r="H511" t="s">
        <v>15</v>
      </c>
      <c r="I511">
        <v>240.64</v>
      </c>
    </row>
    <row r="512" spans="1:9" x14ac:dyDescent="0.35">
      <c r="A512">
        <v>505</v>
      </c>
      <c r="B512">
        <v>22</v>
      </c>
      <c r="C512" t="s">
        <v>16</v>
      </c>
      <c r="D512">
        <v>53863</v>
      </c>
      <c r="E512">
        <v>96</v>
      </c>
      <c r="F512">
        <v>10</v>
      </c>
      <c r="G512">
        <v>41</v>
      </c>
      <c r="H512" t="s">
        <v>15</v>
      </c>
      <c r="I512">
        <v>491.64</v>
      </c>
    </row>
    <row r="513" spans="1:9" x14ac:dyDescent="0.35">
      <c r="A513">
        <v>506</v>
      </c>
      <c r="B513">
        <v>66</v>
      </c>
      <c r="C513" t="s">
        <v>16</v>
      </c>
      <c r="D513">
        <v>149505</v>
      </c>
      <c r="E513">
        <v>79</v>
      </c>
      <c r="F513">
        <v>4</v>
      </c>
      <c r="G513">
        <v>8</v>
      </c>
      <c r="H513" t="s">
        <v>11</v>
      </c>
      <c r="I513">
        <v>334.95</v>
      </c>
    </row>
    <row r="514" spans="1:9" x14ac:dyDescent="0.35">
      <c r="A514">
        <v>507</v>
      </c>
      <c r="B514">
        <v>58</v>
      </c>
      <c r="C514" t="s">
        <v>16</v>
      </c>
      <c r="D514">
        <v>132215</v>
      </c>
      <c r="E514">
        <v>91</v>
      </c>
      <c r="F514">
        <v>8</v>
      </c>
      <c r="G514">
        <v>6</v>
      </c>
      <c r="H514" t="s">
        <v>11</v>
      </c>
      <c r="I514">
        <v>275.70999999999998</v>
      </c>
    </row>
    <row r="515" spans="1:9" x14ac:dyDescent="0.35">
      <c r="A515">
        <v>508</v>
      </c>
      <c r="B515">
        <v>48</v>
      </c>
      <c r="C515" t="s">
        <v>13</v>
      </c>
      <c r="D515">
        <v>72108</v>
      </c>
      <c r="E515">
        <v>85</v>
      </c>
      <c r="F515">
        <v>8</v>
      </c>
      <c r="G515">
        <v>13</v>
      </c>
      <c r="H515" t="s">
        <v>11</v>
      </c>
      <c r="I515">
        <v>486.58</v>
      </c>
    </row>
    <row r="516" spans="1:9" x14ac:dyDescent="0.35">
      <c r="A516">
        <v>509</v>
      </c>
      <c r="B516">
        <v>68</v>
      </c>
      <c r="C516" t="s">
        <v>13</v>
      </c>
      <c r="D516">
        <v>113760</v>
      </c>
      <c r="E516">
        <v>64</v>
      </c>
      <c r="F516">
        <v>2</v>
      </c>
      <c r="G516">
        <v>37</v>
      </c>
      <c r="H516" t="s">
        <v>11</v>
      </c>
      <c r="I516">
        <v>462.62</v>
      </c>
    </row>
    <row r="517" spans="1:9" x14ac:dyDescent="0.35">
      <c r="A517">
        <v>510</v>
      </c>
      <c r="B517">
        <v>19</v>
      </c>
      <c r="C517" t="s">
        <v>16</v>
      </c>
      <c r="D517">
        <v>111238</v>
      </c>
      <c r="E517">
        <v>7</v>
      </c>
      <c r="F517">
        <v>2</v>
      </c>
      <c r="G517">
        <v>30</v>
      </c>
      <c r="H517" t="s">
        <v>11</v>
      </c>
      <c r="I517">
        <v>813.37</v>
      </c>
    </row>
    <row r="518" spans="1:9" x14ac:dyDescent="0.35">
      <c r="A518">
        <v>511</v>
      </c>
      <c r="B518">
        <v>24</v>
      </c>
      <c r="C518" t="s">
        <v>13</v>
      </c>
      <c r="D518">
        <v>109039</v>
      </c>
      <c r="E518">
        <v>71</v>
      </c>
      <c r="F518">
        <v>9</v>
      </c>
      <c r="G518">
        <v>41</v>
      </c>
      <c r="H518" t="s">
        <v>11</v>
      </c>
      <c r="I518">
        <v>606.17999999999995</v>
      </c>
    </row>
    <row r="519" spans="1:9" x14ac:dyDescent="0.35">
      <c r="A519">
        <v>512</v>
      </c>
      <c r="B519">
        <v>33</v>
      </c>
      <c r="C519" t="s">
        <v>16</v>
      </c>
      <c r="D519">
        <v>132968</v>
      </c>
      <c r="E519">
        <v>49</v>
      </c>
      <c r="F519">
        <v>10</v>
      </c>
      <c r="G519">
        <v>45</v>
      </c>
      <c r="H519" t="s">
        <v>11</v>
      </c>
      <c r="I519">
        <v>641.53</v>
      </c>
    </row>
    <row r="520" spans="1:9" x14ac:dyDescent="0.35">
      <c r="A520">
        <v>513</v>
      </c>
      <c r="B520">
        <v>19</v>
      </c>
      <c r="C520" t="s">
        <v>16</v>
      </c>
      <c r="D520">
        <v>82506</v>
      </c>
      <c r="E520">
        <v>10</v>
      </c>
      <c r="F520">
        <v>5</v>
      </c>
      <c r="G520">
        <v>41</v>
      </c>
      <c r="H520" t="s">
        <v>11</v>
      </c>
      <c r="I520">
        <v>406.32</v>
      </c>
    </row>
    <row r="521" spans="1:9" x14ac:dyDescent="0.35">
      <c r="A521">
        <v>514</v>
      </c>
      <c r="B521">
        <v>69</v>
      </c>
      <c r="C521" t="s">
        <v>9</v>
      </c>
      <c r="D521">
        <v>58668</v>
      </c>
      <c r="E521">
        <v>40</v>
      </c>
      <c r="F521">
        <v>2</v>
      </c>
      <c r="G521">
        <v>15</v>
      </c>
      <c r="H521" t="s">
        <v>14</v>
      </c>
      <c r="I521">
        <v>626.35</v>
      </c>
    </row>
    <row r="522" spans="1:9" x14ac:dyDescent="0.35">
      <c r="A522">
        <v>515</v>
      </c>
      <c r="B522">
        <v>28</v>
      </c>
      <c r="C522" t="s">
        <v>16</v>
      </c>
      <c r="D522">
        <v>66961</v>
      </c>
      <c r="E522">
        <v>8</v>
      </c>
      <c r="F522">
        <v>10</v>
      </c>
      <c r="G522">
        <v>22</v>
      </c>
      <c r="H522" t="s">
        <v>10</v>
      </c>
      <c r="I522">
        <v>179.82</v>
      </c>
    </row>
    <row r="523" spans="1:9" x14ac:dyDescent="0.35">
      <c r="A523">
        <v>516</v>
      </c>
      <c r="B523">
        <v>32</v>
      </c>
      <c r="C523" t="s">
        <v>13</v>
      </c>
      <c r="D523">
        <v>137280</v>
      </c>
      <c r="E523">
        <v>95</v>
      </c>
      <c r="F523">
        <v>6</v>
      </c>
      <c r="G523">
        <v>3</v>
      </c>
      <c r="H523" t="s">
        <v>15</v>
      </c>
      <c r="I523">
        <v>31.72</v>
      </c>
    </row>
    <row r="524" spans="1:9" x14ac:dyDescent="0.35">
      <c r="A524">
        <v>517</v>
      </c>
      <c r="B524">
        <v>18</v>
      </c>
      <c r="C524" t="s">
        <v>13</v>
      </c>
      <c r="D524">
        <v>112021</v>
      </c>
      <c r="E524">
        <v>9</v>
      </c>
      <c r="F524">
        <v>3</v>
      </c>
      <c r="G524">
        <v>11</v>
      </c>
      <c r="H524" t="s">
        <v>10</v>
      </c>
      <c r="I524">
        <v>588.37</v>
      </c>
    </row>
    <row r="525" spans="1:9" x14ac:dyDescent="0.35">
      <c r="A525">
        <v>518</v>
      </c>
      <c r="B525">
        <v>45</v>
      </c>
      <c r="C525" t="s">
        <v>9</v>
      </c>
      <c r="D525">
        <v>110280</v>
      </c>
      <c r="E525">
        <v>85</v>
      </c>
      <c r="F525">
        <v>4</v>
      </c>
      <c r="G525">
        <v>21</v>
      </c>
      <c r="H525" t="s">
        <v>10</v>
      </c>
      <c r="I525">
        <v>944.07</v>
      </c>
    </row>
    <row r="526" spans="1:9" x14ac:dyDescent="0.35">
      <c r="A526">
        <v>519</v>
      </c>
      <c r="B526">
        <v>45</v>
      </c>
      <c r="C526" t="s">
        <v>9</v>
      </c>
      <c r="D526">
        <v>67753</v>
      </c>
      <c r="E526">
        <v>64</v>
      </c>
      <c r="F526">
        <v>4</v>
      </c>
      <c r="G526">
        <v>48</v>
      </c>
      <c r="H526" t="s">
        <v>11</v>
      </c>
      <c r="I526">
        <v>926.69</v>
      </c>
    </row>
    <row r="527" spans="1:9" x14ac:dyDescent="0.35">
      <c r="A527">
        <v>520</v>
      </c>
      <c r="B527">
        <v>38</v>
      </c>
      <c r="C527" t="s">
        <v>16</v>
      </c>
      <c r="D527">
        <v>54918</v>
      </c>
      <c r="E527">
        <v>1</v>
      </c>
      <c r="F527">
        <v>6</v>
      </c>
      <c r="G527">
        <v>6</v>
      </c>
      <c r="H527" t="s">
        <v>15</v>
      </c>
      <c r="I527">
        <v>979.26</v>
      </c>
    </row>
    <row r="528" spans="1:9" x14ac:dyDescent="0.35">
      <c r="A528">
        <v>521</v>
      </c>
      <c r="B528">
        <v>69</v>
      </c>
      <c r="C528" t="s">
        <v>13</v>
      </c>
      <c r="D528">
        <v>78534</v>
      </c>
      <c r="E528">
        <v>100</v>
      </c>
      <c r="F528">
        <v>2</v>
      </c>
      <c r="G528">
        <v>9</v>
      </c>
      <c r="H528" t="s">
        <v>14</v>
      </c>
      <c r="I528">
        <v>75.03</v>
      </c>
    </row>
    <row r="529" spans="1:9" x14ac:dyDescent="0.35">
      <c r="A529">
        <v>522</v>
      </c>
      <c r="B529">
        <v>29</v>
      </c>
      <c r="C529" t="s">
        <v>9</v>
      </c>
      <c r="D529">
        <v>51471</v>
      </c>
      <c r="E529">
        <v>96</v>
      </c>
      <c r="F529">
        <v>3</v>
      </c>
      <c r="G529">
        <v>13</v>
      </c>
      <c r="H529" t="s">
        <v>14</v>
      </c>
      <c r="I529">
        <v>668.21</v>
      </c>
    </row>
    <row r="530" spans="1:9" x14ac:dyDescent="0.35">
      <c r="A530">
        <v>523</v>
      </c>
      <c r="B530">
        <v>32</v>
      </c>
      <c r="C530" t="s">
        <v>9</v>
      </c>
      <c r="D530">
        <v>58144</v>
      </c>
      <c r="E530">
        <v>4</v>
      </c>
      <c r="F530">
        <v>5</v>
      </c>
      <c r="G530">
        <v>16</v>
      </c>
      <c r="H530" t="s">
        <v>15</v>
      </c>
      <c r="I530">
        <v>923.37</v>
      </c>
    </row>
    <row r="531" spans="1:9" x14ac:dyDescent="0.35">
      <c r="A531">
        <v>524</v>
      </c>
      <c r="B531">
        <v>47</v>
      </c>
      <c r="C531" t="s">
        <v>13</v>
      </c>
      <c r="D531">
        <v>100338</v>
      </c>
      <c r="E531">
        <v>13</v>
      </c>
      <c r="F531">
        <v>9</v>
      </c>
      <c r="G531">
        <v>40</v>
      </c>
      <c r="H531" t="s">
        <v>15</v>
      </c>
      <c r="I531">
        <v>48.65</v>
      </c>
    </row>
    <row r="532" spans="1:9" x14ac:dyDescent="0.35">
      <c r="A532">
        <v>525</v>
      </c>
      <c r="B532">
        <v>33</v>
      </c>
      <c r="C532" t="s">
        <v>9</v>
      </c>
      <c r="D532">
        <v>90232</v>
      </c>
      <c r="E532">
        <v>19</v>
      </c>
      <c r="F532">
        <v>2</v>
      </c>
      <c r="G532">
        <v>8</v>
      </c>
      <c r="H532" t="s">
        <v>12</v>
      </c>
      <c r="I532">
        <v>255.08</v>
      </c>
    </row>
    <row r="533" spans="1:9" x14ac:dyDescent="0.35">
      <c r="A533">
        <v>526</v>
      </c>
      <c r="B533">
        <v>52</v>
      </c>
      <c r="C533" t="s">
        <v>16</v>
      </c>
      <c r="D533">
        <v>133701</v>
      </c>
      <c r="E533">
        <v>64</v>
      </c>
      <c r="F533">
        <v>1</v>
      </c>
      <c r="G533">
        <v>34</v>
      </c>
      <c r="H533" t="s">
        <v>12</v>
      </c>
      <c r="I533">
        <v>534.25</v>
      </c>
    </row>
    <row r="534" spans="1:9" x14ac:dyDescent="0.35">
      <c r="A534">
        <v>527</v>
      </c>
      <c r="B534">
        <v>62</v>
      </c>
      <c r="C534" t="s">
        <v>9</v>
      </c>
      <c r="D534">
        <v>117704</v>
      </c>
      <c r="E534">
        <v>37</v>
      </c>
      <c r="F534">
        <v>3</v>
      </c>
      <c r="G534">
        <v>48</v>
      </c>
      <c r="H534" t="s">
        <v>11</v>
      </c>
      <c r="I534">
        <v>112.11</v>
      </c>
    </row>
    <row r="535" spans="1:9" x14ac:dyDescent="0.35">
      <c r="A535">
        <v>528</v>
      </c>
      <c r="B535">
        <v>23</v>
      </c>
      <c r="C535" t="s">
        <v>9</v>
      </c>
      <c r="D535">
        <v>144577</v>
      </c>
      <c r="E535">
        <v>75</v>
      </c>
      <c r="F535">
        <v>1</v>
      </c>
      <c r="G535">
        <v>9</v>
      </c>
      <c r="H535" t="s">
        <v>12</v>
      </c>
      <c r="I535">
        <v>826.02</v>
      </c>
    </row>
    <row r="536" spans="1:9" x14ac:dyDescent="0.35">
      <c r="A536">
        <v>529</v>
      </c>
      <c r="B536">
        <v>57</v>
      </c>
      <c r="C536" t="s">
        <v>16</v>
      </c>
      <c r="D536">
        <v>139366</v>
      </c>
      <c r="E536">
        <v>39</v>
      </c>
      <c r="F536">
        <v>5</v>
      </c>
      <c r="G536">
        <v>50</v>
      </c>
      <c r="H536" t="s">
        <v>11</v>
      </c>
      <c r="I536">
        <v>34.5</v>
      </c>
    </row>
    <row r="537" spans="1:9" x14ac:dyDescent="0.35">
      <c r="A537">
        <v>530</v>
      </c>
      <c r="B537">
        <v>27</v>
      </c>
      <c r="C537" t="s">
        <v>16</v>
      </c>
      <c r="D537">
        <v>106944</v>
      </c>
      <c r="E537">
        <v>63</v>
      </c>
      <c r="F537">
        <v>1</v>
      </c>
      <c r="G537">
        <v>28</v>
      </c>
      <c r="H537" t="s">
        <v>11</v>
      </c>
      <c r="I537">
        <v>36.39</v>
      </c>
    </row>
    <row r="538" spans="1:9" x14ac:dyDescent="0.35">
      <c r="A538">
        <v>531</v>
      </c>
      <c r="B538">
        <v>61</v>
      </c>
      <c r="C538" t="s">
        <v>16</v>
      </c>
      <c r="D538">
        <v>92031</v>
      </c>
      <c r="E538">
        <v>44</v>
      </c>
      <c r="F538">
        <v>7</v>
      </c>
      <c r="G538">
        <v>11</v>
      </c>
      <c r="H538" t="s">
        <v>11</v>
      </c>
      <c r="I538">
        <v>573.30999999999995</v>
      </c>
    </row>
    <row r="539" spans="1:9" x14ac:dyDescent="0.35">
      <c r="A539">
        <v>532</v>
      </c>
      <c r="B539">
        <v>19</v>
      </c>
      <c r="C539" t="s">
        <v>16</v>
      </c>
      <c r="D539">
        <v>146165</v>
      </c>
      <c r="E539">
        <v>38</v>
      </c>
      <c r="F539">
        <v>9</v>
      </c>
      <c r="G539">
        <v>45</v>
      </c>
      <c r="H539" t="s">
        <v>14</v>
      </c>
      <c r="I539">
        <v>819.92</v>
      </c>
    </row>
    <row r="540" spans="1:9" x14ac:dyDescent="0.35">
      <c r="A540">
        <v>533</v>
      </c>
      <c r="B540">
        <v>36</v>
      </c>
      <c r="C540" t="s">
        <v>13</v>
      </c>
      <c r="D540">
        <v>113794</v>
      </c>
      <c r="E540">
        <v>74</v>
      </c>
      <c r="F540">
        <v>1</v>
      </c>
      <c r="G540">
        <v>27</v>
      </c>
      <c r="H540" t="s">
        <v>11</v>
      </c>
      <c r="I540">
        <v>377.75</v>
      </c>
    </row>
    <row r="541" spans="1:9" x14ac:dyDescent="0.35">
      <c r="A541">
        <v>534</v>
      </c>
      <c r="B541">
        <v>28</v>
      </c>
      <c r="C541" t="s">
        <v>16</v>
      </c>
      <c r="D541">
        <v>121073</v>
      </c>
      <c r="E541">
        <v>44</v>
      </c>
      <c r="F541">
        <v>3</v>
      </c>
      <c r="G541">
        <v>16</v>
      </c>
      <c r="H541" t="s">
        <v>11</v>
      </c>
      <c r="I541">
        <v>482.35</v>
      </c>
    </row>
    <row r="542" spans="1:9" x14ac:dyDescent="0.35">
      <c r="A542">
        <v>535</v>
      </c>
      <c r="B542">
        <v>46</v>
      </c>
      <c r="C542" t="s">
        <v>13</v>
      </c>
      <c r="D542">
        <v>61090</v>
      </c>
      <c r="E542">
        <v>3</v>
      </c>
      <c r="F542">
        <v>4</v>
      </c>
      <c r="G542">
        <v>3</v>
      </c>
      <c r="H542" t="s">
        <v>11</v>
      </c>
      <c r="I542">
        <v>213.68</v>
      </c>
    </row>
    <row r="543" spans="1:9" x14ac:dyDescent="0.35">
      <c r="A543">
        <v>536</v>
      </c>
      <c r="B543">
        <v>62</v>
      </c>
      <c r="C543" t="s">
        <v>9</v>
      </c>
      <c r="D543">
        <v>74474</v>
      </c>
      <c r="E543">
        <v>49</v>
      </c>
      <c r="F543">
        <v>2</v>
      </c>
      <c r="G543">
        <v>18</v>
      </c>
      <c r="H543" t="s">
        <v>11</v>
      </c>
      <c r="I543">
        <v>933.65</v>
      </c>
    </row>
    <row r="544" spans="1:9" x14ac:dyDescent="0.35">
      <c r="A544">
        <v>537</v>
      </c>
      <c r="B544">
        <v>48</v>
      </c>
      <c r="C544" t="s">
        <v>9</v>
      </c>
      <c r="D544">
        <v>57932</v>
      </c>
      <c r="E544">
        <v>70</v>
      </c>
      <c r="F544">
        <v>9</v>
      </c>
      <c r="G544">
        <v>44</v>
      </c>
      <c r="H544" t="s">
        <v>14</v>
      </c>
      <c r="I544">
        <v>192.46</v>
      </c>
    </row>
    <row r="545" spans="1:9" x14ac:dyDescent="0.35">
      <c r="A545">
        <v>538</v>
      </c>
      <c r="B545">
        <v>39</v>
      </c>
      <c r="C545" t="s">
        <v>16</v>
      </c>
      <c r="D545">
        <v>49970</v>
      </c>
      <c r="E545">
        <v>53</v>
      </c>
      <c r="F545">
        <v>5</v>
      </c>
      <c r="G545">
        <v>24</v>
      </c>
      <c r="H545" t="s">
        <v>10</v>
      </c>
      <c r="I545">
        <v>728.58</v>
      </c>
    </row>
    <row r="546" spans="1:9" x14ac:dyDescent="0.35">
      <c r="A546">
        <v>539</v>
      </c>
      <c r="B546">
        <v>27</v>
      </c>
      <c r="C546" t="s">
        <v>16</v>
      </c>
      <c r="D546">
        <v>73823</v>
      </c>
      <c r="E546">
        <v>11</v>
      </c>
      <c r="F546">
        <v>8</v>
      </c>
      <c r="G546">
        <v>23</v>
      </c>
      <c r="H546" t="s">
        <v>15</v>
      </c>
      <c r="I546">
        <v>27.4</v>
      </c>
    </row>
    <row r="547" spans="1:9" x14ac:dyDescent="0.35">
      <c r="A547">
        <v>540</v>
      </c>
      <c r="B547">
        <v>36</v>
      </c>
      <c r="C547" t="s">
        <v>16</v>
      </c>
      <c r="D547">
        <v>37595</v>
      </c>
      <c r="E547">
        <v>88</v>
      </c>
      <c r="F547">
        <v>8</v>
      </c>
      <c r="G547">
        <v>49</v>
      </c>
      <c r="H547" t="s">
        <v>10</v>
      </c>
      <c r="I547">
        <v>600.48</v>
      </c>
    </row>
    <row r="548" spans="1:9" x14ac:dyDescent="0.35">
      <c r="A548">
        <v>541</v>
      </c>
      <c r="B548">
        <v>33</v>
      </c>
      <c r="C548" t="s">
        <v>9</v>
      </c>
      <c r="D548">
        <v>103063</v>
      </c>
      <c r="E548">
        <v>16</v>
      </c>
      <c r="F548">
        <v>3</v>
      </c>
      <c r="G548">
        <v>4</v>
      </c>
      <c r="H548" t="s">
        <v>15</v>
      </c>
      <c r="I548">
        <v>998.51</v>
      </c>
    </row>
    <row r="549" spans="1:9" x14ac:dyDescent="0.35">
      <c r="A549">
        <v>542</v>
      </c>
      <c r="B549">
        <v>69</v>
      </c>
      <c r="C549" t="s">
        <v>13</v>
      </c>
      <c r="D549">
        <v>86860</v>
      </c>
      <c r="E549">
        <v>70</v>
      </c>
      <c r="F549">
        <v>1</v>
      </c>
      <c r="G549">
        <v>1</v>
      </c>
      <c r="H549" t="s">
        <v>12</v>
      </c>
      <c r="I549">
        <v>812.25</v>
      </c>
    </row>
    <row r="550" spans="1:9" x14ac:dyDescent="0.35">
      <c r="A550">
        <v>543</v>
      </c>
      <c r="B550">
        <v>68</v>
      </c>
      <c r="C550" t="s">
        <v>9</v>
      </c>
      <c r="D550">
        <v>40478</v>
      </c>
      <c r="E550">
        <v>22</v>
      </c>
      <c r="F550">
        <v>4</v>
      </c>
      <c r="G550">
        <v>46</v>
      </c>
      <c r="H550" t="s">
        <v>10</v>
      </c>
      <c r="I550">
        <v>954.91</v>
      </c>
    </row>
    <row r="551" spans="1:9" x14ac:dyDescent="0.35">
      <c r="A551">
        <v>544</v>
      </c>
      <c r="B551">
        <v>66</v>
      </c>
      <c r="C551" t="s">
        <v>9</v>
      </c>
      <c r="D551">
        <v>126893</v>
      </c>
      <c r="E551">
        <v>3</v>
      </c>
      <c r="F551">
        <v>1</v>
      </c>
      <c r="G551">
        <v>32</v>
      </c>
      <c r="H551" t="s">
        <v>12</v>
      </c>
      <c r="I551">
        <v>199.17</v>
      </c>
    </row>
    <row r="552" spans="1:9" x14ac:dyDescent="0.35">
      <c r="A552">
        <v>545</v>
      </c>
      <c r="B552">
        <v>23</v>
      </c>
      <c r="C552" t="s">
        <v>9</v>
      </c>
      <c r="D552">
        <v>123168</v>
      </c>
      <c r="E552">
        <v>80</v>
      </c>
      <c r="F552">
        <v>4</v>
      </c>
      <c r="G552">
        <v>19</v>
      </c>
      <c r="H552" t="s">
        <v>12</v>
      </c>
      <c r="I552">
        <v>860.95</v>
      </c>
    </row>
    <row r="553" spans="1:9" x14ac:dyDescent="0.35">
      <c r="A553">
        <v>546</v>
      </c>
      <c r="B553">
        <v>44</v>
      </c>
      <c r="C553" t="s">
        <v>13</v>
      </c>
      <c r="D553">
        <v>112137</v>
      </c>
      <c r="E553">
        <v>37</v>
      </c>
      <c r="F553">
        <v>7</v>
      </c>
      <c r="G553">
        <v>18</v>
      </c>
      <c r="H553" t="s">
        <v>10</v>
      </c>
      <c r="I553">
        <v>769.16</v>
      </c>
    </row>
    <row r="554" spans="1:9" x14ac:dyDescent="0.35">
      <c r="A554">
        <v>547</v>
      </c>
      <c r="B554">
        <v>60</v>
      </c>
      <c r="C554" t="s">
        <v>13</v>
      </c>
      <c r="D554">
        <v>108533</v>
      </c>
      <c r="E554">
        <v>23</v>
      </c>
      <c r="F554">
        <v>9</v>
      </c>
      <c r="G554">
        <v>24</v>
      </c>
      <c r="H554" t="s">
        <v>15</v>
      </c>
      <c r="I554">
        <v>506.98</v>
      </c>
    </row>
    <row r="555" spans="1:9" x14ac:dyDescent="0.35">
      <c r="A555">
        <v>548</v>
      </c>
      <c r="B555">
        <v>22</v>
      </c>
      <c r="C555" t="s">
        <v>9</v>
      </c>
      <c r="D555">
        <v>93861</v>
      </c>
      <c r="E555">
        <v>42</v>
      </c>
      <c r="F555">
        <v>6</v>
      </c>
      <c r="G555">
        <v>6</v>
      </c>
      <c r="H555" t="s">
        <v>14</v>
      </c>
      <c r="I555">
        <v>73.13</v>
      </c>
    </row>
    <row r="556" spans="1:9" x14ac:dyDescent="0.35">
      <c r="A556">
        <v>549</v>
      </c>
      <c r="B556">
        <v>39</v>
      </c>
      <c r="C556" t="s">
        <v>16</v>
      </c>
      <c r="D556">
        <v>30004</v>
      </c>
      <c r="E556">
        <v>32</v>
      </c>
      <c r="F556">
        <v>6</v>
      </c>
      <c r="G556">
        <v>48</v>
      </c>
      <c r="H556" t="s">
        <v>11</v>
      </c>
      <c r="I556">
        <v>863.47</v>
      </c>
    </row>
    <row r="557" spans="1:9" x14ac:dyDescent="0.35">
      <c r="A557">
        <v>550</v>
      </c>
      <c r="B557">
        <v>53</v>
      </c>
      <c r="C557" t="s">
        <v>16</v>
      </c>
      <c r="D557">
        <v>47499</v>
      </c>
      <c r="E557">
        <v>85</v>
      </c>
      <c r="F557">
        <v>2</v>
      </c>
      <c r="G557">
        <v>45</v>
      </c>
      <c r="H557" t="s">
        <v>11</v>
      </c>
      <c r="I557">
        <v>338.69</v>
      </c>
    </row>
    <row r="558" spans="1:9" x14ac:dyDescent="0.35">
      <c r="A558">
        <v>551</v>
      </c>
      <c r="B558">
        <v>50</v>
      </c>
      <c r="C558" t="s">
        <v>16</v>
      </c>
      <c r="D558">
        <v>43965</v>
      </c>
      <c r="E558">
        <v>83</v>
      </c>
      <c r="F558">
        <v>3</v>
      </c>
      <c r="G558">
        <v>17</v>
      </c>
      <c r="H558" t="s">
        <v>15</v>
      </c>
      <c r="I558">
        <v>83.38</v>
      </c>
    </row>
    <row r="559" spans="1:9" x14ac:dyDescent="0.35">
      <c r="A559">
        <v>552</v>
      </c>
      <c r="B559">
        <v>20</v>
      </c>
      <c r="C559" t="s">
        <v>16</v>
      </c>
      <c r="D559">
        <v>51199</v>
      </c>
      <c r="E559">
        <v>100</v>
      </c>
      <c r="F559">
        <v>5</v>
      </c>
      <c r="G559">
        <v>5</v>
      </c>
      <c r="H559" t="s">
        <v>12</v>
      </c>
      <c r="I559">
        <v>889.83</v>
      </c>
    </row>
    <row r="560" spans="1:9" x14ac:dyDescent="0.35">
      <c r="A560">
        <v>553</v>
      </c>
      <c r="B560">
        <v>69</v>
      </c>
      <c r="C560" t="s">
        <v>16</v>
      </c>
      <c r="D560">
        <v>51759</v>
      </c>
      <c r="E560">
        <v>18</v>
      </c>
      <c r="F560">
        <v>9</v>
      </c>
      <c r="G560">
        <v>14</v>
      </c>
      <c r="H560" t="s">
        <v>11</v>
      </c>
      <c r="I560">
        <v>563.48</v>
      </c>
    </row>
    <row r="561" spans="1:9" x14ac:dyDescent="0.35">
      <c r="A561">
        <v>554</v>
      </c>
      <c r="B561">
        <v>61</v>
      </c>
      <c r="C561" t="s">
        <v>9</v>
      </c>
      <c r="D561">
        <v>54256</v>
      </c>
      <c r="E561">
        <v>78</v>
      </c>
      <c r="F561">
        <v>3</v>
      </c>
      <c r="G561">
        <v>3</v>
      </c>
      <c r="H561" t="s">
        <v>14</v>
      </c>
      <c r="I561">
        <v>886.44</v>
      </c>
    </row>
    <row r="562" spans="1:9" x14ac:dyDescent="0.35">
      <c r="A562">
        <v>555</v>
      </c>
      <c r="B562">
        <v>66</v>
      </c>
      <c r="C562" t="s">
        <v>13</v>
      </c>
      <c r="D562">
        <v>53345</v>
      </c>
      <c r="E562">
        <v>100</v>
      </c>
      <c r="F562">
        <v>4</v>
      </c>
      <c r="G562">
        <v>22</v>
      </c>
      <c r="H562" t="s">
        <v>11</v>
      </c>
      <c r="I562">
        <v>221.75</v>
      </c>
    </row>
    <row r="563" spans="1:9" x14ac:dyDescent="0.35">
      <c r="A563">
        <v>556</v>
      </c>
      <c r="B563">
        <v>25</v>
      </c>
      <c r="C563" t="s">
        <v>9</v>
      </c>
      <c r="D563">
        <v>52403</v>
      </c>
      <c r="E563">
        <v>53</v>
      </c>
      <c r="F563">
        <v>1</v>
      </c>
      <c r="G563">
        <v>14</v>
      </c>
      <c r="H563" t="s">
        <v>10</v>
      </c>
      <c r="I563">
        <v>73.34</v>
      </c>
    </row>
    <row r="564" spans="1:9" x14ac:dyDescent="0.35">
      <c r="A564">
        <v>557</v>
      </c>
      <c r="B564">
        <v>45</v>
      </c>
      <c r="C564" t="s">
        <v>16</v>
      </c>
      <c r="D564">
        <v>95367</v>
      </c>
      <c r="E564">
        <v>83</v>
      </c>
      <c r="F564">
        <v>5</v>
      </c>
      <c r="G564">
        <v>30</v>
      </c>
      <c r="H564" t="s">
        <v>14</v>
      </c>
      <c r="I564">
        <v>845.33</v>
      </c>
    </row>
    <row r="565" spans="1:9" x14ac:dyDescent="0.35">
      <c r="A565">
        <v>558</v>
      </c>
      <c r="B565">
        <v>40</v>
      </c>
      <c r="C565" t="s">
        <v>16</v>
      </c>
      <c r="D565">
        <v>62536</v>
      </c>
      <c r="E565">
        <v>84</v>
      </c>
      <c r="F565">
        <v>4</v>
      </c>
      <c r="G565">
        <v>28</v>
      </c>
      <c r="H565" t="s">
        <v>11</v>
      </c>
      <c r="I565">
        <v>149.07</v>
      </c>
    </row>
    <row r="566" spans="1:9" x14ac:dyDescent="0.35">
      <c r="A566">
        <v>559</v>
      </c>
      <c r="B566">
        <v>33</v>
      </c>
      <c r="C566" t="s">
        <v>16</v>
      </c>
      <c r="D566">
        <v>121639</v>
      </c>
      <c r="E566">
        <v>17</v>
      </c>
      <c r="F566">
        <v>7</v>
      </c>
      <c r="G566">
        <v>28</v>
      </c>
      <c r="H566" t="s">
        <v>14</v>
      </c>
      <c r="I566">
        <v>422.14</v>
      </c>
    </row>
    <row r="567" spans="1:9" x14ac:dyDescent="0.35">
      <c r="A567">
        <v>560</v>
      </c>
      <c r="B567">
        <v>63</v>
      </c>
      <c r="C567" t="s">
        <v>16</v>
      </c>
      <c r="D567">
        <v>82296</v>
      </c>
      <c r="E567">
        <v>61</v>
      </c>
      <c r="F567">
        <v>4</v>
      </c>
      <c r="G567">
        <v>43</v>
      </c>
      <c r="H567" t="s">
        <v>14</v>
      </c>
      <c r="I567">
        <v>390.89</v>
      </c>
    </row>
    <row r="568" spans="1:9" x14ac:dyDescent="0.35">
      <c r="A568">
        <v>561</v>
      </c>
      <c r="B568">
        <v>61</v>
      </c>
      <c r="C568" t="s">
        <v>13</v>
      </c>
      <c r="D568">
        <v>137276</v>
      </c>
      <c r="E568">
        <v>92</v>
      </c>
      <c r="F568">
        <v>5</v>
      </c>
      <c r="G568">
        <v>8</v>
      </c>
      <c r="H568" t="s">
        <v>10</v>
      </c>
      <c r="I568">
        <v>482.77</v>
      </c>
    </row>
    <row r="569" spans="1:9" x14ac:dyDescent="0.35">
      <c r="A569">
        <v>562</v>
      </c>
      <c r="B569">
        <v>18</v>
      </c>
      <c r="C569" t="s">
        <v>16</v>
      </c>
      <c r="D569">
        <v>143235</v>
      </c>
      <c r="E569">
        <v>46</v>
      </c>
      <c r="F569">
        <v>10</v>
      </c>
      <c r="G569">
        <v>31</v>
      </c>
      <c r="H569" t="s">
        <v>10</v>
      </c>
      <c r="I569">
        <v>143.75</v>
      </c>
    </row>
    <row r="570" spans="1:9" x14ac:dyDescent="0.35">
      <c r="A570">
        <v>563</v>
      </c>
      <c r="B570">
        <v>23</v>
      </c>
      <c r="C570" t="s">
        <v>16</v>
      </c>
      <c r="D570">
        <v>143899</v>
      </c>
      <c r="E570">
        <v>10</v>
      </c>
      <c r="F570">
        <v>3</v>
      </c>
      <c r="G570">
        <v>47</v>
      </c>
      <c r="H570" t="s">
        <v>10</v>
      </c>
      <c r="I570">
        <v>361.81</v>
      </c>
    </row>
    <row r="571" spans="1:9" x14ac:dyDescent="0.35">
      <c r="A571">
        <v>564</v>
      </c>
      <c r="B571">
        <v>56</v>
      </c>
      <c r="C571" t="s">
        <v>13</v>
      </c>
      <c r="D571">
        <v>134923</v>
      </c>
      <c r="E571">
        <v>18</v>
      </c>
      <c r="F571">
        <v>3</v>
      </c>
      <c r="G571">
        <v>31</v>
      </c>
      <c r="H571" t="s">
        <v>15</v>
      </c>
      <c r="I571">
        <v>515.16</v>
      </c>
    </row>
    <row r="572" spans="1:9" x14ac:dyDescent="0.35">
      <c r="A572">
        <v>565</v>
      </c>
      <c r="B572">
        <v>68</v>
      </c>
      <c r="C572" t="s">
        <v>13</v>
      </c>
      <c r="D572">
        <v>106635</v>
      </c>
      <c r="E572">
        <v>85</v>
      </c>
      <c r="F572">
        <v>10</v>
      </c>
      <c r="G572">
        <v>30</v>
      </c>
      <c r="H572" t="s">
        <v>15</v>
      </c>
      <c r="I572">
        <v>854.95</v>
      </c>
    </row>
    <row r="573" spans="1:9" x14ac:dyDescent="0.35">
      <c r="A573">
        <v>566</v>
      </c>
      <c r="B573">
        <v>29</v>
      </c>
      <c r="C573" t="s">
        <v>16</v>
      </c>
      <c r="D573">
        <v>60262</v>
      </c>
      <c r="E573">
        <v>56</v>
      </c>
      <c r="F573">
        <v>4</v>
      </c>
      <c r="G573">
        <v>27</v>
      </c>
      <c r="H573" t="s">
        <v>12</v>
      </c>
      <c r="I573">
        <v>452.32</v>
      </c>
    </row>
    <row r="574" spans="1:9" x14ac:dyDescent="0.35">
      <c r="A574">
        <v>567</v>
      </c>
      <c r="B574">
        <v>22</v>
      </c>
      <c r="C574" t="s">
        <v>13</v>
      </c>
      <c r="D574">
        <v>92601</v>
      </c>
      <c r="E574">
        <v>75</v>
      </c>
      <c r="F574">
        <v>7</v>
      </c>
      <c r="G574">
        <v>49</v>
      </c>
      <c r="H574" t="s">
        <v>15</v>
      </c>
      <c r="I574">
        <v>120.76</v>
      </c>
    </row>
    <row r="575" spans="1:9" x14ac:dyDescent="0.35">
      <c r="A575">
        <v>568</v>
      </c>
      <c r="B575">
        <v>45</v>
      </c>
      <c r="C575" t="s">
        <v>9</v>
      </c>
      <c r="D575">
        <v>41917</v>
      </c>
      <c r="E575">
        <v>58</v>
      </c>
      <c r="F575">
        <v>8</v>
      </c>
      <c r="G575">
        <v>5</v>
      </c>
      <c r="H575" t="s">
        <v>14</v>
      </c>
      <c r="I575">
        <v>870.38</v>
      </c>
    </row>
    <row r="576" spans="1:9" x14ac:dyDescent="0.35">
      <c r="A576">
        <v>569</v>
      </c>
      <c r="B576">
        <v>29</v>
      </c>
      <c r="C576" t="s">
        <v>9</v>
      </c>
      <c r="D576">
        <v>59815</v>
      </c>
      <c r="E576">
        <v>43</v>
      </c>
      <c r="F576">
        <v>6</v>
      </c>
      <c r="G576">
        <v>24</v>
      </c>
      <c r="H576" t="s">
        <v>10</v>
      </c>
      <c r="I576">
        <v>105.48</v>
      </c>
    </row>
    <row r="577" spans="1:9" x14ac:dyDescent="0.35">
      <c r="A577">
        <v>570</v>
      </c>
      <c r="B577">
        <v>18</v>
      </c>
      <c r="C577" t="s">
        <v>13</v>
      </c>
      <c r="D577">
        <v>94701</v>
      </c>
      <c r="E577">
        <v>69</v>
      </c>
      <c r="F577">
        <v>8</v>
      </c>
      <c r="G577">
        <v>48</v>
      </c>
      <c r="H577" t="s">
        <v>12</v>
      </c>
      <c r="I577">
        <v>760.34</v>
      </c>
    </row>
    <row r="578" spans="1:9" x14ac:dyDescent="0.35">
      <c r="A578">
        <v>571</v>
      </c>
      <c r="B578">
        <v>36</v>
      </c>
      <c r="C578" t="s">
        <v>9</v>
      </c>
      <c r="D578">
        <v>31458</v>
      </c>
      <c r="E578">
        <v>40</v>
      </c>
      <c r="F578">
        <v>4</v>
      </c>
      <c r="G578">
        <v>6</v>
      </c>
      <c r="H578" t="s">
        <v>15</v>
      </c>
      <c r="I578">
        <v>371.77</v>
      </c>
    </row>
    <row r="579" spans="1:9" x14ac:dyDescent="0.35">
      <c r="A579">
        <v>572</v>
      </c>
      <c r="B579">
        <v>19</v>
      </c>
      <c r="C579" t="s">
        <v>16</v>
      </c>
      <c r="D579">
        <v>134193</v>
      </c>
      <c r="E579">
        <v>95</v>
      </c>
      <c r="F579">
        <v>7</v>
      </c>
      <c r="G579">
        <v>44</v>
      </c>
      <c r="H579" t="s">
        <v>15</v>
      </c>
      <c r="I579">
        <v>97.65</v>
      </c>
    </row>
    <row r="580" spans="1:9" x14ac:dyDescent="0.35">
      <c r="A580">
        <v>573</v>
      </c>
      <c r="B580">
        <v>40</v>
      </c>
      <c r="C580" t="s">
        <v>9</v>
      </c>
      <c r="D580">
        <v>143338</v>
      </c>
      <c r="E580">
        <v>6</v>
      </c>
      <c r="F580">
        <v>8</v>
      </c>
      <c r="G580">
        <v>26</v>
      </c>
      <c r="H580" t="s">
        <v>10</v>
      </c>
      <c r="I580">
        <v>491.07</v>
      </c>
    </row>
    <row r="581" spans="1:9" x14ac:dyDescent="0.35">
      <c r="A581">
        <v>574</v>
      </c>
      <c r="B581">
        <v>48</v>
      </c>
      <c r="C581" t="s">
        <v>13</v>
      </c>
      <c r="D581">
        <v>93084</v>
      </c>
      <c r="E581">
        <v>30</v>
      </c>
      <c r="F581">
        <v>7</v>
      </c>
      <c r="G581">
        <v>5</v>
      </c>
      <c r="H581" t="s">
        <v>12</v>
      </c>
      <c r="I581">
        <v>480.55</v>
      </c>
    </row>
    <row r="582" spans="1:9" x14ac:dyDescent="0.35">
      <c r="A582">
        <v>575</v>
      </c>
      <c r="B582">
        <v>49</v>
      </c>
      <c r="C582" t="s">
        <v>16</v>
      </c>
      <c r="D582">
        <v>55027</v>
      </c>
      <c r="E582">
        <v>62</v>
      </c>
      <c r="F582">
        <v>2</v>
      </c>
      <c r="G582">
        <v>1</v>
      </c>
      <c r="H582" t="s">
        <v>12</v>
      </c>
      <c r="I582">
        <v>962.9</v>
      </c>
    </row>
    <row r="583" spans="1:9" x14ac:dyDescent="0.35">
      <c r="A583">
        <v>576</v>
      </c>
      <c r="B583">
        <v>51</v>
      </c>
      <c r="C583" t="s">
        <v>9</v>
      </c>
      <c r="D583">
        <v>149256</v>
      </c>
      <c r="E583">
        <v>96</v>
      </c>
      <c r="F583">
        <v>1</v>
      </c>
      <c r="G583">
        <v>31</v>
      </c>
      <c r="H583" t="s">
        <v>15</v>
      </c>
      <c r="I583">
        <v>266.83</v>
      </c>
    </row>
    <row r="584" spans="1:9" x14ac:dyDescent="0.35">
      <c r="A584">
        <v>577</v>
      </c>
      <c r="B584">
        <v>32</v>
      </c>
      <c r="C584" t="s">
        <v>9</v>
      </c>
      <c r="D584">
        <v>46610</v>
      </c>
      <c r="E584">
        <v>92</v>
      </c>
      <c r="F584">
        <v>5</v>
      </c>
      <c r="G584">
        <v>9</v>
      </c>
      <c r="H584" t="s">
        <v>10</v>
      </c>
      <c r="I584">
        <v>409.85</v>
      </c>
    </row>
    <row r="585" spans="1:9" x14ac:dyDescent="0.35">
      <c r="A585">
        <v>578</v>
      </c>
      <c r="B585">
        <v>64</v>
      </c>
      <c r="C585" t="s">
        <v>16</v>
      </c>
      <c r="D585">
        <v>43175</v>
      </c>
      <c r="E585">
        <v>59</v>
      </c>
      <c r="F585">
        <v>10</v>
      </c>
      <c r="G585">
        <v>35</v>
      </c>
      <c r="H585" t="s">
        <v>15</v>
      </c>
      <c r="I585">
        <v>363.86</v>
      </c>
    </row>
    <row r="586" spans="1:9" x14ac:dyDescent="0.35">
      <c r="A586">
        <v>579</v>
      </c>
      <c r="B586">
        <v>21</v>
      </c>
      <c r="C586" t="s">
        <v>9</v>
      </c>
      <c r="D586">
        <v>71227</v>
      </c>
      <c r="E586">
        <v>17</v>
      </c>
      <c r="F586">
        <v>10</v>
      </c>
      <c r="G586">
        <v>12</v>
      </c>
      <c r="H586" t="s">
        <v>15</v>
      </c>
      <c r="I586">
        <v>101.48</v>
      </c>
    </row>
    <row r="587" spans="1:9" x14ac:dyDescent="0.35">
      <c r="A587">
        <v>580</v>
      </c>
      <c r="B587">
        <v>51</v>
      </c>
      <c r="C587" t="s">
        <v>9</v>
      </c>
      <c r="D587">
        <v>149744</v>
      </c>
      <c r="E587">
        <v>99</v>
      </c>
      <c r="F587">
        <v>1</v>
      </c>
      <c r="G587">
        <v>12</v>
      </c>
      <c r="H587" t="s">
        <v>10</v>
      </c>
      <c r="I587">
        <v>215.92</v>
      </c>
    </row>
    <row r="588" spans="1:9" x14ac:dyDescent="0.35">
      <c r="A588">
        <v>581</v>
      </c>
      <c r="B588">
        <v>46</v>
      </c>
      <c r="C588" t="s">
        <v>16</v>
      </c>
      <c r="D588">
        <v>129568</v>
      </c>
      <c r="E588">
        <v>56</v>
      </c>
      <c r="F588">
        <v>10</v>
      </c>
      <c r="G588">
        <v>27</v>
      </c>
      <c r="H588" t="s">
        <v>12</v>
      </c>
      <c r="I588">
        <v>766.26</v>
      </c>
    </row>
    <row r="589" spans="1:9" x14ac:dyDescent="0.35">
      <c r="A589">
        <v>582</v>
      </c>
      <c r="B589">
        <v>19</v>
      </c>
      <c r="C589" t="s">
        <v>16</v>
      </c>
      <c r="D589">
        <v>135968</v>
      </c>
      <c r="E589">
        <v>50</v>
      </c>
      <c r="F589">
        <v>4</v>
      </c>
      <c r="G589">
        <v>49</v>
      </c>
      <c r="H589" t="s">
        <v>15</v>
      </c>
      <c r="I589">
        <v>174.43</v>
      </c>
    </row>
    <row r="590" spans="1:9" x14ac:dyDescent="0.35">
      <c r="A590">
        <v>583</v>
      </c>
      <c r="B590">
        <v>33</v>
      </c>
      <c r="C590" t="s">
        <v>16</v>
      </c>
      <c r="D590">
        <v>38240</v>
      </c>
      <c r="E590">
        <v>92</v>
      </c>
      <c r="F590">
        <v>3</v>
      </c>
      <c r="G590">
        <v>37</v>
      </c>
      <c r="H590" t="s">
        <v>14</v>
      </c>
      <c r="I590">
        <v>626.82000000000005</v>
      </c>
    </row>
    <row r="591" spans="1:9" x14ac:dyDescent="0.35">
      <c r="A591">
        <v>584</v>
      </c>
      <c r="B591">
        <v>30</v>
      </c>
      <c r="C591" t="s">
        <v>16</v>
      </c>
      <c r="D591">
        <v>114808</v>
      </c>
      <c r="E591">
        <v>23</v>
      </c>
      <c r="F591">
        <v>9</v>
      </c>
      <c r="G591">
        <v>6</v>
      </c>
      <c r="H591" t="s">
        <v>12</v>
      </c>
      <c r="I591">
        <v>74.08</v>
      </c>
    </row>
    <row r="592" spans="1:9" x14ac:dyDescent="0.35">
      <c r="A592">
        <v>585</v>
      </c>
      <c r="B592">
        <v>51</v>
      </c>
      <c r="C592" t="s">
        <v>9</v>
      </c>
      <c r="D592">
        <v>37310</v>
      </c>
      <c r="E592">
        <v>6</v>
      </c>
      <c r="F592">
        <v>5</v>
      </c>
      <c r="G592">
        <v>14</v>
      </c>
      <c r="H592" t="s">
        <v>11</v>
      </c>
      <c r="I592">
        <v>706.18</v>
      </c>
    </row>
    <row r="593" spans="1:9" x14ac:dyDescent="0.35">
      <c r="A593">
        <v>586</v>
      </c>
      <c r="B593">
        <v>62</v>
      </c>
      <c r="C593" t="s">
        <v>13</v>
      </c>
      <c r="D593">
        <v>147903</v>
      </c>
      <c r="E593">
        <v>79</v>
      </c>
      <c r="F593">
        <v>5</v>
      </c>
      <c r="G593">
        <v>22</v>
      </c>
      <c r="H593" t="s">
        <v>15</v>
      </c>
      <c r="I593">
        <v>203.15</v>
      </c>
    </row>
    <row r="594" spans="1:9" x14ac:dyDescent="0.35">
      <c r="A594">
        <v>587</v>
      </c>
      <c r="B594">
        <v>20</v>
      </c>
      <c r="C594" t="s">
        <v>13</v>
      </c>
      <c r="D594">
        <v>61541</v>
      </c>
      <c r="E594">
        <v>80</v>
      </c>
      <c r="F594">
        <v>2</v>
      </c>
      <c r="G594">
        <v>14</v>
      </c>
      <c r="H594" t="s">
        <v>10</v>
      </c>
      <c r="I594">
        <v>48.5</v>
      </c>
    </row>
    <row r="595" spans="1:9" x14ac:dyDescent="0.35">
      <c r="A595">
        <v>588</v>
      </c>
      <c r="B595">
        <v>47</v>
      </c>
      <c r="C595" t="s">
        <v>13</v>
      </c>
      <c r="D595">
        <v>55753</v>
      </c>
      <c r="E595">
        <v>69</v>
      </c>
      <c r="F595">
        <v>5</v>
      </c>
      <c r="G595">
        <v>40</v>
      </c>
      <c r="H595" t="s">
        <v>14</v>
      </c>
      <c r="I595">
        <v>772.89</v>
      </c>
    </row>
    <row r="596" spans="1:9" x14ac:dyDescent="0.35">
      <c r="A596">
        <v>589</v>
      </c>
      <c r="B596">
        <v>29</v>
      </c>
      <c r="C596" t="s">
        <v>13</v>
      </c>
      <c r="D596">
        <v>80868</v>
      </c>
      <c r="E596">
        <v>33</v>
      </c>
      <c r="F596">
        <v>6</v>
      </c>
      <c r="G596">
        <v>15</v>
      </c>
      <c r="H596" t="s">
        <v>12</v>
      </c>
      <c r="I596">
        <v>865.65</v>
      </c>
    </row>
    <row r="597" spans="1:9" x14ac:dyDescent="0.35">
      <c r="A597">
        <v>590</v>
      </c>
      <c r="B597">
        <v>33</v>
      </c>
      <c r="C597" t="s">
        <v>16</v>
      </c>
      <c r="D597">
        <v>93599</v>
      </c>
      <c r="E597">
        <v>22</v>
      </c>
      <c r="F597">
        <v>4</v>
      </c>
      <c r="G597">
        <v>37</v>
      </c>
      <c r="H597" t="s">
        <v>11</v>
      </c>
      <c r="I597">
        <v>274.95999999999998</v>
      </c>
    </row>
    <row r="598" spans="1:9" x14ac:dyDescent="0.35">
      <c r="A598">
        <v>591</v>
      </c>
      <c r="B598">
        <v>53</v>
      </c>
      <c r="C598" t="s">
        <v>16</v>
      </c>
      <c r="D598">
        <v>108263</v>
      </c>
      <c r="E598">
        <v>21</v>
      </c>
      <c r="F598">
        <v>1</v>
      </c>
      <c r="G598">
        <v>47</v>
      </c>
      <c r="H598" t="s">
        <v>15</v>
      </c>
      <c r="I598">
        <v>734.48</v>
      </c>
    </row>
    <row r="599" spans="1:9" x14ac:dyDescent="0.35">
      <c r="A599">
        <v>592</v>
      </c>
      <c r="B599">
        <v>22</v>
      </c>
      <c r="C599" t="s">
        <v>16</v>
      </c>
      <c r="D599">
        <v>100730</v>
      </c>
      <c r="E599">
        <v>4</v>
      </c>
      <c r="F599">
        <v>5</v>
      </c>
      <c r="G599">
        <v>10</v>
      </c>
      <c r="H599" t="s">
        <v>11</v>
      </c>
      <c r="I599">
        <v>459.58</v>
      </c>
    </row>
    <row r="600" spans="1:9" x14ac:dyDescent="0.35">
      <c r="A600">
        <v>593</v>
      </c>
      <c r="B600">
        <v>62</v>
      </c>
      <c r="C600" t="s">
        <v>9</v>
      </c>
      <c r="D600">
        <v>148501</v>
      </c>
      <c r="E600">
        <v>41</v>
      </c>
      <c r="F600">
        <v>9</v>
      </c>
      <c r="G600">
        <v>32</v>
      </c>
      <c r="H600" t="s">
        <v>11</v>
      </c>
      <c r="I600">
        <v>980.47</v>
      </c>
    </row>
    <row r="601" spans="1:9" x14ac:dyDescent="0.35">
      <c r="A601">
        <v>594</v>
      </c>
      <c r="B601">
        <v>29</v>
      </c>
      <c r="C601" t="s">
        <v>13</v>
      </c>
      <c r="D601">
        <v>98150</v>
      </c>
      <c r="E601">
        <v>42</v>
      </c>
      <c r="F601">
        <v>9</v>
      </c>
      <c r="G601">
        <v>34</v>
      </c>
      <c r="H601" t="s">
        <v>11</v>
      </c>
      <c r="I601">
        <v>324.11</v>
      </c>
    </row>
    <row r="602" spans="1:9" x14ac:dyDescent="0.35">
      <c r="A602">
        <v>595</v>
      </c>
      <c r="B602">
        <v>28</v>
      </c>
      <c r="C602" t="s">
        <v>13</v>
      </c>
      <c r="D602">
        <v>61870</v>
      </c>
      <c r="E602">
        <v>100</v>
      </c>
      <c r="F602">
        <v>6</v>
      </c>
      <c r="G602">
        <v>3</v>
      </c>
      <c r="H602" t="s">
        <v>10</v>
      </c>
      <c r="I602">
        <v>728.67</v>
      </c>
    </row>
    <row r="603" spans="1:9" x14ac:dyDescent="0.35">
      <c r="A603">
        <v>596</v>
      </c>
      <c r="B603">
        <v>46</v>
      </c>
      <c r="C603" t="s">
        <v>16</v>
      </c>
      <c r="D603">
        <v>73370</v>
      </c>
      <c r="E603">
        <v>2</v>
      </c>
      <c r="F603">
        <v>4</v>
      </c>
      <c r="G603">
        <v>29</v>
      </c>
      <c r="H603" t="s">
        <v>14</v>
      </c>
      <c r="I603">
        <v>486.5</v>
      </c>
    </row>
    <row r="604" spans="1:9" x14ac:dyDescent="0.35">
      <c r="A604">
        <v>597</v>
      </c>
      <c r="B604">
        <v>50</v>
      </c>
      <c r="C604" t="s">
        <v>16</v>
      </c>
      <c r="D604">
        <v>132598</v>
      </c>
      <c r="E604">
        <v>57</v>
      </c>
      <c r="F604">
        <v>7</v>
      </c>
      <c r="G604">
        <v>21</v>
      </c>
      <c r="H604" t="s">
        <v>14</v>
      </c>
      <c r="I604">
        <v>930.91</v>
      </c>
    </row>
    <row r="605" spans="1:9" x14ac:dyDescent="0.35">
      <c r="A605">
        <v>598</v>
      </c>
      <c r="B605">
        <v>56</v>
      </c>
      <c r="C605" t="s">
        <v>13</v>
      </c>
      <c r="D605">
        <v>55695</v>
      </c>
      <c r="E605">
        <v>58</v>
      </c>
      <c r="F605">
        <v>7</v>
      </c>
      <c r="G605">
        <v>30</v>
      </c>
      <c r="H605" t="s">
        <v>15</v>
      </c>
      <c r="I605">
        <v>435.76</v>
      </c>
    </row>
    <row r="606" spans="1:9" x14ac:dyDescent="0.35">
      <c r="A606">
        <v>599</v>
      </c>
      <c r="B606">
        <v>41</v>
      </c>
      <c r="C606" t="s">
        <v>13</v>
      </c>
      <c r="D606">
        <v>69204</v>
      </c>
      <c r="E606">
        <v>95</v>
      </c>
      <c r="F606">
        <v>4</v>
      </c>
      <c r="G606">
        <v>28</v>
      </c>
      <c r="H606" t="s">
        <v>12</v>
      </c>
      <c r="I606">
        <v>936.04</v>
      </c>
    </row>
    <row r="607" spans="1:9" x14ac:dyDescent="0.35">
      <c r="A607">
        <v>600</v>
      </c>
      <c r="B607">
        <v>52</v>
      </c>
      <c r="C607" t="s">
        <v>16</v>
      </c>
      <c r="D607">
        <v>127010</v>
      </c>
      <c r="E607">
        <v>76</v>
      </c>
      <c r="F607">
        <v>8</v>
      </c>
      <c r="G607">
        <v>26</v>
      </c>
      <c r="H607" t="s">
        <v>11</v>
      </c>
      <c r="I607">
        <v>13.46</v>
      </c>
    </row>
    <row r="608" spans="1:9" x14ac:dyDescent="0.35">
      <c r="A608">
        <v>601</v>
      </c>
      <c r="B608">
        <v>53</v>
      </c>
      <c r="C608" t="s">
        <v>9</v>
      </c>
      <c r="D608">
        <v>137854</v>
      </c>
      <c r="E608">
        <v>33</v>
      </c>
      <c r="F608">
        <v>10</v>
      </c>
      <c r="G608">
        <v>47</v>
      </c>
      <c r="H608" t="s">
        <v>10</v>
      </c>
      <c r="I608">
        <v>523.27</v>
      </c>
    </row>
    <row r="609" spans="1:9" x14ac:dyDescent="0.35">
      <c r="A609">
        <v>602</v>
      </c>
      <c r="B609">
        <v>20</v>
      </c>
      <c r="C609" t="s">
        <v>16</v>
      </c>
      <c r="D609">
        <v>145924</v>
      </c>
      <c r="E609">
        <v>64</v>
      </c>
      <c r="F609">
        <v>5</v>
      </c>
      <c r="G609">
        <v>18</v>
      </c>
      <c r="H609" t="s">
        <v>15</v>
      </c>
      <c r="I609">
        <v>495.49</v>
      </c>
    </row>
    <row r="610" spans="1:9" x14ac:dyDescent="0.35">
      <c r="A610">
        <v>603</v>
      </c>
      <c r="B610">
        <v>33</v>
      </c>
      <c r="C610" t="s">
        <v>9</v>
      </c>
      <c r="D610">
        <v>53219</v>
      </c>
      <c r="E610">
        <v>33</v>
      </c>
      <c r="F610">
        <v>4</v>
      </c>
      <c r="G610">
        <v>47</v>
      </c>
      <c r="H610" t="s">
        <v>12</v>
      </c>
      <c r="I610">
        <v>251.23</v>
      </c>
    </row>
    <row r="611" spans="1:9" x14ac:dyDescent="0.35">
      <c r="A611">
        <v>604</v>
      </c>
      <c r="B611">
        <v>47</v>
      </c>
      <c r="C611" t="s">
        <v>16</v>
      </c>
      <c r="D611">
        <v>64592</v>
      </c>
      <c r="E611">
        <v>25</v>
      </c>
      <c r="F611">
        <v>4</v>
      </c>
      <c r="G611">
        <v>12</v>
      </c>
      <c r="H611" t="s">
        <v>14</v>
      </c>
      <c r="I611">
        <v>237.34</v>
      </c>
    </row>
    <row r="612" spans="1:9" x14ac:dyDescent="0.35">
      <c r="A612">
        <v>605</v>
      </c>
      <c r="B612">
        <v>18</v>
      </c>
      <c r="C612" t="s">
        <v>9</v>
      </c>
      <c r="D612">
        <v>144275</v>
      </c>
      <c r="E612">
        <v>69</v>
      </c>
      <c r="F612">
        <v>9</v>
      </c>
      <c r="G612">
        <v>27</v>
      </c>
      <c r="H612" t="s">
        <v>15</v>
      </c>
      <c r="I612">
        <v>141.72</v>
      </c>
    </row>
    <row r="613" spans="1:9" x14ac:dyDescent="0.35">
      <c r="A613">
        <v>606</v>
      </c>
      <c r="B613">
        <v>39</v>
      </c>
      <c r="C613" t="s">
        <v>16</v>
      </c>
      <c r="D613">
        <v>48641</v>
      </c>
      <c r="E613">
        <v>45</v>
      </c>
      <c r="F613">
        <v>3</v>
      </c>
      <c r="G613">
        <v>46</v>
      </c>
      <c r="H613" t="s">
        <v>14</v>
      </c>
      <c r="I613">
        <v>415.19</v>
      </c>
    </row>
    <row r="614" spans="1:9" x14ac:dyDescent="0.35">
      <c r="A614">
        <v>607</v>
      </c>
      <c r="B614">
        <v>30</v>
      </c>
      <c r="C614" t="s">
        <v>16</v>
      </c>
      <c r="D614">
        <v>102200</v>
      </c>
      <c r="E614">
        <v>88</v>
      </c>
      <c r="F614">
        <v>5</v>
      </c>
      <c r="G614">
        <v>47</v>
      </c>
      <c r="H614" t="s">
        <v>14</v>
      </c>
      <c r="I614">
        <v>131.84</v>
      </c>
    </row>
    <row r="615" spans="1:9" x14ac:dyDescent="0.35">
      <c r="A615">
        <v>608</v>
      </c>
      <c r="B615">
        <v>41</v>
      </c>
      <c r="C615" t="s">
        <v>13</v>
      </c>
      <c r="D615">
        <v>67215</v>
      </c>
      <c r="E615">
        <v>34</v>
      </c>
      <c r="F615">
        <v>3</v>
      </c>
      <c r="G615">
        <v>30</v>
      </c>
      <c r="H615" t="s">
        <v>14</v>
      </c>
      <c r="I615">
        <v>460.25</v>
      </c>
    </row>
    <row r="616" spans="1:9" x14ac:dyDescent="0.35">
      <c r="A616">
        <v>609</v>
      </c>
      <c r="B616">
        <v>53</v>
      </c>
      <c r="C616" t="s">
        <v>13</v>
      </c>
      <c r="D616">
        <v>96499</v>
      </c>
      <c r="E616">
        <v>29</v>
      </c>
      <c r="F616">
        <v>4</v>
      </c>
      <c r="G616">
        <v>5</v>
      </c>
      <c r="H616" t="s">
        <v>15</v>
      </c>
      <c r="I616">
        <v>744.11</v>
      </c>
    </row>
    <row r="617" spans="1:9" x14ac:dyDescent="0.35">
      <c r="A617">
        <v>610</v>
      </c>
      <c r="B617">
        <v>23</v>
      </c>
      <c r="C617" t="s">
        <v>9</v>
      </c>
      <c r="D617">
        <v>83912</v>
      </c>
      <c r="E617">
        <v>28</v>
      </c>
      <c r="F617">
        <v>6</v>
      </c>
      <c r="G617">
        <v>31</v>
      </c>
      <c r="H617" t="s">
        <v>14</v>
      </c>
      <c r="I617">
        <v>98.32</v>
      </c>
    </row>
    <row r="618" spans="1:9" x14ac:dyDescent="0.35">
      <c r="A618">
        <v>611</v>
      </c>
      <c r="B618">
        <v>42</v>
      </c>
      <c r="C618" t="s">
        <v>9</v>
      </c>
      <c r="D618">
        <v>63444</v>
      </c>
      <c r="E618">
        <v>72</v>
      </c>
      <c r="F618">
        <v>4</v>
      </c>
      <c r="G618">
        <v>40</v>
      </c>
      <c r="H618" t="s">
        <v>14</v>
      </c>
      <c r="I618">
        <v>166.45</v>
      </c>
    </row>
    <row r="619" spans="1:9" x14ac:dyDescent="0.35">
      <c r="A619">
        <v>612</v>
      </c>
      <c r="B619">
        <v>33</v>
      </c>
      <c r="C619" t="s">
        <v>9</v>
      </c>
      <c r="D619">
        <v>38271</v>
      </c>
      <c r="E619">
        <v>39</v>
      </c>
      <c r="F619">
        <v>10</v>
      </c>
      <c r="G619">
        <v>43</v>
      </c>
      <c r="H619" t="s">
        <v>15</v>
      </c>
      <c r="I619">
        <v>99.52</v>
      </c>
    </row>
    <row r="620" spans="1:9" x14ac:dyDescent="0.35">
      <c r="A620">
        <v>613</v>
      </c>
      <c r="B620">
        <v>60</v>
      </c>
      <c r="C620" t="s">
        <v>13</v>
      </c>
      <c r="D620">
        <v>53295</v>
      </c>
      <c r="E620">
        <v>73</v>
      </c>
      <c r="F620">
        <v>3</v>
      </c>
      <c r="G620">
        <v>5</v>
      </c>
      <c r="H620" t="s">
        <v>14</v>
      </c>
      <c r="I620">
        <v>642.29999999999995</v>
      </c>
    </row>
    <row r="621" spans="1:9" x14ac:dyDescent="0.35">
      <c r="A621">
        <v>614</v>
      </c>
      <c r="B621">
        <v>64</v>
      </c>
      <c r="C621" t="s">
        <v>9</v>
      </c>
      <c r="D621">
        <v>116106</v>
      </c>
      <c r="E621">
        <v>5</v>
      </c>
      <c r="F621">
        <v>1</v>
      </c>
      <c r="G621">
        <v>5</v>
      </c>
      <c r="H621" t="s">
        <v>12</v>
      </c>
      <c r="I621">
        <v>25.86</v>
      </c>
    </row>
    <row r="622" spans="1:9" x14ac:dyDescent="0.35">
      <c r="A622">
        <v>615</v>
      </c>
      <c r="B622">
        <v>69</v>
      </c>
      <c r="C622" t="s">
        <v>16</v>
      </c>
      <c r="D622">
        <v>141965</v>
      </c>
      <c r="E622">
        <v>98</v>
      </c>
      <c r="F622">
        <v>5</v>
      </c>
      <c r="G622">
        <v>35</v>
      </c>
      <c r="H622" t="s">
        <v>15</v>
      </c>
      <c r="I622">
        <v>616.66</v>
      </c>
    </row>
    <row r="623" spans="1:9" x14ac:dyDescent="0.35">
      <c r="A623">
        <v>616</v>
      </c>
      <c r="B623">
        <v>43</v>
      </c>
      <c r="C623" t="s">
        <v>16</v>
      </c>
      <c r="D623">
        <v>38012</v>
      </c>
      <c r="E623">
        <v>55</v>
      </c>
      <c r="F623">
        <v>3</v>
      </c>
      <c r="G623">
        <v>24</v>
      </c>
      <c r="H623" t="s">
        <v>10</v>
      </c>
      <c r="I623">
        <v>943.37</v>
      </c>
    </row>
    <row r="624" spans="1:9" x14ac:dyDescent="0.35">
      <c r="A624">
        <v>617</v>
      </c>
      <c r="B624">
        <v>29</v>
      </c>
      <c r="C624" t="s">
        <v>13</v>
      </c>
      <c r="D624">
        <v>83172</v>
      </c>
      <c r="E624">
        <v>51</v>
      </c>
      <c r="F624">
        <v>8</v>
      </c>
      <c r="G624">
        <v>1</v>
      </c>
      <c r="H624" t="s">
        <v>12</v>
      </c>
      <c r="I624">
        <v>906.75</v>
      </c>
    </row>
    <row r="625" spans="1:9" x14ac:dyDescent="0.35">
      <c r="A625">
        <v>618</v>
      </c>
      <c r="B625">
        <v>53</v>
      </c>
      <c r="C625" t="s">
        <v>13</v>
      </c>
      <c r="D625">
        <v>62024</v>
      </c>
      <c r="E625">
        <v>13</v>
      </c>
      <c r="F625">
        <v>2</v>
      </c>
      <c r="G625">
        <v>39</v>
      </c>
      <c r="H625" t="s">
        <v>11</v>
      </c>
      <c r="I625">
        <v>66.599999999999994</v>
      </c>
    </row>
    <row r="626" spans="1:9" x14ac:dyDescent="0.35">
      <c r="A626">
        <v>619</v>
      </c>
      <c r="B626">
        <v>29</v>
      </c>
      <c r="C626" t="s">
        <v>13</v>
      </c>
      <c r="D626">
        <v>88288</v>
      </c>
      <c r="E626">
        <v>39</v>
      </c>
      <c r="F626">
        <v>5</v>
      </c>
      <c r="G626">
        <v>50</v>
      </c>
      <c r="H626" t="s">
        <v>10</v>
      </c>
      <c r="I626">
        <v>803.87</v>
      </c>
    </row>
    <row r="627" spans="1:9" x14ac:dyDescent="0.35">
      <c r="A627">
        <v>620</v>
      </c>
      <c r="B627">
        <v>53</v>
      </c>
      <c r="C627" t="s">
        <v>13</v>
      </c>
      <c r="D627">
        <v>50215</v>
      </c>
      <c r="E627">
        <v>92</v>
      </c>
      <c r="F627">
        <v>6</v>
      </c>
      <c r="G627">
        <v>48</v>
      </c>
      <c r="H627" t="s">
        <v>11</v>
      </c>
      <c r="I627">
        <v>814.52</v>
      </c>
    </row>
    <row r="628" spans="1:9" x14ac:dyDescent="0.35">
      <c r="A628">
        <v>621</v>
      </c>
      <c r="B628">
        <v>20</v>
      </c>
      <c r="C628" t="s">
        <v>16</v>
      </c>
      <c r="D628">
        <v>122028</v>
      </c>
      <c r="E628">
        <v>40</v>
      </c>
      <c r="F628">
        <v>3</v>
      </c>
      <c r="G628">
        <v>6</v>
      </c>
      <c r="H628" t="s">
        <v>15</v>
      </c>
      <c r="I628">
        <v>777.44</v>
      </c>
    </row>
    <row r="629" spans="1:9" x14ac:dyDescent="0.35">
      <c r="A629">
        <v>622</v>
      </c>
      <c r="B629">
        <v>33</v>
      </c>
      <c r="C629" t="s">
        <v>13</v>
      </c>
      <c r="D629">
        <v>102269</v>
      </c>
      <c r="E629">
        <v>26</v>
      </c>
      <c r="F629">
        <v>8</v>
      </c>
      <c r="G629">
        <v>47</v>
      </c>
      <c r="H629" t="s">
        <v>11</v>
      </c>
      <c r="I629">
        <v>356.67</v>
      </c>
    </row>
    <row r="630" spans="1:9" x14ac:dyDescent="0.35">
      <c r="A630">
        <v>623</v>
      </c>
      <c r="B630">
        <v>30</v>
      </c>
      <c r="C630" t="s">
        <v>9</v>
      </c>
      <c r="D630">
        <v>97829</v>
      </c>
      <c r="E630">
        <v>99</v>
      </c>
      <c r="F630">
        <v>4</v>
      </c>
      <c r="G630">
        <v>27</v>
      </c>
      <c r="H630" t="s">
        <v>12</v>
      </c>
      <c r="I630">
        <v>320.95</v>
      </c>
    </row>
    <row r="631" spans="1:9" x14ac:dyDescent="0.35">
      <c r="A631">
        <v>624</v>
      </c>
      <c r="B631">
        <v>59</v>
      </c>
      <c r="C631" t="s">
        <v>13</v>
      </c>
      <c r="D631">
        <v>66196</v>
      </c>
      <c r="E631">
        <v>37</v>
      </c>
      <c r="F631">
        <v>9</v>
      </c>
      <c r="G631">
        <v>44</v>
      </c>
      <c r="H631" t="s">
        <v>12</v>
      </c>
      <c r="I631">
        <v>483.66</v>
      </c>
    </row>
    <row r="632" spans="1:9" x14ac:dyDescent="0.35">
      <c r="A632">
        <v>625</v>
      </c>
      <c r="B632">
        <v>41</v>
      </c>
      <c r="C632" t="s">
        <v>16</v>
      </c>
      <c r="D632">
        <v>36763</v>
      </c>
      <c r="E632">
        <v>50</v>
      </c>
      <c r="F632">
        <v>5</v>
      </c>
      <c r="G632">
        <v>36</v>
      </c>
      <c r="H632" t="s">
        <v>14</v>
      </c>
      <c r="I632">
        <v>490.62</v>
      </c>
    </row>
    <row r="633" spans="1:9" x14ac:dyDescent="0.35">
      <c r="A633">
        <v>626</v>
      </c>
      <c r="B633">
        <v>19</v>
      </c>
      <c r="C633" t="s">
        <v>16</v>
      </c>
      <c r="D633">
        <v>138008</v>
      </c>
      <c r="E633">
        <v>8</v>
      </c>
      <c r="F633">
        <v>9</v>
      </c>
      <c r="G633">
        <v>15</v>
      </c>
      <c r="H633" t="s">
        <v>10</v>
      </c>
      <c r="I633">
        <v>116.8</v>
      </c>
    </row>
    <row r="634" spans="1:9" x14ac:dyDescent="0.35">
      <c r="A634">
        <v>627</v>
      </c>
      <c r="B634">
        <v>27</v>
      </c>
      <c r="C634" t="s">
        <v>9</v>
      </c>
      <c r="D634">
        <v>96762</v>
      </c>
      <c r="E634">
        <v>22</v>
      </c>
      <c r="F634">
        <v>3</v>
      </c>
      <c r="G634">
        <v>10</v>
      </c>
      <c r="H634" t="s">
        <v>15</v>
      </c>
      <c r="I634">
        <v>551.42999999999995</v>
      </c>
    </row>
    <row r="635" spans="1:9" x14ac:dyDescent="0.35">
      <c r="A635">
        <v>628</v>
      </c>
      <c r="B635">
        <v>39</v>
      </c>
      <c r="C635" t="s">
        <v>13</v>
      </c>
      <c r="D635">
        <v>108744</v>
      </c>
      <c r="E635">
        <v>63</v>
      </c>
      <c r="F635">
        <v>2</v>
      </c>
      <c r="G635">
        <v>23</v>
      </c>
      <c r="H635" t="s">
        <v>11</v>
      </c>
      <c r="I635">
        <v>411.86</v>
      </c>
    </row>
    <row r="636" spans="1:9" x14ac:dyDescent="0.35">
      <c r="A636">
        <v>629</v>
      </c>
      <c r="B636">
        <v>65</v>
      </c>
      <c r="C636" t="s">
        <v>16</v>
      </c>
      <c r="D636">
        <v>84223</v>
      </c>
      <c r="E636">
        <v>83</v>
      </c>
      <c r="F636">
        <v>7</v>
      </c>
      <c r="G636">
        <v>46</v>
      </c>
      <c r="H636" t="s">
        <v>10</v>
      </c>
      <c r="I636">
        <v>971.93</v>
      </c>
    </row>
    <row r="637" spans="1:9" x14ac:dyDescent="0.35">
      <c r="A637">
        <v>630</v>
      </c>
      <c r="B637">
        <v>64</v>
      </c>
      <c r="C637" t="s">
        <v>9</v>
      </c>
      <c r="D637">
        <v>145746</v>
      </c>
      <c r="E637">
        <v>76</v>
      </c>
      <c r="F637">
        <v>2</v>
      </c>
      <c r="G637">
        <v>48</v>
      </c>
      <c r="H637" t="s">
        <v>14</v>
      </c>
      <c r="I637">
        <v>49.06</v>
      </c>
    </row>
    <row r="638" spans="1:9" x14ac:dyDescent="0.35">
      <c r="A638">
        <v>631</v>
      </c>
      <c r="B638">
        <v>47</v>
      </c>
      <c r="C638" t="s">
        <v>9</v>
      </c>
      <c r="D638">
        <v>108766</v>
      </c>
      <c r="E638">
        <v>37</v>
      </c>
      <c r="F638">
        <v>7</v>
      </c>
      <c r="G638">
        <v>38</v>
      </c>
      <c r="H638" t="s">
        <v>10</v>
      </c>
      <c r="I638">
        <v>640.54999999999995</v>
      </c>
    </row>
    <row r="639" spans="1:9" x14ac:dyDescent="0.35">
      <c r="A639">
        <v>632</v>
      </c>
      <c r="B639">
        <v>29</v>
      </c>
      <c r="C639" t="s">
        <v>9</v>
      </c>
      <c r="D639">
        <v>72125</v>
      </c>
      <c r="E639">
        <v>41</v>
      </c>
      <c r="F639">
        <v>5</v>
      </c>
      <c r="G639">
        <v>31</v>
      </c>
      <c r="H639" t="s">
        <v>11</v>
      </c>
      <c r="I639">
        <v>507.62</v>
      </c>
    </row>
    <row r="640" spans="1:9" x14ac:dyDescent="0.35">
      <c r="A640">
        <v>633</v>
      </c>
      <c r="B640">
        <v>43</v>
      </c>
      <c r="C640" t="s">
        <v>9</v>
      </c>
      <c r="D640">
        <v>97989</v>
      </c>
      <c r="E640">
        <v>14</v>
      </c>
      <c r="F640">
        <v>6</v>
      </c>
      <c r="G640">
        <v>49</v>
      </c>
      <c r="H640" t="s">
        <v>15</v>
      </c>
      <c r="I640">
        <v>886.61</v>
      </c>
    </row>
    <row r="641" spans="1:9" x14ac:dyDescent="0.35">
      <c r="A641">
        <v>634</v>
      </c>
      <c r="B641">
        <v>51</v>
      </c>
      <c r="C641" t="s">
        <v>13</v>
      </c>
      <c r="D641">
        <v>143678</v>
      </c>
      <c r="E641">
        <v>50</v>
      </c>
      <c r="F641">
        <v>8</v>
      </c>
      <c r="G641">
        <v>23</v>
      </c>
      <c r="H641" t="s">
        <v>15</v>
      </c>
      <c r="I641">
        <v>916.04</v>
      </c>
    </row>
    <row r="642" spans="1:9" x14ac:dyDescent="0.35">
      <c r="A642">
        <v>635</v>
      </c>
      <c r="B642">
        <v>23</v>
      </c>
      <c r="C642" t="s">
        <v>9</v>
      </c>
      <c r="D642">
        <v>122669</v>
      </c>
      <c r="E642">
        <v>15</v>
      </c>
      <c r="F642">
        <v>3</v>
      </c>
      <c r="G642">
        <v>4</v>
      </c>
      <c r="H642" t="s">
        <v>15</v>
      </c>
      <c r="I642">
        <v>248.68</v>
      </c>
    </row>
    <row r="643" spans="1:9" x14ac:dyDescent="0.35">
      <c r="A643">
        <v>636</v>
      </c>
      <c r="B643">
        <v>24</v>
      </c>
      <c r="C643" t="s">
        <v>9</v>
      </c>
      <c r="D643">
        <v>93266</v>
      </c>
      <c r="E643">
        <v>20</v>
      </c>
      <c r="F643">
        <v>1</v>
      </c>
      <c r="G643">
        <v>4</v>
      </c>
      <c r="H643" t="s">
        <v>12</v>
      </c>
      <c r="I643">
        <v>636.29</v>
      </c>
    </row>
    <row r="644" spans="1:9" x14ac:dyDescent="0.35">
      <c r="A644">
        <v>637</v>
      </c>
      <c r="B644">
        <v>52</v>
      </c>
      <c r="C644" t="s">
        <v>13</v>
      </c>
      <c r="D644">
        <v>85267</v>
      </c>
      <c r="E644">
        <v>6</v>
      </c>
      <c r="F644">
        <v>5</v>
      </c>
      <c r="G644">
        <v>2</v>
      </c>
      <c r="H644" t="s">
        <v>14</v>
      </c>
      <c r="I644">
        <v>704.32</v>
      </c>
    </row>
    <row r="645" spans="1:9" x14ac:dyDescent="0.35">
      <c r="A645">
        <v>638</v>
      </c>
      <c r="B645">
        <v>34</v>
      </c>
      <c r="C645" t="s">
        <v>9</v>
      </c>
      <c r="D645">
        <v>60489</v>
      </c>
      <c r="E645">
        <v>95</v>
      </c>
      <c r="F645">
        <v>3</v>
      </c>
      <c r="G645">
        <v>38</v>
      </c>
      <c r="H645" t="s">
        <v>14</v>
      </c>
      <c r="I645">
        <v>304.86</v>
      </c>
    </row>
    <row r="646" spans="1:9" x14ac:dyDescent="0.35">
      <c r="A646">
        <v>639</v>
      </c>
      <c r="B646">
        <v>68</v>
      </c>
      <c r="C646" t="s">
        <v>16</v>
      </c>
      <c r="D646">
        <v>57700</v>
      </c>
      <c r="E646">
        <v>70</v>
      </c>
      <c r="F646">
        <v>8</v>
      </c>
      <c r="G646">
        <v>46</v>
      </c>
      <c r="H646" t="s">
        <v>10</v>
      </c>
      <c r="I646">
        <v>178.21</v>
      </c>
    </row>
    <row r="647" spans="1:9" x14ac:dyDescent="0.35">
      <c r="A647">
        <v>640</v>
      </c>
      <c r="B647">
        <v>57</v>
      </c>
      <c r="C647" t="s">
        <v>16</v>
      </c>
      <c r="D647">
        <v>97035</v>
      </c>
      <c r="E647">
        <v>28</v>
      </c>
      <c r="F647">
        <v>6</v>
      </c>
      <c r="G647">
        <v>42</v>
      </c>
      <c r="H647" t="s">
        <v>14</v>
      </c>
      <c r="I647">
        <v>741.41</v>
      </c>
    </row>
    <row r="648" spans="1:9" x14ac:dyDescent="0.35">
      <c r="A648">
        <v>641</v>
      </c>
      <c r="B648">
        <v>59</v>
      </c>
      <c r="C648" t="s">
        <v>13</v>
      </c>
      <c r="D648">
        <v>141667</v>
      </c>
      <c r="E648">
        <v>28</v>
      </c>
      <c r="F648">
        <v>4</v>
      </c>
      <c r="G648">
        <v>5</v>
      </c>
      <c r="H648" t="s">
        <v>11</v>
      </c>
      <c r="I648">
        <v>204.25</v>
      </c>
    </row>
    <row r="649" spans="1:9" x14ac:dyDescent="0.35">
      <c r="A649">
        <v>642</v>
      </c>
      <c r="B649">
        <v>34</v>
      </c>
      <c r="C649" t="s">
        <v>9</v>
      </c>
      <c r="D649">
        <v>114408</v>
      </c>
      <c r="E649">
        <v>38</v>
      </c>
      <c r="F649">
        <v>7</v>
      </c>
      <c r="G649">
        <v>28</v>
      </c>
      <c r="H649" t="s">
        <v>15</v>
      </c>
      <c r="I649">
        <v>647.35</v>
      </c>
    </row>
    <row r="650" spans="1:9" x14ac:dyDescent="0.35">
      <c r="A650">
        <v>643</v>
      </c>
      <c r="B650">
        <v>64</v>
      </c>
      <c r="C650" t="s">
        <v>9</v>
      </c>
      <c r="D650">
        <v>92888</v>
      </c>
      <c r="E650">
        <v>2</v>
      </c>
      <c r="F650">
        <v>7</v>
      </c>
      <c r="G650">
        <v>50</v>
      </c>
      <c r="H650" t="s">
        <v>11</v>
      </c>
      <c r="I650">
        <v>84.98</v>
      </c>
    </row>
    <row r="651" spans="1:9" x14ac:dyDescent="0.35">
      <c r="A651">
        <v>644</v>
      </c>
      <c r="B651">
        <v>54</v>
      </c>
      <c r="C651" t="s">
        <v>16</v>
      </c>
      <c r="D651">
        <v>132403</v>
      </c>
      <c r="E651">
        <v>83</v>
      </c>
      <c r="F651">
        <v>3</v>
      </c>
      <c r="G651">
        <v>2</v>
      </c>
      <c r="H651" t="s">
        <v>11</v>
      </c>
      <c r="I651">
        <v>45.2</v>
      </c>
    </row>
    <row r="652" spans="1:9" x14ac:dyDescent="0.35">
      <c r="A652">
        <v>645</v>
      </c>
      <c r="B652">
        <v>67</v>
      </c>
      <c r="C652" t="s">
        <v>13</v>
      </c>
      <c r="D652">
        <v>115578</v>
      </c>
      <c r="E652">
        <v>10</v>
      </c>
      <c r="F652">
        <v>1</v>
      </c>
      <c r="G652">
        <v>36</v>
      </c>
      <c r="H652" t="s">
        <v>10</v>
      </c>
      <c r="I652">
        <v>646.16</v>
      </c>
    </row>
    <row r="653" spans="1:9" x14ac:dyDescent="0.35">
      <c r="A653">
        <v>646</v>
      </c>
      <c r="B653">
        <v>62</v>
      </c>
      <c r="C653" t="s">
        <v>16</v>
      </c>
      <c r="D653">
        <v>113856</v>
      </c>
      <c r="E653">
        <v>78</v>
      </c>
      <c r="F653">
        <v>6</v>
      </c>
      <c r="G653">
        <v>50</v>
      </c>
      <c r="H653" t="s">
        <v>15</v>
      </c>
      <c r="I653">
        <v>720.47</v>
      </c>
    </row>
    <row r="654" spans="1:9" x14ac:dyDescent="0.35">
      <c r="A654">
        <v>647</v>
      </c>
      <c r="B654">
        <v>24</v>
      </c>
      <c r="C654" t="s">
        <v>13</v>
      </c>
      <c r="D654">
        <v>122371</v>
      </c>
      <c r="E654">
        <v>11</v>
      </c>
      <c r="F654">
        <v>2</v>
      </c>
      <c r="G654">
        <v>4</v>
      </c>
      <c r="H654" t="s">
        <v>15</v>
      </c>
      <c r="I654">
        <v>838.19</v>
      </c>
    </row>
    <row r="655" spans="1:9" x14ac:dyDescent="0.35">
      <c r="A655">
        <v>648</v>
      </c>
      <c r="B655">
        <v>43</v>
      </c>
      <c r="C655" t="s">
        <v>9</v>
      </c>
      <c r="D655">
        <v>67979</v>
      </c>
      <c r="E655">
        <v>49</v>
      </c>
      <c r="F655">
        <v>2</v>
      </c>
      <c r="G655">
        <v>6</v>
      </c>
      <c r="H655" t="s">
        <v>10</v>
      </c>
      <c r="I655">
        <v>420.03</v>
      </c>
    </row>
    <row r="656" spans="1:9" x14ac:dyDescent="0.35">
      <c r="A656">
        <v>649</v>
      </c>
      <c r="B656">
        <v>27</v>
      </c>
      <c r="C656" t="s">
        <v>16</v>
      </c>
      <c r="D656">
        <v>147360</v>
      </c>
      <c r="E656">
        <v>96</v>
      </c>
      <c r="F656">
        <v>3</v>
      </c>
      <c r="G656">
        <v>26</v>
      </c>
      <c r="H656" t="s">
        <v>11</v>
      </c>
      <c r="I656">
        <v>26.1</v>
      </c>
    </row>
    <row r="657" spans="1:9" x14ac:dyDescent="0.35">
      <c r="A657">
        <v>650</v>
      </c>
      <c r="B657">
        <v>47</v>
      </c>
      <c r="C657" t="s">
        <v>13</v>
      </c>
      <c r="D657">
        <v>88268</v>
      </c>
      <c r="E657">
        <v>32</v>
      </c>
      <c r="F657">
        <v>8</v>
      </c>
      <c r="G657">
        <v>27</v>
      </c>
      <c r="H657" t="s">
        <v>10</v>
      </c>
      <c r="I657">
        <v>686.5</v>
      </c>
    </row>
    <row r="658" spans="1:9" x14ac:dyDescent="0.35">
      <c r="A658">
        <v>651</v>
      </c>
      <c r="B658">
        <v>27</v>
      </c>
      <c r="C658" t="s">
        <v>9</v>
      </c>
      <c r="D658">
        <v>113174</v>
      </c>
      <c r="E658">
        <v>36</v>
      </c>
      <c r="F658">
        <v>3</v>
      </c>
      <c r="G658">
        <v>46</v>
      </c>
      <c r="H658" t="s">
        <v>15</v>
      </c>
      <c r="I658">
        <v>499.07</v>
      </c>
    </row>
    <row r="659" spans="1:9" x14ac:dyDescent="0.35">
      <c r="A659">
        <v>652</v>
      </c>
      <c r="B659">
        <v>32</v>
      </c>
      <c r="C659" t="s">
        <v>13</v>
      </c>
      <c r="D659">
        <v>95862</v>
      </c>
      <c r="E659">
        <v>34</v>
      </c>
      <c r="F659">
        <v>6</v>
      </c>
      <c r="G659">
        <v>41</v>
      </c>
      <c r="H659" t="s">
        <v>15</v>
      </c>
      <c r="I659">
        <v>65.150000000000006</v>
      </c>
    </row>
    <row r="660" spans="1:9" x14ac:dyDescent="0.35">
      <c r="A660">
        <v>653</v>
      </c>
      <c r="B660">
        <v>41</v>
      </c>
      <c r="C660" t="s">
        <v>16</v>
      </c>
      <c r="D660">
        <v>140959</v>
      </c>
      <c r="E660">
        <v>35</v>
      </c>
      <c r="F660">
        <v>7</v>
      </c>
      <c r="G660">
        <v>14</v>
      </c>
      <c r="H660" t="s">
        <v>14</v>
      </c>
      <c r="I660">
        <v>232.42</v>
      </c>
    </row>
    <row r="661" spans="1:9" x14ac:dyDescent="0.35">
      <c r="A661">
        <v>654</v>
      </c>
      <c r="B661">
        <v>48</v>
      </c>
      <c r="C661" t="s">
        <v>16</v>
      </c>
      <c r="D661">
        <v>82356</v>
      </c>
      <c r="E661">
        <v>97</v>
      </c>
      <c r="F661">
        <v>1</v>
      </c>
      <c r="G661">
        <v>35</v>
      </c>
      <c r="H661" t="s">
        <v>11</v>
      </c>
      <c r="I661">
        <v>204.55</v>
      </c>
    </row>
    <row r="662" spans="1:9" x14ac:dyDescent="0.35">
      <c r="A662">
        <v>655</v>
      </c>
      <c r="B662">
        <v>45</v>
      </c>
      <c r="C662" t="s">
        <v>13</v>
      </c>
      <c r="D662">
        <v>47989</v>
      </c>
      <c r="E662">
        <v>70</v>
      </c>
      <c r="F662">
        <v>6</v>
      </c>
      <c r="G662">
        <v>9</v>
      </c>
      <c r="H662" t="s">
        <v>10</v>
      </c>
      <c r="I662">
        <v>218.77</v>
      </c>
    </row>
    <row r="663" spans="1:9" x14ac:dyDescent="0.35">
      <c r="A663">
        <v>656</v>
      </c>
      <c r="B663">
        <v>33</v>
      </c>
      <c r="C663" t="s">
        <v>13</v>
      </c>
      <c r="D663">
        <v>65142</v>
      </c>
      <c r="E663">
        <v>45</v>
      </c>
      <c r="F663">
        <v>10</v>
      </c>
      <c r="G663">
        <v>42</v>
      </c>
      <c r="H663" t="s">
        <v>12</v>
      </c>
      <c r="I663">
        <v>132.6</v>
      </c>
    </row>
    <row r="664" spans="1:9" x14ac:dyDescent="0.35">
      <c r="A664">
        <v>657</v>
      </c>
      <c r="B664">
        <v>27</v>
      </c>
      <c r="C664" t="s">
        <v>16</v>
      </c>
      <c r="D664">
        <v>81110</v>
      </c>
      <c r="E664">
        <v>44</v>
      </c>
      <c r="F664">
        <v>6</v>
      </c>
      <c r="G664">
        <v>8</v>
      </c>
      <c r="H664" t="s">
        <v>15</v>
      </c>
      <c r="I664">
        <v>654.04999999999995</v>
      </c>
    </row>
    <row r="665" spans="1:9" x14ac:dyDescent="0.35">
      <c r="A665">
        <v>658</v>
      </c>
      <c r="B665">
        <v>61</v>
      </c>
      <c r="C665" t="s">
        <v>16</v>
      </c>
      <c r="D665">
        <v>145578</v>
      </c>
      <c r="E665">
        <v>79</v>
      </c>
      <c r="F665">
        <v>2</v>
      </c>
      <c r="G665">
        <v>34</v>
      </c>
      <c r="H665" t="s">
        <v>12</v>
      </c>
      <c r="I665">
        <v>762.06</v>
      </c>
    </row>
    <row r="666" spans="1:9" x14ac:dyDescent="0.35">
      <c r="A666">
        <v>659</v>
      </c>
      <c r="B666">
        <v>35</v>
      </c>
      <c r="C666" t="s">
        <v>13</v>
      </c>
      <c r="D666">
        <v>116378</v>
      </c>
      <c r="E666">
        <v>38</v>
      </c>
      <c r="F666">
        <v>10</v>
      </c>
      <c r="G666">
        <v>11</v>
      </c>
      <c r="H666" t="s">
        <v>12</v>
      </c>
      <c r="I666">
        <v>79.27</v>
      </c>
    </row>
    <row r="667" spans="1:9" x14ac:dyDescent="0.35">
      <c r="A667">
        <v>660</v>
      </c>
      <c r="B667">
        <v>54</v>
      </c>
      <c r="C667" t="s">
        <v>9</v>
      </c>
      <c r="D667">
        <v>89035</v>
      </c>
      <c r="E667">
        <v>14</v>
      </c>
      <c r="F667">
        <v>4</v>
      </c>
      <c r="G667">
        <v>11</v>
      </c>
      <c r="H667" t="s">
        <v>11</v>
      </c>
      <c r="I667">
        <v>138.81</v>
      </c>
    </row>
    <row r="668" spans="1:9" x14ac:dyDescent="0.35">
      <c r="A668">
        <v>661</v>
      </c>
      <c r="B668">
        <v>69</v>
      </c>
      <c r="C668" t="s">
        <v>9</v>
      </c>
      <c r="D668">
        <v>34122</v>
      </c>
      <c r="E668">
        <v>50</v>
      </c>
      <c r="F668">
        <v>4</v>
      </c>
      <c r="G668">
        <v>27</v>
      </c>
      <c r="H668" t="s">
        <v>11</v>
      </c>
      <c r="I668">
        <v>758.44</v>
      </c>
    </row>
    <row r="669" spans="1:9" x14ac:dyDescent="0.35">
      <c r="A669">
        <v>662</v>
      </c>
      <c r="B669">
        <v>66</v>
      </c>
      <c r="C669" t="s">
        <v>13</v>
      </c>
      <c r="D669">
        <v>38652</v>
      </c>
      <c r="E669">
        <v>40</v>
      </c>
      <c r="F669">
        <v>10</v>
      </c>
      <c r="G669">
        <v>7</v>
      </c>
      <c r="H669" t="s">
        <v>14</v>
      </c>
      <c r="I669">
        <v>566.59</v>
      </c>
    </row>
    <row r="670" spans="1:9" x14ac:dyDescent="0.35">
      <c r="A670">
        <v>663</v>
      </c>
      <c r="B670">
        <v>30</v>
      </c>
      <c r="C670" t="s">
        <v>9</v>
      </c>
      <c r="D670">
        <v>76658</v>
      </c>
      <c r="E670">
        <v>70</v>
      </c>
      <c r="F670">
        <v>3</v>
      </c>
      <c r="G670">
        <v>32</v>
      </c>
      <c r="H670" t="s">
        <v>10</v>
      </c>
      <c r="I670">
        <v>760.27</v>
      </c>
    </row>
    <row r="671" spans="1:9" x14ac:dyDescent="0.35">
      <c r="A671">
        <v>664</v>
      </c>
      <c r="B671">
        <v>56</v>
      </c>
      <c r="C671" t="s">
        <v>13</v>
      </c>
      <c r="D671">
        <v>30492</v>
      </c>
      <c r="E671">
        <v>47</v>
      </c>
      <c r="F671">
        <v>5</v>
      </c>
      <c r="G671">
        <v>6</v>
      </c>
      <c r="H671" t="s">
        <v>10</v>
      </c>
      <c r="I671">
        <v>725.26</v>
      </c>
    </row>
    <row r="672" spans="1:9" x14ac:dyDescent="0.35">
      <c r="A672">
        <v>665</v>
      </c>
      <c r="B672">
        <v>37</v>
      </c>
      <c r="C672" t="s">
        <v>16</v>
      </c>
      <c r="D672">
        <v>105623</v>
      </c>
      <c r="E672">
        <v>26</v>
      </c>
      <c r="F672">
        <v>5</v>
      </c>
      <c r="G672">
        <v>47</v>
      </c>
      <c r="H672" t="s">
        <v>14</v>
      </c>
      <c r="I672">
        <v>94.79</v>
      </c>
    </row>
    <row r="673" spans="1:9" x14ac:dyDescent="0.35">
      <c r="A673">
        <v>666</v>
      </c>
      <c r="B673">
        <v>31</v>
      </c>
      <c r="C673" t="s">
        <v>13</v>
      </c>
      <c r="D673">
        <v>85972</v>
      </c>
      <c r="E673">
        <v>62</v>
      </c>
      <c r="F673">
        <v>9</v>
      </c>
      <c r="G673">
        <v>25</v>
      </c>
      <c r="H673" t="s">
        <v>11</v>
      </c>
      <c r="I673">
        <v>914.63</v>
      </c>
    </row>
    <row r="674" spans="1:9" x14ac:dyDescent="0.35">
      <c r="A674">
        <v>667</v>
      </c>
      <c r="B674">
        <v>29</v>
      </c>
      <c r="C674" t="s">
        <v>9</v>
      </c>
      <c r="D674">
        <v>135394</v>
      </c>
      <c r="E674">
        <v>53</v>
      </c>
      <c r="F674">
        <v>9</v>
      </c>
      <c r="G674">
        <v>36</v>
      </c>
      <c r="H674" t="s">
        <v>12</v>
      </c>
      <c r="I674">
        <v>30.13</v>
      </c>
    </row>
    <row r="675" spans="1:9" x14ac:dyDescent="0.35">
      <c r="A675">
        <v>668</v>
      </c>
      <c r="B675">
        <v>27</v>
      </c>
      <c r="C675" t="s">
        <v>9</v>
      </c>
      <c r="D675">
        <v>48576</v>
      </c>
      <c r="E675">
        <v>29</v>
      </c>
      <c r="F675">
        <v>7</v>
      </c>
      <c r="G675">
        <v>29</v>
      </c>
      <c r="H675" t="s">
        <v>11</v>
      </c>
      <c r="I675">
        <v>976.83</v>
      </c>
    </row>
    <row r="676" spans="1:9" x14ac:dyDescent="0.35">
      <c r="A676">
        <v>669</v>
      </c>
      <c r="B676">
        <v>52</v>
      </c>
      <c r="C676" t="s">
        <v>16</v>
      </c>
      <c r="D676">
        <v>87717</v>
      </c>
      <c r="E676">
        <v>79</v>
      </c>
      <c r="F676">
        <v>6</v>
      </c>
      <c r="G676">
        <v>44</v>
      </c>
      <c r="H676" t="s">
        <v>12</v>
      </c>
      <c r="I676">
        <v>95.17</v>
      </c>
    </row>
    <row r="677" spans="1:9" x14ac:dyDescent="0.35">
      <c r="A677">
        <v>670</v>
      </c>
      <c r="B677">
        <v>55</v>
      </c>
      <c r="C677" t="s">
        <v>13</v>
      </c>
      <c r="D677">
        <v>59108</v>
      </c>
      <c r="E677">
        <v>36</v>
      </c>
      <c r="F677">
        <v>6</v>
      </c>
      <c r="G677">
        <v>31</v>
      </c>
      <c r="H677" t="s">
        <v>14</v>
      </c>
      <c r="I677">
        <v>900.16</v>
      </c>
    </row>
    <row r="678" spans="1:9" x14ac:dyDescent="0.35">
      <c r="A678">
        <v>671</v>
      </c>
      <c r="B678">
        <v>34</v>
      </c>
      <c r="C678" t="s">
        <v>16</v>
      </c>
      <c r="D678">
        <v>54274</v>
      </c>
      <c r="E678">
        <v>27</v>
      </c>
      <c r="F678">
        <v>2</v>
      </c>
      <c r="G678">
        <v>17</v>
      </c>
      <c r="H678" t="s">
        <v>14</v>
      </c>
      <c r="I678">
        <v>954.46</v>
      </c>
    </row>
    <row r="679" spans="1:9" x14ac:dyDescent="0.35">
      <c r="A679">
        <v>672</v>
      </c>
      <c r="B679">
        <v>30</v>
      </c>
      <c r="C679" t="s">
        <v>16</v>
      </c>
      <c r="D679">
        <v>94803</v>
      </c>
      <c r="E679">
        <v>76</v>
      </c>
      <c r="F679">
        <v>6</v>
      </c>
      <c r="G679">
        <v>33</v>
      </c>
      <c r="H679" t="s">
        <v>14</v>
      </c>
      <c r="I679">
        <v>596.98</v>
      </c>
    </row>
    <row r="680" spans="1:9" x14ac:dyDescent="0.35">
      <c r="A680">
        <v>673</v>
      </c>
      <c r="B680">
        <v>47</v>
      </c>
      <c r="C680" t="s">
        <v>9</v>
      </c>
      <c r="D680">
        <v>40790</v>
      </c>
      <c r="E680">
        <v>36</v>
      </c>
      <c r="F680">
        <v>1</v>
      </c>
      <c r="G680">
        <v>4</v>
      </c>
      <c r="H680" t="s">
        <v>12</v>
      </c>
      <c r="I680">
        <v>913.84</v>
      </c>
    </row>
    <row r="681" spans="1:9" x14ac:dyDescent="0.35">
      <c r="A681">
        <v>674</v>
      </c>
      <c r="B681">
        <v>32</v>
      </c>
      <c r="C681" t="s">
        <v>13</v>
      </c>
      <c r="D681">
        <v>41072</v>
      </c>
      <c r="E681">
        <v>14</v>
      </c>
      <c r="F681">
        <v>5</v>
      </c>
      <c r="G681">
        <v>39</v>
      </c>
      <c r="H681" t="s">
        <v>15</v>
      </c>
      <c r="I681">
        <v>981.04</v>
      </c>
    </row>
    <row r="682" spans="1:9" x14ac:dyDescent="0.35">
      <c r="A682">
        <v>675</v>
      </c>
      <c r="B682">
        <v>64</v>
      </c>
      <c r="C682" t="s">
        <v>9</v>
      </c>
      <c r="D682">
        <v>67704</v>
      </c>
      <c r="E682">
        <v>12</v>
      </c>
      <c r="F682">
        <v>6</v>
      </c>
      <c r="G682">
        <v>17</v>
      </c>
      <c r="H682" t="s">
        <v>14</v>
      </c>
      <c r="I682">
        <v>126.15</v>
      </c>
    </row>
    <row r="683" spans="1:9" x14ac:dyDescent="0.35">
      <c r="A683">
        <v>676</v>
      </c>
      <c r="B683">
        <v>64</v>
      </c>
      <c r="C683" t="s">
        <v>9</v>
      </c>
      <c r="D683">
        <v>48169</v>
      </c>
      <c r="E683">
        <v>39</v>
      </c>
      <c r="F683">
        <v>5</v>
      </c>
      <c r="G683">
        <v>33</v>
      </c>
      <c r="H683" t="s">
        <v>10</v>
      </c>
      <c r="I683">
        <v>451.86</v>
      </c>
    </row>
    <row r="684" spans="1:9" x14ac:dyDescent="0.35">
      <c r="A684">
        <v>677</v>
      </c>
      <c r="B684">
        <v>51</v>
      </c>
      <c r="C684" t="s">
        <v>9</v>
      </c>
      <c r="D684">
        <v>146159</v>
      </c>
      <c r="E684">
        <v>99</v>
      </c>
      <c r="F684">
        <v>7</v>
      </c>
      <c r="G684">
        <v>38</v>
      </c>
      <c r="H684" t="s">
        <v>10</v>
      </c>
      <c r="I684">
        <v>808.89</v>
      </c>
    </row>
    <row r="685" spans="1:9" x14ac:dyDescent="0.35">
      <c r="A685">
        <v>678</v>
      </c>
      <c r="B685">
        <v>63</v>
      </c>
      <c r="C685" t="s">
        <v>13</v>
      </c>
      <c r="D685">
        <v>56374</v>
      </c>
      <c r="E685">
        <v>60</v>
      </c>
      <c r="F685">
        <v>4</v>
      </c>
      <c r="G685">
        <v>45</v>
      </c>
      <c r="H685" t="s">
        <v>14</v>
      </c>
      <c r="I685">
        <v>943.5</v>
      </c>
    </row>
    <row r="686" spans="1:9" x14ac:dyDescent="0.35">
      <c r="A686">
        <v>679</v>
      </c>
      <c r="B686">
        <v>46</v>
      </c>
      <c r="C686" t="s">
        <v>9</v>
      </c>
      <c r="D686">
        <v>112770</v>
      </c>
      <c r="E686">
        <v>6</v>
      </c>
      <c r="F686">
        <v>10</v>
      </c>
      <c r="G686">
        <v>27</v>
      </c>
      <c r="H686" t="s">
        <v>11</v>
      </c>
      <c r="I686">
        <v>559.73</v>
      </c>
    </row>
    <row r="687" spans="1:9" x14ac:dyDescent="0.35">
      <c r="A687">
        <v>680</v>
      </c>
      <c r="B687">
        <v>36</v>
      </c>
      <c r="C687" t="s">
        <v>13</v>
      </c>
      <c r="D687">
        <v>106345</v>
      </c>
      <c r="E687">
        <v>98</v>
      </c>
      <c r="F687">
        <v>7</v>
      </c>
      <c r="G687">
        <v>49</v>
      </c>
      <c r="H687" t="s">
        <v>12</v>
      </c>
      <c r="I687">
        <v>55.21</v>
      </c>
    </row>
    <row r="688" spans="1:9" x14ac:dyDescent="0.35">
      <c r="A688">
        <v>681</v>
      </c>
      <c r="B688">
        <v>49</v>
      </c>
      <c r="C688" t="s">
        <v>13</v>
      </c>
      <c r="D688">
        <v>115974</v>
      </c>
      <c r="E688">
        <v>95</v>
      </c>
      <c r="F688">
        <v>8</v>
      </c>
      <c r="G688">
        <v>22</v>
      </c>
      <c r="H688" t="s">
        <v>15</v>
      </c>
      <c r="I688">
        <v>143</v>
      </c>
    </row>
    <row r="689" spans="1:9" x14ac:dyDescent="0.35">
      <c r="A689">
        <v>682</v>
      </c>
      <c r="B689">
        <v>61</v>
      </c>
      <c r="C689" t="s">
        <v>16</v>
      </c>
      <c r="D689">
        <v>136973</v>
      </c>
      <c r="E689">
        <v>27</v>
      </c>
      <c r="F689">
        <v>7</v>
      </c>
      <c r="G689">
        <v>2</v>
      </c>
      <c r="H689" t="s">
        <v>15</v>
      </c>
      <c r="I689">
        <v>269.2</v>
      </c>
    </row>
    <row r="690" spans="1:9" x14ac:dyDescent="0.35">
      <c r="A690">
        <v>683</v>
      </c>
      <c r="B690">
        <v>27</v>
      </c>
      <c r="C690" t="s">
        <v>9</v>
      </c>
      <c r="D690">
        <v>89855</v>
      </c>
      <c r="E690">
        <v>54</v>
      </c>
      <c r="F690">
        <v>10</v>
      </c>
      <c r="G690">
        <v>37</v>
      </c>
      <c r="H690" t="s">
        <v>14</v>
      </c>
      <c r="I690">
        <v>750.51</v>
      </c>
    </row>
    <row r="691" spans="1:9" x14ac:dyDescent="0.35">
      <c r="A691">
        <v>684</v>
      </c>
      <c r="B691">
        <v>42</v>
      </c>
      <c r="C691" t="s">
        <v>16</v>
      </c>
      <c r="D691">
        <v>56378</v>
      </c>
      <c r="E691">
        <v>8</v>
      </c>
      <c r="F691">
        <v>9</v>
      </c>
      <c r="G691">
        <v>18</v>
      </c>
      <c r="H691" t="s">
        <v>12</v>
      </c>
      <c r="I691">
        <v>880.45</v>
      </c>
    </row>
    <row r="692" spans="1:9" x14ac:dyDescent="0.35">
      <c r="A692">
        <v>685</v>
      </c>
      <c r="B692">
        <v>37</v>
      </c>
      <c r="C692" t="s">
        <v>16</v>
      </c>
      <c r="D692">
        <v>104041</v>
      </c>
      <c r="E692">
        <v>64</v>
      </c>
      <c r="F692">
        <v>9</v>
      </c>
      <c r="G692">
        <v>49</v>
      </c>
      <c r="H692" t="s">
        <v>14</v>
      </c>
      <c r="I692">
        <v>117.52</v>
      </c>
    </row>
    <row r="693" spans="1:9" x14ac:dyDescent="0.35">
      <c r="A693">
        <v>686</v>
      </c>
      <c r="B693">
        <v>30</v>
      </c>
      <c r="C693" t="s">
        <v>16</v>
      </c>
      <c r="D693">
        <v>115674</v>
      </c>
      <c r="E693">
        <v>78</v>
      </c>
      <c r="F693">
        <v>2</v>
      </c>
      <c r="G693">
        <v>48</v>
      </c>
      <c r="H693" t="s">
        <v>12</v>
      </c>
      <c r="I693">
        <v>621.73</v>
      </c>
    </row>
    <row r="694" spans="1:9" x14ac:dyDescent="0.35">
      <c r="A694">
        <v>687</v>
      </c>
      <c r="B694">
        <v>59</v>
      </c>
      <c r="C694" t="s">
        <v>16</v>
      </c>
      <c r="D694">
        <v>65196</v>
      </c>
      <c r="E694">
        <v>22</v>
      </c>
      <c r="F694">
        <v>2</v>
      </c>
      <c r="G694">
        <v>36</v>
      </c>
      <c r="H694" t="s">
        <v>14</v>
      </c>
      <c r="I694">
        <v>625.33000000000004</v>
      </c>
    </row>
    <row r="695" spans="1:9" x14ac:dyDescent="0.35">
      <c r="A695">
        <v>688</v>
      </c>
      <c r="B695">
        <v>30</v>
      </c>
      <c r="C695" t="s">
        <v>16</v>
      </c>
      <c r="D695">
        <v>94970</v>
      </c>
      <c r="E695">
        <v>15</v>
      </c>
      <c r="F695">
        <v>4</v>
      </c>
      <c r="G695">
        <v>11</v>
      </c>
      <c r="H695" t="s">
        <v>11</v>
      </c>
      <c r="I695">
        <v>250.07</v>
      </c>
    </row>
    <row r="696" spans="1:9" x14ac:dyDescent="0.35">
      <c r="A696">
        <v>689</v>
      </c>
      <c r="B696">
        <v>69</v>
      </c>
      <c r="C696" t="s">
        <v>13</v>
      </c>
      <c r="D696">
        <v>45024</v>
      </c>
      <c r="E696">
        <v>38</v>
      </c>
      <c r="F696">
        <v>5</v>
      </c>
      <c r="G696">
        <v>11</v>
      </c>
      <c r="H696" t="s">
        <v>12</v>
      </c>
      <c r="I696">
        <v>830.03</v>
      </c>
    </row>
    <row r="697" spans="1:9" x14ac:dyDescent="0.35">
      <c r="A697">
        <v>690</v>
      </c>
      <c r="B697">
        <v>39</v>
      </c>
      <c r="C697" t="s">
        <v>9</v>
      </c>
      <c r="D697">
        <v>141586</v>
      </c>
      <c r="E697">
        <v>50</v>
      </c>
      <c r="F697">
        <v>4</v>
      </c>
      <c r="G697">
        <v>46</v>
      </c>
      <c r="H697" t="s">
        <v>12</v>
      </c>
      <c r="I697">
        <v>659.67</v>
      </c>
    </row>
    <row r="698" spans="1:9" x14ac:dyDescent="0.35">
      <c r="A698">
        <v>691</v>
      </c>
      <c r="B698">
        <v>53</v>
      </c>
      <c r="C698" t="s">
        <v>13</v>
      </c>
      <c r="D698">
        <v>84686</v>
      </c>
      <c r="E698">
        <v>93</v>
      </c>
      <c r="F698">
        <v>8</v>
      </c>
      <c r="G698">
        <v>1</v>
      </c>
      <c r="H698" t="s">
        <v>10</v>
      </c>
      <c r="I698">
        <v>109.54</v>
      </c>
    </row>
    <row r="699" spans="1:9" x14ac:dyDescent="0.35">
      <c r="A699">
        <v>692</v>
      </c>
      <c r="B699">
        <v>23</v>
      </c>
      <c r="C699" t="s">
        <v>16</v>
      </c>
      <c r="D699">
        <v>57558</v>
      </c>
      <c r="E699">
        <v>28</v>
      </c>
      <c r="F699">
        <v>6</v>
      </c>
      <c r="G699">
        <v>23</v>
      </c>
      <c r="H699" t="s">
        <v>15</v>
      </c>
      <c r="I699">
        <v>800.78</v>
      </c>
    </row>
    <row r="700" spans="1:9" x14ac:dyDescent="0.35">
      <c r="A700">
        <v>693</v>
      </c>
      <c r="B700">
        <v>28</v>
      </c>
      <c r="C700" t="s">
        <v>9</v>
      </c>
      <c r="D700">
        <v>142450</v>
      </c>
      <c r="E700">
        <v>80</v>
      </c>
      <c r="F700">
        <v>3</v>
      </c>
      <c r="G700">
        <v>22</v>
      </c>
      <c r="H700" t="s">
        <v>10</v>
      </c>
      <c r="I700">
        <v>471.87</v>
      </c>
    </row>
    <row r="701" spans="1:9" x14ac:dyDescent="0.35">
      <c r="A701">
        <v>694</v>
      </c>
      <c r="B701">
        <v>64</v>
      </c>
      <c r="C701" t="s">
        <v>16</v>
      </c>
      <c r="D701">
        <v>32144</v>
      </c>
      <c r="E701">
        <v>76</v>
      </c>
      <c r="F701">
        <v>2</v>
      </c>
      <c r="G701">
        <v>28</v>
      </c>
      <c r="H701" t="s">
        <v>11</v>
      </c>
      <c r="I701">
        <v>902.66</v>
      </c>
    </row>
    <row r="702" spans="1:9" x14ac:dyDescent="0.35">
      <c r="A702">
        <v>695</v>
      </c>
      <c r="B702">
        <v>45</v>
      </c>
      <c r="C702" t="s">
        <v>16</v>
      </c>
      <c r="D702">
        <v>53474</v>
      </c>
      <c r="E702">
        <v>79</v>
      </c>
      <c r="F702">
        <v>8</v>
      </c>
      <c r="G702">
        <v>21</v>
      </c>
      <c r="H702" t="s">
        <v>15</v>
      </c>
      <c r="I702">
        <v>40.32</v>
      </c>
    </row>
    <row r="703" spans="1:9" x14ac:dyDescent="0.35">
      <c r="A703">
        <v>696</v>
      </c>
      <c r="B703">
        <v>61</v>
      </c>
      <c r="C703" t="s">
        <v>16</v>
      </c>
      <c r="D703">
        <v>89720</v>
      </c>
      <c r="E703">
        <v>4</v>
      </c>
      <c r="F703">
        <v>9</v>
      </c>
      <c r="G703">
        <v>8</v>
      </c>
      <c r="H703" t="s">
        <v>10</v>
      </c>
      <c r="I703">
        <v>795.49</v>
      </c>
    </row>
    <row r="704" spans="1:9" x14ac:dyDescent="0.35">
      <c r="A704">
        <v>697</v>
      </c>
      <c r="B704">
        <v>36</v>
      </c>
      <c r="C704" t="s">
        <v>9</v>
      </c>
      <c r="D704">
        <v>114281</v>
      </c>
      <c r="E704">
        <v>99</v>
      </c>
      <c r="F704">
        <v>7</v>
      </c>
      <c r="G704">
        <v>6</v>
      </c>
      <c r="H704" t="s">
        <v>11</v>
      </c>
      <c r="I704">
        <v>217.78</v>
      </c>
    </row>
    <row r="705" spans="1:9" x14ac:dyDescent="0.35">
      <c r="A705">
        <v>698</v>
      </c>
      <c r="B705">
        <v>33</v>
      </c>
      <c r="C705" t="s">
        <v>13</v>
      </c>
      <c r="D705">
        <v>36577</v>
      </c>
      <c r="E705">
        <v>28</v>
      </c>
      <c r="F705">
        <v>4</v>
      </c>
      <c r="G705">
        <v>1</v>
      </c>
      <c r="H705" t="s">
        <v>15</v>
      </c>
      <c r="I705">
        <v>612.54</v>
      </c>
    </row>
    <row r="706" spans="1:9" x14ac:dyDescent="0.35">
      <c r="A706">
        <v>699</v>
      </c>
      <c r="B706">
        <v>55</v>
      </c>
      <c r="C706" t="s">
        <v>13</v>
      </c>
      <c r="D706">
        <v>53164</v>
      </c>
      <c r="E706">
        <v>64</v>
      </c>
      <c r="F706">
        <v>2</v>
      </c>
      <c r="G706">
        <v>19</v>
      </c>
      <c r="H706" t="s">
        <v>12</v>
      </c>
      <c r="I706">
        <v>932.41</v>
      </c>
    </row>
    <row r="707" spans="1:9" x14ac:dyDescent="0.35">
      <c r="A707">
        <v>700</v>
      </c>
      <c r="B707">
        <v>31</v>
      </c>
      <c r="C707" t="s">
        <v>16</v>
      </c>
      <c r="D707">
        <v>33604</v>
      </c>
      <c r="E707">
        <v>8</v>
      </c>
      <c r="F707">
        <v>5</v>
      </c>
      <c r="G707">
        <v>2</v>
      </c>
      <c r="H707" t="s">
        <v>15</v>
      </c>
      <c r="I707">
        <v>984.15</v>
      </c>
    </row>
    <row r="708" spans="1:9" x14ac:dyDescent="0.35">
      <c r="A708">
        <v>701</v>
      </c>
      <c r="B708">
        <v>31</v>
      </c>
      <c r="C708" t="s">
        <v>16</v>
      </c>
      <c r="D708">
        <v>148121</v>
      </c>
      <c r="E708">
        <v>34</v>
      </c>
      <c r="F708">
        <v>9</v>
      </c>
      <c r="G708">
        <v>32</v>
      </c>
      <c r="H708" t="s">
        <v>10</v>
      </c>
      <c r="I708">
        <v>753.49</v>
      </c>
    </row>
    <row r="709" spans="1:9" x14ac:dyDescent="0.35">
      <c r="A709">
        <v>702</v>
      </c>
      <c r="B709">
        <v>26</v>
      </c>
      <c r="C709" t="s">
        <v>9</v>
      </c>
      <c r="D709">
        <v>42499</v>
      </c>
      <c r="E709">
        <v>92</v>
      </c>
      <c r="F709">
        <v>9</v>
      </c>
      <c r="G709">
        <v>50</v>
      </c>
      <c r="H709" t="s">
        <v>15</v>
      </c>
      <c r="I709">
        <v>37.57</v>
      </c>
    </row>
    <row r="710" spans="1:9" x14ac:dyDescent="0.35">
      <c r="A710">
        <v>703</v>
      </c>
      <c r="B710">
        <v>26</v>
      </c>
      <c r="C710" t="s">
        <v>9</v>
      </c>
      <c r="D710">
        <v>56466</v>
      </c>
      <c r="E710">
        <v>61</v>
      </c>
      <c r="F710">
        <v>3</v>
      </c>
      <c r="G710">
        <v>12</v>
      </c>
      <c r="H710" t="s">
        <v>14</v>
      </c>
      <c r="I710">
        <v>358.22</v>
      </c>
    </row>
    <row r="711" spans="1:9" x14ac:dyDescent="0.35">
      <c r="A711">
        <v>704</v>
      </c>
      <c r="B711">
        <v>52</v>
      </c>
      <c r="C711" t="s">
        <v>9</v>
      </c>
      <c r="D711">
        <v>58805</v>
      </c>
      <c r="E711">
        <v>14</v>
      </c>
      <c r="F711">
        <v>2</v>
      </c>
      <c r="G711">
        <v>47</v>
      </c>
      <c r="H711" t="s">
        <v>11</v>
      </c>
      <c r="I711">
        <v>104.35</v>
      </c>
    </row>
    <row r="712" spans="1:9" x14ac:dyDescent="0.35">
      <c r="A712">
        <v>705</v>
      </c>
      <c r="B712">
        <v>42</v>
      </c>
      <c r="C712" t="s">
        <v>16</v>
      </c>
      <c r="D712">
        <v>49140</v>
      </c>
      <c r="E712">
        <v>23</v>
      </c>
      <c r="F712">
        <v>9</v>
      </c>
      <c r="G712">
        <v>35</v>
      </c>
      <c r="H712" t="s">
        <v>12</v>
      </c>
      <c r="I712">
        <v>400.23</v>
      </c>
    </row>
    <row r="713" spans="1:9" x14ac:dyDescent="0.35">
      <c r="A713">
        <v>706</v>
      </c>
      <c r="B713">
        <v>29</v>
      </c>
      <c r="C713" t="s">
        <v>9</v>
      </c>
      <c r="D713">
        <v>102972</v>
      </c>
      <c r="E713">
        <v>68</v>
      </c>
      <c r="F713">
        <v>3</v>
      </c>
      <c r="G713">
        <v>39</v>
      </c>
      <c r="H713" t="s">
        <v>12</v>
      </c>
      <c r="I713">
        <v>258.08999999999997</v>
      </c>
    </row>
    <row r="714" spans="1:9" x14ac:dyDescent="0.35">
      <c r="A714">
        <v>707</v>
      </c>
      <c r="B714">
        <v>47</v>
      </c>
      <c r="C714" t="s">
        <v>9</v>
      </c>
      <c r="D714">
        <v>128439</v>
      </c>
      <c r="E714">
        <v>42</v>
      </c>
      <c r="F714">
        <v>5</v>
      </c>
      <c r="G714">
        <v>22</v>
      </c>
      <c r="H714" t="s">
        <v>11</v>
      </c>
      <c r="I714">
        <v>219.02</v>
      </c>
    </row>
    <row r="715" spans="1:9" x14ac:dyDescent="0.35">
      <c r="A715">
        <v>708</v>
      </c>
      <c r="B715">
        <v>68</v>
      </c>
      <c r="C715" t="s">
        <v>16</v>
      </c>
      <c r="D715">
        <v>47482</v>
      </c>
      <c r="E715">
        <v>100</v>
      </c>
      <c r="F715">
        <v>9</v>
      </c>
      <c r="G715">
        <v>49</v>
      </c>
      <c r="H715" t="s">
        <v>12</v>
      </c>
      <c r="I715">
        <v>170.56</v>
      </c>
    </row>
    <row r="716" spans="1:9" x14ac:dyDescent="0.35">
      <c r="A716">
        <v>709</v>
      </c>
      <c r="B716">
        <v>44</v>
      </c>
      <c r="C716" t="s">
        <v>9</v>
      </c>
      <c r="D716">
        <v>118123</v>
      </c>
      <c r="E716">
        <v>40</v>
      </c>
      <c r="F716">
        <v>8</v>
      </c>
      <c r="G716">
        <v>31</v>
      </c>
      <c r="H716" t="s">
        <v>12</v>
      </c>
      <c r="I716">
        <v>140.52000000000001</v>
      </c>
    </row>
    <row r="717" spans="1:9" x14ac:dyDescent="0.35">
      <c r="A717">
        <v>710</v>
      </c>
      <c r="B717">
        <v>43</v>
      </c>
      <c r="C717" t="s">
        <v>9</v>
      </c>
      <c r="D717">
        <v>43545</v>
      </c>
      <c r="E717">
        <v>67</v>
      </c>
      <c r="F717">
        <v>5</v>
      </c>
      <c r="G717">
        <v>41</v>
      </c>
      <c r="H717" t="s">
        <v>15</v>
      </c>
      <c r="I717">
        <v>179.71</v>
      </c>
    </row>
    <row r="718" spans="1:9" x14ac:dyDescent="0.35">
      <c r="A718">
        <v>711</v>
      </c>
      <c r="B718">
        <v>43</v>
      </c>
      <c r="C718" t="s">
        <v>13</v>
      </c>
      <c r="D718">
        <v>51398</v>
      </c>
      <c r="E718">
        <v>12</v>
      </c>
      <c r="F718">
        <v>4</v>
      </c>
      <c r="G718">
        <v>26</v>
      </c>
      <c r="H718" t="s">
        <v>11</v>
      </c>
      <c r="I718">
        <v>117.85</v>
      </c>
    </row>
    <row r="719" spans="1:9" x14ac:dyDescent="0.35">
      <c r="A719">
        <v>712</v>
      </c>
      <c r="B719">
        <v>18</v>
      </c>
      <c r="C719" t="s">
        <v>16</v>
      </c>
      <c r="D719">
        <v>141318</v>
      </c>
      <c r="E719">
        <v>37</v>
      </c>
      <c r="F719">
        <v>6</v>
      </c>
      <c r="G719">
        <v>28</v>
      </c>
      <c r="H719" t="s">
        <v>14</v>
      </c>
      <c r="I719">
        <v>428.33</v>
      </c>
    </row>
    <row r="720" spans="1:9" x14ac:dyDescent="0.35">
      <c r="A720">
        <v>713</v>
      </c>
      <c r="B720">
        <v>19</v>
      </c>
      <c r="C720" t="s">
        <v>9</v>
      </c>
      <c r="D720">
        <v>76416</v>
      </c>
      <c r="E720">
        <v>26</v>
      </c>
      <c r="F720">
        <v>6</v>
      </c>
      <c r="G720">
        <v>20</v>
      </c>
      <c r="H720" t="s">
        <v>15</v>
      </c>
      <c r="I720">
        <v>385.1</v>
      </c>
    </row>
    <row r="721" spans="1:9" x14ac:dyDescent="0.35">
      <c r="A721">
        <v>714</v>
      </c>
      <c r="B721">
        <v>30</v>
      </c>
      <c r="C721" t="s">
        <v>16</v>
      </c>
      <c r="D721">
        <v>100115</v>
      </c>
      <c r="E721">
        <v>54</v>
      </c>
      <c r="F721">
        <v>2</v>
      </c>
      <c r="G721">
        <v>36</v>
      </c>
      <c r="H721" t="s">
        <v>11</v>
      </c>
      <c r="I721">
        <v>789.67</v>
      </c>
    </row>
    <row r="722" spans="1:9" x14ac:dyDescent="0.35">
      <c r="A722">
        <v>715</v>
      </c>
      <c r="B722">
        <v>43</v>
      </c>
      <c r="C722" t="s">
        <v>13</v>
      </c>
      <c r="D722">
        <v>67912</v>
      </c>
      <c r="E722">
        <v>71</v>
      </c>
      <c r="F722">
        <v>10</v>
      </c>
      <c r="G722">
        <v>35</v>
      </c>
      <c r="H722" t="s">
        <v>15</v>
      </c>
      <c r="I722">
        <v>698.03</v>
      </c>
    </row>
    <row r="723" spans="1:9" x14ac:dyDescent="0.35">
      <c r="A723">
        <v>716</v>
      </c>
      <c r="B723">
        <v>48</v>
      </c>
      <c r="C723" t="s">
        <v>9</v>
      </c>
      <c r="D723">
        <v>74273</v>
      </c>
      <c r="E723">
        <v>23</v>
      </c>
      <c r="F723">
        <v>10</v>
      </c>
      <c r="G723">
        <v>46</v>
      </c>
      <c r="H723" t="s">
        <v>11</v>
      </c>
      <c r="I723">
        <v>626.27</v>
      </c>
    </row>
    <row r="724" spans="1:9" x14ac:dyDescent="0.35">
      <c r="A724">
        <v>717</v>
      </c>
      <c r="B724">
        <v>47</v>
      </c>
      <c r="C724" t="s">
        <v>16</v>
      </c>
      <c r="D724">
        <v>136278</v>
      </c>
      <c r="E724">
        <v>76</v>
      </c>
      <c r="F724">
        <v>10</v>
      </c>
      <c r="G724">
        <v>48</v>
      </c>
      <c r="H724" t="s">
        <v>12</v>
      </c>
      <c r="I724">
        <v>233.64</v>
      </c>
    </row>
    <row r="725" spans="1:9" x14ac:dyDescent="0.35">
      <c r="A725">
        <v>718</v>
      </c>
      <c r="B725">
        <v>57</v>
      </c>
      <c r="C725" t="s">
        <v>9</v>
      </c>
      <c r="D725">
        <v>108833</v>
      </c>
      <c r="E725">
        <v>77</v>
      </c>
      <c r="F725">
        <v>3</v>
      </c>
      <c r="G725">
        <v>37</v>
      </c>
      <c r="H725" t="s">
        <v>14</v>
      </c>
      <c r="I725">
        <v>623.78</v>
      </c>
    </row>
    <row r="726" spans="1:9" x14ac:dyDescent="0.35">
      <c r="A726">
        <v>719</v>
      </c>
      <c r="B726">
        <v>21</v>
      </c>
      <c r="C726" t="s">
        <v>9</v>
      </c>
      <c r="D726">
        <v>119226</v>
      </c>
      <c r="E726">
        <v>21</v>
      </c>
      <c r="F726">
        <v>8</v>
      </c>
      <c r="G726">
        <v>50</v>
      </c>
      <c r="H726" t="s">
        <v>11</v>
      </c>
      <c r="I726">
        <v>772.63</v>
      </c>
    </row>
    <row r="727" spans="1:9" x14ac:dyDescent="0.35">
      <c r="A727">
        <v>720</v>
      </c>
      <c r="B727">
        <v>69</v>
      </c>
      <c r="C727" t="s">
        <v>13</v>
      </c>
      <c r="D727">
        <v>72651</v>
      </c>
      <c r="E727">
        <v>58</v>
      </c>
      <c r="F727">
        <v>5</v>
      </c>
      <c r="G727">
        <v>30</v>
      </c>
      <c r="H727" t="s">
        <v>15</v>
      </c>
      <c r="I727">
        <v>103.11</v>
      </c>
    </row>
    <row r="728" spans="1:9" x14ac:dyDescent="0.35">
      <c r="A728">
        <v>721</v>
      </c>
      <c r="B728">
        <v>27</v>
      </c>
      <c r="C728" t="s">
        <v>16</v>
      </c>
      <c r="D728">
        <v>114848</v>
      </c>
      <c r="E728">
        <v>66</v>
      </c>
      <c r="F728">
        <v>10</v>
      </c>
      <c r="G728">
        <v>38</v>
      </c>
      <c r="H728" t="s">
        <v>10</v>
      </c>
      <c r="I728">
        <v>912.58</v>
      </c>
    </row>
    <row r="729" spans="1:9" x14ac:dyDescent="0.35">
      <c r="A729">
        <v>722</v>
      </c>
      <c r="B729">
        <v>45</v>
      </c>
      <c r="C729" t="s">
        <v>16</v>
      </c>
      <c r="D729">
        <v>127989</v>
      </c>
      <c r="E729">
        <v>99</v>
      </c>
      <c r="F729">
        <v>1</v>
      </c>
      <c r="G729">
        <v>42</v>
      </c>
      <c r="H729" t="s">
        <v>14</v>
      </c>
      <c r="I729">
        <v>683.99</v>
      </c>
    </row>
    <row r="730" spans="1:9" x14ac:dyDescent="0.35">
      <c r="A730">
        <v>723</v>
      </c>
      <c r="B730">
        <v>20</v>
      </c>
      <c r="C730" t="s">
        <v>16</v>
      </c>
      <c r="D730">
        <v>48504</v>
      </c>
      <c r="E730">
        <v>27</v>
      </c>
      <c r="F730">
        <v>3</v>
      </c>
      <c r="G730">
        <v>28</v>
      </c>
      <c r="H730" t="s">
        <v>10</v>
      </c>
      <c r="I730">
        <v>658.54</v>
      </c>
    </row>
    <row r="731" spans="1:9" x14ac:dyDescent="0.35">
      <c r="A731">
        <v>724</v>
      </c>
      <c r="B731">
        <v>21</v>
      </c>
      <c r="C731" t="s">
        <v>13</v>
      </c>
      <c r="D731">
        <v>114762</v>
      </c>
      <c r="E731">
        <v>28</v>
      </c>
      <c r="F731">
        <v>3</v>
      </c>
      <c r="G731">
        <v>7</v>
      </c>
      <c r="H731" t="s">
        <v>11</v>
      </c>
      <c r="I731">
        <v>397.54</v>
      </c>
    </row>
    <row r="732" spans="1:9" x14ac:dyDescent="0.35">
      <c r="A732">
        <v>725</v>
      </c>
      <c r="B732">
        <v>48</v>
      </c>
      <c r="C732" t="s">
        <v>9</v>
      </c>
      <c r="D732">
        <v>108563</v>
      </c>
      <c r="E732">
        <v>3</v>
      </c>
      <c r="F732">
        <v>8</v>
      </c>
      <c r="G732">
        <v>39</v>
      </c>
      <c r="H732" t="s">
        <v>12</v>
      </c>
      <c r="I732">
        <v>15.72</v>
      </c>
    </row>
    <row r="733" spans="1:9" x14ac:dyDescent="0.35">
      <c r="A733">
        <v>726</v>
      </c>
      <c r="B733">
        <v>40</v>
      </c>
      <c r="C733" t="s">
        <v>13</v>
      </c>
      <c r="D733">
        <v>105994</v>
      </c>
      <c r="E733">
        <v>39</v>
      </c>
      <c r="F733">
        <v>9</v>
      </c>
      <c r="G733">
        <v>17</v>
      </c>
      <c r="H733" t="s">
        <v>14</v>
      </c>
      <c r="I733">
        <v>347.21</v>
      </c>
    </row>
    <row r="734" spans="1:9" x14ac:dyDescent="0.35">
      <c r="A734">
        <v>727</v>
      </c>
      <c r="B734">
        <v>18</v>
      </c>
      <c r="C734" t="s">
        <v>13</v>
      </c>
      <c r="D734">
        <v>84764</v>
      </c>
      <c r="E734">
        <v>2</v>
      </c>
      <c r="F734">
        <v>6</v>
      </c>
      <c r="G734">
        <v>49</v>
      </c>
      <c r="H734" t="s">
        <v>14</v>
      </c>
      <c r="I734">
        <v>348.51</v>
      </c>
    </row>
    <row r="735" spans="1:9" x14ac:dyDescent="0.35">
      <c r="A735">
        <v>728</v>
      </c>
      <c r="B735">
        <v>28</v>
      </c>
      <c r="C735" t="s">
        <v>13</v>
      </c>
      <c r="D735">
        <v>53503</v>
      </c>
      <c r="E735">
        <v>39</v>
      </c>
      <c r="F735">
        <v>5</v>
      </c>
      <c r="G735">
        <v>30</v>
      </c>
      <c r="H735" t="s">
        <v>10</v>
      </c>
      <c r="I735">
        <v>591.64</v>
      </c>
    </row>
    <row r="736" spans="1:9" x14ac:dyDescent="0.35">
      <c r="A736">
        <v>729</v>
      </c>
      <c r="B736">
        <v>50</v>
      </c>
      <c r="C736" t="s">
        <v>16</v>
      </c>
      <c r="D736">
        <v>86985</v>
      </c>
      <c r="E736">
        <v>77</v>
      </c>
      <c r="F736">
        <v>8</v>
      </c>
      <c r="G736">
        <v>11</v>
      </c>
      <c r="H736" t="s">
        <v>11</v>
      </c>
      <c r="I736">
        <v>964.1</v>
      </c>
    </row>
    <row r="737" spans="1:9" x14ac:dyDescent="0.35">
      <c r="A737">
        <v>730</v>
      </c>
      <c r="B737">
        <v>19</v>
      </c>
      <c r="C737" t="s">
        <v>16</v>
      </c>
      <c r="D737">
        <v>85349</v>
      </c>
      <c r="E737">
        <v>77</v>
      </c>
      <c r="F737">
        <v>8</v>
      </c>
      <c r="G737">
        <v>29</v>
      </c>
      <c r="H737" t="s">
        <v>14</v>
      </c>
      <c r="I737">
        <v>381.04</v>
      </c>
    </row>
    <row r="738" spans="1:9" x14ac:dyDescent="0.35">
      <c r="A738">
        <v>731</v>
      </c>
      <c r="B738">
        <v>53</v>
      </c>
      <c r="C738" t="s">
        <v>9</v>
      </c>
      <c r="D738">
        <v>52855</v>
      </c>
      <c r="E738">
        <v>12</v>
      </c>
      <c r="F738">
        <v>5</v>
      </c>
      <c r="G738">
        <v>33</v>
      </c>
      <c r="H738" t="s">
        <v>10</v>
      </c>
      <c r="I738">
        <v>444.09</v>
      </c>
    </row>
    <row r="739" spans="1:9" x14ac:dyDescent="0.35">
      <c r="A739">
        <v>732</v>
      </c>
      <c r="B739">
        <v>29</v>
      </c>
      <c r="C739" t="s">
        <v>13</v>
      </c>
      <c r="D739">
        <v>66264</v>
      </c>
      <c r="E739">
        <v>85</v>
      </c>
      <c r="F739">
        <v>2</v>
      </c>
      <c r="G739">
        <v>8</v>
      </c>
      <c r="H739" t="s">
        <v>15</v>
      </c>
      <c r="I739">
        <v>743.3</v>
      </c>
    </row>
    <row r="740" spans="1:9" x14ac:dyDescent="0.35">
      <c r="A740">
        <v>733</v>
      </c>
      <c r="B740">
        <v>49</v>
      </c>
      <c r="C740" t="s">
        <v>16</v>
      </c>
      <c r="D740">
        <v>56707</v>
      </c>
      <c r="E740">
        <v>6</v>
      </c>
      <c r="F740">
        <v>8</v>
      </c>
      <c r="G740">
        <v>29</v>
      </c>
      <c r="H740" t="s">
        <v>15</v>
      </c>
      <c r="I740">
        <v>604.53</v>
      </c>
    </row>
    <row r="741" spans="1:9" x14ac:dyDescent="0.35">
      <c r="A741">
        <v>734</v>
      </c>
      <c r="B741">
        <v>23</v>
      </c>
      <c r="C741" t="s">
        <v>13</v>
      </c>
      <c r="D741">
        <v>66886</v>
      </c>
      <c r="E741">
        <v>7</v>
      </c>
      <c r="F741">
        <v>6</v>
      </c>
      <c r="G741">
        <v>40</v>
      </c>
      <c r="H741" t="s">
        <v>15</v>
      </c>
      <c r="I741">
        <v>322.64</v>
      </c>
    </row>
    <row r="742" spans="1:9" x14ac:dyDescent="0.35">
      <c r="A742">
        <v>735</v>
      </c>
      <c r="B742">
        <v>38</v>
      </c>
      <c r="C742" t="s">
        <v>13</v>
      </c>
      <c r="D742">
        <v>115537</v>
      </c>
      <c r="E742">
        <v>10</v>
      </c>
      <c r="F742">
        <v>7</v>
      </c>
      <c r="G742">
        <v>25</v>
      </c>
      <c r="H742" t="s">
        <v>12</v>
      </c>
      <c r="I742">
        <v>632.99</v>
      </c>
    </row>
    <row r="743" spans="1:9" x14ac:dyDescent="0.35">
      <c r="A743">
        <v>736</v>
      </c>
      <c r="B743">
        <v>52</v>
      </c>
      <c r="C743" t="s">
        <v>9</v>
      </c>
      <c r="D743">
        <v>130875</v>
      </c>
      <c r="E743">
        <v>76</v>
      </c>
      <c r="F743">
        <v>10</v>
      </c>
      <c r="G743">
        <v>14</v>
      </c>
      <c r="H743" t="s">
        <v>12</v>
      </c>
      <c r="I743">
        <v>979.39</v>
      </c>
    </row>
    <row r="744" spans="1:9" x14ac:dyDescent="0.35">
      <c r="A744">
        <v>737</v>
      </c>
      <c r="B744">
        <v>28</v>
      </c>
      <c r="C744" t="s">
        <v>16</v>
      </c>
      <c r="D744">
        <v>104971</v>
      </c>
      <c r="E744">
        <v>74</v>
      </c>
      <c r="F744">
        <v>4</v>
      </c>
      <c r="G744">
        <v>10</v>
      </c>
      <c r="H744" t="s">
        <v>12</v>
      </c>
      <c r="I744">
        <v>297.17</v>
      </c>
    </row>
    <row r="745" spans="1:9" x14ac:dyDescent="0.35">
      <c r="A745">
        <v>738</v>
      </c>
      <c r="B745">
        <v>18</v>
      </c>
      <c r="C745" t="s">
        <v>9</v>
      </c>
      <c r="D745">
        <v>136320</v>
      </c>
      <c r="E745">
        <v>52</v>
      </c>
      <c r="F745">
        <v>5</v>
      </c>
      <c r="G745">
        <v>42</v>
      </c>
      <c r="H745" t="s">
        <v>15</v>
      </c>
      <c r="I745">
        <v>891.19</v>
      </c>
    </row>
    <row r="746" spans="1:9" x14ac:dyDescent="0.35">
      <c r="A746">
        <v>739</v>
      </c>
      <c r="B746">
        <v>61</v>
      </c>
      <c r="C746" t="s">
        <v>16</v>
      </c>
      <c r="D746">
        <v>113380</v>
      </c>
      <c r="E746">
        <v>27</v>
      </c>
      <c r="F746">
        <v>2</v>
      </c>
      <c r="G746">
        <v>17</v>
      </c>
      <c r="H746" t="s">
        <v>15</v>
      </c>
      <c r="I746">
        <v>177.5</v>
      </c>
    </row>
    <row r="747" spans="1:9" x14ac:dyDescent="0.35">
      <c r="A747">
        <v>740</v>
      </c>
      <c r="B747">
        <v>62</v>
      </c>
      <c r="C747" t="s">
        <v>9</v>
      </c>
      <c r="D747">
        <v>119083</v>
      </c>
      <c r="E747">
        <v>18</v>
      </c>
      <c r="F747">
        <v>4</v>
      </c>
      <c r="G747">
        <v>28</v>
      </c>
      <c r="H747" t="s">
        <v>15</v>
      </c>
      <c r="I747">
        <v>317.77999999999997</v>
      </c>
    </row>
    <row r="748" spans="1:9" x14ac:dyDescent="0.35">
      <c r="A748">
        <v>741</v>
      </c>
      <c r="B748">
        <v>50</v>
      </c>
      <c r="C748" t="s">
        <v>9</v>
      </c>
      <c r="D748">
        <v>50944</v>
      </c>
      <c r="E748">
        <v>24</v>
      </c>
      <c r="F748">
        <v>3</v>
      </c>
      <c r="G748">
        <v>36</v>
      </c>
      <c r="H748" t="s">
        <v>15</v>
      </c>
      <c r="I748">
        <v>121.22</v>
      </c>
    </row>
    <row r="749" spans="1:9" x14ac:dyDescent="0.35">
      <c r="A749">
        <v>742</v>
      </c>
      <c r="B749">
        <v>45</v>
      </c>
      <c r="C749" t="s">
        <v>13</v>
      </c>
      <c r="D749">
        <v>30738</v>
      </c>
      <c r="E749">
        <v>38</v>
      </c>
      <c r="F749">
        <v>7</v>
      </c>
      <c r="G749">
        <v>5</v>
      </c>
      <c r="H749" t="s">
        <v>14</v>
      </c>
      <c r="I749">
        <v>144</v>
      </c>
    </row>
    <row r="750" spans="1:9" x14ac:dyDescent="0.35">
      <c r="A750">
        <v>743</v>
      </c>
      <c r="B750">
        <v>64</v>
      </c>
      <c r="C750" t="s">
        <v>16</v>
      </c>
      <c r="D750">
        <v>132277</v>
      </c>
      <c r="E750">
        <v>81</v>
      </c>
      <c r="F750">
        <v>5</v>
      </c>
      <c r="G750">
        <v>30</v>
      </c>
      <c r="H750" t="s">
        <v>11</v>
      </c>
      <c r="I750">
        <v>505.24</v>
      </c>
    </row>
    <row r="751" spans="1:9" x14ac:dyDescent="0.35">
      <c r="A751">
        <v>744</v>
      </c>
      <c r="B751">
        <v>56</v>
      </c>
      <c r="C751" t="s">
        <v>16</v>
      </c>
      <c r="D751">
        <v>90816</v>
      </c>
      <c r="E751">
        <v>20</v>
      </c>
      <c r="F751">
        <v>10</v>
      </c>
      <c r="G751">
        <v>35</v>
      </c>
      <c r="H751" t="s">
        <v>15</v>
      </c>
      <c r="I751">
        <v>808.16</v>
      </c>
    </row>
    <row r="752" spans="1:9" x14ac:dyDescent="0.35">
      <c r="A752">
        <v>745</v>
      </c>
      <c r="B752">
        <v>30</v>
      </c>
      <c r="C752" t="s">
        <v>9</v>
      </c>
      <c r="D752">
        <v>64288</v>
      </c>
      <c r="E752">
        <v>93</v>
      </c>
      <c r="F752">
        <v>9</v>
      </c>
      <c r="G752">
        <v>43</v>
      </c>
      <c r="H752" t="s">
        <v>10</v>
      </c>
      <c r="I752">
        <v>825.85</v>
      </c>
    </row>
    <row r="753" spans="1:9" x14ac:dyDescent="0.35">
      <c r="A753">
        <v>746</v>
      </c>
      <c r="B753">
        <v>60</v>
      </c>
      <c r="C753" t="s">
        <v>16</v>
      </c>
      <c r="D753">
        <v>34657</v>
      </c>
      <c r="E753">
        <v>99</v>
      </c>
      <c r="F753">
        <v>10</v>
      </c>
      <c r="G753">
        <v>3</v>
      </c>
      <c r="H753" t="s">
        <v>15</v>
      </c>
      <c r="I753">
        <v>983.3</v>
      </c>
    </row>
    <row r="754" spans="1:9" x14ac:dyDescent="0.35">
      <c r="A754">
        <v>747</v>
      </c>
      <c r="B754">
        <v>26</v>
      </c>
      <c r="C754" t="s">
        <v>16</v>
      </c>
      <c r="D754">
        <v>44725</v>
      </c>
      <c r="E754">
        <v>40</v>
      </c>
      <c r="F754">
        <v>10</v>
      </c>
      <c r="G754">
        <v>17</v>
      </c>
      <c r="H754" t="s">
        <v>10</v>
      </c>
      <c r="I754">
        <v>307.42</v>
      </c>
    </row>
    <row r="755" spans="1:9" x14ac:dyDescent="0.35">
      <c r="A755">
        <v>748</v>
      </c>
      <c r="B755">
        <v>57</v>
      </c>
      <c r="C755" t="s">
        <v>9</v>
      </c>
      <c r="D755">
        <v>58696</v>
      </c>
      <c r="E755">
        <v>69</v>
      </c>
      <c r="F755">
        <v>4</v>
      </c>
      <c r="G755">
        <v>29</v>
      </c>
      <c r="H755" t="s">
        <v>10</v>
      </c>
      <c r="I755">
        <v>570.87</v>
      </c>
    </row>
    <row r="756" spans="1:9" x14ac:dyDescent="0.35">
      <c r="A756">
        <v>749</v>
      </c>
      <c r="B756">
        <v>22</v>
      </c>
      <c r="C756" t="s">
        <v>16</v>
      </c>
      <c r="D756">
        <v>73023</v>
      </c>
      <c r="E756">
        <v>30</v>
      </c>
      <c r="F756">
        <v>1</v>
      </c>
      <c r="G756">
        <v>19</v>
      </c>
      <c r="H756" t="s">
        <v>14</v>
      </c>
      <c r="I756">
        <v>661.7</v>
      </c>
    </row>
    <row r="757" spans="1:9" x14ac:dyDescent="0.35">
      <c r="A757">
        <v>750</v>
      </c>
      <c r="B757">
        <v>41</v>
      </c>
      <c r="C757" t="s">
        <v>13</v>
      </c>
      <c r="D757">
        <v>74985</v>
      </c>
      <c r="E757">
        <v>68</v>
      </c>
      <c r="F757">
        <v>8</v>
      </c>
      <c r="G757">
        <v>21</v>
      </c>
      <c r="H757" t="s">
        <v>15</v>
      </c>
      <c r="I757">
        <v>123.96</v>
      </c>
    </row>
    <row r="758" spans="1:9" x14ac:dyDescent="0.35">
      <c r="A758">
        <v>751</v>
      </c>
      <c r="B758">
        <v>63</v>
      </c>
      <c r="C758" t="s">
        <v>16</v>
      </c>
      <c r="D758">
        <v>37201</v>
      </c>
      <c r="E758">
        <v>60</v>
      </c>
      <c r="F758">
        <v>6</v>
      </c>
      <c r="G758">
        <v>46</v>
      </c>
      <c r="H758" t="s">
        <v>10</v>
      </c>
      <c r="I758">
        <v>90.96</v>
      </c>
    </row>
    <row r="759" spans="1:9" x14ac:dyDescent="0.35">
      <c r="A759">
        <v>752</v>
      </c>
      <c r="B759">
        <v>31</v>
      </c>
      <c r="C759" t="s">
        <v>16</v>
      </c>
      <c r="D759">
        <v>85928</v>
      </c>
      <c r="E759">
        <v>10</v>
      </c>
      <c r="F759">
        <v>2</v>
      </c>
      <c r="G759">
        <v>40</v>
      </c>
      <c r="H759" t="s">
        <v>14</v>
      </c>
      <c r="I759">
        <v>34.1</v>
      </c>
    </row>
    <row r="760" spans="1:9" x14ac:dyDescent="0.35">
      <c r="A760">
        <v>753</v>
      </c>
      <c r="B760">
        <v>28</v>
      </c>
      <c r="C760" t="s">
        <v>13</v>
      </c>
      <c r="D760">
        <v>129367</v>
      </c>
      <c r="E760">
        <v>4</v>
      </c>
      <c r="F760">
        <v>1</v>
      </c>
      <c r="G760">
        <v>44</v>
      </c>
      <c r="H760" t="s">
        <v>15</v>
      </c>
      <c r="I760">
        <v>559.61</v>
      </c>
    </row>
    <row r="761" spans="1:9" x14ac:dyDescent="0.35">
      <c r="A761">
        <v>754</v>
      </c>
      <c r="B761">
        <v>52</v>
      </c>
      <c r="C761" t="s">
        <v>16</v>
      </c>
      <c r="D761">
        <v>49342</v>
      </c>
      <c r="E761">
        <v>77</v>
      </c>
      <c r="F761">
        <v>7</v>
      </c>
      <c r="G761">
        <v>29</v>
      </c>
      <c r="H761" t="s">
        <v>10</v>
      </c>
      <c r="I761">
        <v>622.86</v>
      </c>
    </row>
    <row r="762" spans="1:9" x14ac:dyDescent="0.35">
      <c r="A762">
        <v>755</v>
      </c>
      <c r="B762">
        <v>61</v>
      </c>
      <c r="C762" t="s">
        <v>16</v>
      </c>
      <c r="D762">
        <v>59583</v>
      </c>
      <c r="E762">
        <v>11</v>
      </c>
      <c r="F762">
        <v>8</v>
      </c>
      <c r="G762">
        <v>27</v>
      </c>
      <c r="H762" t="s">
        <v>12</v>
      </c>
      <c r="I762">
        <v>744.56</v>
      </c>
    </row>
    <row r="763" spans="1:9" x14ac:dyDescent="0.35">
      <c r="A763">
        <v>756</v>
      </c>
      <c r="B763">
        <v>30</v>
      </c>
      <c r="C763" t="s">
        <v>9</v>
      </c>
      <c r="D763">
        <v>111050</v>
      </c>
      <c r="E763">
        <v>61</v>
      </c>
      <c r="F763">
        <v>10</v>
      </c>
      <c r="G763">
        <v>32</v>
      </c>
      <c r="H763" t="s">
        <v>15</v>
      </c>
      <c r="I763">
        <v>213.88</v>
      </c>
    </row>
    <row r="764" spans="1:9" x14ac:dyDescent="0.35">
      <c r="A764">
        <v>757</v>
      </c>
      <c r="B764">
        <v>19</v>
      </c>
      <c r="C764" t="s">
        <v>9</v>
      </c>
      <c r="D764">
        <v>129687</v>
      </c>
      <c r="E764">
        <v>78</v>
      </c>
      <c r="F764">
        <v>3</v>
      </c>
      <c r="G764">
        <v>43</v>
      </c>
      <c r="H764" t="s">
        <v>14</v>
      </c>
      <c r="I764">
        <v>679.67</v>
      </c>
    </row>
    <row r="765" spans="1:9" x14ac:dyDescent="0.35">
      <c r="A765">
        <v>758</v>
      </c>
      <c r="B765">
        <v>35</v>
      </c>
      <c r="C765" t="s">
        <v>16</v>
      </c>
      <c r="D765">
        <v>94896</v>
      </c>
      <c r="E765">
        <v>36</v>
      </c>
      <c r="F765">
        <v>6</v>
      </c>
      <c r="G765">
        <v>4</v>
      </c>
      <c r="H765" t="s">
        <v>14</v>
      </c>
      <c r="I765">
        <v>102.23</v>
      </c>
    </row>
    <row r="766" spans="1:9" x14ac:dyDescent="0.35">
      <c r="A766">
        <v>759</v>
      </c>
      <c r="B766">
        <v>64</v>
      </c>
      <c r="C766" t="s">
        <v>13</v>
      </c>
      <c r="D766">
        <v>130443</v>
      </c>
      <c r="E766">
        <v>29</v>
      </c>
      <c r="F766">
        <v>1</v>
      </c>
      <c r="G766">
        <v>17</v>
      </c>
      <c r="H766" t="s">
        <v>14</v>
      </c>
      <c r="I766">
        <v>835.67</v>
      </c>
    </row>
    <row r="767" spans="1:9" x14ac:dyDescent="0.35">
      <c r="A767">
        <v>760</v>
      </c>
      <c r="B767">
        <v>27</v>
      </c>
      <c r="C767" t="s">
        <v>16</v>
      </c>
      <c r="D767">
        <v>80545</v>
      </c>
      <c r="E767">
        <v>63</v>
      </c>
      <c r="F767">
        <v>6</v>
      </c>
      <c r="G767">
        <v>46</v>
      </c>
      <c r="H767" t="s">
        <v>11</v>
      </c>
      <c r="I767">
        <v>575.98</v>
      </c>
    </row>
    <row r="768" spans="1:9" x14ac:dyDescent="0.35">
      <c r="A768">
        <v>761</v>
      </c>
      <c r="B768">
        <v>47</v>
      </c>
      <c r="C768" t="s">
        <v>16</v>
      </c>
      <c r="D768">
        <v>112510</v>
      </c>
      <c r="E768">
        <v>1</v>
      </c>
      <c r="F768">
        <v>2</v>
      </c>
      <c r="G768">
        <v>10</v>
      </c>
      <c r="H768" t="s">
        <v>14</v>
      </c>
      <c r="I768">
        <v>618.20000000000005</v>
      </c>
    </row>
    <row r="769" spans="1:9" x14ac:dyDescent="0.35">
      <c r="A769">
        <v>762</v>
      </c>
      <c r="B769">
        <v>57</v>
      </c>
      <c r="C769" t="s">
        <v>16</v>
      </c>
      <c r="D769">
        <v>145190</v>
      </c>
      <c r="E769">
        <v>42</v>
      </c>
      <c r="F769">
        <v>9</v>
      </c>
      <c r="G769">
        <v>8</v>
      </c>
      <c r="H769" t="s">
        <v>11</v>
      </c>
      <c r="I769">
        <v>971.83</v>
      </c>
    </row>
    <row r="770" spans="1:9" x14ac:dyDescent="0.35">
      <c r="A770">
        <v>763</v>
      </c>
      <c r="B770">
        <v>63</v>
      </c>
      <c r="C770" t="s">
        <v>16</v>
      </c>
      <c r="D770">
        <v>115204</v>
      </c>
      <c r="E770">
        <v>12</v>
      </c>
      <c r="F770">
        <v>2</v>
      </c>
      <c r="G770">
        <v>19</v>
      </c>
      <c r="H770" t="s">
        <v>14</v>
      </c>
      <c r="I770">
        <v>910.59</v>
      </c>
    </row>
    <row r="771" spans="1:9" x14ac:dyDescent="0.35">
      <c r="A771">
        <v>764</v>
      </c>
      <c r="B771">
        <v>61</v>
      </c>
      <c r="C771" t="s">
        <v>9</v>
      </c>
      <c r="D771">
        <v>116123</v>
      </c>
      <c r="E771">
        <v>96</v>
      </c>
      <c r="F771">
        <v>2</v>
      </c>
      <c r="G771">
        <v>27</v>
      </c>
      <c r="H771" t="s">
        <v>11</v>
      </c>
      <c r="I771">
        <v>844.95</v>
      </c>
    </row>
    <row r="772" spans="1:9" x14ac:dyDescent="0.35">
      <c r="A772">
        <v>765</v>
      </c>
      <c r="B772">
        <v>40</v>
      </c>
      <c r="C772" t="s">
        <v>13</v>
      </c>
      <c r="D772">
        <v>108344</v>
      </c>
      <c r="E772">
        <v>87</v>
      </c>
      <c r="F772">
        <v>2</v>
      </c>
      <c r="G772">
        <v>13</v>
      </c>
      <c r="H772" t="s">
        <v>15</v>
      </c>
      <c r="I772">
        <v>892.28</v>
      </c>
    </row>
    <row r="773" spans="1:9" x14ac:dyDescent="0.35">
      <c r="A773">
        <v>766</v>
      </c>
      <c r="B773">
        <v>41</v>
      </c>
      <c r="C773" t="s">
        <v>13</v>
      </c>
      <c r="D773">
        <v>74198</v>
      </c>
      <c r="E773">
        <v>84</v>
      </c>
      <c r="F773">
        <v>1</v>
      </c>
      <c r="G773">
        <v>50</v>
      </c>
      <c r="H773" t="s">
        <v>12</v>
      </c>
      <c r="I773">
        <v>60.51</v>
      </c>
    </row>
    <row r="774" spans="1:9" x14ac:dyDescent="0.35">
      <c r="A774">
        <v>767</v>
      </c>
      <c r="B774">
        <v>45</v>
      </c>
      <c r="C774" t="s">
        <v>13</v>
      </c>
      <c r="D774">
        <v>62582</v>
      </c>
      <c r="E774">
        <v>1</v>
      </c>
      <c r="F774">
        <v>6</v>
      </c>
      <c r="G774">
        <v>46</v>
      </c>
      <c r="H774" t="s">
        <v>12</v>
      </c>
      <c r="I774">
        <v>298.11</v>
      </c>
    </row>
    <row r="775" spans="1:9" x14ac:dyDescent="0.35">
      <c r="A775">
        <v>768</v>
      </c>
      <c r="B775">
        <v>33</v>
      </c>
      <c r="C775" t="s">
        <v>13</v>
      </c>
      <c r="D775">
        <v>92798</v>
      </c>
      <c r="E775">
        <v>80</v>
      </c>
      <c r="F775">
        <v>3</v>
      </c>
      <c r="G775">
        <v>44</v>
      </c>
      <c r="H775" t="s">
        <v>10</v>
      </c>
      <c r="I775">
        <v>367.85</v>
      </c>
    </row>
    <row r="776" spans="1:9" x14ac:dyDescent="0.35">
      <c r="A776">
        <v>769</v>
      </c>
      <c r="B776">
        <v>19</v>
      </c>
      <c r="C776" t="s">
        <v>16</v>
      </c>
      <c r="D776">
        <v>85583</v>
      </c>
      <c r="E776">
        <v>61</v>
      </c>
      <c r="F776">
        <v>5</v>
      </c>
      <c r="G776">
        <v>43</v>
      </c>
      <c r="H776" t="s">
        <v>11</v>
      </c>
      <c r="I776">
        <v>316.35000000000002</v>
      </c>
    </row>
    <row r="777" spans="1:9" x14ac:dyDescent="0.35">
      <c r="A777">
        <v>770</v>
      </c>
      <c r="B777">
        <v>61</v>
      </c>
      <c r="C777" t="s">
        <v>16</v>
      </c>
      <c r="D777">
        <v>32692</v>
      </c>
      <c r="E777">
        <v>18</v>
      </c>
      <c r="F777">
        <v>8</v>
      </c>
      <c r="G777">
        <v>28</v>
      </c>
      <c r="H777" t="s">
        <v>10</v>
      </c>
      <c r="I777">
        <v>709.33</v>
      </c>
    </row>
    <row r="778" spans="1:9" x14ac:dyDescent="0.35">
      <c r="A778">
        <v>771</v>
      </c>
      <c r="B778">
        <v>55</v>
      </c>
      <c r="C778" t="s">
        <v>13</v>
      </c>
      <c r="D778">
        <v>53069</v>
      </c>
      <c r="E778">
        <v>3</v>
      </c>
      <c r="F778">
        <v>10</v>
      </c>
      <c r="G778">
        <v>43</v>
      </c>
      <c r="H778" t="s">
        <v>12</v>
      </c>
      <c r="I778">
        <v>777.97</v>
      </c>
    </row>
    <row r="779" spans="1:9" x14ac:dyDescent="0.35">
      <c r="A779">
        <v>772</v>
      </c>
      <c r="B779">
        <v>26</v>
      </c>
      <c r="C779" t="s">
        <v>9</v>
      </c>
      <c r="D779">
        <v>79842</v>
      </c>
      <c r="E779">
        <v>78</v>
      </c>
      <c r="F779">
        <v>9</v>
      </c>
      <c r="G779">
        <v>5</v>
      </c>
      <c r="H779" t="s">
        <v>12</v>
      </c>
      <c r="I779">
        <v>557.41</v>
      </c>
    </row>
    <row r="780" spans="1:9" x14ac:dyDescent="0.35">
      <c r="A780">
        <v>773</v>
      </c>
      <c r="B780">
        <v>51</v>
      </c>
      <c r="C780" t="s">
        <v>9</v>
      </c>
      <c r="D780">
        <v>70099</v>
      </c>
      <c r="E780">
        <v>42</v>
      </c>
      <c r="F780">
        <v>7</v>
      </c>
      <c r="G780">
        <v>12</v>
      </c>
      <c r="H780" t="s">
        <v>10</v>
      </c>
      <c r="I780">
        <v>481.56</v>
      </c>
    </row>
    <row r="781" spans="1:9" x14ac:dyDescent="0.35">
      <c r="A781">
        <v>774</v>
      </c>
      <c r="B781">
        <v>52</v>
      </c>
      <c r="C781" t="s">
        <v>16</v>
      </c>
      <c r="D781">
        <v>52167</v>
      </c>
      <c r="E781">
        <v>19</v>
      </c>
      <c r="F781">
        <v>5</v>
      </c>
      <c r="G781">
        <v>50</v>
      </c>
      <c r="H781" t="s">
        <v>14</v>
      </c>
      <c r="I781">
        <v>961.55</v>
      </c>
    </row>
    <row r="782" spans="1:9" x14ac:dyDescent="0.35">
      <c r="A782">
        <v>775</v>
      </c>
      <c r="B782">
        <v>24</v>
      </c>
      <c r="C782" t="s">
        <v>16</v>
      </c>
      <c r="D782">
        <v>51225</v>
      </c>
      <c r="E782">
        <v>21</v>
      </c>
      <c r="F782">
        <v>6</v>
      </c>
      <c r="G782">
        <v>31</v>
      </c>
      <c r="H782" t="s">
        <v>11</v>
      </c>
      <c r="I782">
        <v>235.64</v>
      </c>
    </row>
    <row r="783" spans="1:9" x14ac:dyDescent="0.35">
      <c r="A783">
        <v>776</v>
      </c>
      <c r="B783">
        <v>31</v>
      </c>
      <c r="C783" t="s">
        <v>9</v>
      </c>
      <c r="D783">
        <v>123947</v>
      </c>
      <c r="E783">
        <v>25</v>
      </c>
      <c r="F783">
        <v>2</v>
      </c>
      <c r="G783">
        <v>39</v>
      </c>
      <c r="H783" t="s">
        <v>10</v>
      </c>
      <c r="I783">
        <v>355.67</v>
      </c>
    </row>
    <row r="784" spans="1:9" x14ac:dyDescent="0.35">
      <c r="A784">
        <v>777</v>
      </c>
      <c r="B784">
        <v>19</v>
      </c>
      <c r="C784" t="s">
        <v>13</v>
      </c>
      <c r="D784">
        <v>45781</v>
      </c>
      <c r="E784">
        <v>93</v>
      </c>
      <c r="F784">
        <v>6</v>
      </c>
      <c r="G784">
        <v>43</v>
      </c>
      <c r="H784" t="s">
        <v>11</v>
      </c>
      <c r="I784">
        <v>412.99</v>
      </c>
    </row>
    <row r="785" spans="1:9" x14ac:dyDescent="0.35">
      <c r="A785">
        <v>778</v>
      </c>
      <c r="B785">
        <v>46</v>
      </c>
      <c r="C785" t="s">
        <v>9</v>
      </c>
      <c r="D785">
        <v>78023</v>
      </c>
      <c r="E785">
        <v>83</v>
      </c>
      <c r="F785">
        <v>7</v>
      </c>
      <c r="G785">
        <v>28</v>
      </c>
      <c r="H785" t="s">
        <v>11</v>
      </c>
      <c r="I785">
        <v>270.14999999999998</v>
      </c>
    </row>
    <row r="786" spans="1:9" x14ac:dyDescent="0.35">
      <c r="A786">
        <v>779</v>
      </c>
      <c r="B786">
        <v>56</v>
      </c>
      <c r="C786" t="s">
        <v>13</v>
      </c>
      <c r="D786">
        <v>43031</v>
      </c>
      <c r="E786">
        <v>56</v>
      </c>
      <c r="F786">
        <v>2</v>
      </c>
      <c r="G786">
        <v>15</v>
      </c>
      <c r="H786" t="s">
        <v>15</v>
      </c>
      <c r="I786">
        <v>830.79</v>
      </c>
    </row>
    <row r="787" spans="1:9" x14ac:dyDescent="0.35">
      <c r="A787">
        <v>780</v>
      </c>
      <c r="B787">
        <v>65</v>
      </c>
      <c r="C787" t="s">
        <v>13</v>
      </c>
      <c r="D787">
        <v>80686</v>
      </c>
      <c r="E787">
        <v>2</v>
      </c>
      <c r="F787">
        <v>8</v>
      </c>
      <c r="G787">
        <v>30</v>
      </c>
      <c r="H787" t="s">
        <v>11</v>
      </c>
      <c r="I787">
        <v>491.8</v>
      </c>
    </row>
    <row r="788" spans="1:9" x14ac:dyDescent="0.35">
      <c r="A788">
        <v>781</v>
      </c>
      <c r="B788">
        <v>53</v>
      </c>
      <c r="C788" t="s">
        <v>16</v>
      </c>
      <c r="D788">
        <v>147355</v>
      </c>
      <c r="E788">
        <v>10</v>
      </c>
      <c r="F788">
        <v>2</v>
      </c>
      <c r="G788">
        <v>38</v>
      </c>
      <c r="H788" t="s">
        <v>14</v>
      </c>
      <c r="I788">
        <v>866.3</v>
      </c>
    </row>
    <row r="789" spans="1:9" x14ac:dyDescent="0.35">
      <c r="A789">
        <v>782</v>
      </c>
      <c r="B789">
        <v>22</v>
      </c>
      <c r="C789" t="s">
        <v>16</v>
      </c>
      <c r="D789">
        <v>118840</v>
      </c>
      <c r="E789">
        <v>32</v>
      </c>
      <c r="F789">
        <v>9</v>
      </c>
      <c r="G789">
        <v>9</v>
      </c>
      <c r="H789" t="s">
        <v>15</v>
      </c>
      <c r="I789">
        <v>819.14</v>
      </c>
    </row>
    <row r="790" spans="1:9" x14ac:dyDescent="0.35">
      <c r="A790">
        <v>783</v>
      </c>
      <c r="B790">
        <v>39</v>
      </c>
      <c r="C790" t="s">
        <v>13</v>
      </c>
      <c r="D790">
        <v>71987</v>
      </c>
      <c r="E790">
        <v>42</v>
      </c>
      <c r="F790">
        <v>5</v>
      </c>
      <c r="G790">
        <v>35</v>
      </c>
      <c r="H790" t="s">
        <v>12</v>
      </c>
      <c r="I790">
        <v>196.61</v>
      </c>
    </row>
    <row r="791" spans="1:9" x14ac:dyDescent="0.35">
      <c r="A791">
        <v>784</v>
      </c>
      <c r="B791">
        <v>47</v>
      </c>
      <c r="C791" t="s">
        <v>13</v>
      </c>
      <c r="D791">
        <v>64229</v>
      </c>
      <c r="E791">
        <v>74</v>
      </c>
      <c r="F791">
        <v>5</v>
      </c>
      <c r="G791">
        <v>22</v>
      </c>
      <c r="H791" t="s">
        <v>10</v>
      </c>
      <c r="I791">
        <v>438.95</v>
      </c>
    </row>
    <row r="792" spans="1:9" x14ac:dyDescent="0.35">
      <c r="A792">
        <v>785</v>
      </c>
      <c r="B792">
        <v>45</v>
      </c>
      <c r="C792" t="s">
        <v>9</v>
      </c>
      <c r="D792">
        <v>88366</v>
      </c>
      <c r="E792">
        <v>22</v>
      </c>
      <c r="F792">
        <v>10</v>
      </c>
      <c r="G792">
        <v>24</v>
      </c>
      <c r="H792" t="s">
        <v>15</v>
      </c>
      <c r="I792">
        <v>253.64</v>
      </c>
    </row>
    <row r="793" spans="1:9" x14ac:dyDescent="0.35">
      <c r="A793">
        <v>786</v>
      </c>
      <c r="B793">
        <v>30</v>
      </c>
      <c r="C793" t="s">
        <v>16</v>
      </c>
      <c r="D793">
        <v>43192</v>
      </c>
      <c r="E793">
        <v>61</v>
      </c>
      <c r="F793">
        <v>1</v>
      </c>
      <c r="G793">
        <v>27</v>
      </c>
      <c r="H793" t="s">
        <v>11</v>
      </c>
      <c r="I793">
        <v>614.39</v>
      </c>
    </row>
    <row r="794" spans="1:9" x14ac:dyDescent="0.35">
      <c r="A794">
        <v>787</v>
      </c>
      <c r="B794">
        <v>57</v>
      </c>
      <c r="C794" t="s">
        <v>13</v>
      </c>
      <c r="D794">
        <v>56547</v>
      </c>
      <c r="E794">
        <v>65</v>
      </c>
      <c r="F794">
        <v>10</v>
      </c>
      <c r="G794">
        <v>43</v>
      </c>
      <c r="H794" t="s">
        <v>10</v>
      </c>
      <c r="I794">
        <v>686.83</v>
      </c>
    </row>
    <row r="795" spans="1:9" x14ac:dyDescent="0.35">
      <c r="A795">
        <v>788</v>
      </c>
      <c r="B795">
        <v>33</v>
      </c>
      <c r="C795" t="s">
        <v>16</v>
      </c>
      <c r="D795">
        <v>38558</v>
      </c>
      <c r="E795">
        <v>71</v>
      </c>
      <c r="F795">
        <v>8</v>
      </c>
      <c r="G795">
        <v>22</v>
      </c>
      <c r="H795" t="s">
        <v>14</v>
      </c>
      <c r="I795">
        <v>223.73</v>
      </c>
    </row>
    <row r="796" spans="1:9" x14ac:dyDescent="0.35">
      <c r="A796">
        <v>789</v>
      </c>
      <c r="B796">
        <v>25</v>
      </c>
      <c r="C796" t="s">
        <v>9</v>
      </c>
      <c r="D796">
        <v>52575</v>
      </c>
      <c r="E796">
        <v>77</v>
      </c>
      <c r="F796">
        <v>5</v>
      </c>
      <c r="G796">
        <v>13</v>
      </c>
      <c r="H796" t="s">
        <v>12</v>
      </c>
      <c r="I796">
        <v>112.22</v>
      </c>
    </row>
    <row r="797" spans="1:9" x14ac:dyDescent="0.35">
      <c r="A797">
        <v>790</v>
      </c>
      <c r="B797">
        <v>61</v>
      </c>
      <c r="C797" t="s">
        <v>16</v>
      </c>
      <c r="D797">
        <v>96409</v>
      </c>
      <c r="E797">
        <v>66</v>
      </c>
      <c r="F797">
        <v>1</v>
      </c>
      <c r="G797">
        <v>32</v>
      </c>
      <c r="H797" t="s">
        <v>11</v>
      </c>
      <c r="I797">
        <v>674.93</v>
      </c>
    </row>
    <row r="798" spans="1:9" x14ac:dyDescent="0.35">
      <c r="A798">
        <v>791</v>
      </c>
      <c r="B798">
        <v>59</v>
      </c>
      <c r="C798" t="s">
        <v>9</v>
      </c>
      <c r="D798">
        <v>97756</v>
      </c>
      <c r="E798">
        <v>89</v>
      </c>
      <c r="F798">
        <v>6</v>
      </c>
      <c r="G798">
        <v>3</v>
      </c>
      <c r="H798" t="s">
        <v>14</v>
      </c>
      <c r="I798">
        <v>318.74</v>
      </c>
    </row>
    <row r="799" spans="1:9" x14ac:dyDescent="0.35">
      <c r="A799">
        <v>792</v>
      </c>
      <c r="B799">
        <v>18</v>
      </c>
      <c r="C799" t="s">
        <v>13</v>
      </c>
      <c r="D799">
        <v>140475</v>
      </c>
      <c r="E799">
        <v>38</v>
      </c>
      <c r="F799">
        <v>8</v>
      </c>
      <c r="G799">
        <v>7</v>
      </c>
      <c r="H799" t="s">
        <v>11</v>
      </c>
      <c r="I799">
        <v>442.42</v>
      </c>
    </row>
    <row r="800" spans="1:9" x14ac:dyDescent="0.35">
      <c r="A800">
        <v>793</v>
      </c>
      <c r="B800">
        <v>63</v>
      </c>
      <c r="C800" t="s">
        <v>9</v>
      </c>
      <c r="D800">
        <v>123481</v>
      </c>
      <c r="E800">
        <v>26</v>
      </c>
      <c r="F800">
        <v>1</v>
      </c>
      <c r="G800">
        <v>26</v>
      </c>
      <c r="H800" t="s">
        <v>14</v>
      </c>
      <c r="I800">
        <v>386.51</v>
      </c>
    </row>
    <row r="801" spans="1:9" x14ac:dyDescent="0.35">
      <c r="A801">
        <v>794</v>
      </c>
      <c r="B801">
        <v>50</v>
      </c>
      <c r="C801" t="s">
        <v>16</v>
      </c>
      <c r="D801">
        <v>103921</v>
      </c>
      <c r="E801">
        <v>58</v>
      </c>
      <c r="F801">
        <v>2</v>
      </c>
      <c r="G801">
        <v>3</v>
      </c>
      <c r="H801" t="s">
        <v>15</v>
      </c>
      <c r="I801">
        <v>687.32</v>
      </c>
    </row>
    <row r="802" spans="1:9" x14ac:dyDescent="0.35">
      <c r="A802">
        <v>795</v>
      </c>
      <c r="B802">
        <v>33</v>
      </c>
      <c r="C802" t="s">
        <v>9</v>
      </c>
      <c r="D802">
        <v>45432</v>
      </c>
      <c r="E802">
        <v>11</v>
      </c>
      <c r="F802">
        <v>4</v>
      </c>
      <c r="G802">
        <v>42</v>
      </c>
      <c r="H802" t="s">
        <v>15</v>
      </c>
      <c r="I802">
        <v>990.34</v>
      </c>
    </row>
    <row r="803" spans="1:9" x14ac:dyDescent="0.35">
      <c r="A803">
        <v>796</v>
      </c>
      <c r="B803">
        <v>47</v>
      </c>
      <c r="C803" t="s">
        <v>16</v>
      </c>
      <c r="D803">
        <v>92114</v>
      </c>
      <c r="E803">
        <v>17</v>
      </c>
      <c r="F803">
        <v>7</v>
      </c>
      <c r="G803">
        <v>8</v>
      </c>
      <c r="H803" t="s">
        <v>14</v>
      </c>
      <c r="I803">
        <v>997.15</v>
      </c>
    </row>
    <row r="804" spans="1:9" x14ac:dyDescent="0.35">
      <c r="A804">
        <v>797</v>
      </c>
      <c r="B804">
        <v>47</v>
      </c>
      <c r="C804" t="s">
        <v>16</v>
      </c>
      <c r="D804">
        <v>86651</v>
      </c>
      <c r="E804">
        <v>54</v>
      </c>
      <c r="F804">
        <v>3</v>
      </c>
      <c r="G804">
        <v>49</v>
      </c>
      <c r="H804" t="s">
        <v>14</v>
      </c>
      <c r="I804">
        <v>678.41</v>
      </c>
    </row>
    <row r="805" spans="1:9" x14ac:dyDescent="0.35">
      <c r="A805">
        <v>798</v>
      </c>
      <c r="B805">
        <v>68</v>
      </c>
      <c r="C805" t="s">
        <v>13</v>
      </c>
      <c r="D805">
        <v>44597</v>
      </c>
      <c r="E805">
        <v>3</v>
      </c>
      <c r="F805">
        <v>1</v>
      </c>
      <c r="G805">
        <v>36</v>
      </c>
      <c r="H805" t="s">
        <v>11</v>
      </c>
      <c r="I805">
        <v>743.73</v>
      </c>
    </row>
    <row r="806" spans="1:9" x14ac:dyDescent="0.35">
      <c r="A806">
        <v>799</v>
      </c>
      <c r="B806">
        <v>25</v>
      </c>
      <c r="C806" t="s">
        <v>16</v>
      </c>
      <c r="D806">
        <v>107042</v>
      </c>
      <c r="E806">
        <v>27</v>
      </c>
      <c r="F806">
        <v>1</v>
      </c>
      <c r="G806">
        <v>32</v>
      </c>
      <c r="H806" t="s">
        <v>12</v>
      </c>
      <c r="I806">
        <v>648.79</v>
      </c>
    </row>
    <row r="807" spans="1:9" x14ac:dyDescent="0.35">
      <c r="A807">
        <v>800</v>
      </c>
      <c r="B807">
        <v>35</v>
      </c>
      <c r="C807" t="s">
        <v>13</v>
      </c>
      <c r="D807">
        <v>114874</v>
      </c>
      <c r="E807">
        <v>40</v>
      </c>
      <c r="F807">
        <v>3</v>
      </c>
      <c r="G807">
        <v>15</v>
      </c>
      <c r="H807" t="s">
        <v>11</v>
      </c>
      <c r="I807">
        <v>333.55</v>
      </c>
    </row>
    <row r="808" spans="1:9" x14ac:dyDescent="0.35">
      <c r="A808">
        <v>801</v>
      </c>
      <c r="B808">
        <v>61</v>
      </c>
      <c r="C808" t="s">
        <v>13</v>
      </c>
      <c r="D808">
        <v>69791</v>
      </c>
      <c r="E808">
        <v>33</v>
      </c>
      <c r="F808">
        <v>8</v>
      </c>
      <c r="G808">
        <v>1</v>
      </c>
      <c r="H808" t="s">
        <v>11</v>
      </c>
      <c r="I808">
        <v>165.39</v>
      </c>
    </row>
    <row r="809" spans="1:9" x14ac:dyDescent="0.35">
      <c r="A809">
        <v>802</v>
      </c>
      <c r="B809">
        <v>51</v>
      </c>
      <c r="C809" t="s">
        <v>16</v>
      </c>
      <c r="D809">
        <v>107033</v>
      </c>
      <c r="E809">
        <v>96</v>
      </c>
      <c r="F809">
        <v>3</v>
      </c>
      <c r="G809">
        <v>42</v>
      </c>
      <c r="H809" t="s">
        <v>10</v>
      </c>
      <c r="I809">
        <v>992.17</v>
      </c>
    </row>
    <row r="810" spans="1:9" x14ac:dyDescent="0.35">
      <c r="A810">
        <v>803</v>
      </c>
      <c r="B810">
        <v>64</v>
      </c>
      <c r="C810" t="s">
        <v>16</v>
      </c>
      <c r="D810">
        <v>127745</v>
      </c>
      <c r="E810">
        <v>72</v>
      </c>
      <c r="F810">
        <v>2</v>
      </c>
      <c r="G810">
        <v>11</v>
      </c>
      <c r="H810" t="s">
        <v>10</v>
      </c>
      <c r="I810">
        <v>192.17</v>
      </c>
    </row>
    <row r="811" spans="1:9" x14ac:dyDescent="0.35">
      <c r="A811">
        <v>804</v>
      </c>
      <c r="B811">
        <v>59</v>
      </c>
      <c r="C811" t="s">
        <v>9</v>
      </c>
      <c r="D811">
        <v>58656</v>
      </c>
      <c r="E811">
        <v>47</v>
      </c>
      <c r="F811">
        <v>6</v>
      </c>
      <c r="G811">
        <v>6</v>
      </c>
      <c r="H811" t="s">
        <v>10</v>
      </c>
      <c r="I811">
        <v>246.07</v>
      </c>
    </row>
    <row r="812" spans="1:9" x14ac:dyDescent="0.35">
      <c r="A812">
        <v>805</v>
      </c>
      <c r="B812">
        <v>51</v>
      </c>
      <c r="C812" t="s">
        <v>9</v>
      </c>
      <c r="D812">
        <v>97660</v>
      </c>
      <c r="E812">
        <v>3</v>
      </c>
      <c r="F812">
        <v>7</v>
      </c>
      <c r="G812">
        <v>30</v>
      </c>
      <c r="H812" t="s">
        <v>11</v>
      </c>
      <c r="I812">
        <v>145.66</v>
      </c>
    </row>
    <row r="813" spans="1:9" x14ac:dyDescent="0.35">
      <c r="A813">
        <v>806</v>
      </c>
      <c r="B813">
        <v>49</v>
      </c>
      <c r="C813" t="s">
        <v>16</v>
      </c>
      <c r="D813">
        <v>69864</v>
      </c>
      <c r="E813">
        <v>92</v>
      </c>
      <c r="F813">
        <v>10</v>
      </c>
      <c r="G813">
        <v>25</v>
      </c>
      <c r="H813" t="s">
        <v>10</v>
      </c>
      <c r="I813">
        <v>522.78</v>
      </c>
    </row>
    <row r="814" spans="1:9" x14ac:dyDescent="0.35">
      <c r="A814">
        <v>807</v>
      </c>
      <c r="B814">
        <v>24</v>
      </c>
      <c r="C814" t="s">
        <v>16</v>
      </c>
      <c r="D814">
        <v>68172</v>
      </c>
      <c r="E814">
        <v>6</v>
      </c>
      <c r="F814">
        <v>1</v>
      </c>
      <c r="G814">
        <v>28</v>
      </c>
      <c r="H814" t="s">
        <v>12</v>
      </c>
      <c r="I814">
        <v>445.3</v>
      </c>
    </row>
    <row r="815" spans="1:9" x14ac:dyDescent="0.35">
      <c r="A815">
        <v>808</v>
      </c>
      <c r="B815">
        <v>33</v>
      </c>
      <c r="C815" t="s">
        <v>16</v>
      </c>
      <c r="D815">
        <v>127302</v>
      </c>
      <c r="E815">
        <v>43</v>
      </c>
      <c r="F815">
        <v>1</v>
      </c>
      <c r="G815">
        <v>40</v>
      </c>
      <c r="H815" t="s">
        <v>10</v>
      </c>
      <c r="I815">
        <v>785.52</v>
      </c>
    </row>
    <row r="816" spans="1:9" x14ac:dyDescent="0.35">
      <c r="A816">
        <v>809</v>
      </c>
      <c r="B816">
        <v>46</v>
      </c>
      <c r="C816" t="s">
        <v>13</v>
      </c>
      <c r="D816">
        <v>91845</v>
      </c>
      <c r="E816">
        <v>35</v>
      </c>
      <c r="F816">
        <v>8</v>
      </c>
      <c r="G816">
        <v>49</v>
      </c>
      <c r="H816" t="s">
        <v>15</v>
      </c>
      <c r="I816">
        <v>537.23</v>
      </c>
    </row>
    <row r="817" spans="1:9" x14ac:dyDescent="0.35">
      <c r="A817">
        <v>810</v>
      </c>
      <c r="B817">
        <v>35</v>
      </c>
      <c r="C817" t="s">
        <v>16</v>
      </c>
      <c r="D817">
        <v>83547</v>
      </c>
      <c r="E817">
        <v>27</v>
      </c>
      <c r="F817">
        <v>7</v>
      </c>
      <c r="G817">
        <v>40</v>
      </c>
      <c r="H817" t="s">
        <v>15</v>
      </c>
      <c r="I817">
        <v>570.08000000000004</v>
      </c>
    </row>
    <row r="818" spans="1:9" x14ac:dyDescent="0.35">
      <c r="A818">
        <v>811</v>
      </c>
      <c r="B818">
        <v>27</v>
      </c>
      <c r="C818" t="s">
        <v>9</v>
      </c>
      <c r="D818">
        <v>78001</v>
      </c>
      <c r="E818">
        <v>50</v>
      </c>
      <c r="F818">
        <v>5</v>
      </c>
      <c r="G818">
        <v>17</v>
      </c>
      <c r="H818" t="s">
        <v>14</v>
      </c>
      <c r="I818">
        <v>117.03</v>
      </c>
    </row>
    <row r="819" spans="1:9" x14ac:dyDescent="0.35">
      <c r="A819">
        <v>812</v>
      </c>
      <c r="B819">
        <v>53</v>
      </c>
      <c r="C819" t="s">
        <v>13</v>
      </c>
      <c r="D819">
        <v>76842</v>
      </c>
      <c r="E819">
        <v>73</v>
      </c>
      <c r="F819">
        <v>6</v>
      </c>
      <c r="G819">
        <v>35</v>
      </c>
      <c r="H819" t="s">
        <v>14</v>
      </c>
      <c r="I819">
        <v>701.61</v>
      </c>
    </row>
    <row r="820" spans="1:9" x14ac:dyDescent="0.35">
      <c r="A820">
        <v>813</v>
      </c>
      <c r="B820">
        <v>19</v>
      </c>
      <c r="C820" t="s">
        <v>16</v>
      </c>
      <c r="D820">
        <v>68304</v>
      </c>
      <c r="E820">
        <v>9</v>
      </c>
      <c r="F820">
        <v>10</v>
      </c>
      <c r="G820">
        <v>28</v>
      </c>
      <c r="H820" t="s">
        <v>11</v>
      </c>
      <c r="I820">
        <v>864.57</v>
      </c>
    </row>
    <row r="821" spans="1:9" x14ac:dyDescent="0.35">
      <c r="A821">
        <v>814</v>
      </c>
      <c r="B821">
        <v>56</v>
      </c>
      <c r="C821" t="s">
        <v>13</v>
      </c>
      <c r="D821">
        <v>145028</v>
      </c>
      <c r="E821">
        <v>2</v>
      </c>
      <c r="F821">
        <v>10</v>
      </c>
      <c r="G821">
        <v>32</v>
      </c>
      <c r="H821" t="s">
        <v>14</v>
      </c>
      <c r="I821">
        <v>849.56</v>
      </c>
    </row>
    <row r="822" spans="1:9" x14ac:dyDescent="0.35">
      <c r="A822">
        <v>815</v>
      </c>
      <c r="B822">
        <v>53</v>
      </c>
      <c r="C822" t="s">
        <v>9</v>
      </c>
      <c r="D822">
        <v>58486</v>
      </c>
      <c r="E822">
        <v>87</v>
      </c>
      <c r="F822">
        <v>8</v>
      </c>
      <c r="G822">
        <v>23</v>
      </c>
      <c r="H822" t="s">
        <v>14</v>
      </c>
      <c r="I822">
        <v>409.35</v>
      </c>
    </row>
    <row r="823" spans="1:9" x14ac:dyDescent="0.35">
      <c r="A823">
        <v>816</v>
      </c>
      <c r="B823">
        <v>50</v>
      </c>
      <c r="C823" t="s">
        <v>13</v>
      </c>
      <c r="D823">
        <v>143612</v>
      </c>
      <c r="E823">
        <v>71</v>
      </c>
      <c r="F823">
        <v>9</v>
      </c>
      <c r="G823">
        <v>28</v>
      </c>
      <c r="H823" t="s">
        <v>10</v>
      </c>
      <c r="I823">
        <v>372.69</v>
      </c>
    </row>
    <row r="824" spans="1:9" x14ac:dyDescent="0.35">
      <c r="A824">
        <v>817</v>
      </c>
      <c r="B824">
        <v>37</v>
      </c>
      <c r="C824" t="s">
        <v>9</v>
      </c>
      <c r="D824">
        <v>115734</v>
      </c>
      <c r="E824">
        <v>87</v>
      </c>
      <c r="F824">
        <v>2</v>
      </c>
      <c r="G824">
        <v>50</v>
      </c>
      <c r="H824" t="s">
        <v>10</v>
      </c>
      <c r="I824">
        <v>646.4</v>
      </c>
    </row>
    <row r="825" spans="1:9" x14ac:dyDescent="0.35">
      <c r="A825">
        <v>818</v>
      </c>
      <c r="B825">
        <v>69</v>
      </c>
      <c r="C825" t="s">
        <v>16</v>
      </c>
      <c r="D825">
        <v>129445</v>
      </c>
      <c r="E825">
        <v>32</v>
      </c>
      <c r="F825">
        <v>3</v>
      </c>
      <c r="G825">
        <v>6</v>
      </c>
      <c r="H825" t="s">
        <v>14</v>
      </c>
      <c r="I825">
        <v>42.19</v>
      </c>
    </row>
    <row r="826" spans="1:9" x14ac:dyDescent="0.35">
      <c r="A826">
        <v>819</v>
      </c>
      <c r="B826">
        <v>46</v>
      </c>
      <c r="C826" t="s">
        <v>13</v>
      </c>
      <c r="D826">
        <v>58692</v>
      </c>
      <c r="E826">
        <v>2</v>
      </c>
      <c r="F826">
        <v>9</v>
      </c>
      <c r="G826">
        <v>22</v>
      </c>
      <c r="H826" t="s">
        <v>14</v>
      </c>
      <c r="I826">
        <v>230.66</v>
      </c>
    </row>
    <row r="827" spans="1:9" x14ac:dyDescent="0.35">
      <c r="A827">
        <v>820</v>
      </c>
      <c r="B827">
        <v>52</v>
      </c>
      <c r="C827" t="s">
        <v>13</v>
      </c>
      <c r="D827">
        <v>73723</v>
      </c>
      <c r="E827">
        <v>69</v>
      </c>
      <c r="F827">
        <v>10</v>
      </c>
      <c r="G827">
        <v>19</v>
      </c>
      <c r="H827" t="s">
        <v>11</v>
      </c>
      <c r="I827">
        <v>321.92</v>
      </c>
    </row>
    <row r="828" spans="1:9" x14ac:dyDescent="0.35">
      <c r="A828">
        <v>821</v>
      </c>
      <c r="B828">
        <v>41</v>
      </c>
      <c r="C828" t="s">
        <v>13</v>
      </c>
      <c r="D828">
        <v>37547</v>
      </c>
      <c r="E828">
        <v>72</v>
      </c>
      <c r="F828">
        <v>3</v>
      </c>
      <c r="G828">
        <v>24</v>
      </c>
      <c r="H828" t="s">
        <v>10</v>
      </c>
      <c r="I828">
        <v>897.46</v>
      </c>
    </row>
    <row r="829" spans="1:9" x14ac:dyDescent="0.35">
      <c r="A829">
        <v>822</v>
      </c>
      <c r="B829">
        <v>26</v>
      </c>
      <c r="C829" t="s">
        <v>9</v>
      </c>
      <c r="D829">
        <v>34901</v>
      </c>
      <c r="E829">
        <v>31</v>
      </c>
      <c r="F829">
        <v>7</v>
      </c>
      <c r="G829">
        <v>9</v>
      </c>
      <c r="H829" t="s">
        <v>10</v>
      </c>
      <c r="I829">
        <v>667.8</v>
      </c>
    </row>
    <row r="830" spans="1:9" x14ac:dyDescent="0.35">
      <c r="A830">
        <v>823</v>
      </c>
      <c r="B830">
        <v>69</v>
      </c>
      <c r="C830" t="s">
        <v>16</v>
      </c>
      <c r="D830">
        <v>85068</v>
      </c>
      <c r="E830">
        <v>54</v>
      </c>
      <c r="F830">
        <v>6</v>
      </c>
      <c r="G830">
        <v>24</v>
      </c>
      <c r="H830" t="s">
        <v>11</v>
      </c>
      <c r="I830">
        <v>846.68</v>
      </c>
    </row>
    <row r="831" spans="1:9" x14ac:dyDescent="0.35">
      <c r="A831">
        <v>824</v>
      </c>
      <c r="B831">
        <v>38</v>
      </c>
      <c r="C831" t="s">
        <v>9</v>
      </c>
      <c r="D831">
        <v>81244</v>
      </c>
      <c r="E831">
        <v>57</v>
      </c>
      <c r="F831">
        <v>5</v>
      </c>
      <c r="G831">
        <v>3</v>
      </c>
      <c r="H831" t="s">
        <v>14</v>
      </c>
      <c r="I831">
        <v>301.58999999999997</v>
      </c>
    </row>
    <row r="832" spans="1:9" x14ac:dyDescent="0.35">
      <c r="A832">
        <v>825</v>
      </c>
      <c r="B832">
        <v>30</v>
      </c>
      <c r="C832" t="s">
        <v>9</v>
      </c>
      <c r="D832">
        <v>121358</v>
      </c>
      <c r="E832">
        <v>16</v>
      </c>
      <c r="F832">
        <v>1</v>
      </c>
      <c r="G832">
        <v>2</v>
      </c>
      <c r="H832" t="s">
        <v>15</v>
      </c>
      <c r="I832">
        <v>122.7</v>
      </c>
    </row>
    <row r="833" spans="1:9" x14ac:dyDescent="0.35">
      <c r="A833">
        <v>826</v>
      </c>
      <c r="B833">
        <v>48</v>
      </c>
      <c r="C833" t="s">
        <v>16</v>
      </c>
      <c r="D833">
        <v>111795</v>
      </c>
      <c r="E833">
        <v>41</v>
      </c>
      <c r="F833">
        <v>9</v>
      </c>
      <c r="G833">
        <v>17</v>
      </c>
      <c r="H833" t="s">
        <v>10</v>
      </c>
      <c r="I833">
        <v>116.19</v>
      </c>
    </row>
    <row r="834" spans="1:9" x14ac:dyDescent="0.35">
      <c r="A834">
        <v>827</v>
      </c>
      <c r="B834">
        <v>62</v>
      </c>
      <c r="C834" t="s">
        <v>13</v>
      </c>
      <c r="D834">
        <v>88975</v>
      </c>
      <c r="E834">
        <v>58</v>
      </c>
      <c r="F834">
        <v>6</v>
      </c>
      <c r="G834">
        <v>24</v>
      </c>
      <c r="H834" t="s">
        <v>11</v>
      </c>
      <c r="I834">
        <v>921.21</v>
      </c>
    </row>
    <row r="835" spans="1:9" x14ac:dyDescent="0.35">
      <c r="A835">
        <v>828</v>
      </c>
      <c r="B835">
        <v>34</v>
      </c>
      <c r="C835" t="s">
        <v>16</v>
      </c>
      <c r="D835">
        <v>43316</v>
      </c>
      <c r="E835">
        <v>72</v>
      </c>
      <c r="F835">
        <v>7</v>
      </c>
      <c r="G835">
        <v>13</v>
      </c>
      <c r="H835" t="s">
        <v>15</v>
      </c>
      <c r="I835">
        <v>274.88</v>
      </c>
    </row>
    <row r="836" spans="1:9" x14ac:dyDescent="0.35">
      <c r="A836">
        <v>829</v>
      </c>
      <c r="B836">
        <v>37</v>
      </c>
      <c r="C836" t="s">
        <v>16</v>
      </c>
      <c r="D836">
        <v>112949</v>
      </c>
      <c r="E836">
        <v>33</v>
      </c>
      <c r="F836">
        <v>8</v>
      </c>
      <c r="G836">
        <v>40</v>
      </c>
      <c r="H836" t="s">
        <v>14</v>
      </c>
      <c r="I836">
        <v>424.07</v>
      </c>
    </row>
    <row r="837" spans="1:9" x14ac:dyDescent="0.35">
      <c r="A837">
        <v>830</v>
      </c>
      <c r="B837">
        <v>28</v>
      </c>
      <c r="C837" t="s">
        <v>16</v>
      </c>
      <c r="D837">
        <v>136418</v>
      </c>
      <c r="E837">
        <v>17</v>
      </c>
      <c r="F837">
        <v>5</v>
      </c>
      <c r="G837">
        <v>17</v>
      </c>
      <c r="H837" t="s">
        <v>14</v>
      </c>
      <c r="I837">
        <v>765.53</v>
      </c>
    </row>
    <row r="838" spans="1:9" x14ac:dyDescent="0.35">
      <c r="A838">
        <v>831</v>
      </c>
      <c r="B838">
        <v>43</v>
      </c>
      <c r="C838" t="s">
        <v>9</v>
      </c>
      <c r="D838">
        <v>76811</v>
      </c>
      <c r="E838">
        <v>26</v>
      </c>
      <c r="F838">
        <v>1</v>
      </c>
      <c r="G838">
        <v>33</v>
      </c>
      <c r="H838" t="s">
        <v>14</v>
      </c>
      <c r="I838">
        <v>836.5</v>
      </c>
    </row>
    <row r="839" spans="1:9" x14ac:dyDescent="0.35">
      <c r="A839">
        <v>832</v>
      </c>
      <c r="B839">
        <v>69</v>
      </c>
      <c r="C839" t="s">
        <v>13</v>
      </c>
      <c r="D839">
        <v>81964</v>
      </c>
      <c r="E839">
        <v>22</v>
      </c>
      <c r="F839">
        <v>1</v>
      </c>
      <c r="G839">
        <v>3</v>
      </c>
      <c r="H839" t="s">
        <v>14</v>
      </c>
      <c r="I839">
        <v>839.2</v>
      </c>
    </row>
    <row r="840" spans="1:9" x14ac:dyDescent="0.35">
      <c r="A840">
        <v>833</v>
      </c>
      <c r="B840">
        <v>43</v>
      </c>
      <c r="C840" t="s">
        <v>9</v>
      </c>
      <c r="D840">
        <v>85487</v>
      </c>
      <c r="E840">
        <v>71</v>
      </c>
      <c r="F840">
        <v>7</v>
      </c>
      <c r="G840">
        <v>49</v>
      </c>
      <c r="H840" t="s">
        <v>11</v>
      </c>
      <c r="I840">
        <v>625.26</v>
      </c>
    </row>
    <row r="841" spans="1:9" x14ac:dyDescent="0.35">
      <c r="A841">
        <v>834</v>
      </c>
      <c r="B841">
        <v>38</v>
      </c>
      <c r="C841" t="s">
        <v>16</v>
      </c>
      <c r="D841">
        <v>101111</v>
      </c>
      <c r="E841">
        <v>98</v>
      </c>
      <c r="F841">
        <v>8</v>
      </c>
      <c r="G841">
        <v>35</v>
      </c>
      <c r="H841" t="s">
        <v>12</v>
      </c>
      <c r="I841">
        <v>738.01</v>
      </c>
    </row>
    <row r="842" spans="1:9" x14ac:dyDescent="0.35">
      <c r="A842">
        <v>835</v>
      </c>
      <c r="B842">
        <v>41</v>
      </c>
      <c r="C842" t="s">
        <v>9</v>
      </c>
      <c r="D842">
        <v>68147</v>
      </c>
      <c r="E842">
        <v>75</v>
      </c>
      <c r="F842">
        <v>2</v>
      </c>
      <c r="G842">
        <v>33</v>
      </c>
      <c r="H842" t="s">
        <v>10</v>
      </c>
      <c r="I842">
        <v>553.35</v>
      </c>
    </row>
    <row r="843" spans="1:9" x14ac:dyDescent="0.35">
      <c r="A843">
        <v>836</v>
      </c>
      <c r="B843">
        <v>30</v>
      </c>
      <c r="C843" t="s">
        <v>13</v>
      </c>
      <c r="D843">
        <v>42089</v>
      </c>
      <c r="E843">
        <v>29</v>
      </c>
      <c r="F843">
        <v>3</v>
      </c>
      <c r="G843">
        <v>3</v>
      </c>
      <c r="H843" t="s">
        <v>14</v>
      </c>
      <c r="I843">
        <v>536.52</v>
      </c>
    </row>
    <row r="844" spans="1:9" x14ac:dyDescent="0.35">
      <c r="A844">
        <v>837</v>
      </c>
      <c r="B844">
        <v>69</v>
      </c>
      <c r="C844" t="s">
        <v>9</v>
      </c>
      <c r="D844">
        <v>106629</v>
      </c>
      <c r="E844">
        <v>4</v>
      </c>
      <c r="F844">
        <v>7</v>
      </c>
      <c r="G844">
        <v>9</v>
      </c>
      <c r="H844" t="s">
        <v>10</v>
      </c>
      <c r="I844">
        <v>443.22</v>
      </c>
    </row>
    <row r="845" spans="1:9" x14ac:dyDescent="0.35">
      <c r="A845">
        <v>838</v>
      </c>
      <c r="B845">
        <v>57</v>
      </c>
      <c r="C845" t="s">
        <v>16</v>
      </c>
      <c r="D845">
        <v>98928</v>
      </c>
      <c r="E845">
        <v>80</v>
      </c>
      <c r="F845">
        <v>3</v>
      </c>
      <c r="G845">
        <v>33</v>
      </c>
      <c r="H845" t="s">
        <v>15</v>
      </c>
      <c r="I845">
        <v>934.98</v>
      </c>
    </row>
    <row r="846" spans="1:9" x14ac:dyDescent="0.35">
      <c r="A846">
        <v>839</v>
      </c>
      <c r="B846">
        <v>43</v>
      </c>
      <c r="C846" t="s">
        <v>16</v>
      </c>
      <c r="D846">
        <v>90687</v>
      </c>
      <c r="E846">
        <v>9</v>
      </c>
      <c r="F846">
        <v>5</v>
      </c>
      <c r="G846">
        <v>24</v>
      </c>
      <c r="H846" t="s">
        <v>11</v>
      </c>
      <c r="I846">
        <v>531.25</v>
      </c>
    </row>
    <row r="847" spans="1:9" x14ac:dyDescent="0.35">
      <c r="A847">
        <v>840</v>
      </c>
      <c r="B847">
        <v>58</v>
      </c>
      <c r="C847" t="s">
        <v>9</v>
      </c>
      <c r="D847">
        <v>68764</v>
      </c>
      <c r="E847">
        <v>96</v>
      </c>
      <c r="F847">
        <v>6</v>
      </c>
      <c r="G847">
        <v>31</v>
      </c>
      <c r="H847" t="s">
        <v>10</v>
      </c>
      <c r="I847">
        <v>723.66</v>
      </c>
    </row>
    <row r="848" spans="1:9" x14ac:dyDescent="0.35">
      <c r="A848">
        <v>841</v>
      </c>
      <c r="B848">
        <v>40</v>
      </c>
      <c r="C848" t="s">
        <v>16</v>
      </c>
      <c r="D848">
        <v>125996</v>
      </c>
      <c r="E848">
        <v>64</v>
      </c>
      <c r="F848">
        <v>6</v>
      </c>
      <c r="G848">
        <v>15</v>
      </c>
      <c r="H848" t="s">
        <v>12</v>
      </c>
      <c r="I848">
        <v>583.95000000000005</v>
      </c>
    </row>
    <row r="849" spans="1:9" x14ac:dyDescent="0.35">
      <c r="A849">
        <v>842</v>
      </c>
      <c r="B849">
        <v>33</v>
      </c>
      <c r="C849" t="s">
        <v>9</v>
      </c>
      <c r="D849">
        <v>96916</v>
      </c>
      <c r="E849">
        <v>23</v>
      </c>
      <c r="F849">
        <v>6</v>
      </c>
      <c r="G849">
        <v>12</v>
      </c>
      <c r="H849" t="s">
        <v>11</v>
      </c>
      <c r="I849">
        <v>373.49</v>
      </c>
    </row>
    <row r="850" spans="1:9" x14ac:dyDescent="0.35">
      <c r="A850">
        <v>843</v>
      </c>
      <c r="B850">
        <v>50</v>
      </c>
      <c r="C850" t="s">
        <v>13</v>
      </c>
      <c r="D850">
        <v>149578</v>
      </c>
      <c r="E850">
        <v>28</v>
      </c>
      <c r="F850">
        <v>2</v>
      </c>
      <c r="G850">
        <v>39</v>
      </c>
      <c r="H850" t="s">
        <v>14</v>
      </c>
      <c r="I850">
        <v>839.34</v>
      </c>
    </row>
    <row r="851" spans="1:9" x14ac:dyDescent="0.35">
      <c r="A851">
        <v>844</v>
      </c>
      <c r="B851">
        <v>43</v>
      </c>
      <c r="C851" t="s">
        <v>16</v>
      </c>
      <c r="D851">
        <v>140638</v>
      </c>
      <c r="E851">
        <v>62</v>
      </c>
      <c r="F851">
        <v>10</v>
      </c>
      <c r="G851">
        <v>18</v>
      </c>
      <c r="H851" t="s">
        <v>14</v>
      </c>
      <c r="I851">
        <v>78.52</v>
      </c>
    </row>
    <row r="852" spans="1:9" x14ac:dyDescent="0.35">
      <c r="A852">
        <v>845</v>
      </c>
      <c r="B852">
        <v>45</v>
      </c>
      <c r="C852" t="s">
        <v>9</v>
      </c>
      <c r="D852">
        <v>57615</v>
      </c>
      <c r="E852">
        <v>30</v>
      </c>
      <c r="F852">
        <v>5</v>
      </c>
      <c r="G852">
        <v>15</v>
      </c>
      <c r="H852" t="s">
        <v>15</v>
      </c>
      <c r="I852">
        <v>998.09</v>
      </c>
    </row>
    <row r="853" spans="1:9" x14ac:dyDescent="0.35">
      <c r="A853">
        <v>846</v>
      </c>
      <c r="B853">
        <v>60</v>
      </c>
      <c r="C853" t="s">
        <v>13</v>
      </c>
      <c r="D853">
        <v>61376</v>
      </c>
      <c r="E853">
        <v>97</v>
      </c>
      <c r="F853">
        <v>8</v>
      </c>
      <c r="G853">
        <v>9</v>
      </c>
      <c r="H853" t="s">
        <v>15</v>
      </c>
      <c r="I853">
        <v>793.84</v>
      </c>
    </row>
    <row r="854" spans="1:9" x14ac:dyDescent="0.35">
      <c r="A854">
        <v>847</v>
      </c>
      <c r="B854">
        <v>22</v>
      </c>
      <c r="C854" t="s">
        <v>16</v>
      </c>
      <c r="D854">
        <v>134801</v>
      </c>
      <c r="E854">
        <v>47</v>
      </c>
      <c r="F854">
        <v>1</v>
      </c>
      <c r="G854">
        <v>49</v>
      </c>
      <c r="H854" t="s">
        <v>10</v>
      </c>
      <c r="I854">
        <v>292.92</v>
      </c>
    </row>
    <row r="855" spans="1:9" x14ac:dyDescent="0.35">
      <c r="A855">
        <v>848</v>
      </c>
      <c r="B855">
        <v>60</v>
      </c>
      <c r="C855" t="s">
        <v>13</v>
      </c>
      <c r="D855">
        <v>111784</v>
      </c>
      <c r="E855">
        <v>31</v>
      </c>
      <c r="F855">
        <v>1</v>
      </c>
      <c r="G855">
        <v>14</v>
      </c>
      <c r="H855" t="s">
        <v>12</v>
      </c>
      <c r="I855">
        <v>122.12</v>
      </c>
    </row>
    <row r="856" spans="1:9" x14ac:dyDescent="0.35">
      <c r="A856">
        <v>849</v>
      </c>
      <c r="B856">
        <v>56</v>
      </c>
      <c r="C856" t="s">
        <v>9</v>
      </c>
      <c r="D856">
        <v>86142</v>
      </c>
      <c r="E856">
        <v>87</v>
      </c>
      <c r="F856">
        <v>7</v>
      </c>
      <c r="G856">
        <v>8</v>
      </c>
      <c r="H856" t="s">
        <v>11</v>
      </c>
      <c r="I856">
        <v>291.95999999999998</v>
      </c>
    </row>
    <row r="857" spans="1:9" x14ac:dyDescent="0.35">
      <c r="A857">
        <v>850</v>
      </c>
      <c r="B857">
        <v>48</v>
      </c>
      <c r="C857" t="s">
        <v>9</v>
      </c>
      <c r="D857">
        <v>126398</v>
      </c>
      <c r="E857">
        <v>19</v>
      </c>
      <c r="F857">
        <v>1</v>
      </c>
      <c r="G857">
        <v>18</v>
      </c>
      <c r="H857" t="s">
        <v>12</v>
      </c>
      <c r="I857">
        <v>311.08</v>
      </c>
    </row>
    <row r="858" spans="1:9" x14ac:dyDescent="0.35">
      <c r="A858">
        <v>851</v>
      </c>
      <c r="B858">
        <v>51</v>
      </c>
      <c r="C858" t="s">
        <v>13</v>
      </c>
      <c r="D858">
        <v>59566</v>
      </c>
      <c r="E858">
        <v>25</v>
      </c>
      <c r="F858">
        <v>5</v>
      </c>
      <c r="G858">
        <v>22</v>
      </c>
      <c r="H858" t="s">
        <v>10</v>
      </c>
      <c r="I858">
        <v>847.03</v>
      </c>
    </row>
    <row r="859" spans="1:9" x14ac:dyDescent="0.35">
      <c r="A859">
        <v>852</v>
      </c>
      <c r="B859">
        <v>64</v>
      </c>
      <c r="C859" t="s">
        <v>9</v>
      </c>
      <c r="D859">
        <v>63123</v>
      </c>
      <c r="E859">
        <v>88</v>
      </c>
      <c r="F859">
        <v>1</v>
      </c>
      <c r="G859">
        <v>16</v>
      </c>
      <c r="H859" t="s">
        <v>10</v>
      </c>
      <c r="I859">
        <v>330.95</v>
      </c>
    </row>
    <row r="860" spans="1:9" x14ac:dyDescent="0.35">
      <c r="A860">
        <v>853</v>
      </c>
      <c r="B860">
        <v>22</v>
      </c>
      <c r="C860" t="s">
        <v>13</v>
      </c>
      <c r="D860">
        <v>120644</v>
      </c>
      <c r="E860">
        <v>75</v>
      </c>
      <c r="F860">
        <v>1</v>
      </c>
      <c r="G860">
        <v>4</v>
      </c>
      <c r="H860" t="s">
        <v>12</v>
      </c>
      <c r="I860">
        <v>456.11</v>
      </c>
    </row>
    <row r="861" spans="1:9" x14ac:dyDescent="0.35">
      <c r="A861">
        <v>854</v>
      </c>
      <c r="B861">
        <v>27</v>
      </c>
      <c r="C861" t="s">
        <v>9</v>
      </c>
      <c r="D861">
        <v>40595</v>
      </c>
      <c r="E861">
        <v>84</v>
      </c>
      <c r="F861">
        <v>6</v>
      </c>
      <c r="G861">
        <v>15</v>
      </c>
      <c r="H861" t="s">
        <v>10</v>
      </c>
      <c r="I861">
        <v>268.76</v>
      </c>
    </row>
    <row r="862" spans="1:9" x14ac:dyDescent="0.35">
      <c r="A862">
        <v>855</v>
      </c>
      <c r="B862">
        <v>18</v>
      </c>
      <c r="C862" t="s">
        <v>16</v>
      </c>
      <c r="D862">
        <v>30102</v>
      </c>
      <c r="E862">
        <v>35</v>
      </c>
      <c r="F862">
        <v>2</v>
      </c>
      <c r="G862">
        <v>6</v>
      </c>
      <c r="H862" t="s">
        <v>11</v>
      </c>
      <c r="I862">
        <v>739.27</v>
      </c>
    </row>
    <row r="863" spans="1:9" x14ac:dyDescent="0.35">
      <c r="A863">
        <v>856</v>
      </c>
      <c r="B863">
        <v>45</v>
      </c>
      <c r="C863" t="s">
        <v>13</v>
      </c>
      <c r="D863">
        <v>135627</v>
      </c>
      <c r="E863">
        <v>67</v>
      </c>
      <c r="F863">
        <v>2</v>
      </c>
      <c r="G863">
        <v>46</v>
      </c>
      <c r="H863" t="s">
        <v>10</v>
      </c>
      <c r="I863">
        <v>524.16</v>
      </c>
    </row>
    <row r="864" spans="1:9" x14ac:dyDescent="0.35">
      <c r="A864">
        <v>857</v>
      </c>
      <c r="B864">
        <v>19</v>
      </c>
      <c r="C864" t="s">
        <v>9</v>
      </c>
      <c r="D864">
        <v>90561</v>
      </c>
      <c r="E864">
        <v>75</v>
      </c>
      <c r="F864">
        <v>10</v>
      </c>
      <c r="G864">
        <v>23</v>
      </c>
      <c r="H864" t="s">
        <v>14</v>
      </c>
      <c r="I864">
        <v>866.23</v>
      </c>
    </row>
    <row r="865" spans="1:9" x14ac:dyDescent="0.35">
      <c r="A865">
        <v>858</v>
      </c>
      <c r="B865">
        <v>67</v>
      </c>
      <c r="C865" t="s">
        <v>16</v>
      </c>
      <c r="D865">
        <v>115470</v>
      </c>
      <c r="E865">
        <v>56</v>
      </c>
      <c r="F865">
        <v>4</v>
      </c>
      <c r="G865">
        <v>6</v>
      </c>
      <c r="H865" t="s">
        <v>12</v>
      </c>
      <c r="I865">
        <v>151.74</v>
      </c>
    </row>
    <row r="866" spans="1:9" x14ac:dyDescent="0.35">
      <c r="A866">
        <v>859</v>
      </c>
      <c r="B866">
        <v>22</v>
      </c>
      <c r="C866" t="s">
        <v>16</v>
      </c>
      <c r="D866">
        <v>62752</v>
      </c>
      <c r="E866">
        <v>2</v>
      </c>
      <c r="F866">
        <v>10</v>
      </c>
      <c r="G866">
        <v>22</v>
      </c>
      <c r="H866" t="s">
        <v>15</v>
      </c>
      <c r="I866">
        <v>469.36</v>
      </c>
    </row>
    <row r="867" spans="1:9" x14ac:dyDescent="0.35">
      <c r="A867">
        <v>860</v>
      </c>
      <c r="B867">
        <v>22</v>
      </c>
      <c r="C867" t="s">
        <v>16</v>
      </c>
      <c r="D867">
        <v>46866</v>
      </c>
      <c r="E867">
        <v>3</v>
      </c>
      <c r="F867">
        <v>7</v>
      </c>
      <c r="G867">
        <v>46</v>
      </c>
      <c r="H867" t="s">
        <v>15</v>
      </c>
      <c r="I867">
        <v>737.44</v>
      </c>
    </row>
    <row r="868" spans="1:9" x14ac:dyDescent="0.35">
      <c r="A868">
        <v>861</v>
      </c>
      <c r="B868">
        <v>21</v>
      </c>
      <c r="C868" t="s">
        <v>13</v>
      </c>
      <c r="D868">
        <v>145884</v>
      </c>
      <c r="E868">
        <v>3</v>
      </c>
      <c r="F868">
        <v>4</v>
      </c>
      <c r="G868">
        <v>25</v>
      </c>
      <c r="H868" t="s">
        <v>14</v>
      </c>
      <c r="I868">
        <v>676.93</v>
      </c>
    </row>
    <row r="869" spans="1:9" x14ac:dyDescent="0.35">
      <c r="A869">
        <v>862</v>
      </c>
      <c r="B869">
        <v>20</v>
      </c>
      <c r="C869" t="s">
        <v>16</v>
      </c>
      <c r="D869">
        <v>79899</v>
      </c>
      <c r="E869">
        <v>64</v>
      </c>
      <c r="F869">
        <v>7</v>
      </c>
      <c r="G869">
        <v>46</v>
      </c>
      <c r="H869" t="s">
        <v>12</v>
      </c>
      <c r="I869">
        <v>129.9</v>
      </c>
    </row>
    <row r="870" spans="1:9" x14ac:dyDescent="0.35">
      <c r="A870">
        <v>863</v>
      </c>
      <c r="B870">
        <v>42</v>
      </c>
      <c r="C870" t="s">
        <v>13</v>
      </c>
      <c r="D870">
        <v>77292</v>
      </c>
      <c r="E870">
        <v>73</v>
      </c>
      <c r="F870">
        <v>10</v>
      </c>
      <c r="G870">
        <v>43</v>
      </c>
      <c r="H870" t="s">
        <v>10</v>
      </c>
      <c r="I870">
        <v>787.66</v>
      </c>
    </row>
    <row r="871" spans="1:9" x14ac:dyDescent="0.35">
      <c r="A871">
        <v>864</v>
      </c>
      <c r="B871">
        <v>41</v>
      </c>
      <c r="C871" t="s">
        <v>16</v>
      </c>
      <c r="D871">
        <v>92371</v>
      </c>
      <c r="E871">
        <v>28</v>
      </c>
      <c r="F871">
        <v>10</v>
      </c>
      <c r="G871">
        <v>48</v>
      </c>
      <c r="H871" t="s">
        <v>15</v>
      </c>
      <c r="I871">
        <v>594.96</v>
      </c>
    </row>
    <row r="872" spans="1:9" x14ac:dyDescent="0.35">
      <c r="A872">
        <v>865</v>
      </c>
      <c r="B872">
        <v>57</v>
      </c>
      <c r="C872" t="s">
        <v>13</v>
      </c>
      <c r="D872">
        <v>106632</v>
      </c>
      <c r="E872">
        <v>26</v>
      </c>
      <c r="F872">
        <v>1</v>
      </c>
      <c r="G872">
        <v>17</v>
      </c>
      <c r="H872" t="s">
        <v>10</v>
      </c>
      <c r="I872">
        <v>610.98</v>
      </c>
    </row>
    <row r="873" spans="1:9" x14ac:dyDescent="0.35">
      <c r="A873">
        <v>866</v>
      </c>
      <c r="B873">
        <v>22</v>
      </c>
      <c r="C873" t="s">
        <v>16</v>
      </c>
      <c r="D873">
        <v>48068</v>
      </c>
      <c r="E873">
        <v>57</v>
      </c>
      <c r="F873">
        <v>2</v>
      </c>
      <c r="G873">
        <v>24</v>
      </c>
      <c r="H873" t="s">
        <v>15</v>
      </c>
      <c r="I873">
        <v>683.02</v>
      </c>
    </row>
    <row r="874" spans="1:9" x14ac:dyDescent="0.35">
      <c r="A874">
        <v>867</v>
      </c>
      <c r="B874">
        <v>68</v>
      </c>
      <c r="C874" t="s">
        <v>13</v>
      </c>
      <c r="D874">
        <v>35122</v>
      </c>
      <c r="E874">
        <v>72</v>
      </c>
      <c r="F874">
        <v>6</v>
      </c>
      <c r="G874">
        <v>33</v>
      </c>
      <c r="H874" t="s">
        <v>11</v>
      </c>
      <c r="I874">
        <v>983.84</v>
      </c>
    </row>
    <row r="875" spans="1:9" x14ac:dyDescent="0.35">
      <c r="A875">
        <v>868</v>
      </c>
      <c r="B875">
        <v>51</v>
      </c>
      <c r="C875" t="s">
        <v>13</v>
      </c>
      <c r="D875">
        <v>83467</v>
      </c>
      <c r="E875">
        <v>83</v>
      </c>
      <c r="F875">
        <v>1</v>
      </c>
      <c r="G875">
        <v>19</v>
      </c>
      <c r="H875" t="s">
        <v>12</v>
      </c>
      <c r="I875">
        <v>30.88</v>
      </c>
    </row>
    <row r="876" spans="1:9" x14ac:dyDescent="0.35">
      <c r="A876">
        <v>869</v>
      </c>
      <c r="B876">
        <v>49</v>
      </c>
      <c r="C876" t="s">
        <v>9</v>
      </c>
      <c r="D876">
        <v>61376</v>
      </c>
      <c r="E876">
        <v>47</v>
      </c>
      <c r="F876">
        <v>5</v>
      </c>
      <c r="G876">
        <v>16</v>
      </c>
      <c r="H876" t="s">
        <v>14</v>
      </c>
      <c r="I876">
        <v>241.25</v>
      </c>
    </row>
    <row r="877" spans="1:9" x14ac:dyDescent="0.35">
      <c r="A877">
        <v>870</v>
      </c>
      <c r="B877">
        <v>57</v>
      </c>
      <c r="C877" t="s">
        <v>13</v>
      </c>
      <c r="D877">
        <v>112212</v>
      </c>
      <c r="E877">
        <v>6</v>
      </c>
      <c r="F877">
        <v>6</v>
      </c>
      <c r="G877">
        <v>44</v>
      </c>
      <c r="H877" t="s">
        <v>14</v>
      </c>
      <c r="I877">
        <v>312.64</v>
      </c>
    </row>
    <row r="878" spans="1:9" x14ac:dyDescent="0.35">
      <c r="A878">
        <v>871</v>
      </c>
      <c r="B878">
        <v>57</v>
      </c>
      <c r="C878" t="s">
        <v>9</v>
      </c>
      <c r="D878">
        <v>128481</v>
      </c>
      <c r="E878">
        <v>86</v>
      </c>
      <c r="F878">
        <v>10</v>
      </c>
      <c r="G878">
        <v>40</v>
      </c>
      <c r="H878" t="s">
        <v>14</v>
      </c>
      <c r="I878">
        <v>727.15</v>
      </c>
    </row>
    <row r="879" spans="1:9" x14ac:dyDescent="0.35">
      <c r="A879">
        <v>872</v>
      </c>
      <c r="B879">
        <v>63</v>
      </c>
      <c r="C879" t="s">
        <v>16</v>
      </c>
      <c r="D879">
        <v>33546</v>
      </c>
      <c r="E879">
        <v>18</v>
      </c>
      <c r="F879">
        <v>9</v>
      </c>
      <c r="G879">
        <v>31</v>
      </c>
      <c r="H879" t="s">
        <v>11</v>
      </c>
      <c r="I879">
        <v>191.8</v>
      </c>
    </row>
    <row r="880" spans="1:9" x14ac:dyDescent="0.35">
      <c r="A880">
        <v>873</v>
      </c>
      <c r="B880">
        <v>42</v>
      </c>
      <c r="C880" t="s">
        <v>9</v>
      </c>
      <c r="D880">
        <v>127546</v>
      </c>
      <c r="E880">
        <v>54</v>
      </c>
      <c r="F880">
        <v>1</v>
      </c>
      <c r="G880">
        <v>31</v>
      </c>
      <c r="H880" t="s">
        <v>12</v>
      </c>
      <c r="I880">
        <v>484.72</v>
      </c>
    </row>
    <row r="881" spans="1:9" x14ac:dyDescent="0.35">
      <c r="A881">
        <v>874</v>
      </c>
      <c r="B881">
        <v>35</v>
      </c>
      <c r="C881" t="s">
        <v>16</v>
      </c>
      <c r="D881">
        <v>121037</v>
      </c>
      <c r="E881">
        <v>70</v>
      </c>
      <c r="F881">
        <v>1</v>
      </c>
      <c r="G881">
        <v>28</v>
      </c>
      <c r="H881" t="s">
        <v>10</v>
      </c>
      <c r="I881">
        <v>304.08</v>
      </c>
    </row>
    <row r="882" spans="1:9" x14ac:dyDescent="0.35">
      <c r="A882">
        <v>875</v>
      </c>
      <c r="B882">
        <v>25</v>
      </c>
      <c r="C882" t="s">
        <v>9</v>
      </c>
      <c r="D882">
        <v>76606</v>
      </c>
      <c r="E882">
        <v>99</v>
      </c>
      <c r="F882">
        <v>10</v>
      </c>
      <c r="G882">
        <v>32</v>
      </c>
      <c r="H882" t="s">
        <v>14</v>
      </c>
      <c r="I882">
        <v>472.4</v>
      </c>
    </row>
    <row r="883" spans="1:9" x14ac:dyDescent="0.35">
      <c r="A883">
        <v>876</v>
      </c>
      <c r="B883">
        <v>60</v>
      </c>
      <c r="C883" t="s">
        <v>13</v>
      </c>
      <c r="D883">
        <v>120195</v>
      </c>
      <c r="E883">
        <v>68</v>
      </c>
      <c r="F883">
        <v>9</v>
      </c>
      <c r="G883">
        <v>26</v>
      </c>
      <c r="H883" t="s">
        <v>11</v>
      </c>
      <c r="I883">
        <v>600.21</v>
      </c>
    </row>
    <row r="884" spans="1:9" x14ac:dyDescent="0.35">
      <c r="A884">
        <v>877</v>
      </c>
      <c r="B884">
        <v>51</v>
      </c>
      <c r="C884" t="s">
        <v>9</v>
      </c>
      <c r="D884">
        <v>127950</v>
      </c>
      <c r="E884">
        <v>27</v>
      </c>
      <c r="F884">
        <v>3</v>
      </c>
      <c r="G884">
        <v>45</v>
      </c>
      <c r="H884" t="s">
        <v>14</v>
      </c>
      <c r="I884">
        <v>412.76</v>
      </c>
    </row>
    <row r="885" spans="1:9" x14ac:dyDescent="0.35">
      <c r="A885">
        <v>878</v>
      </c>
      <c r="B885">
        <v>45</v>
      </c>
      <c r="C885" t="s">
        <v>9</v>
      </c>
      <c r="D885">
        <v>51646</v>
      </c>
      <c r="E885">
        <v>61</v>
      </c>
      <c r="F885">
        <v>5</v>
      </c>
      <c r="G885">
        <v>41</v>
      </c>
      <c r="H885" t="s">
        <v>14</v>
      </c>
      <c r="I885">
        <v>246.41</v>
      </c>
    </row>
    <row r="886" spans="1:9" x14ac:dyDescent="0.35">
      <c r="A886">
        <v>879</v>
      </c>
      <c r="B886">
        <v>51</v>
      </c>
      <c r="C886" t="s">
        <v>16</v>
      </c>
      <c r="D886">
        <v>80995</v>
      </c>
      <c r="E886">
        <v>68</v>
      </c>
      <c r="F886">
        <v>1</v>
      </c>
      <c r="G886">
        <v>18</v>
      </c>
      <c r="H886" t="s">
        <v>11</v>
      </c>
      <c r="I886">
        <v>863.54</v>
      </c>
    </row>
    <row r="887" spans="1:9" x14ac:dyDescent="0.35">
      <c r="A887">
        <v>880</v>
      </c>
      <c r="B887">
        <v>59</v>
      </c>
      <c r="C887" t="s">
        <v>13</v>
      </c>
      <c r="D887">
        <v>97355</v>
      </c>
      <c r="E887">
        <v>63</v>
      </c>
      <c r="F887">
        <v>2</v>
      </c>
      <c r="G887">
        <v>22</v>
      </c>
      <c r="H887" t="s">
        <v>10</v>
      </c>
      <c r="I887">
        <v>329.18</v>
      </c>
    </row>
    <row r="888" spans="1:9" x14ac:dyDescent="0.35">
      <c r="A888">
        <v>881</v>
      </c>
      <c r="B888">
        <v>47</v>
      </c>
      <c r="C888" t="s">
        <v>9</v>
      </c>
      <c r="D888">
        <v>133264</v>
      </c>
      <c r="E888">
        <v>93</v>
      </c>
      <c r="F888">
        <v>2</v>
      </c>
      <c r="G888">
        <v>21</v>
      </c>
      <c r="H888" t="s">
        <v>10</v>
      </c>
      <c r="I888">
        <v>11.01</v>
      </c>
    </row>
    <row r="889" spans="1:9" x14ac:dyDescent="0.35">
      <c r="A889">
        <v>882</v>
      </c>
      <c r="B889">
        <v>61</v>
      </c>
      <c r="C889" t="s">
        <v>16</v>
      </c>
      <c r="D889">
        <v>49557</v>
      </c>
      <c r="E889">
        <v>22</v>
      </c>
      <c r="F889">
        <v>6</v>
      </c>
      <c r="G889">
        <v>12</v>
      </c>
      <c r="H889" t="s">
        <v>12</v>
      </c>
      <c r="I889">
        <v>678.13</v>
      </c>
    </row>
    <row r="890" spans="1:9" x14ac:dyDescent="0.35">
      <c r="A890">
        <v>883</v>
      </c>
      <c r="B890">
        <v>62</v>
      </c>
      <c r="C890" t="s">
        <v>13</v>
      </c>
      <c r="D890">
        <v>97909</v>
      </c>
      <c r="E890">
        <v>100</v>
      </c>
      <c r="F890">
        <v>1</v>
      </c>
      <c r="G890">
        <v>5</v>
      </c>
      <c r="H890" t="s">
        <v>14</v>
      </c>
      <c r="I890">
        <v>439.63</v>
      </c>
    </row>
    <row r="891" spans="1:9" x14ac:dyDescent="0.35">
      <c r="A891">
        <v>884</v>
      </c>
      <c r="B891">
        <v>50</v>
      </c>
      <c r="C891" t="s">
        <v>9</v>
      </c>
      <c r="D891">
        <v>59695</v>
      </c>
      <c r="E891">
        <v>70</v>
      </c>
      <c r="F891">
        <v>5</v>
      </c>
      <c r="G891">
        <v>6</v>
      </c>
      <c r="H891" t="s">
        <v>12</v>
      </c>
      <c r="I891">
        <v>241.99</v>
      </c>
    </row>
    <row r="892" spans="1:9" x14ac:dyDescent="0.35">
      <c r="A892">
        <v>885</v>
      </c>
      <c r="B892">
        <v>58</v>
      </c>
      <c r="C892" t="s">
        <v>13</v>
      </c>
      <c r="D892">
        <v>149723</v>
      </c>
      <c r="E892">
        <v>70</v>
      </c>
      <c r="F892">
        <v>9</v>
      </c>
      <c r="G892">
        <v>23</v>
      </c>
      <c r="H892" t="s">
        <v>15</v>
      </c>
      <c r="I892">
        <v>374.59</v>
      </c>
    </row>
    <row r="893" spans="1:9" x14ac:dyDescent="0.35">
      <c r="A893">
        <v>886</v>
      </c>
      <c r="B893">
        <v>26</v>
      </c>
      <c r="C893" t="s">
        <v>13</v>
      </c>
      <c r="D893">
        <v>113532</v>
      </c>
      <c r="E893">
        <v>70</v>
      </c>
      <c r="F893">
        <v>7</v>
      </c>
      <c r="G893">
        <v>28</v>
      </c>
      <c r="H893" t="s">
        <v>11</v>
      </c>
      <c r="I893">
        <v>679.69</v>
      </c>
    </row>
    <row r="894" spans="1:9" x14ac:dyDescent="0.35">
      <c r="A894">
        <v>887</v>
      </c>
      <c r="B894">
        <v>60</v>
      </c>
      <c r="C894" t="s">
        <v>16</v>
      </c>
      <c r="D894">
        <v>98882</v>
      </c>
      <c r="E894">
        <v>38</v>
      </c>
      <c r="F894">
        <v>2</v>
      </c>
      <c r="G894">
        <v>28</v>
      </c>
      <c r="H894" t="s">
        <v>10</v>
      </c>
      <c r="I894">
        <v>940.14</v>
      </c>
    </row>
    <row r="895" spans="1:9" x14ac:dyDescent="0.35">
      <c r="A895">
        <v>888</v>
      </c>
      <c r="B895">
        <v>29</v>
      </c>
      <c r="C895" t="s">
        <v>16</v>
      </c>
      <c r="D895">
        <v>149973</v>
      </c>
      <c r="E895">
        <v>2</v>
      </c>
      <c r="F895">
        <v>2</v>
      </c>
      <c r="G895">
        <v>19</v>
      </c>
      <c r="H895" t="s">
        <v>10</v>
      </c>
      <c r="I895">
        <v>437.1</v>
      </c>
    </row>
    <row r="896" spans="1:9" x14ac:dyDescent="0.35">
      <c r="A896">
        <v>889</v>
      </c>
      <c r="B896">
        <v>33</v>
      </c>
      <c r="C896" t="s">
        <v>13</v>
      </c>
      <c r="D896">
        <v>146269</v>
      </c>
      <c r="E896">
        <v>92</v>
      </c>
      <c r="F896">
        <v>6</v>
      </c>
      <c r="G896">
        <v>10</v>
      </c>
      <c r="H896" t="s">
        <v>11</v>
      </c>
      <c r="I896">
        <v>486.86</v>
      </c>
    </row>
    <row r="897" spans="1:9" x14ac:dyDescent="0.35">
      <c r="A897">
        <v>890</v>
      </c>
      <c r="B897">
        <v>60</v>
      </c>
      <c r="C897" t="s">
        <v>13</v>
      </c>
      <c r="D897">
        <v>73059</v>
      </c>
      <c r="E897">
        <v>77</v>
      </c>
      <c r="F897">
        <v>3</v>
      </c>
      <c r="G897">
        <v>31</v>
      </c>
      <c r="H897" t="s">
        <v>12</v>
      </c>
      <c r="I897">
        <v>581.15</v>
      </c>
    </row>
    <row r="898" spans="1:9" x14ac:dyDescent="0.35">
      <c r="A898">
        <v>891</v>
      </c>
      <c r="B898">
        <v>22</v>
      </c>
      <c r="C898" t="s">
        <v>13</v>
      </c>
      <c r="D898">
        <v>87909</v>
      </c>
      <c r="E898">
        <v>19</v>
      </c>
      <c r="F898">
        <v>7</v>
      </c>
      <c r="G898">
        <v>39</v>
      </c>
      <c r="H898" t="s">
        <v>11</v>
      </c>
      <c r="I898">
        <v>20.52</v>
      </c>
    </row>
    <row r="899" spans="1:9" x14ac:dyDescent="0.35">
      <c r="A899">
        <v>892</v>
      </c>
      <c r="B899">
        <v>66</v>
      </c>
      <c r="C899" t="s">
        <v>13</v>
      </c>
      <c r="D899">
        <v>40932</v>
      </c>
      <c r="E899">
        <v>5</v>
      </c>
      <c r="F899">
        <v>1</v>
      </c>
      <c r="G899">
        <v>48</v>
      </c>
      <c r="H899" t="s">
        <v>11</v>
      </c>
      <c r="I899">
        <v>546.05999999999995</v>
      </c>
    </row>
    <row r="900" spans="1:9" x14ac:dyDescent="0.35">
      <c r="A900">
        <v>893</v>
      </c>
      <c r="B900">
        <v>24</v>
      </c>
      <c r="C900" t="s">
        <v>9</v>
      </c>
      <c r="D900">
        <v>60763</v>
      </c>
      <c r="E900">
        <v>92</v>
      </c>
      <c r="F900">
        <v>5</v>
      </c>
      <c r="G900">
        <v>29</v>
      </c>
      <c r="H900" t="s">
        <v>14</v>
      </c>
      <c r="I900">
        <v>320.7</v>
      </c>
    </row>
    <row r="901" spans="1:9" x14ac:dyDescent="0.35">
      <c r="A901">
        <v>894</v>
      </c>
      <c r="B901">
        <v>63</v>
      </c>
      <c r="C901" t="s">
        <v>13</v>
      </c>
      <c r="D901">
        <v>119492</v>
      </c>
      <c r="E901">
        <v>25</v>
      </c>
      <c r="F901">
        <v>8</v>
      </c>
      <c r="G901">
        <v>40</v>
      </c>
      <c r="H901" t="s">
        <v>11</v>
      </c>
      <c r="I901">
        <v>758.1</v>
      </c>
    </row>
    <row r="902" spans="1:9" x14ac:dyDescent="0.35">
      <c r="A902">
        <v>895</v>
      </c>
      <c r="B902">
        <v>27</v>
      </c>
      <c r="C902" t="s">
        <v>16</v>
      </c>
      <c r="D902">
        <v>128640</v>
      </c>
      <c r="E902">
        <v>3</v>
      </c>
      <c r="F902">
        <v>5</v>
      </c>
      <c r="G902">
        <v>2</v>
      </c>
      <c r="H902" t="s">
        <v>14</v>
      </c>
      <c r="I902">
        <v>140.52000000000001</v>
      </c>
    </row>
    <row r="903" spans="1:9" x14ac:dyDescent="0.35">
      <c r="A903">
        <v>896</v>
      </c>
      <c r="B903">
        <v>53</v>
      </c>
      <c r="C903" t="s">
        <v>16</v>
      </c>
      <c r="D903">
        <v>137307</v>
      </c>
      <c r="E903">
        <v>34</v>
      </c>
      <c r="F903">
        <v>1</v>
      </c>
      <c r="G903">
        <v>26</v>
      </c>
      <c r="H903" t="s">
        <v>11</v>
      </c>
      <c r="I903">
        <v>952.12</v>
      </c>
    </row>
    <row r="904" spans="1:9" x14ac:dyDescent="0.35">
      <c r="A904">
        <v>897</v>
      </c>
      <c r="B904">
        <v>32</v>
      </c>
      <c r="C904" t="s">
        <v>16</v>
      </c>
      <c r="D904">
        <v>81701</v>
      </c>
      <c r="E904">
        <v>96</v>
      </c>
      <c r="F904">
        <v>9</v>
      </c>
      <c r="G904">
        <v>49</v>
      </c>
      <c r="H904" t="s">
        <v>15</v>
      </c>
      <c r="I904">
        <v>77.45</v>
      </c>
    </row>
    <row r="905" spans="1:9" x14ac:dyDescent="0.35">
      <c r="A905">
        <v>898</v>
      </c>
      <c r="B905">
        <v>64</v>
      </c>
      <c r="C905" t="s">
        <v>13</v>
      </c>
      <c r="D905">
        <v>82140</v>
      </c>
      <c r="E905">
        <v>57</v>
      </c>
      <c r="F905">
        <v>3</v>
      </c>
      <c r="G905">
        <v>7</v>
      </c>
      <c r="H905" t="s">
        <v>14</v>
      </c>
      <c r="I905">
        <v>97.97</v>
      </c>
    </row>
    <row r="906" spans="1:9" x14ac:dyDescent="0.35">
      <c r="A906">
        <v>899</v>
      </c>
      <c r="B906">
        <v>48</v>
      </c>
      <c r="C906" t="s">
        <v>16</v>
      </c>
      <c r="D906">
        <v>134463</v>
      </c>
      <c r="E906">
        <v>32</v>
      </c>
      <c r="F906">
        <v>2</v>
      </c>
      <c r="G906">
        <v>7</v>
      </c>
      <c r="H906" t="s">
        <v>15</v>
      </c>
      <c r="I906">
        <v>535.1</v>
      </c>
    </row>
    <row r="907" spans="1:9" x14ac:dyDescent="0.35">
      <c r="A907">
        <v>900</v>
      </c>
      <c r="B907">
        <v>52</v>
      </c>
      <c r="C907" t="s">
        <v>9</v>
      </c>
      <c r="D907">
        <v>41544</v>
      </c>
      <c r="E907">
        <v>1</v>
      </c>
      <c r="F907">
        <v>10</v>
      </c>
      <c r="G907">
        <v>46</v>
      </c>
      <c r="H907" t="s">
        <v>14</v>
      </c>
      <c r="I907">
        <v>720.52</v>
      </c>
    </row>
    <row r="908" spans="1:9" x14ac:dyDescent="0.35">
      <c r="A908">
        <v>901</v>
      </c>
      <c r="B908">
        <v>57</v>
      </c>
      <c r="C908" t="s">
        <v>9</v>
      </c>
      <c r="D908">
        <v>135440</v>
      </c>
      <c r="E908">
        <v>46</v>
      </c>
      <c r="F908">
        <v>8</v>
      </c>
      <c r="G908">
        <v>3</v>
      </c>
      <c r="H908" t="s">
        <v>14</v>
      </c>
      <c r="I908">
        <v>442.46</v>
      </c>
    </row>
    <row r="909" spans="1:9" x14ac:dyDescent="0.35">
      <c r="A909">
        <v>902</v>
      </c>
      <c r="B909">
        <v>55</v>
      </c>
      <c r="C909" t="s">
        <v>9</v>
      </c>
      <c r="D909">
        <v>72193</v>
      </c>
      <c r="E909">
        <v>39</v>
      </c>
      <c r="F909">
        <v>2</v>
      </c>
      <c r="G909">
        <v>6</v>
      </c>
      <c r="H909" t="s">
        <v>14</v>
      </c>
      <c r="I909">
        <v>207.44</v>
      </c>
    </row>
    <row r="910" spans="1:9" x14ac:dyDescent="0.35">
      <c r="A910">
        <v>903</v>
      </c>
      <c r="B910">
        <v>33</v>
      </c>
      <c r="C910" t="s">
        <v>13</v>
      </c>
      <c r="D910">
        <v>106771</v>
      </c>
      <c r="E910">
        <v>23</v>
      </c>
      <c r="F910">
        <v>7</v>
      </c>
      <c r="G910">
        <v>3</v>
      </c>
      <c r="H910" t="s">
        <v>11</v>
      </c>
      <c r="I910">
        <v>609.79999999999995</v>
      </c>
    </row>
    <row r="911" spans="1:9" x14ac:dyDescent="0.35">
      <c r="A911">
        <v>904</v>
      </c>
      <c r="B911">
        <v>64</v>
      </c>
      <c r="C911" t="s">
        <v>9</v>
      </c>
      <c r="D911">
        <v>122557</v>
      </c>
      <c r="E911">
        <v>87</v>
      </c>
      <c r="F911">
        <v>2</v>
      </c>
      <c r="G911">
        <v>5</v>
      </c>
      <c r="H911" t="s">
        <v>10</v>
      </c>
      <c r="I911">
        <v>344.59</v>
      </c>
    </row>
    <row r="912" spans="1:9" x14ac:dyDescent="0.35">
      <c r="A912">
        <v>905</v>
      </c>
      <c r="B912">
        <v>64</v>
      </c>
      <c r="C912" t="s">
        <v>16</v>
      </c>
      <c r="D912">
        <v>139658</v>
      </c>
      <c r="E912">
        <v>77</v>
      </c>
      <c r="F912">
        <v>6</v>
      </c>
      <c r="G912">
        <v>26</v>
      </c>
      <c r="H912" t="s">
        <v>11</v>
      </c>
      <c r="I912">
        <v>71.97</v>
      </c>
    </row>
    <row r="913" spans="1:9" x14ac:dyDescent="0.35">
      <c r="A913">
        <v>906</v>
      </c>
      <c r="B913">
        <v>25</v>
      </c>
      <c r="C913" t="s">
        <v>16</v>
      </c>
      <c r="D913">
        <v>130604</v>
      </c>
      <c r="E913">
        <v>100</v>
      </c>
      <c r="F913">
        <v>4</v>
      </c>
      <c r="G913">
        <v>41</v>
      </c>
      <c r="H913" t="s">
        <v>15</v>
      </c>
      <c r="I913">
        <v>355.45</v>
      </c>
    </row>
    <row r="914" spans="1:9" x14ac:dyDescent="0.35">
      <c r="A914">
        <v>907</v>
      </c>
      <c r="B914">
        <v>62</v>
      </c>
      <c r="C914" t="s">
        <v>13</v>
      </c>
      <c r="D914">
        <v>113706</v>
      </c>
      <c r="E914">
        <v>19</v>
      </c>
      <c r="F914">
        <v>1</v>
      </c>
      <c r="G914">
        <v>13</v>
      </c>
      <c r="H914" t="s">
        <v>14</v>
      </c>
      <c r="I914">
        <v>427.68</v>
      </c>
    </row>
    <row r="915" spans="1:9" x14ac:dyDescent="0.35">
      <c r="A915">
        <v>908</v>
      </c>
      <c r="B915">
        <v>59</v>
      </c>
      <c r="C915" t="s">
        <v>13</v>
      </c>
      <c r="D915">
        <v>141567</v>
      </c>
      <c r="E915">
        <v>27</v>
      </c>
      <c r="F915">
        <v>8</v>
      </c>
      <c r="G915">
        <v>30</v>
      </c>
      <c r="H915" t="s">
        <v>11</v>
      </c>
      <c r="I915">
        <v>95.96</v>
      </c>
    </row>
    <row r="916" spans="1:9" x14ac:dyDescent="0.35">
      <c r="A916">
        <v>909</v>
      </c>
      <c r="B916">
        <v>27</v>
      </c>
      <c r="C916" t="s">
        <v>9</v>
      </c>
      <c r="D916">
        <v>89618</v>
      </c>
      <c r="E916">
        <v>49</v>
      </c>
      <c r="F916">
        <v>8</v>
      </c>
      <c r="G916">
        <v>12</v>
      </c>
      <c r="H916" t="s">
        <v>10</v>
      </c>
      <c r="I916">
        <v>831.05</v>
      </c>
    </row>
    <row r="917" spans="1:9" x14ac:dyDescent="0.35">
      <c r="A917">
        <v>910</v>
      </c>
      <c r="B917">
        <v>55</v>
      </c>
      <c r="C917" t="s">
        <v>13</v>
      </c>
      <c r="D917">
        <v>45562</v>
      </c>
      <c r="E917">
        <v>68</v>
      </c>
      <c r="F917">
        <v>3</v>
      </c>
      <c r="G917">
        <v>30</v>
      </c>
      <c r="H917" t="s">
        <v>10</v>
      </c>
      <c r="I917">
        <v>628.34</v>
      </c>
    </row>
    <row r="918" spans="1:9" x14ac:dyDescent="0.35">
      <c r="A918">
        <v>911</v>
      </c>
      <c r="B918">
        <v>66</v>
      </c>
      <c r="C918" t="s">
        <v>9</v>
      </c>
      <c r="D918">
        <v>55154</v>
      </c>
      <c r="E918">
        <v>93</v>
      </c>
      <c r="F918">
        <v>3</v>
      </c>
      <c r="G918">
        <v>19</v>
      </c>
      <c r="H918" t="s">
        <v>15</v>
      </c>
      <c r="I918">
        <v>684.88</v>
      </c>
    </row>
    <row r="919" spans="1:9" x14ac:dyDescent="0.35">
      <c r="A919">
        <v>912</v>
      </c>
      <c r="B919">
        <v>54</v>
      </c>
      <c r="C919" t="s">
        <v>16</v>
      </c>
      <c r="D919">
        <v>69676</v>
      </c>
      <c r="E919">
        <v>9</v>
      </c>
      <c r="F919">
        <v>7</v>
      </c>
      <c r="G919">
        <v>30</v>
      </c>
      <c r="H919" t="s">
        <v>12</v>
      </c>
      <c r="I919">
        <v>932.68</v>
      </c>
    </row>
    <row r="920" spans="1:9" x14ac:dyDescent="0.35">
      <c r="A920">
        <v>913</v>
      </c>
      <c r="B920">
        <v>38</v>
      </c>
      <c r="C920" t="s">
        <v>16</v>
      </c>
      <c r="D920">
        <v>45551</v>
      </c>
      <c r="E920">
        <v>100</v>
      </c>
      <c r="F920">
        <v>10</v>
      </c>
      <c r="G920">
        <v>22</v>
      </c>
      <c r="H920" t="s">
        <v>15</v>
      </c>
      <c r="I920">
        <v>99.63</v>
      </c>
    </row>
    <row r="921" spans="1:9" x14ac:dyDescent="0.35">
      <c r="A921">
        <v>914</v>
      </c>
      <c r="B921">
        <v>55</v>
      </c>
      <c r="C921" t="s">
        <v>16</v>
      </c>
      <c r="D921">
        <v>109314</v>
      </c>
      <c r="E921">
        <v>72</v>
      </c>
      <c r="F921">
        <v>10</v>
      </c>
      <c r="G921">
        <v>47</v>
      </c>
      <c r="H921" t="s">
        <v>15</v>
      </c>
      <c r="I921">
        <v>438.97</v>
      </c>
    </row>
    <row r="922" spans="1:9" x14ac:dyDescent="0.35">
      <c r="A922">
        <v>915</v>
      </c>
      <c r="B922">
        <v>18</v>
      </c>
      <c r="C922" t="s">
        <v>13</v>
      </c>
      <c r="D922">
        <v>69502</v>
      </c>
      <c r="E922">
        <v>83</v>
      </c>
      <c r="F922">
        <v>6</v>
      </c>
      <c r="G922">
        <v>32</v>
      </c>
      <c r="H922" t="s">
        <v>11</v>
      </c>
      <c r="I922">
        <v>236.83</v>
      </c>
    </row>
    <row r="923" spans="1:9" x14ac:dyDescent="0.35">
      <c r="A923">
        <v>916</v>
      </c>
      <c r="B923">
        <v>26</v>
      </c>
      <c r="C923" t="s">
        <v>16</v>
      </c>
      <c r="D923">
        <v>131020</v>
      </c>
      <c r="E923">
        <v>23</v>
      </c>
      <c r="F923">
        <v>7</v>
      </c>
      <c r="G923">
        <v>22</v>
      </c>
      <c r="H923" t="s">
        <v>10</v>
      </c>
      <c r="I923">
        <v>844.88</v>
      </c>
    </row>
    <row r="924" spans="1:9" x14ac:dyDescent="0.35">
      <c r="A924">
        <v>917</v>
      </c>
      <c r="B924">
        <v>49</v>
      </c>
      <c r="C924" t="s">
        <v>13</v>
      </c>
      <c r="D924">
        <v>30523</v>
      </c>
      <c r="E924">
        <v>83</v>
      </c>
      <c r="F924">
        <v>4</v>
      </c>
      <c r="G924">
        <v>38</v>
      </c>
      <c r="H924" t="s">
        <v>15</v>
      </c>
      <c r="I924">
        <v>564.48</v>
      </c>
    </row>
    <row r="925" spans="1:9" x14ac:dyDescent="0.35">
      <c r="A925">
        <v>918</v>
      </c>
      <c r="B925">
        <v>36</v>
      </c>
      <c r="C925" t="s">
        <v>9</v>
      </c>
      <c r="D925">
        <v>45458</v>
      </c>
      <c r="E925">
        <v>74</v>
      </c>
      <c r="F925">
        <v>6</v>
      </c>
      <c r="G925">
        <v>19</v>
      </c>
      <c r="H925" t="s">
        <v>10</v>
      </c>
      <c r="I925">
        <v>135.22999999999999</v>
      </c>
    </row>
    <row r="926" spans="1:9" x14ac:dyDescent="0.35">
      <c r="A926">
        <v>919</v>
      </c>
      <c r="B926">
        <v>28</v>
      </c>
      <c r="C926" t="s">
        <v>13</v>
      </c>
      <c r="D926">
        <v>57107</v>
      </c>
      <c r="E926">
        <v>82</v>
      </c>
      <c r="F926">
        <v>5</v>
      </c>
      <c r="G926">
        <v>2</v>
      </c>
      <c r="H926" t="s">
        <v>14</v>
      </c>
      <c r="I926">
        <v>271.17</v>
      </c>
    </row>
    <row r="927" spans="1:9" x14ac:dyDescent="0.35">
      <c r="A927">
        <v>920</v>
      </c>
      <c r="B927">
        <v>60</v>
      </c>
      <c r="C927" t="s">
        <v>13</v>
      </c>
      <c r="D927">
        <v>44555</v>
      </c>
      <c r="E927">
        <v>84</v>
      </c>
      <c r="F927">
        <v>7</v>
      </c>
      <c r="G927">
        <v>28</v>
      </c>
      <c r="H927" t="s">
        <v>15</v>
      </c>
      <c r="I927">
        <v>678.42</v>
      </c>
    </row>
    <row r="928" spans="1:9" x14ac:dyDescent="0.35">
      <c r="A928">
        <v>921</v>
      </c>
      <c r="B928">
        <v>66</v>
      </c>
      <c r="C928" t="s">
        <v>16</v>
      </c>
      <c r="D928">
        <v>122436</v>
      </c>
      <c r="E928">
        <v>73</v>
      </c>
      <c r="F928">
        <v>7</v>
      </c>
      <c r="G928">
        <v>47</v>
      </c>
      <c r="H928" t="s">
        <v>14</v>
      </c>
      <c r="I928">
        <v>666.62</v>
      </c>
    </row>
    <row r="929" spans="1:9" x14ac:dyDescent="0.35">
      <c r="A929">
        <v>922</v>
      </c>
      <c r="B929">
        <v>58</v>
      </c>
      <c r="C929" t="s">
        <v>16</v>
      </c>
      <c r="D929">
        <v>105157</v>
      </c>
      <c r="E929">
        <v>51</v>
      </c>
      <c r="F929">
        <v>3</v>
      </c>
      <c r="G929">
        <v>27</v>
      </c>
      <c r="H929" t="s">
        <v>12</v>
      </c>
      <c r="I929">
        <v>344.39</v>
      </c>
    </row>
    <row r="930" spans="1:9" x14ac:dyDescent="0.35">
      <c r="A930">
        <v>923</v>
      </c>
      <c r="B930">
        <v>68</v>
      </c>
      <c r="C930" t="s">
        <v>16</v>
      </c>
      <c r="D930">
        <v>107702</v>
      </c>
      <c r="E930">
        <v>73</v>
      </c>
      <c r="F930">
        <v>4</v>
      </c>
      <c r="G930">
        <v>2</v>
      </c>
      <c r="H930" t="s">
        <v>11</v>
      </c>
      <c r="I930">
        <v>136.03</v>
      </c>
    </row>
    <row r="931" spans="1:9" x14ac:dyDescent="0.35">
      <c r="A931">
        <v>924</v>
      </c>
      <c r="B931">
        <v>20</v>
      </c>
      <c r="C931" t="s">
        <v>16</v>
      </c>
      <c r="D931">
        <v>88778</v>
      </c>
      <c r="E931">
        <v>56</v>
      </c>
      <c r="F931">
        <v>2</v>
      </c>
      <c r="G931">
        <v>28</v>
      </c>
      <c r="H931" t="s">
        <v>10</v>
      </c>
      <c r="I931">
        <v>240.93</v>
      </c>
    </row>
    <row r="932" spans="1:9" x14ac:dyDescent="0.35">
      <c r="A932">
        <v>925</v>
      </c>
      <c r="B932">
        <v>53</v>
      </c>
      <c r="C932" t="s">
        <v>13</v>
      </c>
      <c r="D932">
        <v>32539</v>
      </c>
      <c r="E932">
        <v>22</v>
      </c>
      <c r="F932">
        <v>6</v>
      </c>
      <c r="G932">
        <v>42</v>
      </c>
      <c r="H932" t="s">
        <v>14</v>
      </c>
      <c r="I932">
        <v>536.05999999999995</v>
      </c>
    </row>
    <row r="933" spans="1:9" x14ac:dyDescent="0.35">
      <c r="A933">
        <v>926</v>
      </c>
      <c r="B933">
        <v>39</v>
      </c>
      <c r="C933" t="s">
        <v>9</v>
      </c>
      <c r="D933">
        <v>53091</v>
      </c>
      <c r="E933">
        <v>41</v>
      </c>
      <c r="F933">
        <v>9</v>
      </c>
      <c r="G933">
        <v>3</v>
      </c>
      <c r="H933" t="s">
        <v>10</v>
      </c>
      <c r="I933">
        <v>12.45</v>
      </c>
    </row>
    <row r="934" spans="1:9" x14ac:dyDescent="0.35">
      <c r="A934">
        <v>927</v>
      </c>
      <c r="B934">
        <v>46</v>
      </c>
      <c r="C934" t="s">
        <v>13</v>
      </c>
      <c r="D934">
        <v>46368</v>
      </c>
      <c r="E934">
        <v>11</v>
      </c>
      <c r="F934">
        <v>7</v>
      </c>
      <c r="G934">
        <v>17</v>
      </c>
      <c r="H934" t="s">
        <v>14</v>
      </c>
      <c r="I934">
        <v>869.05</v>
      </c>
    </row>
    <row r="935" spans="1:9" x14ac:dyDescent="0.35">
      <c r="A935">
        <v>928</v>
      </c>
      <c r="B935">
        <v>28</v>
      </c>
      <c r="C935" t="s">
        <v>16</v>
      </c>
      <c r="D935">
        <v>134592</v>
      </c>
      <c r="E935">
        <v>43</v>
      </c>
      <c r="F935">
        <v>10</v>
      </c>
      <c r="G935">
        <v>25</v>
      </c>
      <c r="H935" t="s">
        <v>12</v>
      </c>
      <c r="I935">
        <v>557.04</v>
      </c>
    </row>
    <row r="936" spans="1:9" x14ac:dyDescent="0.35">
      <c r="A936">
        <v>929</v>
      </c>
      <c r="B936">
        <v>35</v>
      </c>
      <c r="C936" t="s">
        <v>16</v>
      </c>
      <c r="D936">
        <v>48768</v>
      </c>
      <c r="E936">
        <v>43</v>
      </c>
      <c r="F936">
        <v>2</v>
      </c>
      <c r="G936">
        <v>5</v>
      </c>
      <c r="H936" t="s">
        <v>15</v>
      </c>
      <c r="I936">
        <v>746.74</v>
      </c>
    </row>
    <row r="937" spans="1:9" x14ac:dyDescent="0.35">
      <c r="A937">
        <v>930</v>
      </c>
      <c r="B937">
        <v>42</v>
      </c>
      <c r="C937" t="s">
        <v>13</v>
      </c>
      <c r="D937">
        <v>128064</v>
      </c>
      <c r="E937">
        <v>8</v>
      </c>
      <c r="F937">
        <v>8</v>
      </c>
      <c r="G937">
        <v>44</v>
      </c>
      <c r="H937" t="s">
        <v>10</v>
      </c>
      <c r="I937">
        <v>316.5</v>
      </c>
    </row>
    <row r="938" spans="1:9" x14ac:dyDescent="0.35">
      <c r="A938">
        <v>931</v>
      </c>
      <c r="B938">
        <v>59</v>
      </c>
      <c r="C938" t="s">
        <v>16</v>
      </c>
      <c r="D938">
        <v>48329</v>
      </c>
      <c r="E938">
        <v>6</v>
      </c>
      <c r="F938">
        <v>8</v>
      </c>
      <c r="G938">
        <v>26</v>
      </c>
      <c r="H938" t="s">
        <v>14</v>
      </c>
      <c r="I938">
        <v>36.76</v>
      </c>
    </row>
    <row r="939" spans="1:9" x14ac:dyDescent="0.35">
      <c r="A939">
        <v>932</v>
      </c>
      <c r="B939">
        <v>31</v>
      </c>
      <c r="C939" t="s">
        <v>13</v>
      </c>
      <c r="D939">
        <v>30969</v>
      </c>
      <c r="E939">
        <v>32</v>
      </c>
      <c r="F939">
        <v>9</v>
      </c>
      <c r="G939">
        <v>11</v>
      </c>
      <c r="H939" t="s">
        <v>11</v>
      </c>
      <c r="I939">
        <v>562.47</v>
      </c>
    </row>
    <row r="940" spans="1:9" x14ac:dyDescent="0.35">
      <c r="A940">
        <v>933</v>
      </c>
      <c r="B940">
        <v>18</v>
      </c>
      <c r="C940" t="s">
        <v>16</v>
      </c>
      <c r="D940">
        <v>117893</v>
      </c>
      <c r="E940">
        <v>84</v>
      </c>
      <c r="F940">
        <v>3</v>
      </c>
      <c r="G940">
        <v>24</v>
      </c>
      <c r="H940" t="s">
        <v>15</v>
      </c>
      <c r="I940">
        <v>413.27</v>
      </c>
    </row>
    <row r="941" spans="1:9" x14ac:dyDescent="0.35">
      <c r="A941">
        <v>934</v>
      </c>
      <c r="B941">
        <v>47</v>
      </c>
      <c r="C941" t="s">
        <v>16</v>
      </c>
      <c r="D941">
        <v>138152</v>
      </c>
      <c r="E941">
        <v>53</v>
      </c>
      <c r="F941">
        <v>2</v>
      </c>
      <c r="G941">
        <v>38</v>
      </c>
      <c r="H941" t="s">
        <v>10</v>
      </c>
      <c r="I941">
        <v>129.08000000000001</v>
      </c>
    </row>
    <row r="942" spans="1:9" x14ac:dyDescent="0.35">
      <c r="A942">
        <v>935</v>
      </c>
      <c r="B942">
        <v>48</v>
      </c>
      <c r="C942" t="s">
        <v>13</v>
      </c>
      <c r="D942">
        <v>129592</v>
      </c>
      <c r="E942">
        <v>2</v>
      </c>
      <c r="F942">
        <v>3</v>
      </c>
      <c r="G942">
        <v>26</v>
      </c>
      <c r="H942" t="s">
        <v>12</v>
      </c>
      <c r="I942">
        <v>748.46</v>
      </c>
    </row>
    <row r="943" spans="1:9" x14ac:dyDescent="0.35">
      <c r="A943">
        <v>936</v>
      </c>
      <c r="B943">
        <v>51</v>
      </c>
      <c r="C943" t="s">
        <v>16</v>
      </c>
      <c r="D943">
        <v>148784</v>
      </c>
      <c r="E943">
        <v>17</v>
      </c>
      <c r="F943">
        <v>1</v>
      </c>
      <c r="G943">
        <v>50</v>
      </c>
      <c r="H943" t="s">
        <v>14</v>
      </c>
      <c r="I943">
        <v>302.81</v>
      </c>
    </row>
    <row r="944" spans="1:9" x14ac:dyDescent="0.35">
      <c r="A944">
        <v>937</v>
      </c>
      <c r="B944">
        <v>43</v>
      </c>
      <c r="C944" t="s">
        <v>9</v>
      </c>
      <c r="D944">
        <v>42201</v>
      </c>
      <c r="E944">
        <v>76</v>
      </c>
      <c r="F944">
        <v>1</v>
      </c>
      <c r="G944">
        <v>50</v>
      </c>
      <c r="H944" t="s">
        <v>14</v>
      </c>
      <c r="I944">
        <v>106.48</v>
      </c>
    </row>
    <row r="945" spans="1:9" x14ac:dyDescent="0.35">
      <c r="A945">
        <v>938</v>
      </c>
      <c r="B945">
        <v>64</v>
      </c>
      <c r="C945" t="s">
        <v>13</v>
      </c>
      <c r="D945">
        <v>65498</v>
      </c>
      <c r="E945">
        <v>23</v>
      </c>
      <c r="F945">
        <v>5</v>
      </c>
      <c r="G945">
        <v>24</v>
      </c>
      <c r="H945" t="s">
        <v>12</v>
      </c>
      <c r="I945">
        <v>351.94</v>
      </c>
    </row>
    <row r="946" spans="1:9" x14ac:dyDescent="0.35">
      <c r="A946">
        <v>939</v>
      </c>
      <c r="B946">
        <v>37</v>
      </c>
      <c r="C946" t="s">
        <v>16</v>
      </c>
      <c r="D946">
        <v>70213</v>
      </c>
      <c r="E946">
        <v>84</v>
      </c>
      <c r="F946">
        <v>3</v>
      </c>
      <c r="G946">
        <v>37</v>
      </c>
      <c r="H946" t="s">
        <v>14</v>
      </c>
      <c r="I946">
        <v>785.53</v>
      </c>
    </row>
    <row r="947" spans="1:9" x14ac:dyDescent="0.35">
      <c r="A947">
        <v>940</v>
      </c>
      <c r="B947">
        <v>56</v>
      </c>
      <c r="C947" t="s">
        <v>9</v>
      </c>
      <c r="D947">
        <v>51736</v>
      </c>
      <c r="E947">
        <v>3</v>
      </c>
      <c r="F947">
        <v>9</v>
      </c>
      <c r="G947">
        <v>25</v>
      </c>
      <c r="H947" t="s">
        <v>14</v>
      </c>
      <c r="I947">
        <v>666.01</v>
      </c>
    </row>
    <row r="948" spans="1:9" x14ac:dyDescent="0.35">
      <c r="A948">
        <v>941</v>
      </c>
      <c r="B948">
        <v>54</v>
      </c>
      <c r="C948" t="s">
        <v>16</v>
      </c>
      <c r="D948">
        <v>33706</v>
      </c>
      <c r="E948">
        <v>64</v>
      </c>
      <c r="F948">
        <v>9</v>
      </c>
      <c r="G948">
        <v>1</v>
      </c>
      <c r="H948" t="s">
        <v>12</v>
      </c>
      <c r="I948">
        <v>371.93</v>
      </c>
    </row>
    <row r="949" spans="1:9" x14ac:dyDescent="0.35">
      <c r="A949">
        <v>942</v>
      </c>
      <c r="B949">
        <v>36</v>
      </c>
      <c r="C949" t="s">
        <v>16</v>
      </c>
      <c r="D949">
        <v>33087</v>
      </c>
      <c r="E949">
        <v>69</v>
      </c>
      <c r="F949">
        <v>7</v>
      </c>
      <c r="G949">
        <v>21</v>
      </c>
      <c r="H949" t="s">
        <v>11</v>
      </c>
      <c r="I949">
        <v>651.79999999999995</v>
      </c>
    </row>
    <row r="950" spans="1:9" x14ac:dyDescent="0.35">
      <c r="A950">
        <v>943</v>
      </c>
      <c r="B950">
        <v>54</v>
      </c>
      <c r="C950" t="s">
        <v>9</v>
      </c>
      <c r="D950">
        <v>140081</v>
      </c>
      <c r="E950">
        <v>100</v>
      </c>
      <c r="F950">
        <v>1</v>
      </c>
      <c r="G950">
        <v>25</v>
      </c>
      <c r="H950" t="s">
        <v>15</v>
      </c>
      <c r="I950">
        <v>30.51</v>
      </c>
    </row>
    <row r="951" spans="1:9" x14ac:dyDescent="0.35">
      <c r="A951">
        <v>944</v>
      </c>
      <c r="B951">
        <v>47</v>
      </c>
      <c r="C951" t="s">
        <v>13</v>
      </c>
      <c r="D951">
        <v>37014</v>
      </c>
      <c r="E951">
        <v>76</v>
      </c>
      <c r="F951">
        <v>5</v>
      </c>
      <c r="G951">
        <v>34</v>
      </c>
      <c r="H951" t="s">
        <v>15</v>
      </c>
      <c r="I951">
        <v>880.18</v>
      </c>
    </row>
    <row r="952" spans="1:9" x14ac:dyDescent="0.35">
      <c r="A952">
        <v>945</v>
      </c>
      <c r="B952">
        <v>65</v>
      </c>
      <c r="C952" t="s">
        <v>16</v>
      </c>
      <c r="D952">
        <v>42779</v>
      </c>
      <c r="E952">
        <v>81</v>
      </c>
      <c r="F952">
        <v>5</v>
      </c>
      <c r="G952">
        <v>38</v>
      </c>
      <c r="H952" t="s">
        <v>12</v>
      </c>
      <c r="I952">
        <v>594.91999999999996</v>
      </c>
    </row>
    <row r="953" spans="1:9" x14ac:dyDescent="0.35">
      <c r="A953">
        <v>946</v>
      </c>
      <c r="B953">
        <v>59</v>
      </c>
      <c r="C953" t="s">
        <v>16</v>
      </c>
      <c r="D953">
        <v>149936</v>
      </c>
      <c r="E953">
        <v>80</v>
      </c>
      <c r="F953">
        <v>7</v>
      </c>
      <c r="G953">
        <v>37</v>
      </c>
      <c r="H953" t="s">
        <v>10</v>
      </c>
      <c r="I953">
        <v>406.6</v>
      </c>
    </row>
    <row r="954" spans="1:9" x14ac:dyDescent="0.35">
      <c r="A954">
        <v>947</v>
      </c>
      <c r="B954">
        <v>60</v>
      </c>
      <c r="C954" t="s">
        <v>13</v>
      </c>
      <c r="D954">
        <v>111493</v>
      </c>
      <c r="E954">
        <v>40</v>
      </c>
      <c r="F954">
        <v>10</v>
      </c>
      <c r="G954">
        <v>8</v>
      </c>
      <c r="H954" t="s">
        <v>10</v>
      </c>
      <c r="I954">
        <v>190.34</v>
      </c>
    </row>
    <row r="955" spans="1:9" x14ac:dyDescent="0.35">
      <c r="A955">
        <v>948</v>
      </c>
      <c r="B955">
        <v>21</v>
      </c>
      <c r="C955" t="s">
        <v>13</v>
      </c>
      <c r="D955">
        <v>117520</v>
      </c>
      <c r="E955">
        <v>34</v>
      </c>
      <c r="F955">
        <v>3</v>
      </c>
      <c r="G955">
        <v>32</v>
      </c>
      <c r="H955" t="s">
        <v>11</v>
      </c>
      <c r="I955">
        <v>256.98</v>
      </c>
    </row>
    <row r="956" spans="1:9" x14ac:dyDescent="0.35">
      <c r="A956">
        <v>949</v>
      </c>
      <c r="B956">
        <v>62</v>
      </c>
      <c r="C956" t="s">
        <v>13</v>
      </c>
      <c r="D956">
        <v>128667</v>
      </c>
      <c r="E956">
        <v>37</v>
      </c>
      <c r="F956">
        <v>5</v>
      </c>
      <c r="G956">
        <v>17</v>
      </c>
      <c r="H956" t="s">
        <v>11</v>
      </c>
      <c r="I956">
        <v>150.62</v>
      </c>
    </row>
    <row r="957" spans="1:9" x14ac:dyDescent="0.35">
      <c r="A957">
        <v>950</v>
      </c>
      <c r="B957">
        <v>45</v>
      </c>
      <c r="C957" t="s">
        <v>13</v>
      </c>
      <c r="D957">
        <v>114390</v>
      </c>
      <c r="E957">
        <v>38</v>
      </c>
      <c r="F957">
        <v>3</v>
      </c>
      <c r="G957">
        <v>9</v>
      </c>
      <c r="H957" t="s">
        <v>10</v>
      </c>
      <c r="I957">
        <v>663.25</v>
      </c>
    </row>
    <row r="958" spans="1:9" x14ac:dyDescent="0.35">
      <c r="A958">
        <v>951</v>
      </c>
      <c r="B958">
        <v>41</v>
      </c>
      <c r="C958" t="s">
        <v>13</v>
      </c>
      <c r="D958">
        <v>134487</v>
      </c>
      <c r="E958">
        <v>7</v>
      </c>
      <c r="F958">
        <v>10</v>
      </c>
      <c r="G958">
        <v>50</v>
      </c>
      <c r="H958" t="s">
        <v>15</v>
      </c>
      <c r="I958">
        <v>556.1</v>
      </c>
    </row>
    <row r="959" spans="1:9" x14ac:dyDescent="0.35">
      <c r="A959">
        <v>952</v>
      </c>
      <c r="B959">
        <v>29</v>
      </c>
      <c r="C959" t="s">
        <v>9</v>
      </c>
      <c r="D959">
        <v>45164</v>
      </c>
      <c r="E959">
        <v>54</v>
      </c>
      <c r="F959">
        <v>8</v>
      </c>
      <c r="G959">
        <v>45</v>
      </c>
      <c r="H959" t="s">
        <v>10</v>
      </c>
      <c r="I959">
        <v>915.62</v>
      </c>
    </row>
    <row r="960" spans="1:9" x14ac:dyDescent="0.35">
      <c r="A960">
        <v>953</v>
      </c>
      <c r="B960">
        <v>51</v>
      </c>
      <c r="C960" t="s">
        <v>16</v>
      </c>
      <c r="D960">
        <v>104830</v>
      </c>
      <c r="E960">
        <v>43</v>
      </c>
      <c r="F960">
        <v>9</v>
      </c>
      <c r="G960">
        <v>36</v>
      </c>
      <c r="H960" t="s">
        <v>11</v>
      </c>
      <c r="I960">
        <v>593.91999999999996</v>
      </c>
    </row>
    <row r="961" spans="1:9" x14ac:dyDescent="0.35">
      <c r="A961">
        <v>954</v>
      </c>
      <c r="B961">
        <v>44</v>
      </c>
      <c r="C961" t="s">
        <v>16</v>
      </c>
      <c r="D961">
        <v>123822</v>
      </c>
      <c r="E961">
        <v>20</v>
      </c>
      <c r="F961">
        <v>4</v>
      </c>
      <c r="G961">
        <v>8</v>
      </c>
      <c r="H961" t="s">
        <v>15</v>
      </c>
      <c r="I961">
        <v>209.75</v>
      </c>
    </row>
    <row r="962" spans="1:9" x14ac:dyDescent="0.35">
      <c r="A962">
        <v>955</v>
      </c>
      <c r="B962">
        <v>30</v>
      </c>
      <c r="C962" t="s">
        <v>16</v>
      </c>
      <c r="D962">
        <v>50661</v>
      </c>
      <c r="E962">
        <v>89</v>
      </c>
      <c r="F962">
        <v>9</v>
      </c>
      <c r="G962">
        <v>22</v>
      </c>
      <c r="H962" t="s">
        <v>11</v>
      </c>
      <c r="I962">
        <v>630.37</v>
      </c>
    </row>
    <row r="963" spans="1:9" x14ac:dyDescent="0.35">
      <c r="A963">
        <v>956</v>
      </c>
      <c r="B963">
        <v>60</v>
      </c>
      <c r="C963" t="s">
        <v>13</v>
      </c>
      <c r="D963">
        <v>48802</v>
      </c>
      <c r="E963">
        <v>68</v>
      </c>
      <c r="F963">
        <v>1</v>
      </c>
      <c r="G963">
        <v>40</v>
      </c>
      <c r="H963" t="s">
        <v>10</v>
      </c>
      <c r="I963">
        <v>296.76</v>
      </c>
    </row>
    <row r="964" spans="1:9" x14ac:dyDescent="0.35">
      <c r="A964">
        <v>957</v>
      </c>
      <c r="B964">
        <v>60</v>
      </c>
      <c r="C964" t="s">
        <v>9</v>
      </c>
      <c r="D964">
        <v>56429</v>
      </c>
      <c r="E964">
        <v>69</v>
      </c>
      <c r="F964">
        <v>9</v>
      </c>
      <c r="G964">
        <v>32</v>
      </c>
      <c r="H964" t="s">
        <v>10</v>
      </c>
      <c r="I964">
        <v>894.95</v>
      </c>
    </row>
    <row r="965" spans="1:9" x14ac:dyDescent="0.35">
      <c r="A965">
        <v>958</v>
      </c>
      <c r="B965">
        <v>26</v>
      </c>
      <c r="C965" t="s">
        <v>9</v>
      </c>
      <c r="D965">
        <v>41126</v>
      </c>
      <c r="E965">
        <v>37</v>
      </c>
      <c r="F965">
        <v>9</v>
      </c>
      <c r="G965">
        <v>44</v>
      </c>
      <c r="H965" t="s">
        <v>12</v>
      </c>
      <c r="I965">
        <v>100.64</v>
      </c>
    </row>
    <row r="966" spans="1:9" x14ac:dyDescent="0.35">
      <c r="A966">
        <v>959</v>
      </c>
      <c r="B966">
        <v>38</v>
      </c>
      <c r="C966" t="s">
        <v>9</v>
      </c>
      <c r="D966">
        <v>99054</v>
      </c>
      <c r="E966">
        <v>59</v>
      </c>
      <c r="F966">
        <v>6</v>
      </c>
      <c r="G966">
        <v>4</v>
      </c>
      <c r="H966" t="s">
        <v>10</v>
      </c>
      <c r="I966">
        <v>174.22</v>
      </c>
    </row>
    <row r="967" spans="1:9" x14ac:dyDescent="0.35">
      <c r="A967">
        <v>960</v>
      </c>
      <c r="B967">
        <v>61</v>
      </c>
      <c r="C967" t="s">
        <v>9</v>
      </c>
      <c r="D967">
        <v>50349</v>
      </c>
      <c r="E967">
        <v>76</v>
      </c>
      <c r="F967">
        <v>9</v>
      </c>
      <c r="G967">
        <v>42</v>
      </c>
      <c r="H967" t="s">
        <v>12</v>
      </c>
      <c r="I967">
        <v>957.5</v>
      </c>
    </row>
    <row r="968" spans="1:9" x14ac:dyDescent="0.35">
      <c r="A968">
        <v>961</v>
      </c>
      <c r="B968">
        <v>23</v>
      </c>
      <c r="C968" t="s">
        <v>9</v>
      </c>
      <c r="D968">
        <v>60808</v>
      </c>
      <c r="E968">
        <v>96</v>
      </c>
      <c r="F968">
        <v>2</v>
      </c>
      <c r="G968">
        <v>12</v>
      </c>
      <c r="H968" t="s">
        <v>14</v>
      </c>
      <c r="I968">
        <v>231.03</v>
      </c>
    </row>
    <row r="969" spans="1:9" x14ac:dyDescent="0.35">
      <c r="A969">
        <v>962</v>
      </c>
      <c r="B969">
        <v>60</v>
      </c>
      <c r="C969" t="s">
        <v>16</v>
      </c>
      <c r="D969">
        <v>98537</v>
      </c>
      <c r="E969">
        <v>71</v>
      </c>
      <c r="F969">
        <v>9</v>
      </c>
      <c r="G969">
        <v>45</v>
      </c>
      <c r="H969" t="s">
        <v>10</v>
      </c>
      <c r="I969">
        <v>725.67</v>
      </c>
    </row>
    <row r="970" spans="1:9" x14ac:dyDescent="0.35">
      <c r="A970">
        <v>963</v>
      </c>
      <c r="B970">
        <v>66</v>
      </c>
      <c r="C970" t="s">
        <v>9</v>
      </c>
      <c r="D970">
        <v>72885</v>
      </c>
      <c r="E970">
        <v>1</v>
      </c>
      <c r="F970">
        <v>9</v>
      </c>
      <c r="G970">
        <v>33</v>
      </c>
      <c r="H970" t="s">
        <v>10</v>
      </c>
      <c r="I970">
        <v>654.48</v>
      </c>
    </row>
    <row r="971" spans="1:9" x14ac:dyDescent="0.35">
      <c r="A971">
        <v>964</v>
      </c>
      <c r="B971">
        <v>26</v>
      </c>
      <c r="C971" t="s">
        <v>13</v>
      </c>
      <c r="D971">
        <v>109221</v>
      </c>
      <c r="E971">
        <v>91</v>
      </c>
      <c r="F971">
        <v>2</v>
      </c>
      <c r="G971">
        <v>44</v>
      </c>
      <c r="H971" t="s">
        <v>11</v>
      </c>
      <c r="I971">
        <v>660.05</v>
      </c>
    </row>
    <row r="972" spans="1:9" x14ac:dyDescent="0.35">
      <c r="A972">
        <v>965</v>
      </c>
      <c r="B972">
        <v>49</v>
      </c>
      <c r="C972" t="s">
        <v>13</v>
      </c>
      <c r="D972">
        <v>94218</v>
      </c>
      <c r="E972">
        <v>4</v>
      </c>
      <c r="F972">
        <v>10</v>
      </c>
      <c r="G972">
        <v>5</v>
      </c>
      <c r="H972" t="s">
        <v>15</v>
      </c>
      <c r="I972">
        <v>287.36</v>
      </c>
    </row>
    <row r="973" spans="1:9" x14ac:dyDescent="0.35">
      <c r="A973">
        <v>966</v>
      </c>
      <c r="B973">
        <v>58</v>
      </c>
      <c r="C973" t="s">
        <v>13</v>
      </c>
      <c r="D973">
        <v>133888</v>
      </c>
      <c r="E973">
        <v>92</v>
      </c>
      <c r="F973">
        <v>10</v>
      </c>
      <c r="G973">
        <v>14</v>
      </c>
      <c r="H973" t="s">
        <v>14</v>
      </c>
      <c r="I973">
        <v>628.29999999999995</v>
      </c>
    </row>
    <row r="974" spans="1:9" x14ac:dyDescent="0.35">
      <c r="A974">
        <v>967</v>
      </c>
      <c r="B974">
        <v>46</v>
      </c>
      <c r="C974" t="s">
        <v>9</v>
      </c>
      <c r="D974">
        <v>67361</v>
      </c>
      <c r="E974">
        <v>80</v>
      </c>
      <c r="F974">
        <v>6</v>
      </c>
      <c r="G974">
        <v>25</v>
      </c>
      <c r="H974" t="s">
        <v>11</v>
      </c>
      <c r="I974">
        <v>350.08</v>
      </c>
    </row>
    <row r="975" spans="1:9" x14ac:dyDescent="0.35">
      <c r="A975">
        <v>968</v>
      </c>
      <c r="B975">
        <v>23</v>
      </c>
      <c r="C975" t="s">
        <v>9</v>
      </c>
      <c r="D975">
        <v>74773</v>
      </c>
      <c r="E975">
        <v>16</v>
      </c>
      <c r="F975">
        <v>2</v>
      </c>
      <c r="G975">
        <v>42</v>
      </c>
      <c r="H975" t="s">
        <v>10</v>
      </c>
      <c r="I975">
        <v>626.04999999999995</v>
      </c>
    </row>
    <row r="976" spans="1:9" x14ac:dyDescent="0.35">
      <c r="A976">
        <v>969</v>
      </c>
      <c r="B976">
        <v>61</v>
      </c>
      <c r="C976" t="s">
        <v>13</v>
      </c>
      <c r="D976">
        <v>38209</v>
      </c>
      <c r="E976">
        <v>79</v>
      </c>
      <c r="F976">
        <v>8</v>
      </c>
      <c r="G976">
        <v>40</v>
      </c>
      <c r="H976" t="s">
        <v>11</v>
      </c>
      <c r="I976">
        <v>724.23</v>
      </c>
    </row>
    <row r="977" spans="1:9" x14ac:dyDescent="0.35">
      <c r="A977">
        <v>970</v>
      </c>
      <c r="B977">
        <v>68</v>
      </c>
      <c r="C977" t="s">
        <v>9</v>
      </c>
      <c r="D977">
        <v>40471</v>
      </c>
      <c r="E977">
        <v>28</v>
      </c>
      <c r="F977">
        <v>3</v>
      </c>
      <c r="G977">
        <v>33</v>
      </c>
      <c r="H977" t="s">
        <v>10</v>
      </c>
      <c r="I977">
        <v>40.89</v>
      </c>
    </row>
    <row r="978" spans="1:9" x14ac:dyDescent="0.35">
      <c r="A978">
        <v>971</v>
      </c>
      <c r="B978">
        <v>58</v>
      </c>
      <c r="C978" t="s">
        <v>9</v>
      </c>
      <c r="D978">
        <v>51913</v>
      </c>
      <c r="E978">
        <v>14</v>
      </c>
      <c r="F978">
        <v>4</v>
      </c>
      <c r="G978">
        <v>21</v>
      </c>
      <c r="H978" t="s">
        <v>14</v>
      </c>
      <c r="I978">
        <v>733.63</v>
      </c>
    </row>
    <row r="979" spans="1:9" x14ac:dyDescent="0.35">
      <c r="A979">
        <v>972</v>
      </c>
      <c r="B979">
        <v>41</v>
      </c>
      <c r="C979" t="s">
        <v>16</v>
      </c>
      <c r="D979">
        <v>120294</v>
      </c>
      <c r="E979">
        <v>79</v>
      </c>
      <c r="F979">
        <v>5</v>
      </c>
      <c r="G979">
        <v>44</v>
      </c>
      <c r="H979" t="s">
        <v>12</v>
      </c>
      <c r="I979">
        <v>942.03</v>
      </c>
    </row>
    <row r="980" spans="1:9" x14ac:dyDescent="0.35">
      <c r="A980">
        <v>973</v>
      </c>
      <c r="B980">
        <v>43</v>
      </c>
      <c r="C980" t="s">
        <v>16</v>
      </c>
      <c r="D980">
        <v>130645</v>
      </c>
      <c r="E980">
        <v>34</v>
      </c>
      <c r="F980">
        <v>10</v>
      </c>
      <c r="G980">
        <v>5</v>
      </c>
      <c r="H980" t="s">
        <v>10</v>
      </c>
      <c r="I980">
        <v>833.69</v>
      </c>
    </row>
    <row r="981" spans="1:9" x14ac:dyDescent="0.35">
      <c r="A981">
        <v>974</v>
      </c>
      <c r="B981">
        <v>48</v>
      </c>
      <c r="C981" t="s">
        <v>13</v>
      </c>
      <c r="D981">
        <v>75118</v>
      </c>
      <c r="E981">
        <v>84</v>
      </c>
      <c r="F981">
        <v>6</v>
      </c>
      <c r="G981">
        <v>41</v>
      </c>
      <c r="H981" t="s">
        <v>15</v>
      </c>
      <c r="I981">
        <v>711.37</v>
      </c>
    </row>
    <row r="982" spans="1:9" x14ac:dyDescent="0.35">
      <c r="A982">
        <v>975</v>
      </c>
      <c r="B982">
        <v>49</v>
      </c>
      <c r="C982" t="s">
        <v>9</v>
      </c>
      <c r="D982">
        <v>79546</v>
      </c>
      <c r="E982">
        <v>26</v>
      </c>
      <c r="F982">
        <v>5</v>
      </c>
      <c r="G982">
        <v>12</v>
      </c>
      <c r="H982" t="s">
        <v>14</v>
      </c>
      <c r="I982">
        <v>935.73</v>
      </c>
    </row>
    <row r="983" spans="1:9" x14ac:dyDescent="0.35">
      <c r="A983">
        <v>976</v>
      </c>
      <c r="B983">
        <v>30</v>
      </c>
      <c r="C983" t="s">
        <v>16</v>
      </c>
      <c r="D983">
        <v>54930</v>
      </c>
      <c r="E983">
        <v>12</v>
      </c>
      <c r="F983">
        <v>9</v>
      </c>
      <c r="G983">
        <v>13</v>
      </c>
      <c r="H983" t="s">
        <v>15</v>
      </c>
      <c r="I983">
        <v>724.88</v>
      </c>
    </row>
    <row r="984" spans="1:9" x14ac:dyDescent="0.35">
      <c r="A984">
        <v>977</v>
      </c>
      <c r="B984">
        <v>37</v>
      </c>
      <c r="C984" t="s">
        <v>16</v>
      </c>
      <c r="D984">
        <v>100314</v>
      </c>
      <c r="E984">
        <v>71</v>
      </c>
      <c r="F984">
        <v>5</v>
      </c>
      <c r="G984">
        <v>19</v>
      </c>
      <c r="H984" t="s">
        <v>10</v>
      </c>
      <c r="I984">
        <v>692.74</v>
      </c>
    </row>
    <row r="985" spans="1:9" x14ac:dyDescent="0.35">
      <c r="A985">
        <v>978</v>
      </c>
      <c r="B985">
        <v>45</v>
      </c>
      <c r="C985" t="s">
        <v>9</v>
      </c>
      <c r="D985">
        <v>91381</v>
      </c>
      <c r="E985">
        <v>48</v>
      </c>
      <c r="F985">
        <v>8</v>
      </c>
      <c r="G985">
        <v>16</v>
      </c>
      <c r="H985" t="s">
        <v>11</v>
      </c>
      <c r="I985">
        <v>253.13</v>
      </c>
    </row>
    <row r="986" spans="1:9" x14ac:dyDescent="0.35">
      <c r="A986">
        <v>979</v>
      </c>
      <c r="B986">
        <v>66</v>
      </c>
      <c r="C986" t="s">
        <v>9</v>
      </c>
      <c r="D986">
        <v>74055</v>
      </c>
      <c r="E986">
        <v>100</v>
      </c>
      <c r="F986">
        <v>6</v>
      </c>
      <c r="G986">
        <v>17</v>
      </c>
      <c r="H986" t="s">
        <v>11</v>
      </c>
      <c r="I986">
        <v>318.7</v>
      </c>
    </row>
    <row r="987" spans="1:9" x14ac:dyDescent="0.35">
      <c r="A987">
        <v>980</v>
      </c>
      <c r="B987">
        <v>45</v>
      </c>
      <c r="C987" t="s">
        <v>9</v>
      </c>
      <c r="D987">
        <v>135047</v>
      </c>
      <c r="E987">
        <v>11</v>
      </c>
      <c r="F987">
        <v>9</v>
      </c>
      <c r="G987">
        <v>42</v>
      </c>
      <c r="H987" t="s">
        <v>12</v>
      </c>
      <c r="I987">
        <v>422.93</v>
      </c>
    </row>
    <row r="988" spans="1:9" x14ac:dyDescent="0.35">
      <c r="A988">
        <v>981</v>
      </c>
      <c r="B988">
        <v>30</v>
      </c>
      <c r="C988" t="s">
        <v>16</v>
      </c>
      <c r="D988">
        <v>117373</v>
      </c>
      <c r="E988">
        <v>32</v>
      </c>
      <c r="F988">
        <v>1</v>
      </c>
      <c r="G988">
        <v>49</v>
      </c>
      <c r="H988" t="s">
        <v>14</v>
      </c>
      <c r="I988">
        <v>129.35</v>
      </c>
    </row>
    <row r="989" spans="1:9" x14ac:dyDescent="0.35">
      <c r="A989">
        <v>982</v>
      </c>
      <c r="B989">
        <v>59</v>
      </c>
      <c r="C989" t="s">
        <v>13</v>
      </c>
      <c r="D989">
        <v>87884</v>
      </c>
      <c r="E989">
        <v>79</v>
      </c>
      <c r="F989">
        <v>9</v>
      </c>
      <c r="G989">
        <v>28</v>
      </c>
      <c r="H989" t="s">
        <v>10</v>
      </c>
      <c r="I989">
        <v>491.55</v>
      </c>
    </row>
    <row r="990" spans="1:9" x14ac:dyDescent="0.35">
      <c r="A990">
        <v>983</v>
      </c>
      <c r="B990">
        <v>68</v>
      </c>
      <c r="C990" t="s">
        <v>9</v>
      </c>
      <c r="D990">
        <v>117203</v>
      </c>
      <c r="E990">
        <v>76</v>
      </c>
      <c r="F990">
        <v>7</v>
      </c>
      <c r="G990">
        <v>38</v>
      </c>
      <c r="H990" t="s">
        <v>15</v>
      </c>
      <c r="I990">
        <v>363.94</v>
      </c>
    </row>
    <row r="991" spans="1:9" x14ac:dyDescent="0.35">
      <c r="A991">
        <v>984</v>
      </c>
      <c r="B991">
        <v>51</v>
      </c>
      <c r="C991" t="s">
        <v>13</v>
      </c>
      <c r="D991">
        <v>91682</v>
      </c>
      <c r="E991">
        <v>27</v>
      </c>
      <c r="F991">
        <v>9</v>
      </c>
      <c r="G991">
        <v>49</v>
      </c>
      <c r="H991" t="s">
        <v>15</v>
      </c>
      <c r="I991">
        <v>990.87</v>
      </c>
    </row>
    <row r="992" spans="1:9" x14ac:dyDescent="0.35">
      <c r="A992">
        <v>985</v>
      </c>
      <c r="B992">
        <v>35</v>
      </c>
      <c r="C992" t="s">
        <v>13</v>
      </c>
      <c r="D992">
        <v>82057</v>
      </c>
      <c r="E992">
        <v>66</v>
      </c>
      <c r="F992">
        <v>4</v>
      </c>
      <c r="G992">
        <v>9</v>
      </c>
      <c r="H992" t="s">
        <v>11</v>
      </c>
      <c r="I992">
        <v>683.93</v>
      </c>
    </row>
    <row r="993" spans="1:9" x14ac:dyDescent="0.35">
      <c r="A993">
        <v>986</v>
      </c>
      <c r="B993">
        <v>66</v>
      </c>
      <c r="C993" t="s">
        <v>13</v>
      </c>
      <c r="D993">
        <v>78149</v>
      </c>
      <c r="E993">
        <v>2</v>
      </c>
      <c r="F993">
        <v>10</v>
      </c>
      <c r="G993">
        <v>9</v>
      </c>
      <c r="H993" t="s">
        <v>14</v>
      </c>
      <c r="I993">
        <v>579.27</v>
      </c>
    </row>
    <row r="994" spans="1:9" x14ac:dyDescent="0.35">
      <c r="A994">
        <v>987</v>
      </c>
      <c r="B994">
        <v>22</v>
      </c>
      <c r="C994" t="s">
        <v>16</v>
      </c>
      <c r="D994">
        <v>80049</v>
      </c>
      <c r="E994">
        <v>1</v>
      </c>
      <c r="F994">
        <v>10</v>
      </c>
      <c r="G994">
        <v>47</v>
      </c>
      <c r="H994" t="s">
        <v>11</v>
      </c>
      <c r="I994">
        <v>16.97</v>
      </c>
    </row>
    <row r="995" spans="1:9" x14ac:dyDescent="0.35">
      <c r="A995">
        <v>988</v>
      </c>
      <c r="B995">
        <v>26</v>
      </c>
      <c r="C995" t="s">
        <v>16</v>
      </c>
      <c r="D995">
        <v>148451</v>
      </c>
      <c r="E995">
        <v>78</v>
      </c>
      <c r="F995">
        <v>5</v>
      </c>
      <c r="G995">
        <v>14</v>
      </c>
      <c r="H995" t="s">
        <v>10</v>
      </c>
      <c r="I995">
        <v>99.19</v>
      </c>
    </row>
    <row r="996" spans="1:9" x14ac:dyDescent="0.35">
      <c r="A996">
        <v>989</v>
      </c>
      <c r="B996">
        <v>26</v>
      </c>
      <c r="C996" t="s">
        <v>16</v>
      </c>
      <c r="D996">
        <v>45147</v>
      </c>
      <c r="E996">
        <v>93</v>
      </c>
      <c r="F996">
        <v>1</v>
      </c>
      <c r="G996">
        <v>32</v>
      </c>
      <c r="H996" t="s">
        <v>14</v>
      </c>
      <c r="I996">
        <v>750.58</v>
      </c>
    </row>
    <row r="997" spans="1:9" x14ac:dyDescent="0.35">
      <c r="A997">
        <v>990</v>
      </c>
      <c r="B997">
        <v>31</v>
      </c>
      <c r="C997" t="s">
        <v>13</v>
      </c>
      <c r="D997">
        <v>45695</v>
      </c>
      <c r="E997">
        <v>36</v>
      </c>
      <c r="F997">
        <v>2</v>
      </c>
      <c r="G997">
        <v>31</v>
      </c>
      <c r="H997" t="s">
        <v>15</v>
      </c>
      <c r="I997">
        <v>864.67</v>
      </c>
    </row>
    <row r="998" spans="1:9" x14ac:dyDescent="0.35">
      <c r="A998">
        <v>991</v>
      </c>
      <c r="B998">
        <v>21</v>
      </c>
      <c r="C998" t="s">
        <v>13</v>
      </c>
      <c r="D998">
        <v>80264</v>
      </c>
      <c r="E998">
        <v>41</v>
      </c>
      <c r="F998">
        <v>4</v>
      </c>
      <c r="G998">
        <v>26</v>
      </c>
      <c r="H998" t="s">
        <v>11</v>
      </c>
      <c r="I998">
        <v>458.93</v>
      </c>
    </row>
    <row r="999" spans="1:9" x14ac:dyDescent="0.35">
      <c r="A999">
        <v>992</v>
      </c>
      <c r="B999">
        <v>53</v>
      </c>
      <c r="C999" t="s">
        <v>13</v>
      </c>
      <c r="D999">
        <v>83578</v>
      </c>
      <c r="E999">
        <v>97</v>
      </c>
      <c r="F999">
        <v>5</v>
      </c>
      <c r="G999">
        <v>50</v>
      </c>
      <c r="H999" t="s">
        <v>11</v>
      </c>
      <c r="I999">
        <v>917.08</v>
      </c>
    </row>
    <row r="1000" spans="1:9" x14ac:dyDescent="0.35">
      <c r="A1000">
        <v>993</v>
      </c>
      <c r="B1000">
        <v>22</v>
      </c>
      <c r="C1000" t="s">
        <v>9</v>
      </c>
      <c r="D1000">
        <v>125479</v>
      </c>
      <c r="E1000">
        <v>57</v>
      </c>
      <c r="F1000">
        <v>8</v>
      </c>
      <c r="G1000">
        <v>27</v>
      </c>
      <c r="H1000" t="s">
        <v>14</v>
      </c>
      <c r="I1000">
        <v>139.75</v>
      </c>
    </row>
    <row r="1001" spans="1:9" x14ac:dyDescent="0.35">
      <c r="A1001">
        <v>994</v>
      </c>
      <c r="B1001">
        <v>29</v>
      </c>
      <c r="C1001" t="s">
        <v>9</v>
      </c>
      <c r="D1001">
        <v>64799</v>
      </c>
      <c r="E1001">
        <v>42</v>
      </c>
      <c r="F1001">
        <v>5</v>
      </c>
      <c r="G1001">
        <v>19</v>
      </c>
      <c r="H1001" t="s">
        <v>15</v>
      </c>
      <c r="I1001">
        <v>967.26</v>
      </c>
    </row>
    <row r="1002" spans="1:9" x14ac:dyDescent="0.35">
      <c r="A1002">
        <v>995</v>
      </c>
      <c r="B1002">
        <v>60</v>
      </c>
      <c r="C1002" t="s">
        <v>16</v>
      </c>
      <c r="D1002">
        <v>71923</v>
      </c>
      <c r="E1002">
        <v>25</v>
      </c>
      <c r="F1002">
        <v>2</v>
      </c>
      <c r="G1002">
        <v>40</v>
      </c>
      <c r="H1002" t="s">
        <v>12</v>
      </c>
      <c r="I1002">
        <v>986.97</v>
      </c>
    </row>
    <row r="1003" spans="1:9" x14ac:dyDescent="0.35">
      <c r="A1003">
        <v>996</v>
      </c>
      <c r="B1003">
        <v>57</v>
      </c>
      <c r="C1003" t="s">
        <v>16</v>
      </c>
      <c r="D1003">
        <v>112170</v>
      </c>
      <c r="E1003">
        <v>57</v>
      </c>
      <c r="F1003">
        <v>6</v>
      </c>
      <c r="G1003">
        <v>1</v>
      </c>
      <c r="H1003" t="s">
        <v>12</v>
      </c>
      <c r="I1003">
        <v>313.64</v>
      </c>
    </row>
    <row r="1004" spans="1:9" x14ac:dyDescent="0.35">
      <c r="A1004">
        <v>997</v>
      </c>
      <c r="B1004">
        <v>23</v>
      </c>
      <c r="C1004" t="s">
        <v>13</v>
      </c>
      <c r="D1004">
        <v>65337</v>
      </c>
      <c r="E1004">
        <v>76</v>
      </c>
      <c r="F1004">
        <v>10</v>
      </c>
      <c r="G1004">
        <v>23</v>
      </c>
      <c r="H1004" t="s">
        <v>10</v>
      </c>
      <c r="I1004">
        <v>632.83000000000004</v>
      </c>
    </row>
    <row r="1005" spans="1:9" x14ac:dyDescent="0.35">
      <c r="A1005">
        <v>998</v>
      </c>
      <c r="B1005">
        <v>23</v>
      </c>
      <c r="C1005" t="s">
        <v>16</v>
      </c>
      <c r="D1005">
        <v>113097</v>
      </c>
      <c r="E1005">
        <v>40</v>
      </c>
      <c r="F1005">
        <v>5</v>
      </c>
      <c r="G1005">
        <v>42</v>
      </c>
      <c r="H1005" t="s">
        <v>11</v>
      </c>
      <c r="I1005">
        <v>75.09</v>
      </c>
    </row>
    <row r="1006" spans="1:9" x14ac:dyDescent="0.35">
      <c r="A1006">
        <v>999</v>
      </c>
      <c r="B1006">
        <v>22</v>
      </c>
      <c r="C1006" t="s">
        <v>9</v>
      </c>
      <c r="D1006">
        <v>113695</v>
      </c>
      <c r="E1006">
        <v>63</v>
      </c>
      <c r="F1006">
        <v>7</v>
      </c>
      <c r="G1006">
        <v>44</v>
      </c>
      <c r="H1006" t="s">
        <v>15</v>
      </c>
      <c r="I1006">
        <v>505.16</v>
      </c>
    </row>
    <row r="1007" spans="1:9" x14ac:dyDescent="0.35">
      <c r="A1007">
        <v>1000</v>
      </c>
      <c r="B1007">
        <v>36</v>
      </c>
      <c r="C1007" t="s">
        <v>9</v>
      </c>
      <c r="D1007">
        <v>90420</v>
      </c>
      <c r="E1007">
        <v>7</v>
      </c>
      <c r="F1007">
        <v>2</v>
      </c>
      <c r="G1007">
        <v>31</v>
      </c>
      <c r="H1007" t="s">
        <v>10</v>
      </c>
      <c r="I1007">
        <v>669.26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6AF01-F666-4B2C-BC84-3907ED351F17}">
  <dimension ref="A3:F1004"/>
  <sheetViews>
    <sheetView topLeftCell="A979" workbookViewId="0">
      <selection activeCell="C27" sqref="C27"/>
    </sheetView>
  </sheetViews>
  <sheetFormatPr defaultRowHeight="14.5" x14ac:dyDescent="0.35"/>
  <cols>
    <col min="1" max="1" width="12.36328125" bestFit="1" customWidth="1"/>
    <col min="2" max="2" width="16.36328125" bestFit="1" customWidth="1"/>
    <col min="3" max="3" width="23.453125" bestFit="1" customWidth="1"/>
    <col min="4" max="4" width="23.36328125" bestFit="1" customWidth="1"/>
    <col min="5" max="5" width="27.54296875" bestFit="1" customWidth="1"/>
    <col min="6" max="6" width="29.7265625" bestFit="1" customWidth="1"/>
  </cols>
  <sheetData>
    <row r="3" spans="1:6" x14ac:dyDescent="0.35">
      <c r="A3" s="4" t="s">
        <v>24</v>
      </c>
      <c r="B3" s="3" t="s">
        <v>28</v>
      </c>
      <c r="C3" s="12" t="s">
        <v>29</v>
      </c>
      <c r="D3" s="12" t="s">
        <v>26</v>
      </c>
      <c r="E3" s="12" t="s">
        <v>30</v>
      </c>
      <c r="F3" s="7" t="s">
        <v>27</v>
      </c>
    </row>
    <row r="4" spans="1:6" x14ac:dyDescent="0.35">
      <c r="A4" s="5">
        <v>1</v>
      </c>
      <c r="B4" s="8">
        <v>99342</v>
      </c>
      <c r="C4" s="13">
        <v>90</v>
      </c>
      <c r="D4" s="13">
        <v>3</v>
      </c>
      <c r="E4" s="13">
        <v>24</v>
      </c>
      <c r="F4" s="9">
        <v>113.53</v>
      </c>
    </row>
    <row r="5" spans="1:6" x14ac:dyDescent="0.35">
      <c r="A5" s="18">
        <v>2</v>
      </c>
      <c r="B5" s="15">
        <v>78852</v>
      </c>
      <c r="C5" s="16">
        <v>60</v>
      </c>
      <c r="D5" s="16">
        <v>2</v>
      </c>
      <c r="E5" s="16">
        <v>42</v>
      </c>
      <c r="F5" s="17">
        <v>41.93</v>
      </c>
    </row>
    <row r="6" spans="1:6" x14ac:dyDescent="0.35">
      <c r="A6" s="18">
        <v>3</v>
      </c>
      <c r="B6" s="15">
        <v>126573</v>
      </c>
      <c r="C6" s="16">
        <v>30</v>
      </c>
      <c r="D6" s="16">
        <v>2</v>
      </c>
      <c r="E6" s="16">
        <v>28</v>
      </c>
      <c r="F6" s="17">
        <v>424.36</v>
      </c>
    </row>
    <row r="7" spans="1:6" x14ac:dyDescent="0.35">
      <c r="A7" s="18">
        <v>4</v>
      </c>
      <c r="B7" s="15">
        <v>47099</v>
      </c>
      <c r="C7" s="16">
        <v>74</v>
      </c>
      <c r="D7" s="16">
        <v>9</v>
      </c>
      <c r="E7" s="16">
        <v>5</v>
      </c>
      <c r="F7" s="17">
        <v>991.93</v>
      </c>
    </row>
    <row r="8" spans="1:6" x14ac:dyDescent="0.35">
      <c r="A8" s="18">
        <v>5</v>
      </c>
      <c r="B8" s="15">
        <v>140621</v>
      </c>
      <c r="C8" s="16">
        <v>21</v>
      </c>
      <c r="D8" s="16">
        <v>3</v>
      </c>
      <c r="E8" s="16">
        <v>25</v>
      </c>
      <c r="F8" s="17">
        <v>347.08</v>
      </c>
    </row>
    <row r="9" spans="1:6" x14ac:dyDescent="0.35">
      <c r="A9" s="18">
        <v>6</v>
      </c>
      <c r="B9" s="15">
        <v>57305</v>
      </c>
      <c r="C9" s="16">
        <v>24</v>
      </c>
      <c r="D9" s="16">
        <v>3</v>
      </c>
      <c r="E9" s="16">
        <v>30</v>
      </c>
      <c r="F9" s="17">
        <v>86.85</v>
      </c>
    </row>
    <row r="10" spans="1:6" x14ac:dyDescent="0.35">
      <c r="A10" s="18">
        <v>7</v>
      </c>
      <c r="B10" s="15">
        <v>54319</v>
      </c>
      <c r="C10" s="16">
        <v>68</v>
      </c>
      <c r="D10" s="16">
        <v>5</v>
      </c>
      <c r="E10" s="16">
        <v>43</v>
      </c>
      <c r="F10" s="17">
        <v>191.72</v>
      </c>
    </row>
    <row r="11" spans="1:6" x14ac:dyDescent="0.35">
      <c r="A11" s="18">
        <v>8</v>
      </c>
      <c r="B11" s="15">
        <v>108115</v>
      </c>
      <c r="C11" s="16">
        <v>94</v>
      </c>
      <c r="D11" s="16">
        <v>9</v>
      </c>
      <c r="E11" s="16">
        <v>27</v>
      </c>
      <c r="F11" s="17">
        <v>734.56</v>
      </c>
    </row>
    <row r="12" spans="1:6" x14ac:dyDescent="0.35">
      <c r="A12" s="18">
        <v>9</v>
      </c>
      <c r="B12" s="15">
        <v>34424</v>
      </c>
      <c r="C12" s="16">
        <v>29</v>
      </c>
      <c r="D12" s="16">
        <v>6</v>
      </c>
      <c r="E12" s="16">
        <v>7</v>
      </c>
      <c r="F12" s="17">
        <v>951.71</v>
      </c>
    </row>
    <row r="13" spans="1:6" x14ac:dyDescent="0.35">
      <c r="A13" s="18">
        <v>10</v>
      </c>
      <c r="B13" s="15">
        <v>45839</v>
      </c>
      <c r="C13" s="16">
        <v>55</v>
      </c>
      <c r="D13" s="16">
        <v>7</v>
      </c>
      <c r="E13" s="16">
        <v>2</v>
      </c>
      <c r="F13" s="17">
        <v>821.18</v>
      </c>
    </row>
    <row r="14" spans="1:6" x14ac:dyDescent="0.35">
      <c r="A14" s="18">
        <v>11</v>
      </c>
      <c r="B14" s="15">
        <v>69659</v>
      </c>
      <c r="C14" s="16">
        <v>16</v>
      </c>
      <c r="D14" s="16">
        <v>7</v>
      </c>
      <c r="E14" s="16">
        <v>24</v>
      </c>
      <c r="F14" s="17">
        <v>434.97</v>
      </c>
    </row>
    <row r="15" spans="1:6" x14ac:dyDescent="0.35">
      <c r="A15" s="18">
        <v>12</v>
      </c>
      <c r="B15" s="15">
        <v>30058</v>
      </c>
      <c r="C15" s="16">
        <v>91</v>
      </c>
      <c r="D15" s="16">
        <v>1</v>
      </c>
      <c r="E15" s="16">
        <v>49</v>
      </c>
      <c r="F15" s="17">
        <v>889.94</v>
      </c>
    </row>
    <row r="16" spans="1:6" x14ac:dyDescent="0.35">
      <c r="A16" s="18">
        <v>13</v>
      </c>
      <c r="B16" s="15">
        <v>87461</v>
      </c>
      <c r="C16" s="16">
        <v>81</v>
      </c>
      <c r="D16" s="16">
        <v>3</v>
      </c>
      <c r="E16" s="16">
        <v>27</v>
      </c>
      <c r="F16" s="17">
        <v>101.07</v>
      </c>
    </row>
    <row r="17" spans="1:6" x14ac:dyDescent="0.35">
      <c r="A17" s="18">
        <v>14</v>
      </c>
      <c r="B17" s="15">
        <v>33018</v>
      </c>
      <c r="C17" s="16">
        <v>46</v>
      </c>
      <c r="D17" s="16">
        <v>4</v>
      </c>
      <c r="E17" s="16">
        <v>3</v>
      </c>
      <c r="F17" s="17">
        <v>221.35</v>
      </c>
    </row>
    <row r="18" spans="1:6" x14ac:dyDescent="0.35">
      <c r="A18" s="18">
        <v>15</v>
      </c>
      <c r="B18" s="15">
        <v>112260</v>
      </c>
      <c r="C18" s="16">
        <v>17</v>
      </c>
      <c r="D18" s="16">
        <v>5</v>
      </c>
      <c r="E18" s="16">
        <v>8</v>
      </c>
      <c r="F18" s="17">
        <v>915.89</v>
      </c>
    </row>
    <row r="19" spans="1:6" x14ac:dyDescent="0.35">
      <c r="A19" s="18">
        <v>16</v>
      </c>
      <c r="B19" s="15">
        <v>129284</v>
      </c>
      <c r="C19" s="16">
        <v>17</v>
      </c>
      <c r="D19" s="16">
        <v>6</v>
      </c>
      <c r="E19" s="16">
        <v>26</v>
      </c>
      <c r="F19" s="17">
        <v>225.4</v>
      </c>
    </row>
    <row r="20" spans="1:6" x14ac:dyDescent="0.35">
      <c r="A20" s="18">
        <v>17</v>
      </c>
      <c r="B20" s="15">
        <v>102535</v>
      </c>
      <c r="C20" s="16">
        <v>29</v>
      </c>
      <c r="D20" s="16">
        <v>5</v>
      </c>
      <c r="E20" s="16">
        <v>13</v>
      </c>
      <c r="F20" s="17">
        <v>378.47</v>
      </c>
    </row>
    <row r="21" spans="1:6" x14ac:dyDescent="0.35">
      <c r="A21" s="18">
        <v>18</v>
      </c>
      <c r="B21" s="15">
        <v>41849</v>
      </c>
      <c r="C21" s="16">
        <v>22</v>
      </c>
      <c r="D21" s="16">
        <v>1</v>
      </c>
      <c r="E21" s="16">
        <v>31</v>
      </c>
      <c r="F21" s="17">
        <v>844.08</v>
      </c>
    </row>
    <row r="22" spans="1:6" x14ac:dyDescent="0.35">
      <c r="A22" s="18">
        <v>19</v>
      </c>
      <c r="B22" s="15">
        <v>95491</v>
      </c>
      <c r="C22" s="16">
        <v>90</v>
      </c>
      <c r="D22" s="16">
        <v>6</v>
      </c>
      <c r="E22" s="16">
        <v>21</v>
      </c>
      <c r="F22" s="17">
        <v>454.83</v>
      </c>
    </row>
    <row r="23" spans="1:6" x14ac:dyDescent="0.35">
      <c r="A23" s="18">
        <v>20</v>
      </c>
      <c r="B23" s="15">
        <v>97103</v>
      </c>
      <c r="C23" s="16">
        <v>70</v>
      </c>
      <c r="D23" s="16">
        <v>3</v>
      </c>
      <c r="E23" s="16">
        <v>17</v>
      </c>
      <c r="F23" s="17">
        <v>61.3</v>
      </c>
    </row>
    <row r="24" spans="1:6" x14ac:dyDescent="0.35">
      <c r="A24" s="18">
        <v>21</v>
      </c>
      <c r="B24" s="15">
        <v>82519</v>
      </c>
      <c r="C24" s="16">
        <v>13</v>
      </c>
      <c r="D24" s="16">
        <v>4</v>
      </c>
      <c r="E24" s="16">
        <v>4</v>
      </c>
      <c r="F24" s="17">
        <v>742.39</v>
      </c>
    </row>
    <row r="25" spans="1:6" x14ac:dyDescent="0.35">
      <c r="A25" s="18">
        <v>22</v>
      </c>
      <c r="B25" s="15">
        <v>49077</v>
      </c>
      <c r="C25" s="16">
        <v>74</v>
      </c>
      <c r="D25" s="16">
        <v>10</v>
      </c>
      <c r="E25" s="16">
        <v>47</v>
      </c>
      <c r="F25" s="17">
        <v>799.31</v>
      </c>
    </row>
    <row r="26" spans="1:6" x14ac:dyDescent="0.35">
      <c r="A26" s="18">
        <v>23</v>
      </c>
      <c r="B26" s="15">
        <v>85473</v>
      </c>
      <c r="C26" s="16">
        <v>68</v>
      </c>
      <c r="D26" s="16">
        <v>1</v>
      </c>
      <c r="E26" s="16">
        <v>16</v>
      </c>
      <c r="F26" s="17">
        <v>806.55</v>
      </c>
    </row>
    <row r="27" spans="1:6" x14ac:dyDescent="0.35">
      <c r="A27" s="18">
        <v>24</v>
      </c>
      <c r="B27" s="15">
        <v>81758</v>
      </c>
      <c r="C27" s="16">
        <v>87</v>
      </c>
      <c r="D27" s="16">
        <v>7</v>
      </c>
      <c r="E27" s="16">
        <v>9</v>
      </c>
      <c r="F27" s="17">
        <v>482.2</v>
      </c>
    </row>
    <row r="28" spans="1:6" x14ac:dyDescent="0.35">
      <c r="A28" s="18">
        <v>25</v>
      </c>
      <c r="B28" s="15">
        <v>36140</v>
      </c>
      <c r="C28" s="16">
        <v>78</v>
      </c>
      <c r="D28" s="16">
        <v>5</v>
      </c>
      <c r="E28" s="16">
        <v>39</v>
      </c>
      <c r="F28" s="17">
        <v>508.86</v>
      </c>
    </row>
    <row r="29" spans="1:6" x14ac:dyDescent="0.35">
      <c r="A29" s="18">
        <v>26</v>
      </c>
      <c r="B29" s="15">
        <v>141757</v>
      </c>
      <c r="C29" s="16">
        <v>60</v>
      </c>
      <c r="D29" s="16">
        <v>10</v>
      </c>
      <c r="E29" s="16">
        <v>39</v>
      </c>
      <c r="F29" s="17">
        <v>83.27</v>
      </c>
    </row>
    <row r="30" spans="1:6" x14ac:dyDescent="0.35">
      <c r="A30" s="18">
        <v>27</v>
      </c>
      <c r="B30" s="15">
        <v>35394</v>
      </c>
      <c r="C30" s="16">
        <v>10</v>
      </c>
      <c r="D30" s="16">
        <v>9</v>
      </c>
      <c r="E30" s="16">
        <v>4</v>
      </c>
      <c r="F30" s="17">
        <v>124.29</v>
      </c>
    </row>
    <row r="31" spans="1:6" x14ac:dyDescent="0.35">
      <c r="A31" s="18">
        <v>28</v>
      </c>
      <c r="B31" s="15">
        <v>50680</v>
      </c>
      <c r="C31" s="16">
        <v>19</v>
      </c>
      <c r="D31" s="16">
        <v>7</v>
      </c>
      <c r="E31" s="16">
        <v>27</v>
      </c>
      <c r="F31" s="17">
        <v>515.88</v>
      </c>
    </row>
    <row r="32" spans="1:6" x14ac:dyDescent="0.35">
      <c r="A32" s="18">
        <v>29</v>
      </c>
      <c r="B32" s="15">
        <v>70721</v>
      </c>
      <c r="C32" s="16">
        <v>78</v>
      </c>
      <c r="D32" s="16">
        <v>7</v>
      </c>
      <c r="E32" s="16">
        <v>1</v>
      </c>
      <c r="F32" s="17">
        <v>191.9</v>
      </c>
    </row>
    <row r="33" spans="1:6" x14ac:dyDescent="0.35">
      <c r="A33" s="18">
        <v>30</v>
      </c>
      <c r="B33" s="15">
        <v>104106</v>
      </c>
      <c r="C33" s="16">
        <v>30</v>
      </c>
      <c r="D33" s="16">
        <v>4</v>
      </c>
      <c r="E33" s="16">
        <v>20</v>
      </c>
      <c r="F33" s="17">
        <v>950.56</v>
      </c>
    </row>
    <row r="34" spans="1:6" x14ac:dyDescent="0.35">
      <c r="A34" s="18">
        <v>31</v>
      </c>
      <c r="B34" s="15">
        <v>76756</v>
      </c>
      <c r="C34" s="16">
        <v>16</v>
      </c>
      <c r="D34" s="16">
        <v>8</v>
      </c>
      <c r="E34" s="16">
        <v>27</v>
      </c>
      <c r="F34" s="17">
        <v>970.06</v>
      </c>
    </row>
    <row r="35" spans="1:6" x14ac:dyDescent="0.35">
      <c r="A35" s="18">
        <v>32</v>
      </c>
      <c r="B35" s="15">
        <v>45733</v>
      </c>
      <c r="C35" s="16">
        <v>69</v>
      </c>
      <c r="D35" s="16">
        <v>2</v>
      </c>
      <c r="E35" s="16">
        <v>18</v>
      </c>
      <c r="F35" s="17">
        <v>197.29</v>
      </c>
    </row>
    <row r="36" spans="1:6" x14ac:dyDescent="0.35">
      <c r="A36" s="18">
        <v>33</v>
      </c>
      <c r="B36" s="15">
        <v>71951</v>
      </c>
      <c r="C36" s="16">
        <v>2</v>
      </c>
      <c r="D36" s="16">
        <v>6</v>
      </c>
      <c r="E36" s="16">
        <v>47</v>
      </c>
      <c r="F36" s="17">
        <v>91.94</v>
      </c>
    </row>
    <row r="37" spans="1:6" x14ac:dyDescent="0.35">
      <c r="A37" s="18">
        <v>34</v>
      </c>
      <c r="B37" s="15">
        <v>86593</v>
      </c>
      <c r="C37" s="16">
        <v>89</v>
      </c>
      <c r="D37" s="16">
        <v>4</v>
      </c>
      <c r="E37" s="16">
        <v>37</v>
      </c>
      <c r="F37" s="17">
        <v>76.95</v>
      </c>
    </row>
    <row r="38" spans="1:6" x14ac:dyDescent="0.35">
      <c r="A38" s="18">
        <v>35</v>
      </c>
      <c r="B38" s="15">
        <v>43138</v>
      </c>
      <c r="C38" s="16">
        <v>54</v>
      </c>
      <c r="D38" s="16">
        <v>10</v>
      </c>
      <c r="E38" s="16">
        <v>48</v>
      </c>
      <c r="F38" s="17">
        <v>639.22</v>
      </c>
    </row>
    <row r="39" spans="1:6" x14ac:dyDescent="0.35">
      <c r="A39" s="18">
        <v>36</v>
      </c>
      <c r="B39" s="15">
        <v>73464</v>
      </c>
      <c r="C39" s="16">
        <v>37</v>
      </c>
      <c r="D39" s="16">
        <v>1</v>
      </c>
      <c r="E39" s="16">
        <v>6</v>
      </c>
      <c r="F39" s="17">
        <v>532.51</v>
      </c>
    </row>
    <row r="40" spans="1:6" x14ac:dyDescent="0.35">
      <c r="A40" s="18">
        <v>37</v>
      </c>
      <c r="B40" s="15">
        <v>108074</v>
      </c>
      <c r="C40" s="16">
        <v>78</v>
      </c>
      <c r="D40" s="16">
        <v>4</v>
      </c>
      <c r="E40" s="16">
        <v>38</v>
      </c>
      <c r="F40" s="17">
        <v>128.19999999999999</v>
      </c>
    </row>
    <row r="41" spans="1:6" x14ac:dyDescent="0.35">
      <c r="A41" s="18">
        <v>38</v>
      </c>
      <c r="B41" s="15">
        <v>81794</v>
      </c>
      <c r="C41" s="16">
        <v>89</v>
      </c>
      <c r="D41" s="16">
        <v>7</v>
      </c>
      <c r="E41" s="16">
        <v>50</v>
      </c>
      <c r="F41" s="17">
        <v>967.99</v>
      </c>
    </row>
    <row r="42" spans="1:6" x14ac:dyDescent="0.35">
      <c r="A42" s="18">
        <v>39</v>
      </c>
      <c r="B42" s="15">
        <v>75392</v>
      </c>
      <c r="C42" s="16">
        <v>43</v>
      </c>
      <c r="D42" s="16">
        <v>4</v>
      </c>
      <c r="E42" s="16">
        <v>29</v>
      </c>
      <c r="F42" s="17">
        <v>88.44</v>
      </c>
    </row>
    <row r="43" spans="1:6" x14ac:dyDescent="0.35">
      <c r="A43" s="18">
        <v>40</v>
      </c>
      <c r="B43" s="15">
        <v>107057</v>
      </c>
      <c r="C43" s="16">
        <v>14</v>
      </c>
      <c r="D43" s="16">
        <v>5</v>
      </c>
      <c r="E43" s="16">
        <v>41</v>
      </c>
      <c r="F43" s="17">
        <v>98.86</v>
      </c>
    </row>
    <row r="44" spans="1:6" x14ac:dyDescent="0.35">
      <c r="A44" s="18">
        <v>41</v>
      </c>
      <c r="B44" s="15">
        <v>70723</v>
      </c>
      <c r="C44" s="16">
        <v>31</v>
      </c>
      <c r="D44" s="16">
        <v>1</v>
      </c>
      <c r="E44" s="16">
        <v>48</v>
      </c>
      <c r="F44" s="17">
        <v>713.33</v>
      </c>
    </row>
    <row r="45" spans="1:6" x14ac:dyDescent="0.35">
      <c r="A45" s="18">
        <v>42</v>
      </c>
      <c r="B45" s="15">
        <v>115529</v>
      </c>
      <c r="C45" s="16">
        <v>70</v>
      </c>
      <c r="D45" s="16">
        <v>2</v>
      </c>
      <c r="E45" s="16">
        <v>34</v>
      </c>
      <c r="F45" s="17">
        <v>192.66</v>
      </c>
    </row>
    <row r="46" spans="1:6" x14ac:dyDescent="0.35">
      <c r="A46" s="18">
        <v>43</v>
      </c>
      <c r="B46" s="15">
        <v>72179</v>
      </c>
      <c r="C46" s="16">
        <v>6</v>
      </c>
      <c r="D46" s="16">
        <v>6</v>
      </c>
      <c r="E46" s="16">
        <v>45</v>
      </c>
      <c r="F46" s="17">
        <v>165.18</v>
      </c>
    </row>
    <row r="47" spans="1:6" x14ac:dyDescent="0.35">
      <c r="A47" s="18">
        <v>44</v>
      </c>
      <c r="B47" s="15">
        <v>62405</v>
      </c>
      <c r="C47" s="16">
        <v>79</v>
      </c>
      <c r="D47" s="16">
        <v>5</v>
      </c>
      <c r="E47" s="16">
        <v>50</v>
      </c>
      <c r="F47" s="17">
        <v>956.73</v>
      </c>
    </row>
    <row r="48" spans="1:6" x14ac:dyDescent="0.35">
      <c r="A48" s="18">
        <v>45</v>
      </c>
      <c r="B48" s="15">
        <v>42404</v>
      </c>
      <c r="C48" s="16">
        <v>45</v>
      </c>
      <c r="D48" s="16">
        <v>4</v>
      </c>
      <c r="E48" s="16">
        <v>31</v>
      </c>
      <c r="F48" s="17">
        <v>753.6</v>
      </c>
    </row>
    <row r="49" spans="1:6" x14ac:dyDescent="0.35">
      <c r="A49" s="18">
        <v>46</v>
      </c>
      <c r="B49" s="15">
        <v>94531</v>
      </c>
      <c r="C49" s="16">
        <v>28</v>
      </c>
      <c r="D49" s="16">
        <v>5</v>
      </c>
      <c r="E49" s="16">
        <v>42</v>
      </c>
      <c r="F49" s="17">
        <v>214.93</v>
      </c>
    </row>
    <row r="50" spans="1:6" x14ac:dyDescent="0.35">
      <c r="A50" s="18">
        <v>47</v>
      </c>
      <c r="B50" s="15">
        <v>129005</v>
      </c>
      <c r="C50" s="16">
        <v>40</v>
      </c>
      <c r="D50" s="16">
        <v>6</v>
      </c>
      <c r="E50" s="16">
        <v>8</v>
      </c>
      <c r="F50" s="17">
        <v>355.34</v>
      </c>
    </row>
    <row r="51" spans="1:6" x14ac:dyDescent="0.35">
      <c r="A51" s="18">
        <v>48</v>
      </c>
      <c r="B51" s="15">
        <v>76317</v>
      </c>
      <c r="C51" s="16">
        <v>94</v>
      </c>
      <c r="D51" s="16">
        <v>9</v>
      </c>
      <c r="E51" s="16">
        <v>3</v>
      </c>
      <c r="F51" s="17">
        <v>189.28</v>
      </c>
    </row>
    <row r="52" spans="1:6" x14ac:dyDescent="0.35">
      <c r="A52" s="18">
        <v>49</v>
      </c>
      <c r="B52" s="15">
        <v>85309</v>
      </c>
      <c r="C52" s="16">
        <v>65</v>
      </c>
      <c r="D52" s="16">
        <v>5</v>
      </c>
      <c r="E52" s="16">
        <v>10</v>
      </c>
      <c r="F52" s="17">
        <v>28.55</v>
      </c>
    </row>
    <row r="53" spans="1:6" x14ac:dyDescent="0.35">
      <c r="A53" s="18">
        <v>50</v>
      </c>
      <c r="B53" s="15">
        <v>146519</v>
      </c>
      <c r="C53" s="16">
        <v>96</v>
      </c>
      <c r="D53" s="16">
        <v>2</v>
      </c>
      <c r="E53" s="16">
        <v>18</v>
      </c>
      <c r="F53" s="17">
        <v>673.79</v>
      </c>
    </row>
    <row r="54" spans="1:6" x14ac:dyDescent="0.35">
      <c r="A54" s="18">
        <v>51</v>
      </c>
      <c r="B54" s="15">
        <v>61290</v>
      </c>
      <c r="C54" s="16">
        <v>83</v>
      </c>
      <c r="D54" s="16">
        <v>9</v>
      </c>
      <c r="E54" s="16">
        <v>35</v>
      </c>
      <c r="F54" s="17">
        <v>110.32</v>
      </c>
    </row>
    <row r="55" spans="1:6" x14ac:dyDescent="0.35">
      <c r="A55" s="18">
        <v>52</v>
      </c>
      <c r="B55" s="15">
        <v>96082</v>
      </c>
      <c r="C55" s="16">
        <v>83</v>
      </c>
      <c r="D55" s="16">
        <v>4</v>
      </c>
      <c r="E55" s="16">
        <v>36</v>
      </c>
      <c r="F55" s="17">
        <v>589.35</v>
      </c>
    </row>
    <row r="56" spans="1:6" x14ac:dyDescent="0.35">
      <c r="A56" s="18">
        <v>53</v>
      </c>
      <c r="B56" s="15">
        <v>134241</v>
      </c>
      <c r="C56" s="16">
        <v>73</v>
      </c>
      <c r="D56" s="16">
        <v>9</v>
      </c>
      <c r="E56" s="16">
        <v>16</v>
      </c>
      <c r="F56" s="17">
        <v>893.44</v>
      </c>
    </row>
    <row r="57" spans="1:6" x14ac:dyDescent="0.35">
      <c r="A57" s="18">
        <v>54</v>
      </c>
      <c r="B57" s="15">
        <v>45136</v>
      </c>
      <c r="C57" s="16">
        <v>84</v>
      </c>
      <c r="D57" s="16">
        <v>9</v>
      </c>
      <c r="E57" s="16">
        <v>38</v>
      </c>
      <c r="F57" s="17">
        <v>332.34</v>
      </c>
    </row>
    <row r="58" spans="1:6" x14ac:dyDescent="0.35">
      <c r="A58" s="18">
        <v>55</v>
      </c>
      <c r="B58" s="15">
        <v>85476</v>
      </c>
      <c r="C58" s="16">
        <v>55</v>
      </c>
      <c r="D58" s="16">
        <v>2</v>
      </c>
      <c r="E58" s="16">
        <v>41</v>
      </c>
      <c r="F58" s="17">
        <v>774.5</v>
      </c>
    </row>
    <row r="59" spans="1:6" x14ac:dyDescent="0.35">
      <c r="A59" s="18">
        <v>56</v>
      </c>
      <c r="B59" s="15">
        <v>73466</v>
      </c>
      <c r="C59" s="16">
        <v>50</v>
      </c>
      <c r="D59" s="16">
        <v>4</v>
      </c>
      <c r="E59" s="16">
        <v>13</v>
      </c>
      <c r="F59" s="17">
        <v>903.07</v>
      </c>
    </row>
    <row r="60" spans="1:6" x14ac:dyDescent="0.35">
      <c r="A60" s="18">
        <v>57</v>
      </c>
      <c r="B60" s="15">
        <v>49607</v>
      </c>
      <c r="C60" s="16">
        <v>7</v>
      </c>
      <c r="D60" s="16">
        <v>9</v>
      </c>
      <c r="E60" s="16">
        <v>20</v>
      </c>
      <c r="F60" s="17">
        <v>195.34</v>
      </c>
    </row>
    <row r="61" spans="1:6" x14ac:dyDescent="0.35">
      <c r="A61" s="18">
        <v>58</v>
      </c>
      <c r="B61" s="15">
        <v>112198</v>
      </c>
      <c r="C61" s="16">
        <v>48</v>
      </c>
      <c r="D61" s="16">
        <v>5</v>
      </c>
      <c r="E61" s="16">
        <v>24</v>
      </c>
      <c r="F61" s="17">
        <v>843.87</v>
      </c>
    </row>
    <row r="62" spans="1:6" x14ac:dyDescent="0.35">
      <c r="A62" s="18">
        <v>59</v>
      </c>
      <c r="B62" s="15">
        <v>81595</v>
      </c>
      <c r="C62" s="16">
        <v>12</v>
      </c>
      <c r="D62" s="16">
        <v>7</v>
      </c>
      <c r="E62" s="16">
        <v>1</v>
      </c>
      <c r="F62" s="17">
        <v>806.26</v>
      </c>
    </row>
    <row r="63" spans="1:6" x14ac:dyDescent="0.35">
      <c r="A63" s="18">
        <v>60</v>
      </c>
      <c r="B63" s="15">
        <v>139387</v>
      </c>
      <c r="C63" s="16">
        <v>1</v>
      </c>
      <c r="D63" s="16">
        <v>5</v>
      </c>
      <c r="E63" s="16">
        <v>7</v>
      </c>
      <c r="F63" s="17">
        <v>399.58</v>
      </c>
    </row>
    <row r="64" spans="1:6" x14ac:dyDescent="0.35">
      <c r="A64" s="18">
        <v>61</v>
      </c>
      <c r="B64" s="15">
        <v>69133</v>
      </c>
      <c r="C64" s="16">
        <v>14</v>
      </c>
      <c r="D64" s="16">
        <v>6</v>
      </c>
      <c r="E64" s="16">
        <v>7</v>
      </c>
      <c r="F64" s="17">
        <v>224.86</v>
      </c>
    </row>
    <row r="65" spans="1:6" x14ac:dyDescent="0.35">
      <c r="A65" s="18">
        <v>62</v>
      </c>
      <c r="B65" s="15">
        <v>89149</v>
      </c>
      <c r="C65" s="16">
        <v>87</v>
      </c>
      <c r="D65" s="16">
        <v>10</v>
      </c>
      <c r="E65" s="16">
        <v>36</v>
      </c>
      <c r="F65" s="17">
        <v>174.41</v>
      </c>
    </row>
    <row r="66" spans="1:6" x14ac:dyDescent="0.35">
      <c r="A66" s="18">
        <v>63</v>
      </c>
      <c r="B66" s="15">
        <v>79992</v>
      </c>
      <c r="C66" s="16">
        <v>49</v>
      </c>
      <c r="D66" s="16">
        <v>8</v>
      </c>
      <c r="E66" s="16">
        <v>6</v>
      </c>
      <c r="F66" s="17">
        <v>636.65</v>
      </c>
    </row>
    <row r="67" spans="1:6" x14ac:dyDescent="0.35">
      <c r="A67" s="18">
        <v>64</v>
      </c>
      <c r="B67" s="15">
        <v>85111</v>
      </c>
      <c r="C67" s="16">
        <v>31</v>
      </c>
      <c r="D67" s="16">
        <v>1</v>
      </c>
      <c r="E67" s="16">
        <v>19</v>
      </c>
      <c r="F67" s="17">
        <v>319.05</v>
      </c>
    </row>
    <row r="68" spans="1:6" x14ac:dyDescent="0.35">
      <c r="A68" s="18">
        <v>65</v>
      </c>
      <c r="B68" s="15">
        <v>90557</v>
      </c>
      <c r="C68" s="16">
        <v>36</v>
      </c>
      <c r="D68" s="16">
        <v>2</v>
      </c>
      <c r="E68" s="16">
        <v>2</v>
      </c>
      <c r="F68" s="17">
        <v>494.55</v>
      </c>
    </row>
    <row r="69" spans="1:6" x14ac:dyDescent="0.35">
      <c r="A69" s="18">
        <v>66</v>
      </c>
      <c r="B69" s="15">
        <v>100270</v>
      </c>
      <c r="C69" s="16">
        <v>69</v>
      </c>
      <c r="D69" s="16">
        <v>3</v>
      </c>
      <c r="E69" s="16">
        <v>29</v>
      </c>
      <c r="F69" s="17">
        <v>686.05</v>
      </c>
    </row>
    <row r="70" spans="1:6" x14ac:dyDescent="0.35">
      <c r="A70" s="18">
        <v>67</v>
      </c>
      <c r="B70" s="15">
        <v>127346</v>
      </c>
      <c r="C70" s="16">
        <v>75</v>
      </c>
      <c r="D70" s="16">
        <v>5</v>
      </c>
      <c r="E70" s="16">
        <v>7</v>
      </c>
      <c r="F70" s="17">
        <v>335.98</v>
      </c>
    </row>
    <row r="71" spans="1:6" x14ac:dyDescent="0.35">
      <c r="A71" s="18">
        <v>68</v>
      </c>
      <c r="B71" s="15">
        <v>87807</v>
      </c>
      <c r="C71" s="16">
        <v>52</v>
      </c>
      <c r="D71" s="16">
        <v>9</v>
      </c>
      <c r="E71" s="16">
        <v>41</v>
      </c>
      <c r="F71" s="17">
        <v>95.08</v>
      </c>
    </row>
    <row r="72" spans="1:6" x14ac:dyDescent="0.35">
      <c r="A72" s="18">
        <v>69</v>
      </c>
      <c r="B72" s="15">
        <v>135861</v>
      </c>
      <c r="C72" s="16">
        <v>88</v>
      </c>
      <c r="D72" s="16">
        <v>5</v>
      </c>
      <c r="E72" s="16">
        <v>16</v>
      </c>
      <c r="F72" s="17">
        <v>103.33</v>
      </c>
    </row>
    <row r="73" spans="1:6" x14ac:dyDescent="0.35">
      <c r="A73" s="18">
        <v>70</v>
      </c>
      <c r="B73" s="15">
        <v>40936</v>
      </c>
      <c r="C73" s="16">
        <v>32</v>
      </c>
      <c r="D73" s="16">
        <v>9</v>
      </c>
      <c r="E73" s="16">
        <v>49</v>
      </c>
      <c r="F73" s="17">
        <v>495.62</v>
      </c>
    </row>
    <row r="74" spans="1:6" x14ac:dyDescent="0.35">
      <c r="A74" s="18">
        <v>71</v>
      </c>
      <c r="B74" s="15">
        <v>66376</v>
      </c>
      <c r="C74" s="16">
        <v>60</v>
      </c>
      <c r="D74" s="16">
        <v>1</v>
      </c>
      <c r="E74" s="16">
        <v>18</v>
      </c>
      <c r="F74" s="17">
        <v>77.73</v>
      </c>
    </row>
    <row r="75" spans="1:6" x14ac:dyDescent="0.35">
      <c r="A75" s="18">
        <v>72</v>
      </c>
      <c r="B75" s="15">
        <v>56120</v>
      </c>
      <c r="C75" s="16">
        <v>30</v>
      </c>
      <c r="D75" s="16">
        <v>3</v>
      </c>
      <c r="E75" s="16">
        <v>50</v>
      </c>
      <c r="F75" s="17">
        <v>880.23</v>
      </c>
    </row>
    <row r="76" spans="1:6" x14ac:dyDescent="0.35">
      <c r="A76" s="18">
        <v>73</v>
      </c>
      <c r="B76" s="15">
        <v>112452</v>
      </c>
      <c r="C76" s="16">
        <v>21</v>
      </c>
      <c r="D76" s="16">
        <v>1</v>
      </c>
      <c r="E76" s="16">
        <v>5</v>
      </c>
      <c r="F76" s="17">
        <v>552.21</v>
      </c>
    </row>
    <row r="77" spans="1:6" x14ac:dyDescent="0.35">
      <c r="A77" s="18">
        <v>74</v>
      </c>
      <c r="B77" s="15">
        <v>102944</v>
      </c>
      <c r="C77" s="16">
        <v>63</v>
      </c>
      <c r="D77" s="16">
        <v>8</v>
      </c>
      <c r="E77" s="16">
        <v>9</v>
      </c>
      <c r="F77" s="17">
        <v>92.69</v>
      </c>
    </row>
    <row r="78" spans="1:6" x14ac:dyDescent="0.35">
      <c r="A78" s="18">
        <v>75</v>
      </c>
      <c r="B78" s="15">
        <v>143037</v>
      </c>
      <c r="C78" s="16">
        <v>56</v>
      </c>
      <c r="D78" s="16">
        <v>8</v>
      </c>
      <c r="E78" s="16">
        <v>42</v>
      </c>
      <c r="F78" s="17">
        <v>57.57</v>
      </c>
    </row>
    <row r="79" spans="1:6" x14ac:dyDescent="0.35">
      <c r="A79" s="18">
        <v>76</v>
      </c>
      <c r="B79" s="15">
        <v>131101</v>
      </c>
      <c r="C79" s="16">
        <v>68</v>
      </c>
      <c r="D79" s="16">
        <v>8</v>
      </c>
      <c r="E79" s="16">
        <v>28</v>
      </c>
      <c r="F79" s="17">
        <v>522.95000000000005</v>
      </c>
    </row>
    <row r="80" spans="1:6" x14ac:dyDescent="0.35">
      <c r="A80" s="18">
        <v>77</v>
      </c>
      <c r="B80" s="15">
        <v>30708</v>
      </c>
      <c r="C80" s="16">
        <v>4</v>
      </c>
      <c r="D80" s="16">
        <v>1</v>
      </c>
      <c r="E80" s="16">
        <v>36</v>
      </c>
      <c r="F80" s="17">
        <v>990</v>
      </c>
    </row>
    <row r="81" spans="1:6" x14ac:dyDescent="0.35">
      <c r="A81" s="18">
        <v>78</v>
      </c>
      <c r="B81" s="15">
        <v>44048</v>
      </c>
      <c r="C81" s="16">
        <v>20</v>
      </c>
      <c r="D81" s="16">
        <v>7</v>
      </c>
      <c r="E81" s="16">
        <v>10</v>
      </c>
      <c r="F81" s="17">
        <v>41.55</v>
      </c>
    </row>
    <row r="82" spans="1:6" x14ac:dyDescent="0.35">
      <c r="A82" s="18">
        <v>79</v>
      </c>
      <c r="B82" s="15">
        <v>95501</v>
      </c>
      <c r="C82" s="16">
        <v>27</v>
      </c>
      <c r="D82" s="16">
        <v>3</v>
      </c>
      <c r="E82" s="16">
        <v>14</v>
      </c>
      <c r="F82" s="17">
        <v>476.25</v>
      </c>
    </row>
    <row r="83" spans="1:6" x14ac:dyDescent="0.35">
      <c r="A83" s="18">
        <v>80</v>
      </c>
      <c r="B83" s="15">
        <v>45092</v>
      </c>
      <c r="C83" s="16">
        <v>54</v>
      </c>
      <c r="D83" s="16">
        <v>4</v>
      </c>
      <c r="E83" s="16">
        <v>40</v>
      </c>
      <c r="F83" s="17">
        <v>738.6</v>
      </c>
    </row>
    <row r="84" spans="1:6" x14ac:dyDescent="0.35">
      <c r="A84" s="18">
        <v>81</v>
      </c>
      <c r="B84" s="15">
        <v>117157</v>
      </c>
      <c r="C84" s="16">
        <v>90</v>
      </c>
      <c r="D84" s="16">
        <v>9</v>
      </c>
      <c r="E84" s="16">
        <v>39</v>
      </c>
      <c r="F84" s="17">
        <v>812.36</v>
      </c>
    </row>
    <row r="85" spans="1:6" x14ac:dyDescent="0.35">
      <c r="A85" s="18">
        <v>82</v>
      </c>
      <c r="B85" s="15">
        <v>148542</v>
      </c>
      <c r="C85" s="16">
        <v>60</v>
      </c>
      <c r="D85" s="16">
        <v>1</v>
      </c>
      <c r="E85" s="16">
        <v>17</v>
      </c>
      <c r="F85" s="17">
        <v>15.66</v>
      </c>
    </row>
    <row r="86" spans="1:6" x14ac:dyDescent="0.35">
      <c r="A86" s="18">
        <v>83</v>
      </c>
      <c r="B86" s="15">
        <v>99427</v>
      </c>
      <c r="C86" s="16">
        <v>94</v>
      </c>
      <c r="D86" s="16">
        <v>8</v>
      </c>
      <c r="E86" s="16">
        <v>15</v>
      </c>
      <c r="F86" s="17">
        <v>265.04000000000002</v>
      </c>
    </row>
    <row r="87" spans="1:6" x14ac:dyDescent="0.35">
      <c r="A87" s="18">
        <v>84</v>
      </c>
      <c r="B87" s="15">
        <v>58971</v>
      </c>
      <c r="C87" s="16">
        <v>77</v>
      </c>
      <c r="D87" s="16">
        <v>9</v>
      </c>
      <c r="E87" s="16">
        <v>35</v>
      </c>
      <c r="F87" s="17">
        <v>13.16</v>
      </c>
    </row>
    <row r="88" spans="1:6" x14ac:dyDescent="0.35">
      <c r="A88" s="18">
        <v>85</v>
      </c>
      <c r="B88" s="15">
        <v>101100</v>
      </c>
      <c r="C88" s="16">
        <v>43</v>
      </c>
      <c r="D88" s="16">
        <v>3</v>
      </c>
      <c r="E88" s="16">
        <v>14</v>
      </c>
      <c r="F88" s="17">
        <v>392.36</v>
      </c>
    </row>
    <row r="89" spans="1:6" x14ac:dyDescent="0.35">
      <c r="A89" s="18">
        <v>86</v>
      </c>
      <c r="B89" s="15">
        <v>61849</v>
      </c>
      <c r="C89" s="16">
        <v>24</v>
      </c>
      <c r="D89" s="16">
        <v>6</v>
      </c>
      <c r="E89" s="16">
        <v>31</v>
      </c>
      <c r="F89" s="17">
        <v>120.8</v>
      </c>
    </row>
    <row r="90" spans="1:6" x14ac:dyDescent="0.35">
      <c r="A90" s="18">
        <v>87</v>
      </c>
      <c r="B90" s="15">
        <v>47990</v>
      </c>
      <c r="C90" s="16">
        <v>3</v>
      </c>
      <c r="D90" s="16">
        <v>10</v>
      </c>
      <c r="E90" s="16">
        <v>48</v>
      </c>
      <c r="F90" s="17">
        <v>755.92</v>
      </c>
    </row>
    <row r="91" spans="1:6" x14ac:dyDescent="0.35">
      <c r="A91" s="18">
        <v>88</v>
      </c>
      <c r="B91" s="15">
        <v>55100</v>
      </c>
      <c r="C91" s="16">
        <v>20</v>
      </c>
      <c r="D91" s="16">
        <v>7</v>
      </c>
      <c r="E91" s="16">
        <v>31</v>
      </c>
      <c r="F91" s="17">
        <v>59.84</v>
      </c>
    </row>
    <row r="92" spans="1:6" x14ac:dyDescent="0.35">
      <c r="A92" s="18">
        <v>89</v>
      </c>
      <c r="B92" s="15">
        <v>105470</v>
      </c>
      <c r="C92" s="16">
        <v>8</v>
      </c>
      <c r="D92" s="16">
        <v>7</v>
      </c>
      <c r="E92" s="16">
        <v>4</v>
      </c>
      <c r="F92" s="17">
        <v>746.18</v>
      </c>
    </row>
    <row r="93" spans="1:6" x14ac:dyDescent="0.35">
      <c r="A93" s="18">
        <v>90</v>
      </c>
      <c r="B93" s="15">
        <v>63381</v>
      </c>
      <c r="C93" s="16">
        <v>80</v>
      </c>
      <c r="D93" s="16">
        <v>4</v>
      </c>
      <c r="E93" s="16">
        <v>8</v>
      </c>
      <c r="F93" s="17">
        <v>754.24</v>
      </c>
    </row>
    <row r="94" spans="1:6" x14ac:dyDescent="0.35">
      <c r="A94" s="18">
        <v>91</v>
      </c>
      <c r="B94" s="15">
        <v>92089</v>
      </c>
      <c r="C94" s="16">
        <v>16</v>
      </c>
      <c r="D94" s="16">
        <v>1</v>
      </c>
      <c r="E94" s="16">
        <v>47</v>
      </c>
      <c r="F94" s="17">
        <v>209.86</v>
      </c>
    </row>
    <row r="95" spans="1:6" x14ac:dyDescent="0.35">
      <c r="A95" s="18">
        <v>92</v>
      </c>
      <c r="B95" s="15">
        <v>104031</v>
      </c>
      <c r="C95" s="16">
        <v>67</v>
      </c>
      <c r="D95" s="16">
        <v>6</v>
      </c>
      <c r="E95" s="16">
        <v>28</v>
      </c>
      <c r="F95" s="17">
        <v>930.36</v>
      </c>
    </row>
    <row r="96" spans="1:6" x14ac:dyDescent="0.35">
      <c r="A96" s="18">
        <v>93</v>
      </c>
      <c r="B96" s="15">
        <v>62792</v>
      </c>
      <c r="C96" s="16">
        <v>83</v>
      </c>
      <c r="D96" s="16">
        <v>8</v>
      </c>
      <c r="E96" s="16">
        <v>11</v>
      </c>
      <c r="F96" s="17">
        <v>230.58</v>
      </c>
    </row>
    <row r="97" spans="1:6" x14ac:dyDescent="0.35">
      <c r="A97" s="18">
        <v>94</v>
      </c>
      <c r="B97" s="15">
        <v>113116</v>
      </c>
      <c r="C97" s="16">
        <v>7</v>
      </c>
      <c r="D97" s="16">
        <v>10</v>
      </c>
      <c r="E97" s="16">
        <v>13</v>
      </c>
      <c r="F97" s="17">
        <v>190.55</v>
      </c>
    </row>
    <row r="98" spans="1:6" x14ac:dyDescent="0.35">
      <c r="A98" s="18">
        <v>95</v>
      </c>
      <c r="B98" s="15">
        <v>75926</v>
      </c>
      <c r="C98" s="16">
        <v>97</v>
      </c>
      <c r="D98" s="16">
        <v>10</v>
      </c>
      <c r="E98" s="16">
        <v>19</v>
      </c>
      <c r="F98" s="17">
        <v>670.87</v>
      </c>
    </row>
    <row r="99" spans="1:6" x14ac:dyDescent="0.35">
      <c r="A99" s="18">
        <v>96</v>
      </c>
      <c r="B99" s="15">
        <v>108480</v>
      </c>
      <c r="C99" s="16">
        <v>46</v>
      </c>
      <c r="D99" s="16">
        <v>10</v>
      </c>
      <c r="E99" s="16">
        <v>21</v>
      </c>
      <c r="F99" s="17">
        <v>377.31</v>
      </c>
    </row>
    <row r="100" spans="1:6" x14ac:dyDescent="0.35">
      <c r="A100" s="18">
        <v>97</v>
      </c>
      <c r="B100" s="15">
        <v>102834</v>
      </c>
      <c r="C100" s="16">
        <v>31</v>
      </c>
      <c r="D100" s="16">
        <v>7</v>
      </c>
      <c r="E100" s="16">
        <v>20</v>
      </c>
      <c r="F100" s="17">
        <v>582.57000000000005</v>
      </c>
    </row>
    <row r="101" spans="1:6" x14ac:dyDescent="0.35">
      <c r="A101" s="18">
        <v>98</v>
      </c>
      <c r="B101" s="15">
        <v>46695</v>
      </c>
      <c r="C101" s="16">
        <v>99</v>
      </c>
      <c r="D101" s="16">
        <v>9</v>
      </c>
      <c r="E101" s="16">
        <v>26</v>
      </c>
      <c r="F101" s="17">
        <v>674.7</v>
      </c>
    </row>
    <row r="102" spans="1:6" x14ac:dyDescent="0.35">
      <c r="A102" s="18">
        <v>99</v>
      </c>
      <c r="B102" s="15">
        <v>105024</v>
      </c>
      <c r="C102" s="16">
        <v>45</v>
      </c>
      <c r="D102" s="16">
        <v>3</v>
      </c>
      <c r="E102" s="16">
        <v>32</v>
      </c>
      <c r="F102" s="17">
        <v>795.84</v>
      </c>
    </row>
    <row r="103" spans="1:6" x14ac:dyDescent="0.35">
      <c r="A103" s="18">
        <v>100</v>
      </c>
      <c r="B103" s="15">
        <v>59496</v>
      </c>
      <c r="C103" s="16">
        <v>58</v>
      </c>
      <c r="D103" s="16">
        <v>2</v>
      </c>
      <c r="E103" s="16">
        <v>50</v>
      </c>
      <c r="F103" s="17">
        <v>23.33</v>
      </c>
    </row>
    <row r="104" spans="1:6" x14ac:dyDescent="0.35">
      <c r="A104" s="18">
        <v>101</v>
      </c>
      <c r="B104" s="15">
        <v>115569</v>
      </c>
      <c r="C104" s="16">
        <v>1</v>
      </c>
      <c r="D104" s="16">
        <v>2</v>
      </c>
      <c r="E104" s="16">
        <v>5</v>
      </c>
      <c r="F104" s="17">
        <v>241.91</v>
      </c>
    </row>
    <row r="105" spans="1:6" x14ac:dyDescent="0.35">
      <c r="A105" s="18">
        <v>102</v>
      </c>
      <c r="B105" s="15">
        <v>49346</v>
      </c>
      <c r="C105" s="16">
        <v>70</v>
      </c>
      <c r="D105" s="16">
        <v>7</v>
      </c>
      <c r="E105" s="16">
        <v>38</v>
      </c>
      <c r="F105" s="17">
        <v>127.14</v>
      </c>
    </row>
    <row r="106" spans="1:6" x14ac:dyDescent="0.35">
      <c r="A106" s="18">
        <v>103</v>
      </c>
      <c r="B106" s="15">
        <v>75430</v>
      </c>
      <c r="C106" s="16">
        <v>50</v>
      </c>
      <c r="D106" s="16">
        <v>7</v>
      </c>
      <c r="E106" s="16">
        <v>32</v>
      </c>
      <c r="F106" s="17">
        <v>532.51</v>
      </c>
    </row>
    <row r="107" spans="1:6" x14ac:dyDescent="0.35">
      <c r="A107" s="18">
        <v>104</v>
      </c>
      <c r="B107" s="15">
        <v>142407</v>
      </c>
      <c r="C107" s="16">
        <v>4</v>
      </c>
      <c r="D107" s="16">
        <v>2</v>
      </c>
      <c r="E107" s="16">
        <v>1</v>
      </c>
      <c r="F107" s="17">
        <v>29.58</v>
      </c>
    </row>
    <row r="108" spans="1:6" x14ac:dyDescent="0.35">
      <c r="A108" s="18">
        <v>105</v>
      </c>
      <c r="B108" s="15">
        <v>34982</v>
      </c>
      <c r="C108" s="16">
        <v>7</v>
      </c>
      <c r="D108" s="16">
        <v>2</v>
      </c>
      <c r="E108" s="16">
        <v>45</v>
      </c>
      <c r="F108" s="17">
        <v>597.15</v>
      </c>
    </row>
    <row r="109" spans="1:6" x14ac:dyDescent="0.35">
      <c r="A109" s="18">
        <v>106</v>
      </c>
      <c r="B109" s="15">
        <v>147187</v>
      </c>
      <c r="C109" s="16">
        <v>37</v>
      </c>
      <c r="D109" s="16">
        <v>7</v>
      </c>
      <c r="E109" s="16">
        <v>27</v>
      </c>
      <c r="F109" s="17">
        <v>941.67</v>
      </c>
    </row>
    <row r="110" spans="1:6" x14ac:dyDescent="0.35">
      <c r="A110" s="18">
        <v>107</v>
      </c>
      <c r="B110" s="15">
        <v>37993</v>
      </c>
      <c r="C110" s="16">
        <v>59</v>
      </c>
      <c r="D110" s="16">
        <v>6</v>
      </c>
      <c r="E110" s="16">
        <v>30</v>
      </c>
      <c r="F110" s="17">
        <v>873.8</v>
      </c>
    </row>
    <row r="111" spans="1:6" x14ac:dyDescent="0.35">
      <c r="A111" s="18">
        <v>108</v>
      </c>
      <c r="B111" s="15">
        <v>81753</v>
      </c>
      <c r="C111" s="16">
        <v>72</v>
      </c>
      <c r="D111" s="16">
        <v>9</v>
      </c>
      <c r="E111" s="16">
        <v>21</v>
      </c>
      <c r="F111" s="17">
        <v>633.63</v>
      </c>
    </row>
    <row r="112" spans="1:6" x14ac:dyDescent="0.35">
      <c r="A112" s="18">
        <v>109</v>
      </c>
      <c r="B112" s="15">
        <v>81695</v>
      </c>
      <c r="C112" s="16">
        <v>90</v>
      </c>
      <c r="D112" s="16">
        <v>8</v>
      </c>
      <c r="E112" s="16">
        <v>44</v>
      </c>
      <c r="F112" s="17">
        <v>179.8</v>
      </c>
    </row>
    <row r="113" spans="1:6" x14ac:dyDescent="0.35">
      <c r="A113" s="18">
        <v>110</v>
      </c>
      <c r="B113" s="15">
        <v>40676</v>
      </c>
      <c r="C113" s="16">
        <v>86</v>
      </c>
      <c r="D113" s="16">
        <v>7</v>
      </c>
      <c r="E113" s="16">
        <v>38</v>
      </c>
      <c r="F113" s="17">
        <v>627.65</v>
      </c>
    </row>
    <row r="114" spans="1:6" x14ac:dyDescent="0.35">
      <c r="A114" s="18">
        <v>111</v>
      </c>
      <c r="B114" s="15">
        <v>111242</v>
      </c>
      <c r="C114" s="16">
        <v>33</v>
      </c>
      <c r="D114" s="16">
        <v>5</v>
      </c>
      <c r="E114" s="16">
        <v>34</v>
      </c>
      <c r="F114" s="17">
        <v>756.32</v>
      </c>
    </row>
    <row r="115" spans="1:6" x14ac:dyDescent="0.35">
      <c r="A115" s="18">
        <v>112</v>
      </c>
      <c r="B115" s="15">
        <v>87006</v>
      </c>
      <c r="C115" s="16">
        <v>85</v>
      </c>
      <c r="D115" s="16">
        <v>7</v>
      </c>
      <c r="E115" s="16">
        <v>20</v>
      </c>
      <c r="F115" s="17">
        <v>930.73</v>
      </c>
    </row>
    <row r="116" spans="1:6" x14ac:dyDescent="0.35">
      <c r="A116" s="18">
        <v>113</v>
      </c>
      <c r="B116" s="15">
        <v>82856</v>
      </c>
      <c r="C116" s="16">
        <v>33</v>
      </c>
      <c r="D116" s="16">
        <v>7</v>
      </c>
      <c r="E116" s="16">
        <v>20</v>
      </c>
      <c r="F116" s="17">
        <v>450.72</v>
      </c>
    </row>
    <row r="117" spans="1:6" x14ac:dyDescent="0.35">
      <c r="A117" s="18">
        <v>114</v>
      </c>
      <c r="B117" s="15">
        <v>35514</v>
      </c>
      <c r="C117" s="16">
        <v>4</v>
      </c>
      <c r="D117" s="16">
        <v>5</v>
      </c>
      <c r="E117" s="16">
        <v>36</v>
      </c>
      <c r="F117" s="17">
        <v>415.44</v>
      </c>
    </row>
    <row r="118" spans="1:6" x14ac:dyDescent="0.35">
      <c r="A118" s="18">
        <v>115</v>
      </c>
      <c r="B118" s="15">
        <v>87595</v>
      </c>
      <c r="C118" s="16">
        <v>11</v>
      </c>
      <c r="D118" s="16">
        <v>5</v>
      </c>
      <c r="E118" s="16">
        <v>21</v>
      </c>
      <c r="F118" s="17">
        <v>69.78</v>
      </c>
    </row>
    <row r="119" spans="1:6" x14ac:dyDescent="0.35">
      <c r="A119" s="18">
        <v>116</v>
      </c>
      <c r="B119" s="15">
        <v>125014</v>
      </c>
      <c r="C119" s="16">
        <v>89</v>
      </c>
      <c r="D119" s="16">
        <v>7</v>
      </c>
      <c r="E119" s="16">
        <v>42</v>
      </c>
      <c r="F119" s="17">
        <v>451.82</v>
      </c>
    </row>
    <row r="120" spans="1:6" x14ac:dyDescent="0.35">
      <c r="A120" s="18">
        <v>117</v>
      </c>
      <c r="B120" s="15">
        <v>128322</v>
      </c>
      <c r="C120" s="16">
        <v>44</v>
      </c>
      <c r="D120" s="16">
        <v>4</v>
      </c>
      <c r="E120" s="16">
        <v>31</v>
      </c>
      <c r="F120" s="17">
        <v>668.91</v>
      </c>
    </row>
    <row r="121" spans="1:6" x14ac:dyDescent="0.35">
      <c r="A121" s="18">
        <v>118</v>
      </c>
      <c r="B121" s="15">
        <v>48693</v>
      </c>
      <c r="C121" s="16">
        <v>36</v>
      </c>
      <c r="D121" s="16">
        <v>9</v>
      </c>
      <c r="E121" s="16">
        <v>44</v>
      </c>
      <c r="F121" s="17">
        <v>755.67</v>
      </c>
    </row>
    <row r="122" spans="1:6" x14ac:dyDescent="0.35">
      <c r="A122" s="18">
        <v>119</v>
      </c>
      <c r="B122" s="15">
        <v>113154</v>
      </c>
      <c r="C122" s="16">
        <v>75</v>
      </c>
      <c r="D122" s="16">
        <v>8</v>
      </c>
      <c r="E122" s="16">
        <v>46</v>
      </c>
      <c r="F122" s="17">
        <v>895.58</v>
      </c>
    </row>
    <row r="123" spans="1:6" x14ac:dyDescent="0.35">
      <c r="A123" s="18">
        <v>120</v>
      </c>
      <c r="B123" s="15">
        <v>78309</v>
      </c>
      <c r="C123" s="16">
        <v>12</v>
      </c>
      <c r="D123" s="16">
        <v>2</v>
      </c>
      <c r="E123" s="16">
        <v>49</v>
      </c>
      <c r="F123" s="17">
        <v>848.14</v>
      </c>
    </row>
    <row r="124" spans="1:6" x14ac:dyDescent="0.35">
      <c r="A124" s="18">
        <v>121</v>
      </c>
      <c r="B124" s="15">
        <v>112072</v>
      </c>
      <c r="C124" s="16">
        <v>50</v>
      </c>
      <c r="D124" s="16">
        <v>5</v>
      </c>
      <c r="E124" s="16">
        <v>21</v>
      </c>
      <c r="F124" s="17">
        <v>884.19</v>
      </c>
    </row>
    <row r="125" spans="1:6" x14ac:dyDescent="0.35">
      <c r="A125" s="18">
        <v>122</v>
      </c>
      <c r="B125" s="15">
        <v>42855</v>
      </c>
      <c r="C125" s="16">
        <v>66</v>
      </c>
      <c r="D125" s="16">
        <v>6</v>
      </c>
      <c r="E125" s="16">
        <v>23</v>
      </c>
      <c r="F125" s="17">
        <v>138.51</v>
      </c>
    </row>
    <row r="126" spans="1:6" x14ac:dyDescent="0.35">
      <c r="A126" s="18">
        <v>123</v>
      </c>
      <c r="B126" s="15">
        <v>55515</v>
      </c>
      <c r="C126" s="16">
        <v>29</v>
      </c>
      <c r="D126" s="16">
        <v>9</v>
      </c>
      <c r="E126" s="16">
        <v>37</v>
      </c>
      <c r="F126" s="17">
        <v>50.57</v>
      </c>
    </row>
    <row r="127" spans="1:6" x14ac:dyDescent="0.35">
      <c r="A127" s="18">
        <v>124</v>
      </c>
      <c r="B127" s="15">
        <v>51454</v>
      </c>
      <c r="C127" s="16">
        <v>94</v>
      </c>
      <c r="D127" s="16">
        <v>8</v>
      </c>
      <c r="E127" s="16">
        <v>17</v>
      </c>
      <c r="F127" s="17">
        <v>553.35</v>
      </c>
    </row>
    <row r="128" spans="1:6" x14ac:dyDescent="0.35">
      <c r="A128" s="18">
        <v>125</v>
      </c>
      <c r="B128" s="15">
        <v>69362</v>
      </c>
      <c r="C128" s="16">
        <v>58</v>
      </c>
      <c r="D128" s="16">
        <v>1</v>
      </c>
      <c r="E128" s="16">
        <v>23</v>
      </c>
      <c r="F128" s="17">
        <v>960.08</v>
      </c>
    </row>
    <row r="129" spans="1:6" x14ac:dyDescent="0.35">
      <c r="A129" s="18">
        <v>126</v>
      </c>
      <c r="B129" s="15">
        <v>69795</v>
      </c>
      <c r="C129" s="16">
        <v>60</v>
      </c>
      <c r="D129" s="16">
        <v>9</v>
      </c>
      <c r="E129" s="16">
        <v>29</v>
      </c>
      <c r="F129" s="17">
        <v>389.37</v>
      </c>
    </row>
    <row r="130" spans="1:6" x14ac:dyDescent="0.35">
      <c r="A130" s="18">
        <v>127</v>
      </c>
      <c r="B130" s="15">
        <v>32860</v>
      </c>
      <c r="C130" s="16">
        <v>90</v>
      </c>
      <c r="D130" s="16">
        <v>5</v>
      </c>
      <c r="E130" s="16">
        <v>18</v>
      </c>
      <c r="F130" s="17">
        <v>405.05</v>
      </c>
    </row>
    <row r="131" spans="1:6" x14ac:dyDescent="0.35">
      <c r="A131" s="18">
        <v>128</v>
      </c>
      <c r="B131" s="15">
        <v>81037</v>
      </c>
      <c r="C131" s="16">
        <v>70</v>
      </c>
      <c r="D131" s="16">
        <v>10</v>
      </c>
      <c r="E131" s="16">
        <v>45</v>
      </c>
      <c r="F131" s="17">
        <v>370.75</v>
      </c>
    </row>
    <row r="132" spans="1:6" x14ac:dyDescent="0.35">
      <c r="A132" s="18">
        <v>129</v>
      </c>
      <c r="B132" s="15">
        <v>40385</v>
      </c>
      <c r="C132" s="16">
        <v>64</v>
      </c>
      <c r="D132" s="16">
        <v>1</v>
      </c>
      <c r="E132" s="16">
        <v>17</v>
      </c>
      <c r="F132" s="17">
        <v>957.06</v>
      </c>
    </row>
    <row r="133" spans="1:6" x14ac:dyDescent="0.35">
      <c r="A133" s="18">
        <v>130</v>
      </c>
      <c r="B133" s="15">
        <v>131607</v>
      </c>
      <c r="C133" s="16">
        <v>25</v>
      </c>
      <c r="D133" s="16">
        <v>7</v>
      </c>
      <c r="E133" s="16">
        <v>26</v>
      </c>
      <c r="F133" s="17">
        <v>714.15</v>
      </c>
    </row>
    <row r="134" spans="1:6" x14ac:dyDescent="0.35">
      <c r="A134" s="18">
        <v>131</v>
      </c>
      <c r="B134" s="15">
        <v>42337</v>
      </c>
      <c r="C134" s="16">
        <v>70</v>
      </c>
      <c r="D134" s="16">
        <v>9</v>
      </c>
      <c r="E134" s="16">
        <v>28</v>
      </c>
      <c r="F134" s="17">
        <v>914.97</v>
      </c>
    </row>
    <row r="135" spans="1:6" x14ac:dyDescent="0.35">
      <c r="A135" s="18">
        <v>132</v>
      </c>
      <c r="B135" s="15">
        <v>116124</v>
      </c>
      <c r="C135" s="16">
        <v>78</v>
      </c>
      <c r="D135" s="16">
        <v>10</v>
      </c>
      <c r="E135" s="16">
        <v>28</v>
      </c>
      <c r="F135" s="17">
        <v>11.29</v>
      </c>
    </row>
    <row r="136" spans="1:6" x14ac:dyDescent="0.35">
      <c r="A136" s="18">
        <v>133</v>
      </c>
      <c r="B136" s="15">
        <v>94016</v>
      </c>
      <c r="C136" s="16">
        <v>85</v>
      </c>
      <c r="D136" s="16">
        <v>8</v>
      </c>
      <c r="E136" s="16">
        <v>49</v>
      </c>
      <c r="F136" s="17">
        <v>764.28</v>
      </c>
    </row>
    <row r="137" spans="1:6" x14ac:dyDescent="0.35">
      <c r="A137" s="18">
        <v>134</v>
      </c>
      <c r="B137" s="15">
        <v>62131</v>
      </c>
      <c r="C137" s="16">
        <v>91</v>
      </c>
      <c r="D137" s="16">
        <v>6</v>
      </c>
      <c r="E137" s="16">
        <v>18</v>
      </c>
      <c r="F137" s="17">
        <v>70.56</v>
      </c>
    </row>
    <row r="138" spans="1:6" x14ac:dyDescent="0.35">
      <c r="A138" s="18">
        <v>135</v>
      </c>
      <c r="B138" s="15">
        <v>100290</v>
      </c>
      <c r="C138" s="16">
        <v>85</v>
      </c>
      <c r="D138" s="16">
        <v>8</v>
      </c>
      <c r="E138" s="16">
        <v>29</v>
      </c>
      <c r="F138" s="17">
        <v>480.87</v>
      </c>
    </row>
    <row r="139" spans="1:6" x14ac:dyDescent="0.35">
      <c r="A139" s="18">
        <v>136</v>
      </c>
      <c r="B139" s="15">
        <v>145261</v>
      </c>
      <c r="C139" s="16">
        <v>25</v>
      </c>
      <c r="D139" s="16">
        <v>10</v>
      </c>
      <c r="E139" s="16">
        <v>37</v>
      </c>
      <c r="F139" s="17">
        <v>378.4</v>
      </c>
    </row>
    <row r="140" spans="1:6" x14ac:dyDescent="0.35">
      <c r="A140" s="18">
        <v>137</v>
      </c>
      <c r="B140" s="15">
        <v>81763</v>
      </c>
      <c r="C140" s="16">
        <v>49</v>
      </c>
      <c r="D140" s="16">
        <v>6</v>
      </c>
      <c r="E140" s="16">
        <v>46</v>
      </c>
      <c r="F140" s="17">
        <v>179.25</v>
      </c>
    </row>
    <row r="141" spans="1:6" x14ac:dyDescent="0.35">
      <c r="A141" s="18">
        <v>138</v>
      </c>
      <c r="B141" s="15">
        <v>120561</v>
      </c>
      <c r="C141" s="16">
        <v>66</v>
      </c>
      <c r="D141" s="16">
        <v>2</v>
      </c>
      <c r="E141" s="16">
        <v>21</v>
      </c>
      <c r="F141" s="17">
        <v>798.2</v>
      </c>
    </row>
    <row r="142" spans="1:6" x14ac:dyDescent="0.35">
      <c r="A142" s="18">
        <v>139</v>
      </c>
      <c r="B142" s="15">
        <v>99638</v>
      </c>
      <c r="C142" s="16">
        <v>33</v>
      </c>
      <c r="D142" s="16">
        <v>8</v>
      </c>
      <c r="E142" s="16">
        <v>23</v>
      </c>
      <c r="F142" s="17">
        <v>316.27</v>
      </c>
    </row>
    <row r="143" spans="1:6" x14ac:dyDescent="0.35">
      <c r="A143" s="18">
        <v>140</v>
      </c>
      <c r="B143" s="15">
        <v>78097</v>
      </c>
      <c r="C143" s="16">
        <v>84</v>
      </c>
      <c r="D143" s="16">
        <v>3</v>
      </c>
      <c r="E143" s="16">
        <v>26</v>
      </c>
      <c r="F143" s="17">
        <v>453.34</v>
      </c>
    </row>
    <row r="144" spans="1:6" x14ac:dyDescent="0.35">
      <c r="A144" s="18">
        <v>141</v>
      </c>
      <c r="B144" s="15">
        <v>67237</v>
      </c>
      <c r="C144" s="16">
        <v>85</v>
      </c>
      <c r="D144" s="16">
        <v>9</v>
      </c>
      <c r="E144" s="16">
        <v>40</v>
      </c>
      <c r="F144" s="17">
        <v>673.02</v>
      </c>
    </row>
    <row r="145" spans="1:6" x14ac:dyDescent="0.35">
      <c r="A145" s="18">
        <v>142</v>
      </c>
      <c r="B145" s="15">
        <v>61695</v>
      </c>
      <c r="C145" s="16">
        <v>13</v>
      </c>
      <c r="D145" s="16">
        <v>5</v>
      </c>
      <c r="E145" s="16">
        <v>45</v>
      </c>
      <c r="F145" s="17">
        <v>18.489999999999998</v>
      </c>
    </row>
    <row r="146" spans="1:6" x14ac:dyDescent="0.35">
      <c r="A146" s="18">
        <v>143</v>
      </c>
      <c r="B146" s="15">
        <v>101084</v>
      </c>
      <c r="C146" s="16">
        <v>73</v>
      </c>
      <c r="D146" s="16">
        <v>9</v>
      </c>
      <c r="E146" s="16">
        <v>24</v>
      </c>
      <c r="F146" s="17">
        <v>624.80999999999995</v>
      </c>
    </row>
    <row r="147" spans="1:6" x14ac:dyDescent="0.35">
      <c r="A147" s="18">
        <v>144</v>
      </c>
      <c r="B147" s="15">
        <v>82613</v>
      </c>
      <c r="C147" s="16">
        <v>49</v>
      </c>
      <c r="D147" s="16">
        <v>3</v>
      </c>
      <c r="E147" s="16">
        <v>10</v>
      </c>
      <c r="F147" s="17">
        <v>421.24</v>
      </c>
    </row>
    <row r="148" spans="1:6" x14ac:dyDescent="0.35">
      <c r="A148" s="18">
        <v>145</v>
      </c>
      <c r="B148" s="15">
        <v>122987</v>
      </c>
      <c r="C148" s="16">
        <v>29</v>
      </c>
      <c r="D148" s="16">
        <v>10</v>
      </c>
      <c r="E148" s="16">
        <v>25</v>
      </c>
      <c r="F148" s="17">
        <v>898.68</v>
      </c>
    </row>
    <row r="149" spans="1:6" x14ac:dyDescent="0.35">
      <c r="A149" s="18">
        <v>146</v>
      </c>
      <c r="B149" s="15">
        <v>90389</v>
      </c>
      <c r="C149" s="16">
        <v>17</v>
      </c>
      <c r="D149" s="16">
        <v>5</v>
      </c>
      <c r="E149" s="16">
        <v>12</v>
      </c>
      <c r="F149" s="17">
        <v>855.21</v>
      </c>
    </row>
    <row r="150" spans="1:6" x14ac:dyDescent="0.35">
      <c r="A150" s="18">
        <v>147</v>
      </c>
      <c r="B150" s="15">
        <v>90929</v>
      </c>
      <c r="C150" s="16">
        <v>2</v>
      </c>
      <c r="D150" s="16">
        <v>10</v>
      </c>
      <c r="E150" s="16">
        <v>29</v>
      </c>
      <c r="F150" s="17">
        <v>518.70000000000005</v>
      </c>
    </row>
    <row r="151" spans="1:6" x14ac:dyDescent="0.35">
      <c r="A151" s="18">
        <v>148</v>
      </c>
      <c r="B151" s="15">
        <v>104517</v>
      </c>
      <c r="C151" s="16">
        <v>91</v>
      </c>
      <c r="D151" s="16">
        <v>2</v>
      </c>
      <c r="E151" s="16">
        <v>6</v>
      </c>
      <c r="F151" s="17">
        <v>979.41</v>
      </c>
    </row>
    <row r="152" spans="1:6" x14ac:dyDescent="0.35">
      <c r="A152" s="18">
        <v>149</v>
      </c>
      <c r="B152" s="15">
        <v>79949</v>
      </c>
      <c r="C152" s="16">
        <v>89</v>
      </c>
      <c r="D152" s="16">
        <v>3</v>
      </c>
      <c r="E152" s="16">
        <v>19</v>
      </c>
      <c r="F152" s="17">
        <v>273.33999999999997</v>
      </c>
    </row>
    <row r="153" spans="1:6" x14ac:dyDescent="0.35">
      <c r="A153" s="18">
        <v>150</v>
      </c>
      <c r="B153" s="15">
        <v>100745</v>
      </c>
      <c r="C153" s="16">
        <v>29</v>
      </c>
      <c r="D153" s="16">
        <v>6</v>
      </c>
      <c r="E153" s="16">
        <v>42</v>
      </c>
      <c r="F153" s="17">
        <v>335.15</v>
      </c>
    </row>
    <row r="154" spans="1:6" x14ac:dyDescent="0.35">
      <c r="A154" s="18">
        <v>151</v>
      </c>
      <c r="B154" s="15">
        <v>138064</v>
      </c>
      <c r="C154" s="16">
        <v>86</v>
      </c>
      <c r="D154" s="16">
        <v>5</v>
      </c>
      <c r="E154" s="16">
        <v>22</v>
      </c>
      <c r="F154" s="17">
        <v>368.75</v>
      </c>
    </row>
    <row r="155" spans="1:6" x14ac:dyDescent="0.35">
      <c r="A155" s="18">
        <v>152</v>
      </c>
      <c r="B155" s="15">
        <v>79721</v>
      </c>
      <c r="C155" s="16">
        <v>20</v>
      </c>
      <c r="D155" s="16">
        <v>1</v>
      </c>
      <c r="E155" s="16">
        <v>1</v>
      </c>
      <c r="F155" s="17">
        <v>215.41</v>
      </c>
    </row>
    <row r="156" spans="1:6" x14ac:dyDescent="0.35">
      <c r="A156" s="18">
        <v>153</v>
      </c>
      <c r="B156" s="15">
        <v>33030</v>
      </c>
      <c r="C156" s="16">
        <v>61</v>
      </c>
      <c r="D156" s="16">
        <v>8</v>
      </c>
      <c r="E156" s="16">
        <v>40</v>
      </c>
      <c r="F156" s="17">
        <v>711.04</v>
      </c>
    </row>
    <row r="157" spans="1:6" x14ac:dyDescent="0.35">
      <c r="A157" s="18">
        <v>154</v>
      </c>
      <c r="B157" s="15">
        <v>78653</v>
      </c>
      <c r="C157" s="16">
        <v>43</v>
      </c>
      <c r="D157" s="16">
        <v>4</v>
      </c>
      <c r="E157" s="16">
        <v>2</v>
      </c>
      <c r="F157" s="17">
        <v>933.73</v>
      </c>
    </row>
    <row r="158" spans="1:6" x14ac:dyDescent="0.35">
      <c r="A158" s="18">
        <v>155</v>
      </c>
      <c r="B158" s="15">
        <v>146312</v>
      </c>
      <c r="C158" s="16">
        <v>58</v>
      </c>
      <c r="D158" s="16">
        <v>2</v>
      </c>
      <c r="E158" s="16">
        <v>32</v>
      </c>
      <c r="F158" s="17">
        <v>880.78</v>
      </c>
    </row>
    <row r="159" spans="1:6" x14ac:dyDescent="0.35">
      <c r="A159" s="18">
        <v>156</v>
      </c>
      <c r="B159" s="15">
        <v>103766</v>
      </c>
      <c r="C159" s="16">
        <v>77</v>
      </c>
      <c r="D159" s="16">
        <v>4</v>
      </c>
      <c r="E159" s="16">
        <v>25</v>
      </c>
      <c r="F159" s="17">
        <v>663.21</v>
      </c>
    </row>
    <row r="160" spans="1:6" x14ac:dyDescent="0.35">
      <c r="A160" s="18">
        <v>157</v>
      </c>
      <c r="B160" s="15">
        <v>51990</v>
      </c>
      <c r="C160" s="16">
        <v>59</v>
      </c>
      <c r="D160" s="16">
        <v>2</v>
      </c>
      <c r="E160" s="16">
        <v>37</v>
      </c>
      <c r="F160" s="17">
        <v>762.41</v>
      </c>
    </row>
    <row r="161" spans="1:6" x14ac:dyDescent="0.35">
      <c r="A161" s="18">
        <v>158</v>
      </c>
      <c r="B161" s="15">
        <v>46738</v>
      </c>
      <c r="C161" s="16">
        <v>36</v>
      </c>
      <c r="D161" s="16">
        <v>3</v>
      </c>
      <c r="E161" s="16">
        <v>26</v>
      </c>
      <c r="F161" s="17">
        <v>393.6</v>
      </c>
    </row>
    <row r="162" spans="1:6" x14ac:dyDescent="0.35">
      <c r="A162" s="18">
        <v>159</v>
      </c>
      <c r="B162" s="15">
        <v>107818</v>
      </c>
      <c r="C162" s="16">
        <v>70</v>
      </c>
      <c r="D162" s="16">
        <v>5</v>
      </c>
      <c r="E162" s="16">
        <v>24</v>
      </c>
      <c r="F162" s="17">
        <v>722.18</v>
      </c>
    </row>
    <row r="163" spans="1:6" x14ac:dyDescent="0.35">
      <c r="A163" s="18">
        <v>160</v>
      </c>
      <c r="B163" s="15">
        <v>83511</v>
      </c>
      <c r="C163" s="16">
        <v>28</v>
      </c>
      <c r="D163" s="16">
        <v>5</v>
      </c>
      <c r="E163" s="16">
        <v>49</v>
      </c>
      <c r="F163" s="17">
        <v>367.97</v>
      </c>
    </row>
    <row r="164" spans="1:6" x14ac:dyDescent="0.35">
      <c r="A164" s="18">
        <v>161</v>
      </c>
      <c r="B164" s="15">
        <v>117782</v>
      </c>
      <c r="C164" s="16">
        <v>18</v>
      </c>
      <c r="D164" s="16">
        <v>1</v>
      </c>
      <c r="E164" s="16">
        <v>15</v>
      </c>
      <c r="F164" s="17">
        <v>762.55</v>
      </c>
    </row>
    <row r="165" spans="1:6" x14ac:dyDescent="0.35">
      <c r="A165" s="18">
        <v>162</v>
      </c>
      <c r="B165" s="15">
        <v>122472</v>
      </c>
      <c r="C165" s="16">
        <v>75</v>
      </c>
      <c r="D165" s="16">
        <v>1</v>
      </c>
      <c r="E165" s="16">
        <v>17</v>
      </c>
      <c r="F165" s="17">
        <v>771.33</v>
      </c>
    </row>
    <row r="166" spans="1:6" x14ac:dyDescent="0.35">
      <c r="A166" s="18">
        <v>163</v>
      </c>
      <c r="B166" s="15">
        <v>76259</v>
      </c>
      <c r="C166" s="16">
        <v>72</v>
      </c>
      <c r="D166" s="16">
        <v>5</v>
      </c>
      <c r="E166" s="16">
        <v>41</v>
      </c>
      <c r="F166" s="17">
        <v>228.88</v>
      </c>
    </row>
    <row r="167" spans="1:6" x14ac:dyDescent="0.35">
      <c r="A167" s="18">
        <v>164</v>
      </c>
      <c r="B167" s="15">
        <v>98771</v>
      </c>
      <c r="C167" s="16">
        <v>37</v>
      </c>
      <c r="D167" s="16">
        <v>8</v>
      </c>
      <c r="E167" s="16">
        <v>42</v>
      </c>
      <c r="F167" s="17">
        <v>520.37</v>
      </c>
    </row>
    <row r="168" spans="1:6" x14ac:dyDescent="0.35">
      <c r="A168" s="18">
        <v>165</v>
      </c>
      <c r="B168" s="15">
        <v>96494</v>
      </c>
      <c r="C168" s="16">
        <v>10</v>
      </c>
      <c r="D168" s="16">
        <v>4</v>
      </c>
      <c r="E168" s="16">
        <v>47</v>
      </c>
      <c r="F168" s="17">
        <v>184.45</v>
      </c>
    </row>
    <row r="169" spans="1:6" x14ac:dyDescent="0.35">
      <c r="A169" s="18">
        <v>166</v>
      </c>
      <c r="B169" s="15">
        <v>48155</v>
      </c>
      <c r="C169" s="16">
        <v>19</v>
      </c>
      <c r="D169" s="16">
        <v>10</v>
      </c>
      <c r="E169" s="16">
        <v>36</v>
      </c>
      <c r="F169" s="17">
        <v>566.65</v>
      </c>
    </row>
    <row r="170" spans="1:6" x14ac:dyDescent="0.35">
      <c r="A170" s="18">
        <v>167</v>
      </c>
      <c r="B170" s="15">
        <v>46707</v>
      </c>
      <c r="C170" s="16">
        <v>61</v>
      </c>
      <c r="D170" s="16">
        <v>10</v>
      </c>
      <c r="E170" s="16">
        <v>16</v>
      </c>
      <c r="F170" s="17">
        <v>18.600000000000001</v>
      </c>
    </row>
    <row r="171" spans="1:6" x14ac:dyDescent="0.35">
      <c r="A171" s="18">
        <v>168</v>
      </c>
      <c r="B171" s="15">
        <v>87275</v>
      </c>
      <c r="C171" s="16">
        <v>82</v>
      </c>
      <c r="D171" s="16">
        <v>9</v>
      </c>
      <c r="E171" s="16">
        <v>2</v>
      </c>
      <c r="F171" s="17">
        <v>14.52</v>
      </c>
    </row>
    <row r="172" spans="1:6" x14ac:dyDescent="0.35">
      <c r="A172" s="18">
        <v>169</v>
      </c>
      <c r="B172" s="15">
        <v>58930</v>
      </c>
      <c r="C172" s="16">
        <v>95</v>
      </c>
      <c r="D172" s="16">
        <v>5</v>
      </c>
      <c r="E172" s="16">
        <v>33</v>
      </c>
      <c r="F172" s="17">
        <v>115.09</v>
      </c>
    </row>
    <row r="173" spans="1:6" x14ac:dyDescent="0.35">
      <c r="A173" s="18">
        <v>170</v>
      </c>
      <c r="B173" s="15">
        <v>33987</v>
      </c>
      <c r="C173" s="16">
        <v>60</v>
      </c>
      <c r="D173" s="16">
        <v>8</v>
      </c>
      <c r="E173" s="16">
        <v>39</v>
      </c>
      <c r="F173" s="17">
        <v>975.1</v>
      </c>
    </row>
    <row r="174" spans="1:6" x14ac:dyDescent="0.35">
      <c r="A174" s="18">
        <v>171</v>
      </c>
      <c r="B174" s="15">
        <v>140801</v>
      </c>
      <c r="C174" s="16">
        <v>13</v>
      </c>
      <c r="D174" s="16">
        <v>3</v>
      </c>
      <c r="E174" s="16">
        <v>43</v>
      </c>
      <c r="F174" s="17">
        <v>82.88</v>
      </c>
    </row>
    <row r="175" spans="1:6" x14ac:dyDescent="0.35">
      <c r="A175" s="18">
        <v>172</v>
      </c>
      <c r="B175" s="15">
        <v>98446</v>
      </c>
      <c r="C175" s="16">
        <v>25</v>
      </c>
      <c r="D175" s="16">
        <v>4</v>
      </c>
      <c r="E175" s="16">
        <v>34</v>
      </c>
      <c r="F175" s="17">
        <v>696.59</v>
      </c>
    </row>
    <row r="176" spans="1:6" x14ac:dyDescent="0.35">
      <c r="A176" s="18">
        <v>173</v>
      </c>
      <c r="B176" s="15">
        <v>111754</v>
      </c>
      <c r="C176" s="16">
        <v>96</v>
      </c>
      <c r="D176" s="16">
        <v>8</v>
      </c>
      <c r="E176" s="16">
        <v>38</v>
      </c>
      <c r="F176" s="17">
        <v>631.05999999999995</v>
      </c>
    </row>
    <row r="177" spans="1:6" x14ac:dyDescent="0.35">
      <c r="A177" s="18">
        <v>174</v>
      </c>
      <c r="B177" s="15">
        <v>66932</v>
      </c>
      <c r="C177" s="16">
        <v>89</v>
      </c>
      <c r="D177" s="16">
        <v>5</v>
      </c>
      <c r="E177" s="16">
        <v>9</v>
      </c>
      <c r="F177" s="17">
        <v>861.66</v>
      </c>
    </row>
    <row r="178" spans="1:6" x14ac:dyDescent="0.35">
      <c r="A178" s="18">
        <v>175</v>
      </c>
      <c r="B178" s="15">
        <v>81766</v>
      </c>
      <c r="C178" s="16">
        <v>86</v>
      </c>
      <c r="D178" s="16">
        <v>1</v>
      </c>
      <c r="E178" s="16">
        <v>16</v>
      </c>
      <c r="F178" s="17">
        <v>160.11000000000001</v>
      </c>
    </row>
    <row r="179" spans="1:6" x14ac:dyDescent="0.35">
      <c r="A179" s="18">
        <v>176</v>
      </c>
      <c r="B179" s="15">
        <v>79572</v>
      </c>
      <c r="C179" s="16">
        <v>62</v>
      </c>
      <c r="D179" s="16">
        <v>2</v>
      </c>
      <c r="E179" s="16">
        <v>24</v>
      </c>
      <c r="F179" s="17">
        <v>843.15</v>
      </c>
    </row>
    <row r="180" spans="1:6" x14ac:dyDescent="0.35">
      <c r="A180" s="18">
        <v>177</v>
      </c>
      <c r="B180" s="15">
        <v>123680</v>
      </c>
      <c r="C180" s="16">
        <v>30</v>
      </c>
      <c r="D180" s="16">
        <v>2</v>
      </c>
      <c r="E180" s="16">
        <v>35</v>
      </c>
      <c r="F180" s="17">
        <v>218.74</v>
      </c>
    </row>
    <row r="181" spans="1:6" x14ac:dyDescent="0.35">
      <c r="A181" s="18">
        <v>178</v>
      </c>
      <c r="B181" s="15">
        <v>130300</v>
      </c>
      <c r="C181" s="16">
        <v>75</v>
      </c>
      <c r="D181" s="16">
        <v>5</v>
      </c>
      <c r="E181" s="16">
        <v>27</v>
      </c>
      <c r="F181" s="17">
        <v>94.32</v>
      </c>
    </row>
    <row r="182" spans="1:6" x14ac:dyDescent="0.35">
      <c r="A182" s="18">
        <v>179</v>
      </c>
      <c r="B182" s="15">
        <v>102050</v>
      </c>
      <c r="C182" s="16">
        <v>57</v>
      </c>
      <c r="D182" s="16">
        <v>8</v>
      </c>
      <c r="E182" s="16">
        <v>39</v>
      </c>
      <c r="F182" s="17">
        <v>263.93</v>
      </c>
    </row>
    <row r="183" spans="1:6" x14ac:dyDescent="0.35">
      <c r="A183" s="18">
        <v>180</v>
      </c>
      <c r="B183" s="15">
        <v>121325</v>
      </c>
      <c r="C183" s="16">
        <v>30</v>
      </c>
      <c r="D183" s="16">
        <v>3</v>
      </c>
      <c r="E183" s="16">
        <v>35</v>
      </c>
      <c r="F183" s="17">
        <v>624.36</v>
      </c>
    </row>
    <row r="184" spans="1:6" x14ac:dyDescent="0.35">
      <c r="A184" s="18">
        <v>181</v>
      </c>
      <c r="B184" s="15">
        <v>76202</v>
      </c>
      <c r="C184" s="16">
        <v>83</v>
      </c>
      <c r="D184" s="16">
        <v>3</v>
      </c>
      <c r="E184" s="16">
        <v>6</v>
      </c>
      <c r="F184" s="17">
        <v>208.79</v>
      </c>
    </row>
    <row r="185" spans="1:6" x14ac:dyDescent="0.35">
      <c r="A185" s="18">
        <v>182</v>
      </c>
      <c r="B185" s="15">
        <v>136323</v>
      </c>
      <c r="C185" s="16">
        <v>36</v>
      </c>
      <c r="D185" s="16">
        <v>6</v>
      </c>
      <c r="E185" s="16">
        <v>25</v>
      </c>
      <c r="F185" s="17">
        <v>625.28</v>
      </c>
    </row>
    <row r="186" spans="1:6" x14ac:dyDescent="0.35">
      <c r="A186" s="18">
        <v>183</v>
      </c>
      <c r="B186" s="15">
        <v>32512</v>
      </c>
      <c r="C186" s="16">
        <v>95</v>
      </c>
      <c r="D186" s="16">
        <v>4</v>
      </c>
      <c r="E186" s="16">
        <v>49</v>
      </c>
      <c r="F186" s="17">
        <v>223.39</v>
      </c>
    </row>
    <row r="187" spans="1:6" x14ac:dyDescent="0.35">
      <c r="A187" s="18">
        <v>184</v>
      </c>
      <c r="B187" s="15">
        <v>63313</v>
      </c>
      <c r="C187" s="16">
        <v>8</v>
      </c>
      <c r="D187" s="16">
        <v>10</v>
      </c>
      <c r="E187" s="16">
        <v>42</v>
      </c>
      <c r="F187" s="17">
        <v>35.01</v>
      </c>
    </row>
    <row r="188" spans="1:6" x14ac:dyDescent="0.35">
      <c r="A188" s="18">
        <v>185</v>
      </c>
      <c r="B188" s="15">
        <v>104337</v>
      </c>
      <c r="C188" s="16">
        <v>91</v>
      </c>
      <c r="D188" s="16">
        <v>6</v>
      </c>
      <c r="E188" s="16">
        <v>27</v>
      </c>
      <c r="F188" s="17">
        <v>401.63</v>
      </c>
    </row>
    <row r="189" spans="1:6" x14ac:dyDescent="0.35">
      <c r="A189" s="18">
        <v>186</v>
      </c>
      <c r="B189" s="15">
        <v>124138</v>
      </c>
      <c r="C189" s="16">
        <v>84</v>
      </c>
      <c r="D189" s="16">
        <v>10</v>
      </c>
      <c r="E189" s="16">
        <v>41</v>
      </c>
      <c r="F189" s="17">
        <v>426.62</v>
      </c>
    </row>
    <row r="190" spans="1:6" x14ac:dyDescent="0.35">
      <c r="A190" s="18">
        <v>187</v>
      </c>
      <c r="B190" s="15">
        <v>137307</v>
      </c>
      <c r="C190" s="16">
        <v>32</v>
      </c>
      <c r="D190" s="16">
        <v>6</v>
      </c>
      <c r="E190" s="16">
        <v>24</v>
      </c>
      <c r="F190" s="17">
        <v>111.27</v>
      </c>
    </row>
    <row r="191" spans="1:6" x14ac:dyDescent="0.35">
      <c r="A191" s="18">
        <v>188</v>
      </c>
      <c r="B191" s="15">
        <v>77060</v>
      </c>
      <c r="C191" s="16">
        <v>14</v>
      </c>
      <c r="D191" s="16">
        <v>2</v>
      </c>
      <c r="E191" s="16">
        <v>16</v>
      </c>
      <c r="F191" s="17">
        <v>286.79000000000002</v>
      </c>
    </row>
    <row r="192" spans="1:6" x14ac:dyDescent="0.35">
      <c r="A192" s="18">
        <v>189</v>
      </c>
      <c r="B192" s="15">
        <v>108335</v>
      </c>
      <c r="C192" s="16">
        <v>62</v>
      </c>
      <c r="D192" s="16">
        <v>1</v>
      </c>
      <c r="E192" s="16">
        <v>35</v>
      </c>
      <c r="F192" s="17">
        <v>940.93</v>
      </c>
    </row>
    <row r="193" spans="1:6" x14ac:dyDescent="0.35">
      <c r="A193" s="18">
        <v>190</v>
      </c>
      <c r="B193" s="15">
        <v>59408</v>
      </c>
      <c r="C193" s="16">
        <v>68</v>
      </c>
      <c r="D193" s="16">
        <v>1</v>
      </c>
      <c r="E193" s="16">
        <v>16</v>
      </c>
      <c r="F193" s="17">
        <v>504.16</v>
      </c>
    </row>
    <row r="194" spans="1:6" x14ac:dyDescent="0.35">
      <c r="A194" s="18">
        <v>191</v>
      </c>
      <c r="B194" s="15">
        <v>100208</v>
      </c>
      <c r="C194" s="16">
        <v>80</v>
      </c>
      <c r="D194" s="16">
        <v>2</v>
      </c>
      <c r="E194" s="16">
        <v>27</v>
      </c>
      <c r="F194" s="17">
        <v>23.73</v>
      </c>
    </row>
    <row r="195" spans="1:6" x14ac:dyDescent="0.35">
      <c r="A195" s="18">
        <v>192</v>
      </c>
      <c r="B195" s="15">
        <v>109506</v>
      </c>
      <c r="C195" s="16">
        <v>48</v>
      </c>
      <c r="D195" s="16">
        <v>10</v>
      </c>
      <c r="E195" s="16">
        <v>50</v>
      </c>
      <c r="F195" s="17">
        <v>26.85</v>
      </c>
    </row>
    <row r="196" spans="1:6" x14ac:dyDescent="0.35">
      <c r="A196" s="18">
        <v>193</v>
      </c>
      <c r="B196" s="15">
        <v>39509</v>
      </c>
      <c r="C196" s="16">
        <v>10</v>
      </c>
      <c r="D196" s="16">
        <v>6</v>
      </c>
      <c r="E196" s="16">
        <v>27</v>
      </c>
      <c r="F196" s="17">
        <v>377.66</v>
      </c>
    </row>
    <row r="197" spans="1:6" x14ac:dyDescent="0.35">
      <c r="A197" s="18">
        <v>194</v>
      </c>
      <c r="B197" s="15">
        <v>74519</v>
      </c>
      <c r="C197" s="16">
        <v>95</v>
      </c>
      <c r="D197" s="16">
        <v>10</v>
      </c>
      <c r="E197" s="16">
        <v>42</v>
      </c>
      <c r="F197" s="17">
        <v>931.51</v>
      </c>
    </row>
    <row r="198" spans="1:6" x14ac:dyDescent="0.35">
      <c r="A198" s="18">
        <v>195</v>
      </c>
      <c r="B198" s="15">
        <v>31806</v>
      </c>
      <c r="C198" s="16">
        <v>79</v>
      </c>
      <c r="D198" s="16">
        <v>8</v>
      </c>
      <c r="E198" s="16">
        <v>13</v>
      </c>
      <c r="F198" s="17">
        <v>261.07</v>
      </c>
    </row>
    <row r="199" spans="1:6" x14ac:dyDescent="0.35">
      <c r="A199" s="18">
        <v>196</v>
      </c>
      <c r="B199" s="15">
        <v>108550</v>
      </c>
      <c r="C199" s="16">
        <v>5</v>
      </c>
      <c r="D199" s="16">
        <v>6</v>
      </c>
      <c r="E199" s="16">
        <v>35</v>
      </c>
      <c r="F199" s="17">
        <v>410.05</v>
      </c>
    </row>
    <row r="200" spans="1:6" x14ac:dyDescent="0.35">
      <c r="A200" s="18">
        <v>197</v>
      </c>
      <c r="B200" s="15">
        <v>56125</v>
      </c>
      <c r="C200" s="16">
        <v>66</v>
      </c>
      <c r="D200" s="16">
        <v>10</v>
      </c>
      <c r="E200" s="16">
        <v>26</v>
      </c>
      <c r="F200" s="17">
        <v>610.66</v>
      </c>
    </row>
    <row r="201" spans="1:6" x14ac:dyDescent="0.35">
      <c r="A201" s="18">
        <v>198</v>
      </c>
      <c r="B201" s="15">
        <v>116566</v>
      </c>
      <c r="C201" s="16">
        <v>76</v>
      </c>
      <c r="D201" s="16">
        <v>9</v>
      </c>
      <c r="E201" s="16">
        <v>21</v>
      </c>
      <c r="F201" s="17">
        <v>32.380000000000003</v>
      </c>
    </row>
    <row r="202" spans="1:6" x14ac:dyDescent="0.35">
      <c r="A202" s="18">
        <v>199</v>
      </c>
      <c r="B202" s="15">
        <v>82014</v>
      </c>
      <c r="C202" s="16">
        <v>30</v>
      </c>
      <c r="D202" s="16">
        <v>10</v>
      </c>
      <c r="E202" s="16">
        <v>15</v>
      </c>
      <c r="F202" s="17">
        <v>81.91</v>
      </c>
    </row>
    <row r="203" spans="1:6" x14ac:dyDescent="0.35">
      <c r="A203" s="18">
        <v>200</v>
      </c>
      <c r="B203" s="15">
        <v>113240</v>
      </c>
      <c r="C203" s="16">
        <v>47</v>
      </c>
      <c r="D203" s="16">
        <v>9</v>
      </c>
      <c r="E203" s="16">
        <v>22</v>
      </c>
      <c r="F203" s="17">
        <v>279.95999999999998</v>
      </c>
    </row>
    <row r="204" spans="1:6" x14ac:dyDescent="0.35">
      <c r="A204" s="18">
        <v>201</v>
      </c>
      <c r="B204" s="15">
        <v>111788</v>
      </c>
      <c r="C204" s="16">
        <v>28</v>
      </c>
      <c r="D204" s="16">
        <v>9</v>
      </c>
      <c r="E204" s="16">
        <v>49</v>
      </c>
      <c r="F204" s="17">
        <v>628.42999999999995</v>
      </c>
    </row>
    <row r="205" spans="1:6" x14ac:dyDescent="0.35">
      <c r="A205" s="18">
        <v>202</v>
      </c>
      <c r="B205" s="15">
        <v>30570</v>
      </c>
      <c r="C205" s="16">
        <v>16</v>
      </c>
      <c r="D205" s="16">
        <v>8</v>
      </c>
      <c r="E205" s="16">
        <v>44</v>
      </c>
      <c r="F205" s="17">
        <v>971.09</v>
      </c>
    </row>
    <row r="206" spans="1:6" x14ac:dyDescent="0.35">
      <c r="A206" s="18">
        <v>203</v>
      </c>
      <c r="B206" s="15">
        <v>106631</v>
      </c>
      <c r="C206" s="16">
        <v>41</v>
      </c>
      <c r="D206" s="16">
        <v>6</v>
      </c>
      <c r="E206" s="16">
        <v>9</v>
      </c>
      <c r="F206" s="17">
        <v>354.46</v>
      </c>
    </row>
    <row r="207" spans="1:6" x14ac:dyDescent="0.35">
      <c r="A207" s="18">
        <v>204</v>
      </c>
      <c r="B207" s="15">
        <v>100258</v>
      </c>
      <c r="C207" s="16">
        <v>53</v>
      </c>
      <c r="D207" s="16">
        <v>6</v>
      </c>
      <c r="E207" s="16">
        <v>27</v>
      </c>
      <c r="F207" s="17">
        <v>436.43</v>
      </c>
    </row>
    <row r="208" spans="1:6" x14ac:dyDescent="0.35">
      <c r="A208" s="18">
        <v>205</v>
      </c>
      <c r="B208" s="15">
        <v>132541</v>
      </c>
      <c r="C208" s="16">
        <v>78</v>
      </c>
      <c r="D208" s="16">
        <v>8</v>
      </c>
      <c r="E208" s="16">
        <v>42</v>
      </c>
      <c r="F208" s="17">
        <v>825.01</v>
      </c>
    </row>
    <row r="209" spans="1:6" x14ac:dyDescent="0.35">
      <c r="A209" s="18">
        <v>206</v>
      </c>
      <c r="B209" s="15">
        <v>97962</v>
      </c>
      <c r="C209" s="16">
        <v>18</v>
      </c>
      <c r="D209" s="16">
        <v>3</v>
      </c>
      <c r="E209" s="16">
        <v>19</v>
      </c>
      <c r="F209" s="17">
        <v>947.73</v>
      </c>
    </row>
    <row r="210" spans="1:6" x14ac:dyDescent="0.35">
      <c r="A210" s="18">
        <v>207</v>
      </c>
      <c r="B210" s="15">
        <v>48714</v>
      </c>
      <c r="C210" s="16">
        <v>75</v>
      </c>
      <c r="D210" s="16">
        <v>10</v>
      </c>
      <c r="E210" s="16">
        <v>40</v>
      </c>
      <c r="F210" s="17">
        <v>324.91000000000003</v>
      </c>
    </row>
    <row r="211" spans="1:6" x14ac:dyDescent="0.35">
      <c r="A211" s="18">
        <v>208</v>
      </c>
      <c r="B211" s="15">
        <v>70050</v>
      </c>
      <c r="C211" s="16">
        <v>62</v>
      </c>
      <c r="D211" s="16">
        <v>3</v>
      </c>
      <c r="E211" s="16">
        <v>10</v>
      </c>
      <c r="F211" s="17">
        <v>49.53</v>
      </c>
    </row>
    <row r="212" spans="1:6" x14ac:dyDescent="0.35">
      <c r="A212" s="18">
        <v>209</v>
      </c>
      <c r="B212" s="15">
        <v>124416</v>
      </c>
      <c r="C212" s="16">
        <v>24</v>
      </c>
      <c r="D212" s="16">
        <v>5</v>
      </c>
      <c r="E212" s="16">
        <v>39</v>
      </c>
      <c r="F212" s="17">
        <v>544.04</v>
      </c>
    </row>
    <row r="213" spans="1:6" x14ac:dyDescent="0.35">
      <c r="A213" s="18">
        <v>210</v>
      </c>
      <c r="B213" s="15">
        <v>93783</v>
      </c>
      <c r="C213" s="16">
        <v>24</v>
      </c>
      <c r="D213" s="16">
        <v>10</v>
      </c>
      <c r="E213" s="16">
        <v>3</v>
      </c>
      <c r="F213" s="17">
        <v>406.56</v>
      </c>
    </row>
    <row r="214" spans="1:6" x14ac:dyDescent="0.35">
      <c r="A214" s="18">
        <v>211</v>
      </c>
      <c r="B214" s="15">
        <v>83445</v>
      </c>
      <c r="C214" s="16">
        <v>89</v>
      </c>
      <c r="D214" s="16">
        <v>7</v>
      </c>
      <c r="E214" s="16">
        <v>11</v>
      </c>
      <c r="F214" s="17">
        <v>356.35</v>
      </c>
    </row>
    <row r="215" spans="1:6" x14ac:dyDescent="0.35">
      <c r="A215" s="18">
        <v>212</v>
      </c>
      <c r="B215" s="15">
        <v>54421</v>
      </c>
      <c r="C215" s="16">
        <v>20</v>
      </c>
      <c r="D215" s="16">
        <v>1</v>
      </c>
      <c r="E215" s="16">
        <v>41</v>
      </c>
      <c r="F215" s="17">
        <v>215.95</v>
      </c>
    </row>
    <row r="216" spans="1:6" x14ac:dyDescent="0.35">
      <c r="A216" s="18">
        <v>213</v>
      </c>
      <c r="B216" s="15">
        <v>121498</v>
      </c>
      <c r="C216" s="16">
        <v>29</v>
      </c>
      <c r="D216" s="16">
        <v>9</v>
      </c>
      <c r="E216" s="16">
        <v>28</v>
      </c>
      <c r="F216" s="17">
        <v>706.37</v>
      </c>
    </row>
    <row r="217" spans="1:6" x14ac:dyDescent="0.35">
      <c r="A217" s="18">
        <v>214</v>
      </c>
      <c r="B217" s="15">
        <v>84883</v>
      </c>
      <c r="C217" s="16">
        <v>43</v>
      </c>
      <c r="D217" s="16">
        <v>2</v>
      </c>
      <c r="E217" s="16">
        <v>49</v>
      </c>
      <c r="F217" s="17">
        <v>956.03</v>
      </c>
    </row>
    <row r="218" spans="1:6" x14ac:dyDescent="0.35">
      <c r="A218" s="18">
        <v>215</v>
      </c>
      <c r="B218" s="15">
        <v>127086</v>
      </c>
      <c r="C218" s="16">
        <v>93</v>
      </c>
      <c r="D218" s="16">
        <v>4</v>
      </c>
      <c r="E218" s="16">
        <v>45</v>
      </c>
      <c r="F218" s="17">
        <v>339.9</v>
      </c>
    </row>
    <row r="219" spans="1:6" x14ac:dyDescent="0.35">
      <c r="A219" s="18">
        <v>216</v>
      </c>
      <c r="B219" s="15">
        <v>133538</v>
      </c>
      <c r="C219" s="16">
        <v>27</v>
      </c>
      <c r="D219" s="16">
        <v>5</v>
      </c>
      <c r="E219" s="16">
        <v>46</v>
      </c>
      <c r="F219" s="17">
        <v>761.08</v>
      </c>
    </row>
    <row r="220" spans="1:6" x14ac:dyDescent="0.35">
      <c r="A220" s="18">
        <v>217</v>
      </c>
      <c r="B220" s="15">
        <v>82034</v>
      </c>
      <c r="C220" s="16">
        <v>19</v>
      </c>
      <c r="D220" s="16">
        <v>2</v>
      </c>
      <c r="E220" s="16">
        <v>45</v>
      </c>
      <c r="F220" s="17">
        <v>635.92999999999995</v>
      </c>
    </row>
    <row r="221" spans="1:6" x14ac:dyDescent="0.35">
      <c r="A221" s="18">
        <v>218</v>
      </c>
      <c r="B221" s="15">
        <v>147024</v>
      </c>
      <c r="C221" s="16">
        <v>24</v>
      </c>
      <c r="D221" s="16">
        <v>9</v>
      </c>
      <c r="E221" s="16">
        <v>16</v>
      </c>
      <c r="F221" s="17">
        <v>169.79</v>
      </c>
    </row>
    <row r="222" spans="1:6" x14ac:dyDescent="0.35">
      <c r="A222" s="18">
        <v>219</v>
      </c>
      <c r="B222" s="15">
        <v>33009</v>
      </c>
      <c r="C222" s="16">
        <v>82</v>
      </c>
      <c r="D222" s="16">
        <v>9</v>
      </c>
      <c r="E222" s="16">
        <v>24</v>
      </c>
      <c r="F222" s="17">
        <v>563.64</v>
      </c>
    </row>
    <row r="223" spans="1:6" x14ac:dyDescent="0.35">
      <c r="A223" s="18">
        <v>220</v>
      </c>
      <c r="B223" s="15">
        <v>142216</v>
      </c>
      <c r="C223" s="16">
        <v>90</v>
      </c>
      <c r="D223" s="16">
        <v>7</v>
      </c>
      <c r="E223" s="16">
        <v>29</v>
      </c>
      <c r="F223" s="17">
        <v>559.73</v>
      </c>
    </row>
    <row r="224" spans="1:6" x14ac:dyDescent="0.35">
      <c r="A224" s="18">
        <v>221</v>
      </c>
      <c r="B224" s="15">
        <v>82623</v>
      </c>
      <c r="C224" s="16">
        <v>51</v>
      </c>
      <c r="D224" s="16">
        <v>8</v>
      </c>
      <c r="E224" s="16">
        <v>37</v>
      </c>
      <c r="F224" s="17">
        <v>155.13999999999999</v>
      </c>
    </row>
    <row r="225" spans="1:6" x14ac:dyDescent="0.35">
      <c r="A225" s="18">
        <v>222</v>
      </c>
      <c r="B225" s="15">
        <v>64134</v>
      </c>
      <c r="C225" s="16">
        <v>3</v>
      </c>
      <c r="D225" s="16">
        <v>2</v>
      </c>
      <c r="E225" s="16">
        <v>26</v>
      </c>
      <c r="F225" s="17">
        <v>868.18</v>
      </c>
    </row>
    <row r="226" spans="1:6" x14ac:dyDescent="0.35">
      <c r="A226" s="18">
        <v>223</v>
      </c>
      <c r="B226" s="15">
        <v>146546</v>
      </c>
      <c r="C226" s="16">
        <v>12</v>
      </c>
      <c r="D226" s="16">
        <v>6</v>
      </c>
      <c r="E226" s="16">
        <v>45</v>
      </c>
      <c r="F226" s="17">
        <v>915.02</v>
      </c>
    </row>
    <row r="227" spans="1:6" x14ac:dyDescent="0.35">
      <c r="A227" s="18">
        <v>224</v>
      </c>
      <c r="B227" s="15">
        <v>33665</v>
      </c>
      <c r="C227" s="16">
        <v>12</v>
      </c>
      <c r="D227" s="16">
        <v>2</v>
      </c>
      <c r="E227" s="16">
        <v>2</v>
      </c>
      <c r="F227" s="17">
        <v>139.07</v>
      </c>
    </row>
    <row r="228" spans="1:6" x14ac:dyDescent="0.35">
      <c r="A228" s="18">
        <v>225</v>
      </c>
      <c r="B228" s="15">
        <v>92156</v>
      </c>
      <c r="C228" s="16">
        <v>18</v>
      </c>
      <c r="D228" s="16">
        <v>7</v>
      </c>
      <c r="E228" s="16">
        <v>14</v>
      </c>
      <c r="F228" s="17">
        <v>238.87</v>
      </c>
    </row>
    <row r="229" spans="1:6" x14ac:dyDescent="0.35">
      <c r="A229" s="18">
        <v>226</v>
      </c>
      <c r="B229" s="15">
        <v>51355</v>
      </c>
      <c r="C229" s="16">
        <v>48</v>
      </c>
      <c r="D229" s="16">
        <v>8</v>
      </c>
      <c r="E229" s="16">
        <v>28</v>
      </c>
      <c r="F229" s="17">
        <v>278.20999999999998</v>
      </c>
    </row>
    <row r="230" spans="1:6" x14ac:dyDescent="0.35">
      <c r="A230" s="18">
        <v>227</v>
      </c>
      <c r="B230" s="15">
        <v>89274</v>
      </c>
      <c r="C230" s="16">
        <v>71</v>
      </c>
      <c r="D230" s="16">
        <v>10</v>
      </c>
      <c r="E230" s="16">
        <v>34</v>
      </c>
      <c r="F230" s="17">
        <v>840.45</v>
      </c>
    </row>
    <row r="231" spans="1:6" x14ac:dyDescent="0.35">
      <c r="A231" s="18">
        <v>228</v>
      </c>
      <c r="B231" s="15">
        <v>57651</v>
      </c>
      <c r="C231" s="16">
        <v>27</v>
      </c>
      <c r="D231" s="16">
        <v>7</v>
      </c>
      <c r="E231" s="16">
        <v>16</v>
      </c>
      <c r="F231" s="17">
        <v>345.62</v>
      </c>
    </row>
    <row r="232" spans="1:6" x14ac:dyDescent="0.35">
      <c r="A232" s="18">
        <v>229</v>
      </c>
      <c r="B232" s="15">
        <v>52470</v>
      </c>
      <c r="C232" s="16">
        <v>90</v>
      </c>
      <c r="D232" s="16">
        <v>5</v>
      </c>
      <c r="E232" s="16">
        <v>35</v>
      </c>
      <c r="F232" s="17">
        <v>515.99</v>
      </c>
    </row>
    <row r="233" spans="1:6" x14ac:dyDescent="0.35">
      <c r="A233" s="18">
        <v>230</v>
      </c>
      <c r="B233" s="15">
        <v>31154</v>
      </c>
      <c r="C233" s="16">
        <v>40</v>
      </c>
      <c r="D233" s="16">
        <v>4</v>
      </c>
      <c r="E233" s="16">
        <v>25</v>
      </c>
      <c r="F233" s="17">
        <v>197.54</v>
      </c>
    </row>
    <row r="234" spans="1:6" x14ac:dyDescent="0.35">
      <c r="A234" s="18">
        <v>231</v>
      </c>
      <c r="B234" s="15">
        <v>147572</v>
      </c>
      <c r="C234" s="16">
        <v>44</v>
      </c>
      <c r="D234" s="16">
        <v>7</v>
      </c>
      <c r="E234" s="16">
        <v>45</v>
      </c>
      <c r="F234" s="17">
        <v>204.27</v>
      </c>
    </row>
    <row r="235" spans="1:6" x14ac:dyDescent="0.35">
      <c r="A235" s="18">
        <v>232</v>
      </c>
      <c r="B235" s="15">
        <v>144573</v>
      </c>
      <c r="C235" s="16">
        <v>41</v>
      </c>
      <c r="D235" s="16">
        <v>7</v>
      </c>
      <c r="E235" s="16">
        <v>24</v>
      </c>
      <c r="F235" s="17">
        <v>66.599999999999994</v>
      </c>
    </row>
    <row r="236" spans="1:6" x14ac:dyDescent="0.35">
      <c r="A236" s="18">
        <v>233</v>
      </c>
      <c r="B236" s="15">
        <v>88312</v>
      </c>
      <c r="C236" s="16">
        <v>22</v>
      </c>
      <c r="D236" s="16">
        <v>6</v>
      </c>
      <c r="E236" s="16">
        <v>31</v>
      </c>
      <c r="F236" s="17">
        <v>212.53</v>
      </c>
    </row>
    <row r="237" spans="1:6" x14ac:dyDescent="0.35">
      <c r="A237" s="18">
        <v>234</v>
      </c>
      <c r="B237" s="15">
        <v>96066</v>
      </c>
      <c r="C237" s="16">
        <v>45</v>
      </c>
      <c r="D237" s="16">
        <v>7</v>
      </c>
      <c r="E237" s="16">
        <v>24</v>
      </c>
      <c r="F237" s="17">
        <v>479.36</v>
      </c>
    </row>
    <row r="238" spans="1:6" x14ac:dyDescent="0.35">
      <c r="A238" s="18">
        <v>235</v>
      </c>
      <c r="B238" s="15">
        <v>41542</v>
      </c>
      <c r="C238" s="16">
        <v>21</v>
      </c>
      <c r="D238" s="16">
        <v>1</v>
      </c>
      <c r="E238" s="16">
        <v>22</v>
      </c>
      <c r="F238" s="17">
        <v>132.88</v>
      </c>
    </row>
    <row r="239" spans="1:6" x14ac:dyDescent="0.35">
      <c r="A239" s="18">
        <v>236</v>
      </c>
      <c r="B239" s="15">
        <v>66495</v>
      </c>
      <c r="C239" s="16">
        <v>79</v>
      </c>
      <c r="D239" s="16">
        <v>9</v>
      </c>
      <c r="E239" s="16">
        <v>31</v>
      </c>
      <c r="F239" s="17">
        <v>537.66</v>
      </c>
    </row>
    <row r="240" spans="1:6" x14ac:dyDescent="0.35">
      <c r="A240" s="18">
        <v>237</v>
      </c>
      <c r="B240" s="15">
        <v>52480</v>
      </c>
      <c r="C240" s="16">
        <v>22</v>
      </c>
      <c r="D240" s="16">
        <v>3</v>
      </c>
      <c r="E240" s="16">
        <v>14</v>
      </c>
      <c r="F240" s="17">
        <v>821.42</v>
      </c>
    </row>
    <row r="241" spans="1:6" x14ac:dyDescent="0.35">
      <c r="A241" s="18">
        <v>238</v>
      </c>
      <c r="B241" s="15">
        <v>148368</v>
      </c>
      <c r="C241" s="16">
        <v>19</v>
      </c>
      <c r="D241" s="16">
        <v>4</v>
      </c>
      <c r="E241" s="16">
        <v>23</v>
      </c>
      <c r="F241" s="17">
        <v>949.32</v>
      </c>
    </row>
    <row r="242" spans="1:6" x14ac:dyDescent="0.35">
      <c r="A242" s="18">
        <v>239</v>
      </c>
      <c r="B242" s="15">
        <v>124599</v>
      </c>
      <c r="C242" s="16">
        <v>41</v>
      </c>
      <c r="D242" s="16">
        <v>9</v>
      </c>
      <c r="E242" s="16">
        <v>41</v>
      </c>
      <c r="F242" s="17">
        <v>924.18</v>
      </c>
    </row>
    <row r="243" spans="1:6" x14ac:dyDescent="0.35">
      <c r="A243" s="18">
        <v>240</v>
      </c>
      <c r="B243" s="15">
        <v>121975</v>
      </c>
      <c r="C243" s="16">
        <v>33</v>
      </c>
      <c r="D243" s="16">
        <v>6</v>
      </c>
      <c r="E243" s="16">
        <v>27</v>
      </c>
      <c r="F243" s="17">
        <v>640.96</v>
      </c>
    </row>
    <row r="244" spans="1:6" x14ac:dyDescent="0.35">
      <c r="A244" s="18">
        <v>241</v>
      </c>
      <c r="B244" s="15">
        <v>41748</v>
      </c>
      <c r="C244" s="16">
        <v>50</v>
      </c>
      <c r="D244" s="16">
        <v>8</v>
      </c>
      <c r="E244" s="16">
        <v>5</v>
      </c>
      <c r="F244" s="17">
        <v>35.159999999999997</v>
      </c>
    </row>
    <row r="245" spans="1:6" x14ac:dyDescent="0.35">
      <c r="A245" s="18">
        <v>242</v>
      </c>
      <c r="B245" s="15">
        <v>125501</v>
      </c>
      <c r="C245" s="16">
        <v>74</v>
      </c>
      <c r="D245" s="16">
        <v>3</v>
      </c>
      <c r="E245" s="16">
        <v>18</v>
      </c>
      <c r="F245" s="17">
        <v>947.76</v>
      </c>
    </row>
    <row r="246" spans="1:6" x14ac:dyDescent="0.35">
      <c r="A246" s="18">
        <v>243</v>
      </c>
      <c r="B246" s="15">
        <v>109583</v>
      </c>
      <c r="C246" s="16">
        <v>6</v>
      </c>
      <c r="D246" s="16">
        <v>4</v>
      </c>
      <c r="E246" s="16">
        <v>30</v>
      </c>
      <c r="F246" s="17">
        <v>923.64</v>
      </c>
    </row>
    <row r="247" spans="1:6" x14ac:dyDescent="0.35">
      <c r="A247" s="18">
        <v>244</v>
      </c>
      <c r="B247" s="15">
        <v>108356</v>
      </c>
      <c r="C247" s="16">
        <v>84</v>
      </c>
      <c r="D247" s="16">
        <v>6</v>
      </c>
      <c r="E247" s="16">
        <v>19</v>
      </c>
      <c r="F247" s="17">
        <v>911</v>
      </c>
    </row>
    <row r="248" spans="1:6" x14ac:dyDescent="0.35">
      <c r="A248" s="18">
        <v>245</v>
      </c>
      <c r="B248" s="15">
        <v>134414</v>
      </c>
      <c r="C248" s="16">
        <v>19</v>
      </c>
      <c r="D248" s="16">
        <v>5</v>
      </c>
      <c r="E248" s="16">
        <v>15</v>
      </c>
      <c r="F248" s="17">
        <v>922.01</v>
      </c>
    </row>
    <row r="249" spans="1:6" x14ac:dyDescent="0.35">
      <c r="A249" s="18">
        <v>246</v>
      </c>
      <c r="B249" s="15">
        <v>83880</v>
      </c>
      <c r="C249" s="16">
        <v>31</v>
      </c>
      <c r="D249" s="16">
        <v>6</v>
      </c>
      <c r="E249" s="16">
        <v>32</v>
      </c>
      <c r="F249" s="17">
        <v>464.42</v>
      </c>
    </row>
    <row r="250" spans="1:6" x14ac:dyDescent="0.35">
      <c r="A250" s="18">
        <v>247</v>
      </c>
      <c r="B250" s="15">
        <v>48896</v>
      </c>
      <c r="C250" s="16">
        <v>28</v>
      </c>
      <c r="D250" s="16">
        <v>9</v>
      </c>
      <c r="E250" s="16">
        <v>25</v>
      </c>
      <c r="F250" s="17">
        <v>244.79</v>
      </c>
    </row>
    <row r="251" spans="1:6" x14ac:dyDescent="0.35">
      <c r="A251" s="18">
        <v>248</v>
      </c>
      <c r="B251" s="15">
        <v>48383</v>
      </c>
      <c r="C251" s="16">
        <v>57</v>
      </c>
      <c r="D251" s="16">
        <v>8</v>
      </c>
      <c r="E251" s="16">
        <v>35</v>
      </c>
      <c r="F251" s="17">
        <v>17.97</v>
      </c>
    </row>
    <row r="252" spans="1:6" x14ac:dyDescent="0.35">
      <c r="A252" s="18">
        <v>249</v>
      </c>
      <c r="B252" s="15">
        <v>134743</v>
      </c>
      <c r="C252" s="16">
        <v>98</v>
      </c>
      <c r="D252" s="16">
        <v>9</v>
      </c>
      <c r="E252" s="16">
        <v>42</v>
      </c>
      <c r="F252" s="17">
        <v>894.21</v>
      </c>
    </row>
    <row r="253" spans="1:6" x14ac:dyDescent="0.35">
      <c r="A253" s="18">
        <v>250</v>
      </c>
      <c r="B253" s="15">
        <v>91491</v>
      </c>
      <c r="C253" s="16">
        <v>52</v>
      </c>
      <c r="D253" s="16">
        <v>5</v>
      </c>
      <c r="E253" s="16">
        <v>10</v>
      </c>
      <c r="F253" s="17">
        <v>21.43</v>
      </c>
    </row>
    <row r="254" spans="1:6" x14ac:dyDescent="0.35">
      <c r="A254" s="18">
        <v>251</v>
      </c>
      <c r="B254" s="15">
        <v>89688</v>
      </c>
      <c r="C254" s="16">
        <v>27</v>
      </c>
      <c r="D254" s="16">
        <v>10</v>
      </c>
      <c r="E254" s="16">
        <v>30</v>
      </c>
      <c r="F254" s="17">
        <v>223.64</v>
      </c>
    </row>
    <row r="255" spans="1:6" x14ac:dyDescent="0.35">
      <c r="A255" s="18">
        <v>252</v>
      </c>
      <c r="B255" s="15">
        <v>105185</v>
      </c>
      <c r="C255" s="16">
        <v>70</v>
      </c>
      <c r="D255" s="16">
        <v>2</v>
      </c>
      <c r="E255" s="16">
        <v>37</v>
      </c>
      <c r="F255" s="17">
        <v>556.23</v>
      </c>
    </row>
    <row r="256" spans="1:6" x14ac:dyDescent="0.35">
      <c r="A256" s="18">
        <v>253</v>
      </c>
      <c r="B256" s="15">
        <v>129014</v>
      </c>
      <c r="C256" s="16">
        <v>25</v>
      </c>
      <c r="D256" s="16">
        <v>7</v>
      </c>
      <c r="E256" s="16">
        <v>21</v>
      </c>
      <c r="F256" s="17">
        <v>271.52</v>
      </c>
    </row>
    <row r="257" spans="1:6" x14ac:dyDescent="0.35">
      <c r="A257" s="18">
        <v>254</v>
      </c>
      <c r="B257" s="15">
        <v>112847</v>
      </c>
      <c r="C257" s="16">
        <v>98</v>
      </c>
      <c r="D257" s="16">
        <v>9</v>
      </c>
      <c r="E257" s="16">
        <v>44</v>
      </c>
      <c r="F257" s="17">
        <v>827.44</v>
      </c>
    </row>
    <row r="258" spans="1:6" x14ac:dyDescent="0.35">
      <c r="A258" s="18">
        <v>255</v>
      </c>
      <c r="B258" s="15">
        <v>139589</v>
      </c>
      <c r="C258" s="16">
        <v>69</v>
      </c>
      <c r="D258" s="16">
        <v>8</v>
      </c>
      <c r="E258" s="16">
        <v>22</v>
      </c>
      <c r="F258" s="17">
        <v>150.58000000000001</v>
      </c>
    </row>
    <row r="259" spans="1:6" x14ac:dyDescent="0.35">
      <c r="A259" s="18">
        <v>256</v>
      </c>
      <c r="B259" s="15">
        <v>38785</v>
      </c>
      <c r="C259" s="16">
        <v>55</v>
      </c>
      <c r="D259" s="16">
        <v>9</v>
      </c>
      <c r="E259" s="16">
        <v>22</v>
      </c>
      <c r="F259" s="17">
        <v>486.25</v>
      </c>
    </row>
    <row r="260" spans="1:6" x14ac:dyDescent="0.35">
      <c r="A260" s="18">
        <v>257</v>
      </c>
      <c r="B260" s="15">
        <v>134203</v>
      </c>
      <c r="C260" s="16">
        <v>19</v>
      </c>
      <c r="D260" s="16">
        <v>3</v>
      </c>
      <c r="E260" s="16">
        <v>28</v>
      </c>
      <c r="F260" s="17">
        <v>935.64</v>
      </c>
    </row>
    <row r="261" spans="1:6" x14ac:dyDescent="0.35">
      <c r="A261" s="18">
        <v>258</v>
      </c>
      <c r="B261" s="15">
        <v>86856</v>
      </c>
      <c r="C261" s="16">
        <v>74</v>
      </c>
      <c r="D261" s="16">
        <v>3</v>
      </c>
      <c r="E261" s="16">
        <v>10</v>
      </c>
      <c r="F261" s="17">
        <v>624.29</v>
      </c>
    </row>
    <row r="262" spans="1:6" x14ac:dyDescent="0.35">
      <c r="A262" s="18">
        <v>259</v>
      </c>
      <c r="B262" s="15">
        <v>49725</v>
      </c>
      <c r="C262" s="16">
        <v>59</v>
      </c>
      <c r="D262" s="16">
        <v>2</v>
      </c>
      <c r="E262" s="16">
        <v>35</v>
      </c>
      <c r="F262" s="17">
        <v>12.36</v>
      </c>
    </row>
    <row r="263" spans="1:6" x14ac:dyDescent="0.35">
      <c r="A263" s="18">
        <v>260</v>
      </c>
      <c r="B263" s="15">
        <v>56381</v>
      </c>
      <c r="C263" s="16">
        <v>82</v>
      </c>
      <c r="D263" s="16">
        <v>6</v>
      </c>
      <c r="E263" s="16">
        <v>19</v>
      </c>
      <c r="F263" s="17">
        <v>759.6</v>
      </c>
    </row>
    <row r="264" spans="1:6" x14ac:dyDescent="0.35">
      <c r="A264" s="18">
        <v>261</v>
      </c>
      <c r="B264" s="15">
        <v>117432</v>
      </c>
      <c r="C264" s="16">
        <v>96</v>
      </c>
      <c r="D264" s="16">
        <v>7</v>
      </c>
      <c r="E264" s="16">
        <v>41</v>
      </c>
      <c r="F264" s="17">
        <v>25.44</v>
      </c>
    </row>
    <row r="265" spans="1:6" x14ac:dyDescent="0.35">
      <c r="A265" s="18">
        <v>262</v>
      </c>
      <c r="B265" s="15">
        <v>45827</v>
      </c>
      <c r="C265" s="16">
        <v>18</v>
      </c>
      <c r="D265" s="16">
        <v>2</v>
      </c>
      <c r="E265" s="16">
        <v>47</v>
      </c>
      <c r="F265" s="17">
        <v>599.66</v>
      </c>
    </row>
    <row r="266" spans="1:6" x14ac:dyDescent="0.35">
      <c r="A266" s="18">
        <v>263</v>
      </c>
      <c r="B266" s="15">
        <v>115366</v>
      </c>
      <c r="C266" s="16">
        <v>68</v>
      </c>
      <c r="D266" s="16">
        <v>9</v>
      </c>
      <c r="E266" s="16">
        <v>28</v>
      </c>
      <c r="F266" s="17">
        <v>934.88</v>
      </c>
    </row>
    <row r="267" spans="1:6" x14ac:dyDescent="0.35">
      <c r="A267" s="18">
        <v>264</v>
      </c>
      <c r="B267" s="15">
        <v>31451</v>
      </c>
      <c r="C267" s="16">
        <v>75</v>
      </c>
      <c r="D267" s="16">
        <v>3</v>
      </c>
      <c r="E267" s="16">
        <v>8</v>
      </c>
      <c r="F267" s="17">
        <v>611.79</v>
      </c>
    </row>
    <row r="268" spans="1:6" x14ac:dyDescent="0.35">
      <c r="A268" s="18">
        <v>265</v>
      </c>
      <c r="B268" s="15">
        <v>142287</v>
      </c>
      <c r="C268" s="16">
        <v>77</v>
      </c>
      <c r="D268" s="16">
        <v>10</v>
      </c>
      <c r="E268" s="16">
        <v>44</v>
      </c>
      <c r="F268" s="17">
        <v>785.29</v>
      </c>
    </row>
    <row r="269" spans="1:6" x14ac:dyDescent="0.35">
      <c r="A269" s="18">
        <v>266</v>
      </c>
      <c r="B269" s="15">
        <v>84616</v>
      </c>
      <c r="C269" s="16">
        <v>68</v>
      </c>
      <c r="D269" s="16">
        <v>10</v>
      </c>
      <c r="E269" s="16">
        <v>8</v>
      </c>
      <c r="F269" s="17">
        <v>543.30999999999995</v>
      </c>
    </row>
    <row r="270" spans="1:6" x14ac:dyDescent="0.35">
      <c r="A270" s="18">
        <v>267</v>
      </c>
      <c r="B270" s="15">
        <v>114972</v>
      </c>
      <c r="C270" s="16">
        <v>42</v>
      </c>
      <c r="D270" s="16">
        <v>9</v>
      </c>
      <c r="E270" s="16">
        <v>12</v>
      </c>
      <c r="F270" s="17">
        <v>999.74</v>
      </c>
    </row>
    <row r="271" spans="1:6" x14ac:dyDescent="0.35">
      <c r="A271" s="18">
        <v>268</v>
      </c>
      <c r="B271" s="15">
        <v>101024</v>
      </c>
      <c r="C271" s="16">
        <v>29</v>
      </c>
      <c r="D271" s="16">
        <v>3</v>
      </c>
      <c r="E271" s="16">
        <v>41</v>
      </c>
      <c r="F271" s="17">
        <v>484.85</v>
      </c>
    </row>
    <row r="272" spans="1:6" x14ac:dyDescent="0.35">
      <c r="A272" s="18">
        <v>269</v>
      </c>
      <c r="B272" s="15">
        <v>118116</v>
      </c>
      <c r="C272" s="16">
        <v>100</v>
      </c>
      <c r="D272" s="16">
        <v>9</v>
      </c>
      <c r="E272" s="16">
        <v>48</v>
      </c>
      <c r="F272" s="17">
        <v>21.9</v>
      </c>
    </row>
    <row r="273" spans="1:6" x14ac:dyDescent="0.35">
      <c r="A273" s="18">
        <v>270</v>
      </c>
      <c r="B273" s="15">
        <v>49020</v>
      </c>
      <c r="C273" s="16">
        <v>75</v>
      </c>
      <c r="D273" s="16">
        <v>9</v>
      </c>
      <c r="E273" s="16">
        <v>49</v>
      </c>
      <c r="F273" s="17">
        <v>109.03</v>
      </c>
    </row>
    <row r="274" spans="1:6" x14ac:dyDescent="0.35">
      <c r="A274" s="18">
        <v>271</v>
      </c>
      <c r="B274" s="15">
        <v>47458</v>
      </c>
      <c r="C274" s="16">
        <v>14</v>
      </c>
      <c r="D274" s="16">
        <v>2</v>
      </c>
      <c r="E274" s="16">
        <v>10</v>
      </c>
      <c r="F274" s="17">
        <v>874.32</v>
      </c>
    </row>
    <row r="275" spans="1:6" x14ac:dyDescent="0.35">
      <c r="A275" s="18">
        <v>272</v>
      </c>
      <c r="B275" s="15">
        <v>104033</v>
      </c>
      <c r="C275" s="16">
        <v>6</v>
      </c>
      <c r="D275" s="16">
        <v>5</v>
      </c>
      <c r="E275" s="16">
        <v>15</v>
      </c>
      <c r="F275" s="17">
        <v>192.31</v>
      </c>
    </row>
    <row r="276" spans="1:6" x14ac:dyDescent="0.35">
      <c r="A276" s="18">
        <v>273</v>
      </c>
      <c r="B276" s="15">
        <v>84117</v>
      </c>
      <c r="C276" s="16">
        <v>74</v>
      </c>
      <c r="D276" s="16">
        <v>9</v>
      </c>
      <c r="E276" s="16">
        <v>17</v>
      </c>
      <c r="F276" s="17">
        <v>886.08</v>
      </c>
    </row>
    <row r="277" spans="1:6" x14ac:dyDescent="0.35">
      <c r="A277" s="18">
        <v>274</v>
      </c>
      <c r="B277" s="15">
        <v>107232</v>
      </c>
      <c r="C277" s="16">
        <v>68</v>
      </c>
      <c r="D277" s="16">
        <v>4</v>
      </c>
      <c r="E277" s="16">
        <v>48</v>
      </c>
      <c r="F277" s="17">
        <v>730.8</v>
      </c>
    </row>
    <row r="278" spans="1:6" x14ac:dyDescent="0.35">
      <c r="A278" s="18">
        <v>275</v>
      </c>
      <c r="B278" s="15">
        <v>128623</v>
      </c>
      <c r="C278" s="16">
        <v>88</v>
      </c>
      <c r="D278" s="16">
        <v>5</v>
      </c>
      <c r="E278" s="16">
        <v>20</v>
      </c>
      <c r="F278" s="17">
        <v>609.57000000000005</v>
      </c>
    </row>
    <row r="279" spans="1:6" x14ac:dyDescent="0.35">
      <c r="A279" s="18">
        <v>276</v>
      </c>
      <c r="B279" s="15">
        <v>39931</v>
      </c>
      <c r="C279" s="16">
        <v>43</v>
      </c>
      <c r="D279" s="16">
        <v>1</v>
      </c>
      <c r="E279" s="16">
        <v>28</v>
      </c>
      <c r="F279" s="17">
        <v>261.36</v>
      </c>
    </row>
    <row r="280" spans="1:6" x14ac:dyDescent="0.35">
      <c r="A280" s="18">
        <v>277</v>
      </c>
      <c r="B280" s="15">
        <v>94392</v>
      </c>
      <c r="C280" s="16">
        <v>38</v>
      </c>
      <c r="D280" s="16">
        <v>5</v>
      </c>
      <c r="E280" s="16">
        <v>11</v>
      </c>
      <c r="F280" s="17">
        <v>997.24</v>
      </c>
    </row>
    <row r="281" spans="1:6" x14ac:dyDescent="0.35">
      <c r="A281" s="18">
        <v>278</v>
      </c>
      <c r="B281" s="15">
        <v>48225</v>
      </c>
      <c r="C281" s="16">
        <v>24</v>
      </c>
      <c r="D281" s="16">
        <v>6</v>
      </c>
      <c r="E281" s="16">
        <v>14</v>
      </c>
      <c r="F281" s="17">
        <v>764.05</v>
      </c>
    </row>
    <row r="282" spans="1:6" x14ac:dyDescent="0.35">
      <c r="A282" s="18">
        <v>279</v>
      </c>
      <c r="B282" s="15">
        <v>95656</v>
      </c>
      <c r="C282" s="16">
        <v>63</v>
      </c>
      <c r="D282" s="16">
        <v>2</v>
      </c>
      <c r="E282" s="16">
        <v>30</v>
      </c>
      <c r="F282" s="17">
        <v>634.19000000000005</v>
      </c>
    </row>
    <row r="283" spans="1:6" x14ac:dyDescent="0.35">
      <c r="A283" s="18">
        <v>280</v>
      </c>
      <c r="B283" s="15">
        <v>61826</v>
      </c>
      <c r="C283" s="16">
        <v>96</v>
      </c>
      <c r="D283" s="16">
        <v>1</v>
      </c>
      <c r="E283" s="16">
        <v>14</v>
      </c>
      <c r="F283" s="17">
        <v>577</v>
      </c>
    </row>
    <row r="284" spans="1:6" x14ac:dyDescent="0.35">
      <c r="A284" s="18">
        <v>281</v>
      </c>
      <c r="B284" s="15">
        <v>47689</v>
      </c>
      <c r="C284" s="16">
        <v>46</v>
      </c>
      <c r="D284" s="16">
        <v>4</v>
      </c>
      <c r="E284" s="16">
        <v>42</v>
      </c>
      <c r="F284" s="17">
        <v>802.44</v>
      </c>
    </row>
    <row r="285" spans="1:6" x14ac:dyDescent="0.35">
      <c r="A285" s="18">
        <v>282</v>
      </c>
      <c r="B285" s="15">
        <v>68250</v>
      </c>
      <c r="C285" s="16">
        <v>9</v>
      </c>
      <c r="D285" s="16">
        <v>10</v>
      </c>
      <c r="E285" s="16">
        <v>26</v>
      </c>
      <c r="F285" s="17">
        <v>835.06</v>
      </c>
    </row>
    <row r="286" spans="1:6" x14ac:dyDescent="0.35">
      <c r="A286" s="18">
        <v>283</v>
      </c>
      <c r="B286" s="15">
        <v>113187</v>
      </c>
      <c r="C286" s="16">
        <v>27</v>
      </c>
      <c r="D286" s="16">
        <v>9</v>
      </c>
      <c r="E286" s="16">
        <v>46</v>
      </c>
      <c r="F286" s="17">
        <v>886.3</v>
      </c>
    </row>
    <row r="287" spans="1:6" x14ac:dyDescent="0.35">
      <c r="A287" s="18">
        <v>284</v>
      </c>
      <c r="B287" s="15">
        <v>77006</v>
      </c>
      <c r="C287" s="16">
        <v>27</v>
      </c>
      <c r="D287" s="16">
        <v>3</v>
      </c>
      <c r="E287" s="16">
        <v>36</v>
      </c>
      <c r="F287" s="17">
        <v>223.98</v>
      </c>
    </row>
    <row r="288" spans="1:6" x14ac:dyDescent="0.35">
      <c r="A288" s="18">
        <v>285</v>
      </c>
      <c r="B288" s="15">
        <v>121652</v>
      </c>
      <c r="C288" s="16">
        <v>20</v>
      </c>
      <c r="D288" s="16">
        <v>1</v>
      </c>
      <c r="E288" s="16">
        <v>26</v>
      </c>
      <c r="F288" s="17">
        <v>169.58</v>
      </c>
    </row>
    <row r="289" spans="1:6" x14ac:dyDescent="0.35">
      <c r="A289" s="18">
        <v>286</v>
      </c>
      <c r="B289" s="15">
        <v>124670</v>
      </c>
      <c r="C289" s="16">
        <v>66</v>
      </c>
      <c r="D289" s="16">
        <v>2</v>
      </c>
      <c r="E289" s="16">
        <v>43</v>
      </c>
      <c r="F289" s="17">
        <v>184.8</v>
      </c>
    </row>
    <row r="290" spans="1:6" x14ac:dyDescent="0.35">
      <c r="A290" s="18">
        <v>287</v>
      </c>
      <c r="B290" s="15">
        <v>119460</v>
      </c>
      <c r="C290" s="16">
        <v>69</v>
      </c>
      <c r="D290" s="16">
        <v>2</v>
      </c>
      <c r="E290" s="16">
        <v>22</v>
      </c>
      <c r="F290" s="17">
        <v>486.21</v>
      </c>
    </row>
    <row r="291" spans="1:6" x14ac:dyDescent="0.35">
      <c r="A291" s="18">
        <v>288</v>
      </c>
      <c r="B291" s="15">
        <v>117922</v>
      </c>
      <c r="C291" s="16">
        <v>69</v>
      </c>
      <c r="D291" s="16">
        <v>2</v>
      </c>
      <c r="E291" s="16">
        <v>41</v>
      </c>
      <c r="F291" s="17">
        <v>98.83</v>
      </c>
    </row>
    <row r="292" spans="1:6" x14ac:dyDescent="0.35">
      <c r="A292" s="18">
        <v>289</v>
      </c>
      <c r="B292" s="15">
        <v>84577</v>
      </c>
      <c r="C292" s="16">
        <v>70</v>
      </c>
      <c r="D292" s="16">
        <v>7</v>
      </c>
      <c r="E292" s="16">
        <v>27</v>
      </c>
      <c r="F292" s="17">
        <v>631.28</v>
      </c>
    </row>
    <row r="293" spans="1:6" x14ac:dyDescent="0.35">
      <c r="A293" s="18">
        <v>290</v>
      </c>
      <c r="B293" s="15">
        <v>64136</v>
      </c>
      <c r="C293" s="16">
        <v>61</v>
      </c>
      <c r="D293" s="16">
        <v>1</v>
      </c>
      <c r="E293" s="16">
        <v>19</v>
      </c>
      <c r="F293" s="17">
        <v>680.92</v>
      </c>
    </row>
    <row r="294" spans="1:6" x14ac:dyDescent="0.35">
      <c r="A294" s="18">
        <v>291</v>
      </c>
      <c r="B294" s="15">
        <v>57845</v>
      </c>
      <c r="C294" s="16">
        <v>32</v>
      </c>
      <c r="D294" s="16">
        <v>6</v>
      </c>
      <c r="E294" s="16">
        <v>41</v>
      </c>
      <c r="F294" s="17">
        <v>934.34</v>
      </c>
    </row>
    <row r="295" spans="1:6" x14ac:dyDescent="0.35">
      <c r="A295" s="18">
        <v>292</v>
      </c>
      <c r="B295" s="15">
        <v>38250</v>
      </c>
      <c r="C295" s="16">
        <v>63</v>
      </c>
      <c r="D295" s="16">
        <v>5</v>
      </c>
      <c r="E295" s="16">
        <v>22</v>
      </c>
      <c r="F295" s="17">
        <v>723.93</v>
      </c>
    </row>
    <row r="296" spans="1:6" x14ac:dyDescent="0.35">
      <c r="A296" s="18">
        <v>293</v>
      </c>
      <c r="B296" s="15">
        <v>54819</v>
      </c>
      <c r="C296" s="16">
        <v>72</v>
      </c>
      <c r="D296" s="16">
        <v>3</v>
      </c>
      <c r="E296" s="16">
        <v>47</v>
      </c>
      <c r="F296" s="17">
        <v>553.44000000000005</v>
      </c>
    </row>
    <row r="297" spans="1:6" x14ac:dyDescent="0.35">
      <c r="A297" s="18">
        <v>294</v>
      </c>
      <c r="B297" s="15">
        <v>89077</v>
      </c>
      <c r="C297" s="16">
        <v>43</v>
      </c>
      <c r="D297" s="16">
        <v>1</v>
      </c>
      <c r="E297" s="16">
        <v>35</v>
      </c>
      <c r="F297" s="17">
        <v>547.85</v>
      </c>
    </row>
    <row r="298" spans="1:6" x14ac:dyDescent="0.35">
      <c r="A298" s="18">
        <v>295</v>
      </c>
      <c r="B298" s="15">
        <v>135713</v>
      </c>
      <c r="C298" s="16">
        <v>79</v>
      </c>
      <c r="D298" s="16">
        <v>7</v>
      </c>
      <c r="E298" s="16">
        <v>18</v>
      </c>
      <c r="F298" s="17">
        <v>871.12</v>
      </c>
    </row>
    <row r="299" spans="1:6" x14ac:dyDescent="0.35">
      <c r="A299" s="18">
        <v>296</v>
      </c>
      <c r="B299" s="15">
        <v>129611</v>
      </c>
      <c r="C299" s="16">
        <v>23</v>
      </c>
      <c r="D299" s="16">
        <v>3</v>
      </c>
      <c r="E299" s="16">
        <v>48</v>
      </c>
      <c r="F299" s="17">
        <v>98.85</v>
      </c>
    </row>
    <row r="300" spans="1:6" x14ac:dyDescent="0.35">
      <c r="A300" s="18">
        <v>297</v>
      </c>
      <c r="B300" s="15">
        <v>97995</v>
      </c>
      <c r="C300" s="16">
        <v>47</v>
      </c>
      <c r="D300" s="16">
        <v>4</v>
      </c>
      <c r="E300" s="16">
        <v>9</v>
      </c>
      <c r="F300" s="17">
        <v>101.35</v>
      </c>
    </row>
    <row r="301" spans="1:6" x14ac:dyDescent="0.35">
      <c r="A301" s="18">
        <v>298</v>
      </c>
      <c r="B301" s="15">
        <v>132488</v>
      </c>
      <c r="C301" s="16">
        <v>40</v>
      </c>
      <c r="D301" s="16">
        <v>5</v>
      </c>
      <c r="E301" s="16">
        <v>37</v>
      </c>
      <c r="F301" s="17">
        <v>82.16</v>
      </c>
    </row>
    <row r="302" spans="1:6" x14ac:dyDescent="0.35">
      <c r="A302" s="18">
        <v>299</v>
      </c>
      <c r="B302" s="15">
        <v>36383</v>
      </c>
      <c r="C302" s="16">
        <v>5</v>
      </c>
      <c r="D302" s="16">
        <v>6</v>
      </c>
      <c r="E302" s="16">
        <v>31</v>
      </c>
      <c r="F302" s="17">
        <v>82.77</v>
      </c>
    </row>
    <row r="303" spans="1:6" x14ac:dyDescent="0.35">
      <c r="A303" s="18">
        <v>300</v>
      </c>
      <c r="B303" s="15">
        <v>144624</v>
      </c>
      <c r="C303" s="16">
        <v>38</v>
      </c>
      <c r="D303" s="16">
        <v>2</v>
      </c>
      <c r="E303" s="16">
        <v>23</v>
      </c>
      <c r="F303" s="17">
        <v>652.26</v>
      </c>
    </row>
    <row r="304" spans="1:6" x14ac:dyDescent="0.35">
      <c r="A304" s="18">
        <v>301</v>
      </c>
      <c r="B304" s="15">
        <v>106147</v>
      </c>
      <c r="C304" s="16">
        <v>2</v>
      </c>
      <c r="D304" s="16">
        <v>6</v>
      </c>
      <c r="E304" s="16">
        <v>19</v>
      </c>
      <c r="F304" s="17">
        <v>412.65</v>
      </c>
    </row>
    <row r="305" spans="1:6" x14ac:dyDescent="0.35">
      <c r="A305" s="18">
        <v>302</v>
      </c>
      <c r="B305" s="15">
        <v>130668</v>
      </c>
      <c r="C305" s="16">
        <v>39</v>
      </c>
      <c r="D305" s="16">
        <v>5</v>
      </c>
      <c r="E305" s="16">
        <v>25</v>
      </c>
      <c r="F305" s="17">
        <v>69.81</v>
      </c>
    </row>
    <row r="306" spans="1:6" x14ac:dyDescent="0.35">
      <c r="A306" s="18">
        <v>303</v>
      </c>
      <c r="B306" s="15">
        <v>57745</v>
      </c>
      <c r="C306" s="16">
        <v>33</v>
      </c>
      <c r="D306" s="16">
        <v>7</v>
      </c>
      <c r="E306" s="16">
        <v>42</v>
      </c>
      <c r="F306" s="17">
        <v>492.87</v>
      </c>
    </row>
    <row r="307" spans="1:6" x14ac:dyDescent="0.35">
      <c r="A307" s="18">
        <v>304</v>
      </c>
      <c r="B307" s="15">
        <v>78296</v>
      </c>
      <c r="C307" s="16">
        <v>93</v>
      </c>
      <c r="D307" s="16">
        <v>9</v>
      </c>
      <c r="E307" s="16">
        <v>47</v>
      </c>
      <c r="F307" s="17">
        <v>559.16</v>
      </c>
    </row>
    <row r="308" spans="1:6" x14ac:dyDescent="0.35">
      <c r="A308" s="18">
        <v>305</v>
      </c>
      <c r="B308" s="15">
        <v>39407</v>
      </c>
      <c r="C308" s="16">
        <v>50</v>
      </c>
      <c r="D308" s="16">
        <v>6</v>
      </c>
      <c r="E308" s="16">
        <v>13</v>
      </c>
      <c r="F308" s="17">
        <v>844.22</v>
      </c>
    </row>
    <row r="309" spans="1:6" x14ac:dyDescent="0.35">
      <c r="A309" s="18">
        <v>306</v>
      </c>
      <c r="B309" s="15">
        <v>39407</v>
      </c>
      <c r="C309" s="16">
        <v>82</v>
      </c>
      <c r="D309" s="16">
        <v>5</v>
      </c>
      <c r="E309" s="16">
        <v>27</v>
      </c>
      <c r="F309" s="17">
        <v>463.07</v>
      </c>
    </row>
    <row r="310" spans="1:6" x14ac:dyDescent="0.35">
      <c r="A310" s="18">
        <v>307</v>
      </c>
      <c r="B310" s="15">
        <v>135530</v>
      </c>
      <c r="C310" s="16">
        <v>81</v>
      </c>
      <c r="D310" s="16">
        <v>2</v>
      </c>
      <c r="E310" s="16">
        <v>12</v>
      </c>
      <c r="F310" s="17">
        <v>126.35</v>
      </c>
    </row>
    <row r="311" spans="1:6" x14ac:dyDescent="0.35">
      <c r="A311" s="18">
        <v>308</v>
      </c>
      <c r="B311" s="15">
        <v>76995</v>
      </c>
      <c r="C311" s="16">
        <v>14</v>
      </c>
      <c r="D311" s="16">
        <v>3</v>
      </c>
      <c r="E311" s="16">
        <v>46</v>
      </c>
      <c r="F311" s="17">
        <v>685.09</v>
      </c>
    </row>
    <row r="312" spans="1:6" x14ac:dyDescent="0.35">
      <c r="A312" s="18">
        <v>309</v>
      </c>
      <c r="B312" s="15">
        <v>96182</v>
      </c>
      <c r="C312" s="16">
        <v>44</v>
      </c>
      <c r="D312" s="16">
        <v>4</v>
      </c>
      <c r="E312" s="16">
        <v>8</v>
      </c>
      <c r="F312" s="17">
        <v>509.31</v>
      </c>
    </row>
    <row r="313" spans="1:6" x14ac:dyDescent="0.35">
      <c r="A313" s="18">
        <v>310</v>
      </c>
      <c r="B313" s="15">
        <v>100320</v>
      </c>
      <c r="C313" s="16">
        <v>45</v>
      </c>
      <c r="D313" s="16">
        <v>7</v>
      </c>
      <c r="E313" s="16">
        <v>29</v>
      </c>
      <c r="F313" s="17">
        <v>139.38999999999999</v>
      </c>
    </row>
    <row r="314" spans="1:6" x14ac:dyDescent="0.35">
      <c r="A314" s="18">
        <v>311</v>
      </c>
      <c r="B314" s="15">
        <v>138922</v>
      </c>
      <c r="C314" s="16">
        <v>45</v>
      </c>
      <c r="D314" s="16">
        <v>5</v>
      </c>
      <c r="E314" s="16">
        <v>22</v>
      </c>
      <c r="F314" s="17">
        <v>154.06</v>
      </c>
    </row>
    <row r="315" spans="1:6" x14ac:dyDescent="0.35">
      <c r="A315" s="18">
        <v>312</v>
      </c>
      <c r="B315" s="15">
        <v>143200</v>
      </c>
      <c r="C315" s="16">
        <v>38</v>
      </c>
      <c r="D315" s="16">
        <v>8</v>
      </c>
      <c r="E315" s="16">
        <v>30</v>
      </c>
      <c r="F315" s="17">
        <v>684.43</v>
      </c>
    </row>
    <row r="316" spans="1:6" x14ac:dyDescent="0.35">
      <c r="A316" s="18">
        <v>313</v>
      </c>
      <c r="B316" s="15">
        <v>35218</v>
      </c>
      <c r="C316" s="16">
        <v>47</v>
      </c>
      <c r="D316" s="16">
        <v>4</v>
      </c>
      <c r="E316" s="16">
        <v>33</v>
      </c>
      <c r="F316" s="17">
        <v>315.49</v>
      </c>
    </row>
    <row r="317" spans="1:6" x14ac:dyDescent="0.35">
      <c r="A317" s="18">
        <v>314</v>
      </c>
      <c r="B317" s="15">
        <v>141748</v>
      </c>
      <c r="C317" s="16">
        <v>55</v>
      </c>
      <c r="D317" s="16">
        <v>2</v>
      </c>
      <c r="E317" s="16">
        <v>50</v>
      </c>
      <c r="F317" s="17">
        <v>897.57</v>
      </c>
    </row>
    <row r="318" spans="1:6" x14ac:dyDescent="0.35">
      <c r="A318" s="18">
        <v>315</v>
      </c>
      <c r="B318" s="15">
        <v>62971</v>
      </c>
      <c r="C318" s="16">
        <v>27</v>
      </c>
      <c r="D318" s="16">
        <v>8</v>
      </c>
      <c r="E318" s="16">
        <v>17</v>
      </c>
      <c r="F318" s="17">
        <v>85.45</v>
      </c>
    </row>
    <row r="319" spans="1:6" x14ac:dyDescent="0.35">
      <c r="A319" s="18">
        <v>316</v>
      </c>
      <c r="B319" s="15">
        <v>57260</v>
      </c>
      <c r="C319" s="16">
        <v>47</v>
      </c>
      <c r="D319" s="16">
        <v>2</v>
      </c>
      <c r="E319" s="16">
        <v>49</v>
      </c>
      <c r="F319" s="17">
        <v>506.7</v>
      </c>
    </row>
    <row r="320" spans="1:6" x14ac:dyDescent="0.35">
      <c r="A320" s="18">
        <v>317</v>
      </c>
      <c r="B320" s="15">
        <v>92363</v>
      </c>
      <c r="C320" s="16">
        <v>84</v>
      </c>
      <c r="D320" s="16">
        <v>1</v>
      </c>
      <c r="E320" s="16">
        <v>10</v>
      </c>
      <c r="F320" s="17">
        <v>539.74</v>
      </c>
    </row>
    <row r="321" spans="1:6" x14ac:dyDescent="0.35">
      <c r="A321" s="18">
        <v>318</v>
      </c>
      <c r="B321" s="15">
        <v>84664</v>
      </c>
      <c r="C321" s="16">
        <v>45</v>
      </c>
      <c r="D321" s="16">
        <v>5</v>
      </c>
      <c r="E321" s="16">
        <v>12</v>
      </c>
      <c r="F321" s="17">
        <v>592.72</v>
      </c>
    </row>
    <row r="322" spans="1:6" x14ac:dyDescent="0.35">
      <c r="A322" s="18">
        <v>319</v>
      </c>
      <c r="B322" s="15">
        <v>47790</v>
      </c>
      <c r="C322" s="16">
        <v>67</v>
      </c>
      <c r="D322" s="16">
        <v>9</v>
      </c>
      <c r="E322" s="16">
        <v>5</v>
      </c>
      <c r="F322" s="17">
        <v>714.29</v>
      </c>
    </row>
    <row r="323" spans="1:6" x14ac:dyDescent="0.35">
      <c r="A323" s="18">
        <v>320</v>
      </c>
      <c r="B323" s="15">
        <v>31668</v>
      </c>
      <c r="C323" s="16">
        <v>43</v>
      </c>
      <c r="D323" s="16">
        <v>5</v>
      </c>
      <c r="E323" s="16">
        <v>40</v>
      </c>
      <c r="F323" s="17">
        <v>117.01</v>
      </c>
    </row>
    <row r="324" spans="1:6" x14ac:dyDescent="0.35">
      <c r="A324" s="18">
        <v>321</v>
      </c>
      <c r="B324" s="15">
        <v>78858</v>
      </c>
      <c r="C324" s="16">
        <v>4</v>
      </c>
      <c r="D324" s="16">
        <v>3</v>
      </c>
      <c r="E324" s="16">
        <v>38</v>
      </c>
      <c r="F324" s="17">
        <v>261.19</v>
      </c>
    </row>
    <row r="325" spans="1:6" x14ac:dyDescent="0.35">
      <c r="A325" s="18">
        <v>322</v>
      </c>
      <c r="B325" s="15">
        <v>126553</v>
      </c>
      <c r="C325" s="16">
        <v>16</v>
      </c>
      <c r="D325" s="16">
        <v>2</v>
      </c>
      <c r="E325" s="16">
        <v>22</v>
      </c>
      <c r="F325" s="17">
        <v>85.56</v>
      </c>
    </row>
    <row r="326" spans="1:6" x14ac:dyDescent="0.35">
      <c r="A326" s="18">
        <v>323</v>
      </c>
      <c r="B326" s="15">
        <v>80006</v>
      </c>
      <c r="C326" s="16">
        <v>44</v>
      </c>
      <c r="D326" s="16">
        <v>2</v>
      </c>
      <c r="E326" s="16">
        <v>49</v>
      </c>
      <c r="F326" s="17">
        <v>727.51</v>
      </c>
    </row>
    <row r="327" spans="1:6" x14ac:dyDescent="0.35">
      <c r="A327" s="18">
        <v>324</v>
      </c>
      <c r="B327" s="15">
        <v>119162</v>
      </c>
      <c r="C327" s="16">
        <v>15</v>
      </c>
      <c r="D327" s="16">
        <v>9</v>
      </c>
      <c r="E327" s="16">
        <v>38</v>
      </c>
      <c r="F327" s="17">
        <v>937.85</v>
      </c>
    </row>
    <row r="328" spans="1:6" x14ac:dyDescent="0.35">
      <c r="A328" s="18">
        <v>325</v>
      </c>
      <c r="B328" s="15">
        <v>71410</v>
      </c>
      <c r="C328" s="16">
        <v>69</v>
      </c>
      <c r="D328" s="16">
        <v>1</v>
      </c>
      <c r="E328" s="16">
        <v>32</v>
      </c>
      <c r="F328" s="17">
        <v>456.67</v>
      </c>
    </row>
    <row r="329" spans="1:6" x14ac:dyDescent="0.35">
      <c r="A329" s="18">
        <v>326</v>
      </c>
      <c r="B329" s="15">
        <v>49020</v>
      </c>
      <c r="C329" s="16">
        <v>100</v>
      </c>
      <c r="D329" s="16">
        <v>2</v>
      </c>
      <c r="E329" s="16">
        <v>42</v>
      </c>
      <c r="F329" s="17">
        <v>588.17999999999995</v>
      </c>
    </row>
    <row r="330" spans="1:6" x14ac:dyDescent="0.35">
      <c r="A330" s="18">
        <v>327</v>
      </c>
      <c r="B330" s="15">
        <v>36022</v>
      </c>
      <c r="C330" s="16">
        <v>11</v>
      </c>
      <c r="D330" s="16">
        <v>6</v>
      </c>
      <c r="E330" s="16">
        <v>49</v>
      </c>
      <c r="F330" s="17">
        <v>801.59</v>
      </c>
    </row>
    <row r="331" spans="1:6" x14ac:dyDescent="0.35">
      <c r="A331" s="18">
        <v>328</v>
      </c>
      <c r="B331" s="15">
        <v>64634</v>
      </c>
      <c r="C331" s="16">
        <v>55</v>
      </c>
      <c r="D331" s="16">
        <v>9</v>
      </c>
      <c r="E331" s="16">
        <v>44</v>
      </c>
      <c r="F331" s="17">
        <v>488.07</v>
      </c>
    </row>
    <row r="332" spans="1:6" x14ac:dyDescent="0.35">
      <c r="A332" s="18">
        <v>329</v>
      </c>
      <c r="B332" s="15">
        <v>76921</v>
      </c>
      <c r="C332" s="16">
        <v>79</v>
      </c>
      <c r="D332" s="16">
        <v>1</v>
      </c>
      <c r="E332" s="16">
        <v>23</v>
      </c>
      <c r="F332" s="17">
        <v>122.02</v>
      </c>
    </row>
    <row r="333" spans="1:6" x14ac:dyDescent="0.35">
      <c r="A333" s="18">
        <v>330</v>
      </c>
      <c r="B333" s="15">
        <v>51087</v>
      </c>
      <c r="C333" s="16">
        <v>60</v>
      </c>
      <c r="D333" s="16">
        <v>4</v>
      </c>
      <c r="E333" s="16">
        <v>42</v>
      </c>
      <c r="F333" s="17">
        <v>68.31</v>
      </c>
    </row>
    <row r="334" spans="1:6" x14ac:dyDescent="0.35">
      <c r="A334" s="18">
        <v>331</v>
      </c>
      <c r="B334" s="15">
        <v>90651</v>
      </c>
      <c r="C334" s="16">
        <v>88</v>
      </c>
      <c r="D334" s="16">
        <v>9</v>
      </c>
      <c r="E334" s="16">
        <v>37</v>
      </c>
      <c r="F334" s="17">
        <v>555.41</v>
      </c>
    </row>
    <row r="335" spans="1:6" x14ac:dyDescent="0.35">
      <c r="A335" s="18">
        <v>332</v>
      </c>
      <c r="B335" s="15">
        <v>50518</v>
      </c>
      <c r="C335" s="16">
        <v>70</v>
      </c>
      <c r="D335" s="16">
        <v>1</v>
      </c>
      <c r="E335" s="16">
        <v>38</v>
      </c>
      <c r="F335" s="17">
        <v>816.09</v>
      </c>
    </row>
    <row r="336" spans="1:6" x14ac:dyDescent="0.35">
      <c r="A336" s="18">
        <v>333</v>
      </c>
      <c r="B336" s="15">
        <v>126598</v>
      </c>
      <c r="C336" s="16">
        <v>14</v>
      </c>
      <c r="D336" s="16">
        <v>3</v>
      </c>
      <c r="E336" s="16">
        <v>1</v>
      </c>
      <c r="F336" s="17">
        <v>505.98</v>
      </c>
    </row>
    <row r="337" spans="1:6" x14ac:dyDescent="0.35">
      <c r="A337" s="18">
        <v>334</v>
      </c>
      <c r="B337" s="15">
        <v>99475</v>
      </c>
      <c r="C337" s="16">
        <v>27</v>
      </c>
      <c r="D337" s="16">
        <v>9</v>
      </c>
      <c r="E337" s="16">
        <v>9</v>
      </c>
      <c r="F337" s="17">
        <v>249.39</v>
      </c>
    </row>
    <row r="338" spans="1:6" x14ac:dyDescent="0.35">
      <c r="A338" s="18">
        <v>335</v>
      </c>
      <c r="B338" s="15">
        <v>145308</v>
      </c>
      <c r="C338" s="16">
        <v>83</v>
      </c>
      <c r="D338" s="16">
        <v>3</v>
      </c>
      <c r="E338" s="16">
        <v>31</v>
      </c>
      <c r="F338" s="17">
        <v>53.26</v>
      </c>
    </row>
    <row r="339" spans="1:6" x14ac:dyDescent="0.35">
      <c r="A339" s="18">
        <v>336</v>
      </c>
      <c r="B339" s="15">
        <v>107488</v>
      </c>
      <c r="C339" s="16">
        <v>96</v>
      </c>
      <c r="D339" s="16">
        <v>7</v>
      </c>
      <c r="E339" s="16">
        <v>16</v>
      </c>
      <c r="F339" s="17">
        <v>843.6</v>
      </c>
    </row>
    <row r="340" spans="1:6" x14ac:dyDescent="0.35">
      <c r="A340" s="18">
        <v>337</v>
      </c>
      <c r="B340" s="15">
        <v>60768</v>
      </c>
      <c r="C340" s="16">
        <v>88</v>
      </c>
      <c r="D340" s="16">
        <v>2</v>
      </c>
      <c r="E340" s="16">
        <v>38</v>
      </c>
      <c r="F340" s="17">
        <v>67.52</v>
      </c>
    </row>
    <row r="341" spans="1:6" x14ac:dyDescent="0.35">
      <c r="A341" s="18">
        <v>338</v>
      </c>
      <c r="B341" s="15">
        <v>115381</v>
      </c>
      <c r="C341" s="16">
        <v>70</v>
      </c>
      <c r="D341" s="16">
        <v>7</v>
      </c>
      <c r="E341" s="16">
        <v>33</v>
      </c>
      <c r="F341" s="17">
        <v>592.52</v>
      </c>
    </row>
    <row r="342" spans="1:6" x14ac:dyDescent="0.35">
      <c r="A342" s="18">
        <v>339</v>
      </c>
      <c r="B342" s="15">
        <v>111697</v>
      </c>
      <c r="C342" s="16">
        <v>92</v>
      </c>
      <c r="D342" s="16">
        <v>9</v>
      </c>
      <c r="E342" s="16">
        <v>50</v>
      </c>
      <c r="F342" s="17">
        <v>205.58</v>
      </c>
    </row>
    <row r="343" spans="1:6" x14ac:dyDescent="0.35">
      <c r="A343" s="18">
        <v>340</v>
      </c>
      <c r="B343" s="15">
        <v>30374</v>
      </c>
      <c r="C343" s="16">
        <v>28</v>
      </c>
      <c r="D343" s="16">
        <v>7</v>
      </c>
      <c r="E343" s="16">
        <v>34</v>
      </c>
      <c r="F343" s="17">
        <v>463.78</v>
      </c>
    </row>
    <row r="344" spans="1:6" x14ac:dyDescent="0.35">
      <c r="A344" s="18">
        <v>341</v>
      </c>
      <c r="B344" s="15">
        <v>35406</v>
      </c>
      <c r="C344" s="16">
        <v>45</v>
      </c>
      <c r="D344" s="16">
        <v>10</v>
      </c>
      <c r="E344" s="16">
        <v>9</v>
      </c>
      <c r="F344" s="17">
        <v>637.02</v>
      </c>
    </row>
    <row r="345" spans="1:6" x14ac:dyDescent="0.35">
      <c r="A345" s="18">
        <v>342</v>
      </c>
      <c r="B345" s="15">
        <v>71688</v>
      </c>
      <c r="C345" s="16">
        <v>69</v>
      </c>
      <c r="D345" s="16">
        <v>4</v>
      </c>
      <c r="E345" s="16">
        <v>25</v>
      </c>
      <c r="F345" s="17">
        <v>532.23</v>
      </c>
    </row>
    <row r="346" spans="1:6" x14ac:dyDescent="0.35">
      <c r="A346" s="18">
        <v>343</v>
      </c>
      <c r="B346" s="15">
        <v>48445</v>
      </c>
      <c r="C346" s="16">
        <v>91</v>
      </c>
      <c r="D346" s="16">
        <v>8</v>
      </c>
      <c r="E346" s="16">
        <v>27</v>
      </c>
      <c r="F346" s="17">
        <v>265.17</v>
      </c>
    </row>
    <row r="347" spans="1:6" x14ac:dyDescent="0.35">
      <c r="A347" s="18">
        <v>344</v>
      </c>
      <c r="B347" s="15">
        <v>136928</v>
      </c>
      <c r="C347" s="16">
        <v>42</v>
      </c>
      <c r="D347" s="16">
        <v>5</v>
      </c>
      <c r="E347" s="16">
        <v>33</v>
      </c>
      <c r="F347" s="17">
        <v>239.72</v>
      </c>
    </row>
    <row r="348" spans="1:6" x14ac:dyDescent="0.35">
      <c r="A348" s="18">
        <v>345</v>
      </c>
      <c r="B348" s="15">
        <v>112118</v>
      </c>
      <c r="C348" s="16">
        <v>27</v>
      </c>
      <c r="D348" s="16">
        <v>10</v>
      </c>
      <c r="E348" s="16">
        <v>9</v>
      </c>
      <c r="F348" s="17">
        <v>535.28</v>
      </c>
    </row>
    <row r="349" spans="1:6" x14ac:dyDescent="0.35">
      <c r="A349" s="18">
        <v>346</v>
      </c>
      <c r="B349" s="15">
        <v>114587</v>
      </c>
      <c r="C349" s="16">
        <v>14</v>
      </c>
      <c r="D349" s="16">
        <v>7</v>
      </c>
      <c r="E349" s="16">
        <v>11</v>
      </c>
      <c r="F349" s="17">
        <v>26.72</v>
      </c>
    </row>
    <row r="350" spans="1:6" x14ac:dyDescent="0.35">
      <c r="A350" s="18">
        <v>347</v>
      </c>
      <c r="B350" s="15">
        <v>42378</v>
      </c>
      <c r="C350" s="16">
        <v>36</v>
      </c>
      <c r="D350" s="16">
        <v>5</v>
      </c>
      <c r="E350" s="16">
        <v>20</v>
      </c>
      <c r="F350" s="17">
        <v>279.77</v>
      </c>
    </row>
    <row r="351" spans="1:6" x14ac:dyDescent="0.35">
      <c r="A351" s="18">
        <v>348</v>
      </c>
      <c r="B351" s="15">
        <v>136141</v>
      </c>
      <c r="C351" s="16">
        <v>58</v>
      </c>
      <c r="D351" s="16">
        <v>6</v>
      </c>
      <c r="E351" s="16">
        <v>30</v>
      </c>
      <c r="F351" s="17">
        <v>211.56</v>
      </c>
    </row>
    <row r="352" spans="1:6" x14ac:dyDescent="0.35">
      <c r="A352" s="18">
        <v>349</v>
      </c>
      <c r="B352" s="15">
        <v>32030</v>
      </c>
      <c r="C352" s="16">
        <v>38</v>
      </c>
      <c r="D352" s="16">
        <v>2</v>
      </c>
      <c r="E352" s="16">
        <v>19</v>
      </c>
      <c r="F352" s="17">
        <v>912.15</v>
      </c>
    </row>
    <row r="353" spans="1:6" x14ac:dyDescent="0.35">
      <c r="A353" s="18">
        <v>350</v>
      </c>
      <c r="B353" s="15">
        <v>148694</v>
      </c>
      <c r="C353" s="16">
        <v>44</v>
      </c>
      <c r="D353" s="16">
        <v>7</v>
      </c>
      <c r="E353" s="16">
        <v>13</v>
      </c>
      <c r="F353" s="17">
        <v>326.5</v>
      </c>
    </row>
    <row r="354" spans="1:6" x14ac:dyDescent="0.35">
      <c r="A354" s="18">
        <v>351</v>
      </c>
      <c r="B354" s="15">
        <v>122661</v>
      </c>
      <c r="C354" s="16">
        <v>16</v>
      </c>
      <c r="D354" s="16">
        <v>4</v>
      </c>
      <c r="E354" s="16">
        <v>48</v>
      </c>
      <c r="F354" s="17">
        <v>85.44</v>
      </c>
    </row>
    <row r="355" spans="1:6" x14ac:dyDescent="0.35">
      <c r="A355" s="18">
        <v>352</v>
      </c>
      <c r="B355" s="15">
        <v>54571</v>
      </c>
      <c r="C355" s="16">
        <v>57</v>
      </c>
      <c r="D355" s="16">
        <v>4</v>
      </c>
      <c r="E355" s="16">
        <v>2</v>
      </c>
      <c r="F355" s="17">
        <v>138.30000000000001</v>
      </c>
    </row>
    <row r="356" spans="1:6" x14ac:dyDescent="0.35">
      <c r="A356" s="18">
        <v>353</v>
      </c>
      <c r="B356" s="15">
        <v>120516</v>
      </c>
      <c r="C356" s="16">
        <v>100</v>
      </c>
      <c r="D356" s="16">
        <v>10</v>
      </c>
      <c r="E356" s="16">
        <v>47</v>
      </c>
      <c r="F356" s="17">
        <v>475.52</v>
      </c>
    </row>
    <row r="357" spans="1:6" x14ac:dyDescent="0.35">
      <c r="A357" s="18">
        <v>354</v>
      </c>
      <c r="B357" s="15">
        <v>37003</v>
      </c>
      <c r="C357" s="16">
        <v>57</v>
      </c>
      <c r="D357" s="16">
        <v>4</v>
      </c>
      <c r="E357" s="16">
        <v>25</v>
      </c>
      <c r="F357" s="17">
        <v>857.68</v>
      </c>
    </row>
    <row r="358" spans="1:6" x14ac:dyDescent="0.35">
      <c r="A358" s="18">
        <v>355</v>
      </c>
      <c r="B358" s="15">
        <v>81837</v>
      </c>
      <c r="C358" s="16">
        <v>68</v>
      </c>
      <c r="D358" s="16">
        <v>5</v>
      </c>
      <c r="E358" s="16">
        <v>6</v>
      </c>
      <c r="F358" s="17">
        <v>349.35</v>
      </c>
    </row>
    <row r="359" spans="1:6" x14ac:dyDescent="0.35">
      <c r="A359" s="18">
        <v>356</v>
      </c>
      <c r="B359" s="15">
        <v>94627</v>
      </c>
      <c r="C359" s="16">
        <v>88</v>
      </c>
      <c r="D359" s="16">
        <v>9</v>
      </c>
      <c r="E359" s="16">
        <v>30</v>
      </c>
      <c r="F359" s="17">
        <v>703.94</v>
      </c>
    </row>
    <row r="360" spans="1:6" x14ac:dyDescent="0.35">
      <c r="A360" s="18">
        <v>357</v>
      </c>
      <c r="B360" s="15">
        <v>103191</v>
      </c>
      <c r="C360" s="16">
        <v>34</v>
      </c>
      <c r="D360" s="16">
        <v>5</v>
      </c>
      <c r="E360" s="16">
        <v>41</v>
      </c>
      <c r="F360" s="17">
        <v>253.63</v>
      </c>
    </row>
    <row r="361" spans="1:6" x14ac:dyDescent="0.35">
      <c r="A361" s="18">
        <v>358</v>
      </c>
      <c r="B361" s="15">
        <v>137205</v>
      </c>
      <c r="C361" s="16">
        <v>18</v>
      </c>
      <c r="D361" s="16">
        <v>1</v>
      </c>
      <c r="E361" s="16">
        <v>21</v>
      </c>
      <c r="F361" s="17">
        <v>862.12</v>
      </c>
    </row>
    <row r="362" spans="1:6" x14ac:dyDescent="0.35">
      <c r="A362" s="18">
        <v>359</v>
      </c>
      <c r="B362" s="15">
        <v>85888</v>
      </c>
      <c r="C362" s="16">
        <v>19</v>
      </c>
      <c r="D362" s="16">
        <v>2</v>
      </c>
      <c r="E362" s="16">
        <v>25</v>
      </c>
      <c r="F362" s="17">
        <v>910.52</v>
      </c>
    </row>
    <row r="363" spans="1:6" x14ac:dyDescent="0.35">
      <c r="A363" s="18">
        <v>360</v>
      </c>
      <c r="B363" s="15">
        <v>40590</v>
      </c>
      <c r="C363" s="16">
        <v>91</v>
      </c>
      <c r="D363" s="16">
        <v>7</v>
      </c>
      <c r="E363" s="16">
        <v>27</v>
      </c>
      <c r="F363" s="17">
        <v>617.64</v>
      </c>
    </row>
    <row r="364" spans="1:6" x14ac:dyDescent="0.35">
      <c r="A364" s="18">
        <v>361</v>
      </c>
      <c r="B364" s="15">
        <v>130938</v>
      </c>
      <c r="C364" s="16">
        <v>98</v>
      </c>
      <c r="D364" s="16">
        <v>5</v>
      </c>
      <c r="E364" s="16">
        <v>37</v>
      </c>
      <c r="F364" s="17">
        <v>612.09</v>
      </c>
    </row>
    <row r="365" spans="1:6" x14ac:dyDescent="0.35">
      <c r="A365" s="18">
        <v>362</v>
      </c>
      <c r="B365" s="15">
        <v>107934</v>
      </c>
      <c r="C365" s="16">
        <v>32</v>
      </c>
      <c r="D365" s="16">
        <v>5</v>
      </c>
      <c r="E365" s="16">
        <v>38</v>
      </c>
      <c r="F365" s="17">
        <v>533.17999999999995</v>
      </c>
    </row>
    <row r="366" spans="1:6" x14ac:dyDescent="0.35">
      <c r="A366" s="18">
        <v>363</v>
      </c>
      <c r="B366" s="15">
        <v>149741</v>
      </c>
      <c r="C366" s="16">
        <v>51</v>
      </c>
      <c r="D366" s="16">
        <v>4</v>
      </c>
      <c r="E366" s="16">
        <v>37</v>
      </c>
      <c r="F366" s="17">
        <v>685.36</v>
      </c>
    </row>
    <row r="367" spans="1:6" x14ac:dyDescent="0.35">
      <c r="A367" s="18">
        <v>364</v>
      </c>
      <c r="B367" s="15">
        <v>145117</v>
      </c>
      <c r="C367" s="16">
        <v>66</v>
      </c>
      <c r="D367" s="16">
        <v>7</v>
      </c>
      <c r="E367" s="16">
        <v>12</v>
      </c>
      <c r="F367" s="17">
        <v>971.02</v>
      </c>
    </row>
    <row r="368" spans="1:6" x14ac:dyDescent="0.35">
      <c r="A368" s="18">
        <v>365</v>
      </c>
      <c r="B368" s="15">
        <v>90000</v>
      </c>
      <c r="C368" s="16">
        <v>42</v>
      </c>
      <c r="D368" s="16">
        <v>4</v>
      </c>
      <c r="E368" s="16">
        <v>23</v>
      </c>
      <c r="F368" s="17">
        <v>278.14999999999998</v>
      </c>
    </row>
    <row r="369" spans="1:6" x14ac:dyDescent="0.35">
      <c r="A369" s="18">
        <v>366</v>
      </c>
      <c r="B369" s="15">
        <v>105019</v>
      </c>
      <c r="C369" s="16">
        <v>84</v>
      </c>
      <c r="D369" s="16">
        <v>8</v>
      </c>
      <c r="E369" s="16">
        <v>32</v>
      </c>
      <c r="F369" s="17">
        <v>735.3</v>
      </c>
    </row>
    <row r="370" spans="1:6" x14ac:dyDescent="0.35">
      <c r="A370" s="18">
        <v>367</v>
      </c>
      <c r="B370" s="15">
        <v>65576</v>
      </c>
      <c r="C370" s="16">
        <v>91</v>
      </c>
      <c r="D370" s="16">
        <v>5</v>
      </c>
      <c r="E370" s="16">
        <v>12</v>
      </c>
      <c r="F370" s="17">
        <v>782.55</v>
      </c>
    </row>
    <row r="371" spans="1:6" x14ac:dyDescent="0.35">
      <c r="A371" s="18">
        <v>368</v>
      </c>
      <c r="B371" s="15">
        <v>130474</v>
      </c>
      <c r="C371" s="16">
        <v>74</v>
      </c>
      <c r="D371" s="16">
        <v>10</v>
      </c>
      <c r="E371" s="16">
        <v>39</v>
      </c>
      <c r="F371" s="17">
        <v>217.92</v>
      </c>
    </row>
    <row r="372" spans="1:6" x14ac:dyDescent="0.35">
      <c r="A372" s="18">
        <v>369</v>
      </c>
      <c r="B372" s="15">
        <v>77411</v>
      </c>
      <c r="C372" s="16">
        <v>20</v>
      </c>
      <c r="D372" s="16">
        <v>2</v>
      </c>
      <c r="E372" s="16">
        <v>37</v>
      </c>
      <c r="F372" s="17">
        <v>648.38</v>
      </c>
    </row>
    <row r="373" spans="1:6" x14ac:dyDescent="0.35">
      <c r="A373" s="18">
        <v>370</v>
      </c>
      <c r="B373" s="15">
        <v>30751</v>
      </c>
      <c r="C373" s="16">
        <v>99</v>
      </c>
      <c r="D373" s="16">
        <v>9</v>
      </c>
      <c r="E373" s="16">
        <v>26</v>
      </c>
      <c r="F373" s="17">
        <v>696.9</v>
      </c>
    </row>
    <row r="374" spans="1:6" x14ac:dyDescent="0.35">
      <c r="A374" s="18">
        <v>371</v>
      </c>
      <c r="B374" s="15">
        <v>87520</v>
      </c>
      <c r="C374" s="16">
        <v>93</v>
      </c>
      <c r="D374" s="16">
        <v>4</v>
      </c>
      <c r="E374" s="16">
        <v>3</v>
      </c>
      <c r="F374" s="17">
        <v>459.87</v>
      </c>
    </row>
    <row r="375" spans="1:6" x14ac:dyDescent="0.35">
      <c r="A375" s="18">
        <v>372</v>
      </c>
      <c r="B375" s="15">
        <v>53805</v>
      </c>
      <c r="C375" s="16">
        <v>71</v>
      </c>
      <c r="D375" s="16">
        <v>5</v>
      </c>
      <c r="E375" s="16">
        <v>16</v>
      </c>
      <c r="F375" s="17">
        <v>372.03</v>
      </c>
    </row>
    <row r="376" spans="1:6" x14ac:dyDescent="0.35">
      <c r="A376" s="18">
        <v>373</v>
      </c>
      <c r="B376" s="15">
        <v>80320</v>
      </c>
      <c r="C376" s="16">
        <v>91</v>
      </c>
      <c r="D376" s="16">
        <v>1</v>
      </c>
      <c r="E376" s="16">
        <v>31</v>
      </c>
      <c r="F376" s="17">
        <v>930.97</v>
      </c>
    </row>
    <row r="377" spans="1:6" x14ac:dyDescent="0.35">
      <c r="A377" s="18">
        <v>374</v>
      </c>
      <c r="B377" s="15">
        <v>84380</v>
      </c>
      <c r="C377" s="16">
        <v>69</v>
      </c>
      <c r="D377" s="16">
        <v>10</v>
      </c>
      <c r="E377" s="16">
        <v>28</v>
      </c>
      <c r="F377" s="17">
        <v>212.08</v>
      </c>
    </row>
    <row r="378" spans="1:6" x14ac:dyDescent="0.35">
      <c r="A378" s="18">
        <v>375</v>
      </c>
      <c r="B378" s="15">
        <v>58367</v>
      </c>
      <c r="C378" s="16">
        <v>11</v>
      </c>
      <c r="D378" s="16">
        <v>4</v>
      </c>
      <c r="E378" s="16">
        <v>29</v>
      </c>
      <c r="F378" s="17">
        <v>826.87</v>
      </c>
    </row>
    <row r="379" spans="1:6" x14ac:dyDescent="0.35">
      <c r="A379" s="18">
        <v>376</v>
      </c>
      <c r="B379" s="15">
        <v>56110</v>
      </c>
      <c r="C379" s="16">
        <v>36</v>
      </c>
      <c r="D379" s="16">
        <v>5</v>
      </c>
      <c r="E379" s="16">
        <v>42</v>
      </c>
      <c r="F379" s="17">
        <v>389.97</v>
      </c>
    </row>
    <row r="380" spans="1:6" x14ac:dyDescent="0.35">
      <c r="A380" s="18">
        <v>377</v>
      </c>
      <c r="B380" s="15">
        <v>123037</v>
      </c>
      <c r="C380" s="16">
        <v>100</v>
      </c>
      <c r="D380" s="16">
        <v>1</v>
      </c>
      <c r="E380" s="16">
        <v>9</v>
      </c>
      <c r="F380" s="17">
        <v>617.74</v>
      </c>
    </row>
    <row r="381" spans="1:6" x14ac:dyDescent="0.35">
      <c r="A381" s="18">
        <v>378</v>
      </c>
      <c r="B381" s="15">
        <v>110174</v>
      </c>
      <c r="C381" s="16">
        <v>87</v>
      </c>
      <c r="D381" s="16">
        <v>5</v>
      </c>
      <c r="E381" s="16">
        <v>32</v>
      </c>
      <c r="F381" s="17">
        <v>388.15</v>
      </c>
    </row>
    <row r="382" spans="1:6" x14ac:dyDescent="0.35">
      <c r="A382" s="18">
        <v>379</v>
      </c>
      <c r="B382" s="15">
        <v>30074</v>
      </c>
      <c r="C382" s="16">
        <v>95</v>
      </c>
      <c r="D382" s="16">
        <v>8</v>
      </c>
      <c r="E382" s="16">
        <v>19</v>
      </c>
      <c r="F382" s="17">
        <v>78.819999999999993</v>
      </c>
    </row>
    <row r="383" spans="1:6" x14ac:dyDescent="0.35">
      <c r="A383" s="18">
        <v>380</v>
      </c>
      <c r="B383" s="15">
        <v>140349</v>
      </c>
      <c r="C383" s="16">
        <v>75</v>
      </c>
      <c r="D383" s="16">
        <v>2</v>
      </c>
      <c r="E383" s="16">
        <v>6</v>
      </c>
      <c r="F383" s="17">
        <v>383.64</v>
      </c>
    </row>
    <row r="384" spans="1:6" x14ac:dyDescent="0.35">
      <c r="A384" s="18">
        <v>381</v>
      </c>
      <c r="B384" s="15">
        <v>104036</v>
      </c>
      <c r="C384" s="16">
        <v>56</v>
      </c>
      <c r="D384" s="16">
        <v>10</v>
      </c>
      <c r="E384" s="16">
        <v>37</v>
      </c>
      <c r="F384" s="17">
        <v>998.98</v>
      </c>
    </row>
    <row r="385" spans="1:6" x14ac:dyDescent="0.35">
      <c r="A385" s="18">
        <v>382</v>
      </c>
      <c r="B385" s="15">
        <v>93926</v>
      </c>
      <c r="C385" s="16">
        <v>45</v>
      </c>
      <c r="D385" s="16">
        <v>5</v>
      </c>
      <c r="E385" s="16">
        <v>22</v>
      </c>
      <c r="F385" s="17">
        <v>19.14</v>
      </c>
    </row>
    <row r="386" spans="1:6" x14ac:dyDescent="0.35">
      <c r="A386" s="18">
        <v>383</v>
      </c>
      <c r="B386" s="15">
        <v>124796</v>
      </c>
      <c r="C386" s="16">
        <v>4</v>
      </c>
      <c r="D386" s="16">
        <v>5</v>
      </c>
      <c r="E386" s="16">
        <v>38</v>
      </c>
      <c r="F386" s="17">
        <v>247.96</v>
      </c>
    </row>
    <row r="387" spans="1:6" x14ac:dyDescent="0.35">
      <c r="A387" s="18">
        <v>384</v>
      </c>
      <c r="B387" s="15">
        <v>120914</v>
      </c>
      <c r="C387" s="16">
        <v>1</v>
      </c>
      <c r="D387" s="16">
        <v>1</v>
      </c>
      <c r="E387" s="16">
        <v>41</v>
      </c>
      <c r="F387" s="17">
        <v>329.9</v>
      </c>
    </row>
    <row r="388" spans="1:6" x14ac:dyDescent="0.35">
      <c r="A388" s="18">
        <v>385</v>
      </c>
      <c r="B388" s="15">
        <v>78829</v>
      </c>
      <c r="C388" s="16">
        <v>73</v>
      </c>
      <c r="D388" s="16">
        <v>7</v>
      </c>
      <c r="E388" s="16">
        <v>20</v>
      </c>
      <c r="F388" s="17">
        <v>665.25</v>
      </c>
    </row>
    <row r="389" spans="1:6" x14ac:dyDescent="0.35">
      <c r="A389" s="18">
        <v>386</v>
      </c>
      <c r="B389" s="15">
        <v>105810</v>
      </c>
      <c r="C389" s="16">
        <v>57</v>
      </c>
      <c r="D389" s="16">
        <v>6</v>
      </c>
      <c r="E389" s="16">
        <v>28</v>
      </c>
      <c r="F389" s="17">
        <v>985.94</v>
      </c>
    </row>
    <row r="390" spans="1:6" x14ac:dyDescent="0.35">
      <c r="A390" s="18">
        <v>387</v>
      </c>
      <c r="B390" s="15">
        <v>105658</v>
      </c>
      <c r="C390" s="16">
        <v>49</v>
      </c>
      <c r="D390" s="16">
        <v>9</v>
      </c>
      <c r="E390" s="16">
        <v>9</v>
      </c>
      <c r="F390" s="17">
        <v>785.55</v>
      </c>
    </row>
    <row r="391" spans="1:6" x14ac:dyDescent="0.35">
      <c r="A391" s="18">
        <v>388</v>
      </c>
      <c r="B391" s="15">
        <v>100053</v>
      </c>
      <c r="C391" s="16">
        <v>6</v>
      </c>
      <c r="D391" s="16">
        <v>5</v>
      </c>
      <c r="E391" s="16">
        <v>33</v>
      </c>
      <c r="F391" s="17">
        <v>832.57</v>
      </c>
    </row>
    <row r="392" spans="1:6" x14ac:dyDescent="0.35">
      <c r="A392" s="18">
        <v>389</v>
      </c>
      <c r="B392" s="15">
        <v>118622</v>
      </c>
      <c r="C392" s="16">
        <v>99</v>
      </c>
      <c r="D392" s="16">
        <v>4</v>
      </c>
      <c r="E392" s="16">
        <v>47</v>
      </c>
      <c r="F392" s="17">
        <v>122.21</v>
      </c>
    </row>
    <row r="393" spans="1:6" x14ac:dyDescent="0.35">
      <c r="A393" s="18">
        <v>390</v>
      </c>
      <c r="B393" s="15">
        <v>65343</v>
      </c>
      <c r="C393" s="16">
        <v>89</v>
      </c>
      <c r="D393" s="16">
        <v>3</v>
      </c>
      <c r="E393" s="16">
        <v>2</v>
      </c>
      <c r="F393" s="17">
        <v>668.23</v>
      </c>
    </row>
    <row r="394" spans="1:6" x14ac:dyDescent="0.35">
      <c r="A394" s="18">
        <v>391</v>
      </c>
      <c r="B394" s="15">
        <v>101759</v>
      </c>
      <c r="C394" s="16">
        <v>57</v>
      </c>
      <c r="D394" s="16">
        <v>3</v>
      </c>
      <c r="E394" s="16">
        <v>19</v>
      </c>
      <c r="F394" s="17">
        <v>670.51</v>
      </c>
    </row>
    <row r="395" spans="1:6" x14ac:dyDescent="0.35">
      <c r="A395" s="18">
        <v>392</v>
      </c>
      <c r="B395" s="15">
        <v>59278</v>
      </c>
      <c r="C395" s="16">
        <v>60</v>
      </c>
      <c r="D395" s="16">
        <v>2</v>
      </c>
      <c r="E395" s="16">
        <v>8</v>
      </c>
      <c r="F395" s="17">
        <v>362.41</v>
      </c>
    </row>
    <row r="396" spans="1:6" x14ac:dyDescent="0.35">
      <c r="A396" s="18">
        <v>393</v>
      </c>
      <c r="B396" s="15">
        <v>127542</v>
      </c>
      <c r="C396" s="16">
        <v>79</v>
      </c>
      <c r="D396" s="16">
        <v>8</v>
      </c>
      <c r="E396" s="16">
        <v>12</v>
      </c>
      <c r="F396" s="17">
        <v>632.6</v>
      </c>
    </row>
    <row r="397" spans="1:6" x14ac:dyDescent="0.35">
      <c r="A397" s="18">
        <v>394</v>
      </c>
      <c r="B397" s="15">
        <v>74331</v>
      </c>
      <c r="C397" s="16">
        <v>83</v>
      </c>
      <c r="D397" s="16">
        <v>9</v>
      </c>
      <c r="E397" s="16">
        <v>11</v>
      </c>
      <c r="F397" s="17">
        <v>341.63</v>
      </c>
    </row>
    <row r="398" spans="1:6" x14ac:dyDescent="0.35">
      <c r="A398" s="18">
        <v>395</v>
      </c>
      <c r="B398" s="15">
        <v>119075</v>
      </c>
      <c r="C398" s="16">
        <v>40</v>
      </c>
      <c r="D398" s="16">
        <v>8</v>
      </c>
      <c r="E398" s="16">
        <v>44</v>
      </c>
      <c r="F398" s="17">
        <v>866.72</v>
      </c>
    </row>
    <row r="399" spans="1:6" x14ac:dyDescent="0.35">
      <c r="A399" s="18">
        <v>396</v>
      </c>
      <c r="B399" s="15">
        <v>87418</v>
      </c>
      <c r="C399" s="16">
        <v>21</v>
      </c>
      <c r="D399" s="16">
        <v>2</v>
      </c>
      <c r="E399" s="16">
        <v>27</v>
      </c>
      <c r="F399" s="17">
        <v>846.76</v>
      </c>
    </row>
    <row r="400" spans="1:6" x14ac:dyDescent="0.35">
      <c r="A400" s="18">
        <v>397</v>
      </c>
      <c r="B400" s="15">
        <v>37713</v>
      </c>
      <c r="C400" s="16">
        <v>11</v>
      </c>
      <c r="D400" s="16">
        <v>8</v>
      </c>
      <c r="E400" s="16">
        <v>31</v>
      </c>
      <c r="F400" s="17">
        <v>481.24</v>
      </c>
    </row>
    <row r="401" spans="1:6" x14ac:dyDescent="0.35">
      <c r="A401" s="18">
        <v>398</v>
      </c>
      <c r="B401" s="15">
        <v>36282</v>
      </c>
      <c r="C401" s="16">
        <v>14</v>
      </c>
      <c r="D401" s="16">
        <v>10</v>
      </c>
      <c r="E401" s="16">
        <v>3</v>
      </c>
      <c r="F401" s="17">
        <v>210.43</v>
      </c>
    </row>
    <row r="402" spans="1:6" x14ac:dyDescent="0.35">
      <c r="A402" s="18">
        <v>399</v>
      </c>
      <c r="B402" s="15">
        <v>69790</v>
      </c>
      <c r="C402" s="16">
        <v>3</v>
      </c>
      <c r="D402" s="16">
        <v>9</v>
      </c>
      <c r="E402" s="16">
        <v>38</v>
      </c>
      <c r="F402" s="17">
        <v>596.63</v>
      </c>
    </row>
    <row r="403" spans="1:6" x14ac:dyDescent="0.35">
      <c r="A403" s="18">
        <v>400</v>
      </c>
      <c r="B403" s="15">
        <v>147962</v>
      </c>
      <c r="C403" s="16">
        <v>90</v>
      </c>
      <c r="D403" s="16">
        <v>2</v>
      </c>
      <c r="E403" s="16">
        <v>9</v>
      </c>
      <c r="F403" s="17">
        <v>688.61</v>
      </c>
    </row>
    <row r="404" spans="1:6" x14ac:dyDescent="0.35">
      <c r="A404" s="18">
        <v>401</v>
      </c>
      <c r="B404" s="15">
        <v>86268</v>
      </c>
      <c r="C404" s="16">
        <v>96</v>
      </c>
      <c r="D404" s="16">
        <v>3</v>
      </c>
      <c r="E404" s="16">
        <v>21</v>
      </c>
      <c r="F404" s="17">
        <v>643.36</v>
      </c>
    </row>
    <row r="405" spans="1:6" x14ac:dyDescent="0.35">
      <c r="A405" s="18">
        <v>402</v>
      </c>
      <c r="B405" s="15">
        <v>149062</v>
      </c>
      <c r="C405" s="16">
        <v>66</v>
      </c>
      <c r="D405" s="16">
        <v>9</v>
      </c>
      <c r="E405" s="16">
        <v>7</v>
      </c>
      <c r="F405" s="17">
        <v>441.11</v>
      </c>
    </row>
    <row r="406" spans="1:6" x14ac:dyDescent="0.35">
      <c r="A406" s="18">
        <v>403</v>
      </c>
      <c r="B406" s="15">
        <v>127948</v>
      </c>
      <c r="C406" s="16">
        <v>29</v>
      </c>
      <c r="D406" s="16">
        <v>6</v>
      </c>
      <c r="E406" s="16">
        <v>26</v>
      </c>
      <c r="F406" s="17">
        <v>144.78</v>
      </c>
    </row>
    <row r="407" spans="1:6" x14ac:dyDescent="0.35">
      <c r="A407" s="18">
        <v>404</v>
      </c>
      <c r="B407" s="15">
        <v>30121</v>
      </c>
      <c r="C407" s="16">
        <v>39</v>
      </c>
      <c r="D407" s="16">
        <v>10</v>
      </c>
      <c r="E407" s="16">
        <v>16</v>
      </c>
      <c r="F407" s="17">
        <v>233.08</v>
      </c>
    </row>
    <row r="408" spans="1:6" x14ac:dyDescent="0.35">
      <c r="A408" s="18">
        <v>405</v>
      </c>
      <c r="B408" s="15">
        <v>42889</v>
      </c>
      <c r="C408" s="16">
        <v>12</v>
      </c>
      <c r="D408" s="16">
        <v>2</v>
      </c>
      <c r="E408" s="16">
        <v>20</v>
      </c>
      <c r="F408" s="17">
        <v>789.92</v>
      </c>
    </row>
    <row r="409" spans="1:6" x14ac:dyDescent="0.35">
      <c r="A409" s="18">
        <v>406</v>
      </c>
      <c r="B409" s="15">
        <v>141369</v>
      </c>
      <c r="C409" s="16">
        <v>42</v>
      </c>
      <c r="D409" s="16">
        <v>10</v>
      </c>
      <c r="E409" s="16">
        <v>16</v>
      </c>
      <c r="F409" s="17">
        <v>862.54</v>
      </c>
    </row>
    <row r="410" spans="1:6" x14ac:dyDescent="0.35">
      <c r="A410" s="18">
        <v>407</v>
      </c>
      <c r="B410" s="15">
        <v>119844</v>
      </c>
      <c r="C410" s="16">
        <v>78</v>
      </c>
      <c r="D410" s="16">
        <v>4</v>
      </c>
      <c r="E410" s="16">
        <v>6</v>
      </c>
      <c r="F410" s="17">
        <v>572.30999999999995</v>
      </c>
    </row>
    <row r="411" spans="1:6" x14ac:dyDescent="0.35">
      <c r="A411" s="18">
        <v>408</v>
      </c>
      <c r="B411" s="15">
        <v>135305</v>
      </c>
      <c r="C411" s="16">
        <v>54</v>
      </c>
      <c r="D411" s="16">
        <v>8</v>
      </c>
      <c r="E411" s="16">
        <v>29</v>
      </c>
      <c r="F411" s="17">
        <v>831.6</v>
      </c>
    </row>
    <row r="412" spans="1:6" x14ac:dyDescent="0.35">
      <c r="A412" s="18">
        <v>409</v>
      </c>
      <c r="B412" s="15">
        <v>70967</v>
      </c>
      <c r="C412" s="16">
        <v>59</v>
      </c>
      <c r="D412" s="16">
        <v>6</v>
      </c>
      <c r="E412" s="16">
        <v>10</v>
      </c>
      <c r="F412" s="17">
        <v>954.05</v>
      </c>
    </row>
    <row r="413" spans="1:6" x14ac:dyDescent="0.35">
      <c r="A413" s="18">
        <v>410</v>
      </c>
      <c r="B413" s="15">
        <v>98213</v>
      </c>
      <c r="C413" s="16">
        <v>12</v>
      </c>
      <c r="D413" s="16">
        <v>5</v>
      </c>
      <c r="E413" s="16">
        <v>37</v>
      </c>
      <c r="F413" s="17">
        <v>902.24</v>
      </c>
    </row>
    <row r="414" spans="1:6" x14ac:dyDescent="0.35">
      <c r="A414" s="18">
        <v>411</v>
      </c>
      <c r="B414" s="15">
        <v>89856</v>
      </c>
      <c r="C414" s="16">
        <v>96</v>
      </c>
      <c r="D414" s="16">
        <v>3</v>
      </c>
      <c r="E414" s="16">
        <v>2</v>
      </c>
      <c r="F414" s="17">
        <v>114.47</v>
      </c>
    </row>
    <row r="415" spans="1:6" x14ac:dyDescent="0.35">
      <c r="A415" s="18">
        <v>412</v>
      </c>
      <c r="B415" s="15">
        <v>80988</v>
      </c>
      <c r="C415" s="16">
        <v>34</v>
      </c>
      <c r="D415" s="16">
        <v>8</v>
      </c>
      <c r="E415" s="16">
        <v>14</v>
      </c>
      <c r="F415" s="17">
        <v>937.86</v>
      </c>
    </row>
    <row r="416" spans="1:6" x14ac:dyDescent="0.35">
      <c r="A416" s="18">
        <v>413</v>
      </c>
      <c r="B416" s="15">
        <v>105731</v>
      </c>
      <c r="C416" s="16">
        <v>9</v>
      </c>
      <c r="D416" s="16">
        <v>7</v>
      </c>
      <c r="E416" s="16">
        <v>10</v>
      </c>
      <c r="F416" s="17">
        <v>421.08</v>
      </c>
    </row>
    <row r="417" spans="1:6" x14ac:dyDescent="0.35">
      <c r="A417" s="18">
        <v>414</v>
      </c>
      <c r="B417" s="15">
        <v>117737</v>
      </c>
      <c r="C417" s="16">
        <v>6</v>
      </c>
      <c r="D417" s="16">
        <v>4</v>
      </c>
      <c r="E417" s="16">
        <v>9</v>
      </c>
      <c r="F417" s="17">
        <v>877.51</v>
      </c>
    </row>
    <row r="418" spans="1:6" x14ac:dyDescent="0.35">
      <c r="A418" s="18">
        <v>415</v>
      </c>
      <c r="B418" s="15">
        <v>52164</v>
      </c>
      <c r="C418" s="16">
        <v>53</v>
      </c>
      <c r="D418" s="16">
        <v>3</v>
      </c>
      <c r="E418" s="16">
        <v>36</v>
      </c>
      <c r="F418" s="17">
        <v>710.84</v>
      </c>
    </row>
    <row r="419" spans="1:6" x14ac:dyDescent="0.35">
      <c r="A419" s="18">
        <v>416</v>
      </c>
      <c r="B419" s="15">
        <v>51327</v>
      </c>
      <c r="C419" s="16">
        <v>62</v>
      </c>
      <c r="D419" s="16">
        <v>5</v>
      </c>
      <c r="E419" s="16">
        <v>24</v>
      </c>
      <c r="F419" s="17">
        <v>645.42999999999995</v>
      </c>
    </row>
    <row r="420" spans="1:6" x14ac:dyDescent="0.35">
      <c r="A420" s="18">
        <v>417</v>
      </c>
      <c r="B420" s="15">
        <v>101105</v>
      </c>
      <c r="C420" s="16">
        <v>11</v>
      </c>
      <c r="D420" s="16">
        <v>9</v>
      </c>
      <c r="E420" s="16">
        <v>2</v>
      </c>
      <c r="F420" s="17">
        <v>714.72</v>
      </c>
    </row>
    <row r="421" spans="1:6" x14ac:dyDescent="0.35">
      <c r="A421" s="18">
        <v>418</v>
      </c>
      <c r="B421" s="15">
        <v>97565</v>
      </c>
      <c r="C421" s="16">
        <v>48</v>
      </c>
      <c r="D421" s="16">
        <v>10</v>
      </c>
      <c r="E421" s="16">
        <v>31</v>
      </c>
      <c r="F421" s="17">
        <v>656.9</v>
      </c>
    </row>
    <row r="422" spans="1:6" x14ac:dyDescent="0.35">
      <c r="A422" s="18">
        <v>419</v>
      </c>
      <c r="B422" s="15">
        <v>71594</v>
      </c>
      <c r="C422" s="16">
        <v>40</v>
      </c>
      <c r="D422" s="16">
        <v>4</v>
      </c>
      <c r="E422" s="16">
        <v>42</v>
      </c>
      <c r="F422" s="17">
        <v>487.73</v>
      </c>
    </row>
    <row r="423" spans="1:6" x14ac:dyDescent="0.35">
      <c r="A423" s="18">
        <v>420</v>
      </c>
      <c r="B423" s="15">
        <v>60671</v>
      </c>
      <c r="C423" s="16">
        <v>57</v>
      </c>
      <c r="D423" s="16">
        <v>5</v>
      </c>
      <c r="E423" s="16">
        <v>48</v>
      </c>
      <c r="F423" s="17">
        <v>817.69</v>
      </c>
    </row>
    <row r="424" spans="1:6" x14ac:dyDescent="0.35">
      <c r="A424" s="18">
        <v>421</v>
      </c>
      <c r="B424" s="15">
        <v>90871</v>
      </c>
      <c r="C424" s="16">
        <v>56</v>
      </c>
      <c r="D424" s="16">
        <v>4</v>
      </c>
      <c r="E424" s="16">
        <v>39</v>
      </c>
      <c r="F424" s="17">
        <v>592.97</v>
      </c>
    </row>
    <row r="425" spans="1:6" x14ac:dyDescent="0.35">
      <c r="A425" s="18">
        <v>422</v>
      </c>
      <c r="B425" s="15">
        <v>36843</v>
      </c>
      <c r="C425" s="16">
        <v>46</v>
      </c>
      <c r="D425" s="16">
        <v>7</v>
      </c>
      <c r="E425" s="16">
        <v>12</v>
      </c>
      <c r="F425" s="17">
        <v>22.15</v>
      </c>
    </row>
    <row r="426" spans="1:6" x14ac:dyDescent="0.35">
      <c r="A426" s="18">
        <v>423</v>
      </c>
      <c r="B426" s="15">
        <v>96260</v>
      </c>
      <c r="C426" s="16">
        <v>30</v>
      </c>
      <c r="D426" s="16">
        <v>6</v>
      </c>
      <c r="E426" s="16">
        <v>45</v>
      </c>
      <c r="F426" s="17">
        <v>159.13</v>
      </c>
    </row>
    <row r="427" spans="1:6" x14ac:dyDescent="0.35">
      <c r="A427" s="18">
        <v>424</v>
      </c>
      <c r="B427" s="15">
        <v>134502</v>
      </c>
      <c r="C427" s="16">
        <v>46</v>
      </c>
      <c r="D427" s="16">
        <v>5</v>
      </c>
      <c r="E427" s="16">
        <v>5</v>
      </c>
      <c r="F427" s="17">
        <v>394.49</v>
      </c>
    </row>
    <row r="428" spans="1:6" x14ac:dyDescent="0.35">
      <c r="A428" s="18">
        <v>425</v>
      </c>
      <c r="B428" s="15">
        <v>67039</v>
      </c>
      <c r="C428" s="16">
        <v>100</v>
      </c>
      <c r="D428" s="16">
        <v>1</v>
      </c>
      <c r="E428" s="16">
        <v>36</v>
      </c>
      <c r="F428" s="17">
        <v>178.68</v>
      </c>
    </row>
    <row r="429" spans="1:6" x14ac:dyDescent="0.35">
      <c r="A429" s="18">
        <v>426</v>
      </c>
      <c r="B429" s="15">
        <v>142251</v>
      </c>
      <c r="C429" s="16">
        <v>90</v>
      </c>
      <c r="D429" s="16">
        <v>10</v>
      </c>
      <c r="E429" s="16">
        <v>14</v>
      </c>
      <c r="F429" s="17">
        <v>866.52</v>
      </c>
    </row>
    <row r="430" spans="1:6" x14ac:dyDescent="0.35">
      <c r="A430" s="18">
        <v>427</v>
      </c>
      <c r="B430" s="15">
        <v>49336</v>
      </c>
      <c r="C430" s="16">
        <v>11</v>
      </c>
      <c r="D430" s="16">
        <v>10</v>
      </c>
      <c r="E430" s="16">
        <v>11</v>
      </c>
      <c r="F430" s="17">
        <v>877.17</v>
      </c>
    </row>
    <row r="431" spans="1:6" x14ac:dyDescent="0.35">
      <c r="A431" s="18">
        <v>428</v>
      </c>
      <c r="B431" s="15">
        <v>90780</v>
      </c>
      <c r="C431" s="16">
        <v>24</v>
      </c>
      <c r="D431" s="16">
        <v>3</v>
      </c>
      <c r="E431" s="16">
        <v>46</v>
      </c>
      <c r="F431" s="17">
        <v>824.65</v>
      </c>
    </row>
    <row r="432" spans="1:6" x14ac:dyDescent="0.35">
      <c r="A432" s="18">
        <v>429</v>
      </c>
      <c r="B432" s="15">
        <v>49308</v>
      </c>
      <c r="C432" s="16">
        <v>29</v>
      </c>
      <c r="D432" s="16">
        <v>6</v>
      </c>
      <c r="E432" s="16">
        <v>19</v>
      </c>
      <c r="F432" s="17">
        <v>351.64</v>
      </c>
    </row>
    <row r="433" spans="1:6" x14ac:dyDescent="0.35">
      <c r="A433" s="18">
        <v>430</v>
      </c>
      <c r="B433" s="15">
        <v>124369</v>
      </c>
      <c r="C433" s="16">
        <v>74</v>
      </c>
      <c r="D433" s="16">
        <v>2</v>
      </c>
      <c r="E433" s="16">
        <v>3</v>
      </c>
      <c r="F433" s="17">
        <v>275.39999999999998</v>
      </c>
    </row>
    <row r="434" spans="1:6" x14ac:dyDescent="0.35">
      <c r="A434" s="18">
        <v>431</v>
      </c>
      <c r="B434" s="15">
        <v>99618</v>
      </c>
      <c r="C434" s="16">
        <v>80</v>
      </c>
      <c r="D434" s="16">
        <v>4</v>
      </c>
      <c r="E434" s="16">
        <v>22</v>
      </c>
      <c r="F434" s="17">
        <v>15.04</v>
      </c>
    </row>
    <row r="435" spans="1:6" x14ac:dyDescent="0.35">
      <c r="A435" s="18">
        <v>432</v>
      </c>
      <c r="B435" s="15">
        <v>133291</v>
      </c>
      <c r="C435" s="16">
        <v>52</v>
      </c>
      <c r="D435" s="16">
        <v>4</v>
      </c>
      <c r="E435" s="16">
        <v>42</v>
      </c>
      <c r="F435" s="17">
        <v>916.28</v>
      </c>
    </row>
    <row r="436" spans="1:6" x14ac:dyDescent="0.35">
      <c r="A436" s="18">
        <v>433</v>
      </c>
      <c r="B436" s="15">
        <v>100832</v>
      </c>
      <c r="C436" s="16">
        <v>90</v>
      </c>
      <c r="D436" s="16">
        <v>8</v>
      </c>
      <c r="E436" s="16">
        <v>39</v>
      </c>
      <c r="F436" s="17">
        <v>769</v>
      </c>
    </row>
    <row r="437" spans="1:6" x14ac:dyDescent="0.35">
      <c r="A437" s="18">
        <v>434</v>
      </c>
      <c r="B437" s="15">
        <v>60668</v>
      </c>
      <c r="C437" s="16">
        <v>66</v>
      </c>
      <c r="D437" s="16">
        <v>6</v>
      </c>
      <c r="E437" s="16">
        <v>28</v>
      </c>
      <c r="F437" s="17">
        <v>984.6</v>
      </c>
    </row>
    <row r="438" spans="1:6" x14ac:dyDescent="0.35">
      <c r="A438" s="18">
        <v>435</v>
      </c>
      <c r="B438" s="15">
        <v>69782</v>
      </c>
      <c r="C438" s="16">
        <v>76</v>
      </c>
      <c r="D438" s="16">
        <v>1</v>
      </c>
      <c r="E438" s="16">
        <v>9</v>
      </c>
      <c r="F438" s="17">
        <v>803.28</v>
      </c>
    </row>
    <row r="439" spans="1:6" x14ac:dyDescent="0.35">
      <c r="A439" s="18">
        <v>436</v>
      </c>
      <c r="B439" s="15">
        <v>136827</v>
      </c>
      <c r="C439" s="16">
        <v>87</v>
      </c>
      <c r="D439" s="16">
        <v>5</v>
      </c>
      <c r="E439" s="16">
        <v>20</v>
      </c>
      <c r="F439" s="17">
        <v>322.29000000000002</v>
      </c>
    </row>
    <row r="440" spans="1:6" x14ac:dyDescent="0.35">
      <c r="A440" s="18">
        <v>437</v>
      </c>
      <c r="B440" s="15">
        <v>51565</v>
      </c>
      <c r="C440" s="16">
        <v>44</v>
      </c>
      <c r="D440" s="16">
        <v>5</v>
      </c>
      <c r="E440" s="16">
        <v>20</v>
      </c>
      <c r="F440" s="17">
        <v>552.48</v>
      </c>
    </row>
    <row r="441" spans="1:6" x14ac:dyDescent="0.35">
      <c r="A441" s="18">
        <v>438</v>
      </c>
      <c r="B441" s="15">
        <v>95033</v>
      </c>
      <c r="C441" s="16">
        <v>25</v>
      </c>
      <c r="D441" s="16">
        <v>3</v>
      </c>
      <c r="E441" s="16">
        <v>35</v>
      </c>
      <c r="F441" s="17">
        <v>273.38</v>
      </c>
    </row>
    <row r="442" spans="1:6" x14ac:dyDescent="0.35">
      <c r="A442" s="18">
        <v>439</v>
      </c>
      <c r="B442" s="15">
        <v>118402</v>
      </c>
      <c r="C442" s="16">
        <v>74</v>
      </c>
      <c r="D442" s="16">
        <v>3</v>
      </c>
      <c r="E442" s="16">
        <v>12</v>
      </c>
      <c r="F442" s="17">
        <v>828.04</v>
      </c>
    </row>
    <row r="443" spans="1:6" x14ac:dyDescent="0.35">
      <c r="A443" s="18">
        <v>440</v>
      </c>
      <c r="B443" s="15">
        <v>130546</v>
      </c>
      <c r="C443" s="16">
        <v>71</v>
      </c>
      <c r="D443" s="16">
        <v>9</v>
      </c>
      <c r="E443" s="16">
        <v>36</v>
      </c>
      <c r="F443" s="17">
        <v>799.33</v>
      </c>
    </row>
    <row r="444" spans="1:6" x14ac:dyDescent="0.35">
      <c r="A444" s="18">
        <v>441</v>
      </c>
      <c r="B444" s="15">
        <v>68970</v>
      </c>
      <c r="C444" s="16">
        <v>50</v>
      </c>
      <c r="D444" s="16">
        <v>9</v>
      </c>
      <c r="E444" s="16">
        <v>46</v>
      </c>
      <c r="F444" s="17">
        <v>392.35</v>
      </c>
    </row>
    <row r="445" spans="1:6" x14ac:dyDescent="0.35">
      <c r="A445" s="18">
        <v>442</v>
      </c>
      <c r="B445" s="15">
        <v>84460</v>
      </c>
      <c r="C445" s="16">
        <v>45</v>
      </c>
      <c r="D445" s="16">
        <v>1</v>
      </c>
      <c r="E445" s="16">
        <v>33</v>
      </c>
      <c r="F445" s="17">
        <v>219.67</v>
      </c>
    </row>
    <row r="446" spans="1:6" x14ac:dyDescent="0.35">
      <c r="A446" s="18">
        <v>443</v>
      </c>
      <c r="B446" s="15">
        <v>138199</v>
      </c>
      <c r="C446" s="16">
        <v>79</v>
      </c>
      <c r="D446" s="16">
        <v>10</v>
      </c>
      <c r="E446" s="16">
        <v>43</v>
      </c>
      <c r="F446" s="17">
        <v>171.38</v>
      </c>
    </row>
    <row r="447" spans="1:6" x14ac:dyDescent="0.35">
      <c r="A447" s="18">
        <v>444</v>
      </c>
      <c r="B447" s="15">
        <v>59481</v>
      </c>
      <c r="C447" s="16">
        <v>30</v>
      </c>
      <c r="D447" s="16">
        <v>4</v>
      </c>
      <c r="E447" s="16">
        <v>35</v>
      </c>
      <c r="F447" s="17">
        <v>121</v>
      </c>
    </row>
    <row r="448" spans="1:6" x14ac:dyDescent="0.35">
      <c r="A448" s="18">
        <v>445</v>
      </c>
      <c r="B448" s="15">
        <v>75974</v>
      </c>
      <c r="C448" s="16">
        <v>68</v>
      </c>
      <c r="D448" s="16">
        <v>4</v>
      </c>
      <c r="E448" s="16">
        <v>46</v>
      </c>
      <c r="F448" s="17">
        <v>180.09</v>
      </c>
    </row>
    <row r="449" spans="1:6" x14ac:dyDescent="0.35">
      <c r="A449" s="18">
        <v>446</v>
      </c>
      <c r="B449" s="15">
        <v>56570</v>
      </c>
      <c r="C449" s="16">
        <v>29</v>
      </c>
      <c r="D449" s="16">
        <v>7</v>
      </c>
      <c r="E449" s="16">
        <v>37</v>
      </c>
      <c r="F449" s="17">
        <v>432.65</v>
      </c>
    </row>
    <row r="450" spans="1:6" x14ac:dyDescent="0.35">
      <c r="A450" s="18">
        <v>447</v>
      </c>
      <c r="B450" s="15">
        <v>68689</v>
      </c>
      <c r="C450" s="16">
        <v>83</v>
      </c>
      <c r="D450" s="16">
        <v>8</v>
      </c>
      <c r="E450" s="16">
        <v>33</v>
      </c>
      <c r="F450" s="17">
        <v>782.58</v>
      </c>
    </row>
    <row r="451" spans="1:6" x14ac:dyDescent="0.35">
      <c r="A451" s="18">
        <v>448</v>
      </c>
      <c r="B451" s="15">
        <v>46106</v>
      </c>
      <c r="C451" s="16">
        <v>72</v>
      </c>
      <c r="D451" s="16">
        <v>7</v>
      </c>
      <c r="E451" s="16">
        <v>2</v>
      </c>
      <c r="F451" s="17">
        <v>59.82</v>
      </c>
    </row>
    <row r="452" spans="1:6" x14ac:dyDescent="0.35">
      <c r="A452" s="18">
        <v>449</v>
      </c>
      <c r="B452" s="15">
        <v>46524</v>
      </c>
      <c r="C452" s="16">
        <v>1</v>
      </c>
      <c r="D452" s="16">
        <v>4</v>
      </c>
      <c r="E452" s="16">
        <v>7</v>
      </c>
      <c r="F452" s="17">
        <v>371.62</v>
      </c>
    </row>
    <row r="453" spans="1:6" x14ac:dyDescent="0.35">
      <c r="A453" s="18">
        <v>450</v>
      </c>
      <c r="B453" s="15">
        <v>60382</v>
      </c>
      <c r="C453" s="16">
        <v>13</v>
      </c>
      <c r="D453" s="16">
        <v>3</v>
      </c>
      <c r="E453" s="16">
        <v>27</v>
      </c>
      <c r="F453" s="17">
        <v>694.59</v>
      </c>
    </row>
    <row r="454" spans="1:6" x14ac:dyDescent="0.35">
      <c r="A454" s="18">
        <v>451</v>
      </c>
      <c r="B454" s="15">
        <v>147555</v>
      </c>
      <c r="C454" s="16">
        <v>65</v>
      </c>
      <c r="D454" s="16">
        <v>4</v>
      </c>
      <c r="E454" s="16">
        <v>28</v>
      </c>
      <c r="F454" s="17">
        <v>434.84</v>
      </c>
    </row>
    <row r="455" spans="1:6" x14ac:dyDescent="0.35">
      <c r="A455" s="18">
        <v>452</v>
      </c>
      <c r="B455" s="15">
        <v>93800</v>
      </c>
      <c r="C455" s="16">
        <v>33</v>
      </c>
      <c r="D455" s="16">
        <v>10</v>
      </c>
      <c r="E455" s="16">
        <v>32</v>
      </c>
      <c r="F455" s="17">
        <v>391.45</v>
      </c>
    </row>
    <row r="456" spans="1:6" x14ac:dyDescent="0.35">
      <c r="A456" s="18">
        <v>453</v>
      </c>
      <c r="B456" s="15">
        <v>35565</v>
      </c>
      <c r="C456" s="16">
        <v>83</v>
      </c>
      <c r="D456" s="16">
        <v>8</v>
      </c>
      <c r="E456" s="16">
        <v>17</v>
      </c>
      <c r="F456" s="17">
        <v>238.79</v>
      </c>
    </row>
    <row r="457" spans="1:6" x14ac:dyDescent="0.35">
      <c r="A457" s="18">
        <v>454</v>
      </c>
      <c r="B457" s="15">
        <v>143992</v>
      </c>
      <c r="C457" s="16">
        <v>31</v>
      </c>
      <c r="D457" s="16">
        <v>2</v>
      </c>
      <c r="E457" s="16">
        <v>32</v>
      </c>
      <c r="F457" s="17">
        <v>994.1</v>
      </c>
    </row>
    <row r="458" spans="1:6" x14ac:dyDescent="0.35">
      <c r="A458" s="18">
        <v>455</v>
      </c>
      <c r="B458" s="15">
        <v>126571</v>
      </c>
      <c r="C458" s="16">
        <v>82</v>
      </c>
      <c r="D458" s="16">
        <v>10</v>
      </c>
      <c r="E458" s="16">
        <v>8</v>
      </c>
      <c r="F458" s="17">
        <v>26.12</v>
      </c>
    </row>
    <row r="459" spans="1:6" x14ac:dyDescent="0.35">
      <c r="A459" s="18">
        <v>456</v>
      </c>
      <c r="B459" s="15">
        <v>57851</v>
      </c>
      <c r="C459" s="16">
        <v>46</v>
      </c>
      <c r="D459" s="16">
        <v>3</v>
      </c>
      <c r="E459" s="16">
        <v>5</v>
      </c>
      <c r="F459" s="17">
        <v>604.29</v>
      </c>
    </row>
    <row r="460" spans="1:6" x14ac:dyDescent="0.35">
      <c r="A460" s="18">
        <v>457</v>
      </c>
      <c r="B460" s="15">
        <v>120083</v>
      </c>
      <c r="C460" s="16">
        <v>47</v>
      </c>
      <c r="D460" s="16">
        <v>1</v>
      </c>
      <c r="E460" s="16">
        <v>49</v>
      </c>
      <c r="F460" s="17">
        <v>443.12</v>
      </c>
    </row>
    <row r="461" spans="1:6" x14ac:dyDescent="0.35">
      <c r="A461" s="18">
        <v>458</v>
      </c>
      <c r="B461" s="15">
        <v>32827</v>
      </c>
      <c r="C461" s="16">
        <v>69</v>
      </c>
      <c r="D461" s="16">
        <v>8</v>
      </c>
      <c r="E461" s="16">
        <v>2</v>
      </c>
      <c r="F461" s="17">
        <v>468.37</v>
      </c>
    </row>
    <row r="462" spans="1:6" x14ac:dyDescent="0.35">
      <c r="A462" s="18">
        <v>459</v>
      </c>
      <c r="B462" s="15">
        <v>100399</v>
      </c>
      <c r="C462" s="16">
        <v>96</v>
      </c>
      <c r="D462" s="16">
        <v>2</v>
      </c>
      <c r="E462" s="16">
        <v>5</v>
      </c>
      <c r="F462" s="17">
        <v>705.64</v>
      </c>
    </row>
    <row r="463" spans="1:6" x14ac:dyDescent="0.35">
      <c r="A463" s="18">
        <v>460</v>
      </c>
      <c r="B463" s="15">
        <v>105647</v>
      </c>
      <c r="C463" s="16">
        <v>94</v>
      </c>
      <c r="D463" s="16">
        <v>1</v>
      </c>
      <c r="E463" s="16">
        <v>14</v>
      </c>
      <c r="F463" s="17">
        <v>737.91</v>
      </c>
    </row>
    <row r="464" spans="1:6" x14ac:dyDescent="0.35">
      <c r="A464" s="18">
        <v>461</v>
      </c>
      <c r="B464" s="15">
        <v>141605</v>
      </c>
      <c r="C464" s="16">
        <v>100</v>
      </c>
      <c r="D464" s="16">
        <v>4</v>
      </c>
      <c r="E464" s="16">
        <v>20</v>
      </c>
      <c r="F464" s="17">
        <v>693.02</v>
      </c>
    </row>
    <row r="465" spans="1:6" x14ac:dyDescent="0.35">
      <c r="A465" s="18">
        <v>462</v>
      </c>
      <c r="B465" s="15">
        <v>46563</v>
      </c>
      <c r="C465" s="16">
        <v>86</v>
      </c>
      <c r="D465" s="16">
        <v>4</v>
      </c>
      <c r="E465" s="16">
        <v>24</v>
      </c>
      <c r="F465" s="17">
        <v>800.46</v>
      </c>
    </row>
    <row r="466" spans="1:6" x14ac:dyDescent="0.35">
      <c r="A466" s="18">
        <v>463</v>
      </c>
      <c r="B466" s="15">
        <v>37569</v>
      </c>
      <c r="C466" s="16">
        <v>18</v>
      </c>
      <c r="D466" s="16">
        <v>8</v>
      </c>
      <c r="E466" s="16">
        <v>50</v>
      </c>
      <c r="F466" s="17">
        <v>634.91999999999996</v>
      </c>
    </row>
    <row r="467" spans="1:6" x14ac:dyDescent="0.35">
      <c r="A467" s="18">
        <v>464</v>
      </c>
      <c r="B467" s="15">
        <v>138529</v>
      </c>
      <c r="C467" s="16">
        <v>87</v>
      </c>
      <c r="D467" s="16">
        <v>10</v>
      </c>
      <c r="E467" s="16">
        <v>14</v>
      </c>
      <c r="F467" s="17">
        <v>461.61</v>
      </c>
    </row>
    <row r="468" spans="1:6" x14ac:dyDescent="0.35">
      <c r="A468" s="18">
        <v>465</v>
      </c>
      <c r="B468" s="15">
        <v>40858</v>
      </c>
      <c r="C468" s="16">
        <v>48</v>
      </c>
      <c r="D468" s="16">
        <v>6</v>
      </c>
      <c r="E468" s="16">
        <v>20</v>
      </c>
      <c r="F468" s="17">
        <v>34.880000000000003</v>
      </c>
    </row>
    <row r="469" spans="1:6" x14ac:dyDescent="0.35">
      <c r="A469" s="18">
        <v>466</v>
      </c>
      <c r="B469" s="15">
        <v>143640</v>
      </c>
      <c r="C469" s="16">
        <v>14</v>
      </c>
      <c r="D469" s="16">
        <v>8</v>
      </c>
      <c r="E469" s="16">
        <v>2</v>
      </c>
      <c r="F469" s="17">
        <v>387.39</v>
      </c>
    </row>
    <row r="470" spans="1:6" x14ac:dyDescent="0.35">
      <c r="A470" s="18">
        <v>467</v>
      </c>
      <c r="B470" s="15">
        <v>99668</v>
      </c>
      <c r="C470" s="16">
        <v>1</v>
      </c>
      <c r="D470" s="16">
        <v>1</v>
      </c>
      <c r="E470" s="16">
        <v>50</v>
      </c>
      <c r="F470" s="17">
        <v>937.86</v>
      </c>
    </row>
    <row r="471" spans="1:6" x14ac:dyDescent="0.35">
      <c r="A471" s="18">
        <v>468</v>
      </c>
      <c r="B471" s="15">
        <v>32276</v>
      </c>
      <c r="C471" s="16">
        <v>73</v>
      </c>
      <c r="D471" s="16">
        <v>2</v>
      </c>
      <c r="E471" s="16">
        <v>44</v>
      </c>
      <c r="F471" s="17">
        <v>554.58000000000004</v>
      </c>
    </row>
    <row r="472" spans="1:6" x14ac:dyDescent="0.35">
      <c r="A472" s="18">
        <v>469</v>
      </c>
      <c r="B472" s="15">
        <v>100736</v>
      </c>
      <c r="C472" s="16">
        <v>84</v>
      </c>
      <c r="D472" s="16">
        <v>10</v>
      </c>
      <c r="E472" s="16">
        <v>32</v>
      </c>
      <c r="F472" s="17">
        <v>863.93</v>
      </c>
    </row>
    <row r="473" spans="1:6" x14ac:dyDescent="0.35">
      <c r="A473" s="18">
        <v>470</v>
      </c>
      <c r="B473" s="15">
        <v>139508</v>
      </c>
      <c r="C473" s="16">
        <v>92</v>
      </c>
      <c r="D473" s="16">
        <v>6</v>
      </c>
      <c r="E473" s="16">
        <v>39</v>
      </c>
      <c r="F473" s="17">
        <v>172.99</v>
      </c>
    </row>
    <row r="474" spans="1:6" x14ac:dyDescent="0.35">
      <c r="A474" s="18">
        <v>471</v>
      </c>
      <c r="B474" s="15">
        <v>38683</v>
      </c>
      <c r="C474" s="16">
        <v>59</v>
      </c>
      <c r="D474" s="16">
        <v>10</v>
      </c>
      <c r="E474" s="16">
        <v>47</v>
      </c>
      <c r="F474" s="17">
        <v>846.85</v>
      </c>
    </row>
    <row r="475" spans="1:6" x14ac:dyDescent="0.35">
      <c r="A475" s="18">
        <v>472</v>
      </c>
      <c r="B475" s="15">
        <v>42390</v>
      </c>
      <c r="C475" s="16">
        <v>27</v>
      </c>
      <c r="D475" s="16">
        <v>3</v>
      </c>
      <c r="E475" s="16">
        <v>41</v>
      </c>
      <c r="F475" s="17">
        <v>781.31</v>
      </c>
    </row>
    <row r="476" spans="1:6" x14ac:dyDescent="0.35">
      <c r="A476" s="18">
        <v>473</v>
      </c>
      <c r="B476" s="15">
        <v>104435</v>
      </c>
      <c r="C476" s="16">
        <v>42</v>
      </c>
      <c r="D476" s="16">
        <v>4</v>
      </c>
      <c r="E476" s="16">
        <v>34</v>
      </c>
      <c r="F476" s="17">
        <v>795.81</v>
      </c>
    </row>
    <row r="477" spans="1:6" x14ac:dyDescent="0.35">
      <c r="A477" s="18">
        <v>474</v>
      </c>
      <c r="B477" s="15">
        <v>111261</v>
      </c>
      <c r="C477" s="16">
        <v>56</v>
      </c>
      <c r="D477" s="16">
        <v>1</v>
      </c>
      <c r="E477" s="16">
        <v>44</v>
      </c>
      <c r="F477" s="17">
        <v>216.09</v>
      </c>
    </row>
    <row r="478" spans="1:6" x14ac:dyDescent="0.35">
      <c r="A478" s="18">
        <v>475</v>
      </c>
      <c r="B478" s="15">
        <v>112674</v>
      </c>
      <c r="C478" s="16">
        <v>12</v>
      </c>
      <c r="D478" s="16">
        <v>7</v>
      </c>
      <c r="E478" s="16">
        <v>35</v>
      </c>
      <c r="F478" s="17">
        <v>590.32000000000005</v>
      </c>
    </row>
    <row r="479" spans="1:6" x14ac:dyDescent="0.35">
      <c r="A479" s="18">
        <v>476</v>
      </c>
      <c r="B479" s="15">
        <v>144083</v>
      </c>
      <c r="C479" s="16">
        <v>23</v>
      </c>
      <c r="D479" s="16">
        <v>1</v>
      </c>
      <c r="E479" s="16">
        <v>28</v>
      </c>
      <c r="F479" s="17">
        <v>158.15</v>
      </c>
    </row>
    <row r="480" spans="1:6" x14ac:dyDescent="0.35">
      <c r="A480" s="18">
        <v>477</v>
      </c>
      <c r="B480" s="15">
        <v>115342</v>
      </c>
      <c r="C480" s="16">
        <v>19</v>
      </c>
      <c r="D480" s="16">
        <v>4</v>
      </c>
      <c r="E480" s="16">
        <v>47</v>
      </c>
      <c r="F480" s="17">
        <v>13.69</v>
      </c>
    </row>
    <row r="481" spans="1:6" x14ac:dyDescent="0.35">
      <c r="A481" s="18">
        <v>478</v>
      </c>
      <c r="B481" s="15">
        <v>143424</v>
      </c>
      <c r="C481" s="16">
        <v>24</v>
      </c>
      <c r="D481" s="16">
        <v>3</v>
      </c>
      <c r="E481" s="16">
        <v>22</v>
      </c>
      <c r="F481" s="17">
        <v>594.94000000000005</v>
      </c>
    </row>
    <row r="482" spans="1:6" x14ac:dyDescent="0.35">
      <c r="A482" s="18">
        <v>479</v>
      </c>
      <c r="B482" s="15">
        <v>137836</v>
      </c>
      <c r="C482" s="16">
        <v>19</v>
      </c>
      <c r="D482" s="16">
        <v>9</v>
      </c>
      <c r="E482" s="16">
        <v>21</v>
      </c>
      <c r="F482" s="17">
        <v>172.39</v>
      </c>
    </row>
    <row r="483" spans="1:6" x14ac:dyDescent="0.35">
      <c r="A483" s="18">
        <v>480</v>
      </c>
      <c r="B483" s="15">
        <v>35529</v>
      </c>
      <c r="C483" s="16">
        <v>62</v>
      </c>
      <c r="D483" s="16">
        <v>4</v>
      </c>
      <c r="E483" s="16">
        <v>24</v>
      </c>
      <c r="F483" s="17">
        <v>177.69</v>
      </c>
    </row>
    <row r="484" spans="1:6" x14ac:dyDescent="0.35">
      <c r="A484" s="18">
        <v>481</v>
      </c>
      <c r="B484" s="15">
        <v>105641</v>
      </c>
      <c r="C484" s="16">
        <v>17</v>
      </c>
      <c r="D484" s="16">
        <v>9</v>
      </c>
      <c r="E484" s="16">
        <v>37</v>
      </c>
      <c r="F484" s="17">
        <v>173.81</v>
      </c>
    </row>
    <row r="485" spans="1:6" x14ac:dyDescent="0.35">
      <c r="A485" s="18">
        <v>482</v>
      </c>
      <c r="B485" s="15">
        <v>120542</v>
      </c>
      <c r="C485" s="16">
        <v>52</v>
      </c>
      <c r="D485" s="16">
        <v>3</v>
      </c>
      <c r="E485" s="16">
        <v>36</v>
      </c>
      <c r="F485" s="17">
        <v>70.22</v>
      </c>
    </row>
    <row r="486" spans="1:6" x14ac:dyDescent="0.35">
      <c r="A486" s="18">
        <v>483</v>
      </c>
      <c r="B486" s="15">
        <v>43069</v>
      </c>
      <c r="C486" s="16">
        <v>55</v>
      </c>
      <c r="D486" s="16">
        <v>6</v>
      </c>
      <c r="E486" s="16">
        <v>33</v>
      </c>
      <c r="F486" s="17">
        <v>501.34</v>
      </c>
    </row>
    <row r="487" spans="1:6" x14ac:dyDescent="0.35">
      <c r="A487" s="18">
        <v>484</v>
      </c>
      <c r="B487" s="15">
        <v>61052</v>
      </c>
      <c r="C487" s="16">
        <v>44</v>
      </c>
      <c r="D487" s="16">
        <v>4</v>
      </c>
      <c r="E487" s="16">
        <v>17</v>
      </c>
      <c r="F487" s="17">
        <v>135.19</v>
      </c>
    </row>
    <row r="488" spans="1:6" x14ac:dyDescent="0.35">
      <c r="A488" s="18">
        <v>485</v>
      </c>
      <c r="B488" s="15">
        <v>39113</v>
      </c>
      <c r="C488" s="16">
        <v>85</v>
      </c>
      <c r="D488" s="16">
        <v>9</v>
      </c>
      <c r="E488" s="16">
        <v>42</v>
      </c>
      <c r="F488" s="17">
        <v>964.87</v>
      </c>
    </row>
    <row r="489" spans="1:6" x14ac:dyDescent="0.35">
      <c r="A489" s="18">
        <v>486</v>
      </c>
      <c r="B489" s="15">
        <v>91672</v>
      </c>
      <c r="C489" s="16">
        <v>71</v>
      </c>
      <c r="D489" s="16">
        <v>5</v>
      </c>
      <c r="E489" s="16">
        <v>9</v>
      </c>
      <c r="F489" s="17">
        <v>10.4</v>
      </c>
    </row>
    <row r="490" spans="1:6" x14ac:dyDescent="0.35">
      <c r="A490" s="18">
        <v>487</v>
      </c>
      <c r="B490" s="15">
        <v>104781</v>
      </c>
      <c r="C490" s="16">
        <v>64</v>
      </c>
      <c r="D490" s="16">
        <v>8</v>
      </c>
      <c r="E490" s="16">
        <v>38</v>
      </c>
      <c r="F490" s="17">
        <v>151.47999999999999</v>
      </c>
    </row>
    <row r="491" spans="1:6" x14ac:dyDescent="0.35">
      <c r="A491" s="18">
        <v>488</v>
      </c>
      <c r="B491" s="15">
        <v>124597</v>
      </c>
      <c r="C491" s="16">
        <v>67</v>
      </c>
      <c r="D491" s="16">
        <v>9</v>
      </c>
      <c r="E491" s="16">
        <v>8</v>
      </c>
      <c r="F491" s="17">
        <v>885.33</v>
      </c>
    </row>
    <row r="492" spans="1:6" x14ac:dyDescent="0.35">
      <c r="A492" s="18">
        <v>489</v>
      </c>
      <c r="B492" s="15">
        <v>96845</v>
      </c>
      <c r="C492" s="16">
        <v>19</v>
      </c>
      <c r="D492" s="16">
        <v>1</v>
      </c>
      <c r="E492" s="16">
        <v>5</v>
      </c>
      <c r="F492" s="17">
        <v>154.88999999999999</v>
      </c>
    </row>
    <row r="493" spans="1:6" x14ac:dyDescent="0.35">
      <c r="A493" s="18">
        <v>490</v>
      </c>
      <c r="B493" s="15">
        <v>113254</v>
      </c>
      <c r="C493" s="16">
        <v>38</v>
      </c>
      <c r="D493" s="16">
        <v>5</v>
      </c>
      <c r="E493" s="16">
        <v>35</v>
      </c>
      <c r="F493" s="17">
        <v>633.5</v>
      </c>
    </row>
    <row r="494" spans="1:6" x14ac:dyDescent="0.35">
      <c r="A494" s="18">
        <v>491</v>
      </c>
      <c r="B494" s="15">
        <v>46900</v>
      </c>
      <c r="C494" s="16">
        <v>70</v>
      </c>
      <c r="D494" s="16">
        <v>1</v>
      </c>
      <c r="E494" s="16">
        <v>24</v>
      </c>
      <c r="F494" s="17">
        <v>325.45999999999998</v>
      </c>
    </row>
    <row r="495" spans="1:6" x14ac:dyDescent="0.35">
      <c r="A495" s="18">
        <v>492</v>
      </c>
      <c r="B495" s="15">
        <v>84725</v>
      </c>
      <c r="C495" s="16">
        <v>100</v>
      </c>
      <c r="D495" s="16">
        <v>8</v>
      </c>
      <c r="E495" s="16">
        <v>49</v>
      </c>
      <c r="F495" s="17">
        <v>906.07</v>
      </c>
    </row>
    <row r="496" spans="1:6" x14ac:dyDescent="0.35">
      <c r="A496" s="18">
        <v>493</v>
      </c>
      <c r="B496" s="15">
        <v>120616</v>
      </c>
      <c r="C496" s="16">
        <v>71</v>
      </c>
      <c r="D496" s="16">
        <v>1</v>
      </c>
      <c r="E496" s="16">
        <v>16</v>
      </c>
      <c r="F496" s="17">
        <v>542.03</v>
      </c>
    </row>
    <row r="497" spans="1:6" x14ac:dyDescent="0.35">
      <c r="A497" s="18">
        <v>494</v>
      </c>
      <c r="B497" s="15">
        <v>141134</v>
      </c>
      <c r="C497" s="16">
        <v>24</v>
      </c>
      <c r="D497" s="16">
        <v>4</v>
      </c>
      <c r="E497" s="16">
        <v>48</v>
      </c>
      <c r="F497" s="17">
        <v>649.61</v>
      </c>
    </row>
    <row r="498" spans="1:6" x14ac:dyDescent="0.35">
      <c r="A498" s="18">
        <v>495</v>
      </c>
      <c r="B498" s="15">
        <v>140809</v>
      </c>
      <c r="C498" s="16">
        <v>45</v>
      </c>
      <c r="D498" s="16">
        <v>5</v>
      </c>
      <c r="E498" s="16">
        <v>45</v>
      </c>
      <c r="F498" s="17">
        <v>917.5</v>
      </c>
    </row>
    <row r="499" spans="1:6" x14ac:dyDescent="0.35">
      <c r="A499" s="18">
        <v>496</v>
      </c>
      <c r="B499" s="15">
        <v>65486</v>
      </c>
      <c r="C499" s="16">
        <v>76</v>
      </c>
      <c r="D499" s="16">
        <v>2</v>
      </c>
      <c r="E499" s="16">
        <v>11</v>
      </c>
      <c r="F499" s="17">
        <v>302.05</v>
      </c>
    </row>
    <row r="500" spans="1:6" x14ac:dyDescent="0.35">
      <c r="A500" s="18">
        <v>497</v>
      </c>
      <c r="B500" s="15">
        <v>145254</v>
      </c>
      <c r="C500" s="16">
        <v>48</v>
      </c>
      <c r="D500" s="16">
        <v>6</v>
      </c>
      <c r="E500" s="16">
        <v>43</v>
      </c>
      <c r="F500" s="17">
        <v>422.32</v>
      </c>
    </row>
    <row r="501" spans="1:6" x14ac:dyDescent="0.35">
      <c r="A501" s="18">
        <v>498</v>
      </c>
      <c r="B501" s="15">
        <v>43308</v>
      </c>
      <c r="C501" s="16">
        <v>56</v>
      </c>
      <c r="D501" s="16">
        <v>5</v>
      </c>
      <c r="E501" s="16">
        <v>50</v>
      </c>
      <c r="F501" s="17">
        <v>667.92</v>
      </c>
    </row>
    <row r="502" spans="1:6" x14ac:dyDescent="0.35">
      <c r="A502" s="18">
        <v>499</v>
      </c>
      <c r="B502" s="15">
        <v>33065</v>
      </c>
      <c r="C502" s="16">
        <v>61</v>
      </c>
      <c r="D502" s="16">
        <v>7</v>
      </c>
      <c r="E502" s="16">
        <v>40</v>
      </c>
      <c r="F502" s="17">
        <v>317.98</v>
      </c>
    </row>
    <row r="503" spans="1:6" x14ac:dyDescent="0.35">
      <c r="A503" s="18">
        <v>500</v>
      </c>
      <c r="B503" s="15">
        <v>69168</v>
      </c>
      <c r="C503" s="16">
        <v>16</v>
      </c>
      <c r="D503" s="16">
        <v>7</v>
      </c>
      <c r="E503" s="16">
        <v>42</v>
      </c>
      <c r="F503" s="17">
        <v>638.96</v>
      </c>
    </row>
    <row r="504" spans="1:6" x14ac:dyDescent="0.35">
      <c r="A504" s="18">
        <v>501</v>
      </c>
      <c r="B504" s="15">
        <v>129999</v>
      </c>
      <c r="C504" s="16">
        <v>73</v>
      </c>
      <c r="D504" s="16">
        <v>5</v>
      </c>
      <c r="E504" s="16">
        <v>2</v>
      </c>
      <c r="F504" s="17">
        <v>942.97</v>
      </c>
    </row>
    <row r="505" spans="1:6" x14ac:dyDescent="0.35">
      <c r="A505" s="18">
        <v>502</v>
      </c>
      <c r="B505" s="15">
        <v>41730</v>
      </c>
      <c r="C505" s="16">
        <v>2</v>
      </c>
      <c r="D505" s="16">
        <v>9</v>
      </c>
      <c r="E505" s="16">
        <v>20</v>
      </c>
      <c r="F505" s="17">
        <v>177.64</v>
      </c>
    </row>
    <row r="506" spans="1:6" x14ac:dyDescent="0.35">
      <c r="A506" s="18">
        <v>503</v>
      </c>
      <c r="B506" s="15">
        <v>75626</v>
      </c>
      <c r="C506" s="16">
        <v>52</v>
      </c>
      <c r="D506" s="16">
        <v>7</v>
      </c>
      <c r="E506" s="16">
        <v>34</v>
      </c>
      <c r="F506" s="17">
        <v>154.66999999999999</v>
      </c>
    </row>
    <row r="507" spans="1:6" x14ac:dyDescent="0.35">
      <c r="A507" s="18">
        <v>504</v>
      </c>
      <c r="B507" s="15">
        <v>142641</v>
      </c>
      <c r="C507" s="16">
        <v>40</v>
      </c>
      <c r="D507" s="16">
        <v>7</v>
      </c>
      <c r="E507" s="16">
        <v>31</v>
      </c>
      <c r="F507" s="17">
        <v>240.64</v>
      </c>
    </row>
    <row r="508" spans="1:6" x14ac:dyDescent="0.35">
      <c r="A508" s="18">
        <v>505</v>
      </c>
      <c r="B508" s="15">
        <v>53863</v>
      </c>
      <c r="C508" s="16">
        <v>96</v>
      </c>
      <c r="D508" s="16">
        <v>10</v>
      </c>
      <c r="E508" s="16">
        <v>41</v>
      </c>
      <c r="F508" s="17">
        <v>491.64</v>
      </c>
    </row>
    <row r="509" spans="1:6" x14ac:dyDescent="0.35">
      <c r="A509" s="18">
        <v>506</v>
      </c>
      <c r="B509" s="15">
        <v>149505</v>
      </c>
      <c r="C509" s="16">
        <v>79</v>
      </c>
      <c r="D509" s="16">
        <v>4</v>
      </c>
      <c r="E509" s="16">
        <v>8</v>
      </c>
      <c r="F509" s="17">
        <v>334.95</v>
      </c>
    </row>
    <row r="510" spans="1:6" x14ac:dyDescent="0.35">
      <c r="A510" s="18">
        <v>507</v>
      </c>
      <c r="B510" s="15">
        <v>132215</v>
      </c>
      <c r="C510" s="16">
        <v>91</v>
      </c>
      <c r="D510" s="16">
        <v>8</v>
      </c>
      <c r="E510" s="16">
        <v>6</v>
      </c>
      <c r="F510" s="17">
        <v>275.70999999999998</v>
      </c>
    </row>
    <row r="511" spans="1:6" x14ac:dyDescent="0.35">
      <c r="A511" s="18">
        <v>508</v>
      </c>
      <c r="B511" s="15">
        <v>72108</v>
      </c>
      <c r="C511" s="16">
        <v>85</v>
      </c>
      <c r="D511" s="16">
        <v>8</v>
      </c>
      <c r="E511" s="16">
        <v>13</v>
      </c>
      <c r="F511" s="17">
        <v>486.58</v>
      </c>
    </row>
    <row r="512" spans="1:6" x14ac:dyDescent="0.35">
      <c r="A512" s="18">
        <v>509</v>
      </c>
      <c r="B512" s="15">
        <v>113760</v>
      </c>
      <c r="C512" s="16">
        <v>64</v>
      </c>
      <c r="D512" s="16">
        <v>2</v>
      </c>
      <c r="E512" s="16">
        <v>37</v>
      </c>
      <c r="F512" s="17">
        <v>462.62</v>
      </c>
    </row>
    <row r="513" spans="1:6" x14ac:dyDescent="0.35">
      <c r="A513" s="18">
        <v>510</v>
      </c>
      <c r="B513" s="15">
        <v>111238</v>
      </c>
      <c r="C513" s="16">
        <v>7</v>
      </c>
      <c r="D513" s="16">
        <v>2</v>
      </c>
      <c r="E513" s="16">
        <v>30</v>
      </c>
      <c r="F513" s="17">
        <v>813.37</v>
      </c>
    </row>
    <row r="514" spans="1:6" x14ac:dyDescent="0.35">
      <c r="A514" s="18">
        <v>511</v>
      </c>
      <c r="B514" s="15">
        <v>109039</v>
      </c>
      <c r="C514" s="16">
        <v>71</v>
      </c>
      <c r="D514" s="16">
        <v>9</v>
      </c>
      <c r="E514" s="16">
        <v>41</v>
      </c>
      <c r="F514" s="17">
        <v>606.17999999999995</v>
      </c>
    </row>
    <row r="515" spans="1:6" x14ac:dyDescent="0.35">
      <c r="A515" s="18">
        <v>512</v>
      </c>
      <c r="B515" s="15">
        <v>132968</v>
      </c>
      <c r="C515" s="16">
        <v>49</v>
      </c>
      <c r="D515" s="16">
        <v>10</v>
      </c>
      <c r="E515" s="16">
        <v>45</v>
      </c>
      <c r="F515" s="17">
        <v>641.53</v>
      </c>
    </row>
    <row r="516" spans="1:6" x14ac:dyDescent="0.35">
      <c r="A516" s="18">
        <v>513</v>
      </c>
      <c r="B516" s="15">
        <v>82506</v>
      </c>
      <c r="C516" s="16">
        <v>10</v>
      </c>
      <c r="D516" s="16">
        <v>5</v>
      </c>
      <c r="E516" s="16">
        <v>41</v>
      </c>
      <c r="F516" s="17">
        <v>406.32</v>
      </c>
    </row>
    <row r="517" spans="1:6" x14ac:dyDescent="0.35">
      <c r="A517" s="18">
        <v>514</v>
      </c>
      <c r="B517" s="15">
        <v>58668</v>
      </c>
      <c r="C517" s="16">
        <v>40</v>
      </c>
      <c r="D517" s="16">
        <v>2</v>
      </c>
      <c r="E517" s="16">
        <v>15</v>
      </c>
      <c r="F517" s="17">
        <v>626.35</v>
      </c>
    </row>
    <row r="518" spans="1:6" x14ac:dyDescent="0.35">
      <c r="A518" s="18">
        <v>515</v>
      </c>
      <c r="B518" s="15">
        <v>66961</v>
      </c>
      <c r="C518" s="16">
        <v>8</v>
      </c>
      <c r="D518" s="16">
        <v>10</v>
      </c>
      <c r="E518" s="16">
        <v>22</v>
      </c>
      <c r="F518" s="17">
        <v>179.82</v>
      </c>
    </row>
    <row r="519" spans="1:6" x14ac:dyDescent="0.35">
      <c r="A519" s="18">
        <v>516</v>
      </c>
      <c r="B519" s="15">
        <v>137280</v>
      </c>
      <c r="C519" s="16">
        <v>95</v>
      </c>
      <c r="D519" s="16">
        <v>6</v>
      </c>
      <c r="E519" s="16">
        <v>3</v>
      </c>
      <c r="F519" s="17">
        <v>31.72</v>
      </c>
    </row>
    <row r="520" spans="1:6" x14ac:dyDescent="0.35">
      <c r="A520" s="18">
        <v>517</v>
      </c>
      <c r="B520" s="15">
        <v>112021</v>
      </c>
      <c r="C520" s="16">
        <v>9</v>
      </c>
      <c r="D520" s="16">
        <v>3</v>
      </c>
      <c r="E520" s="16">
        <v>11</v>
      </c>
      <c r="F520" s="17">
        <v>588.37</v>
      </c>
    </row>
    <row r="521" spans="1:6" x14ac:dyDescent="0.35">
      <c r="A521" s="18">
        <v>518</v>
      </c>
      <c r="B521" s="15">
        <v>110280</v>
      </c>
      <c r="C521" s="16">
        <v>85</v>
      </c>
      <c r="D521" s="16">
        <v>4</v>
      </c>
      <c r="E521" s="16">
        <v>21</v>
      </c>
      <c r="F521" s="17">
        <v>944.07</v>
      </c>
    </row>
    <row r="522" spans="1:6" x14ac:dyDescent="0.35">
      <c r="A522" s="18">
        <v>519</v>
      </c>
      <c r="B522" s="15">
        <v>67753</v>
      </c>
      <c r="C522" s="16">
        <v>64</v>
      </c>
      <c r="D522" s="16">
        <v>4</v>
      </c>
      <c r="E522" s="16">
        <v>48</v>
      </c>
      <c r="F522" s="17">
        <v>926.69</v>
      </c>
    </row>
    <row r="523" spans="1:6" x14ac:dyDescent="0.35">
      <c r="A523" s="18">
        <v>520</v>
      </c>
      <c r="B523" s="15">
        <v>54918</v>
      </c>
      <c r="C523" s="16">
        <v>1</v>
      </c>
      <c r="D523" s="16">
        <v>6</v>
      </c>
      <c r="E523" s="16">
        <v>6</v>
      </c>
      <c r="F523" s="17">
        <v>979.26</v>
      </c>
    </row>
    <row r="524" spans="1:6" x14ac:dyDescent="0.35">
      <c r="A524" s="18">
        <v>521</v>
      </c>
      <c r="B524" s="15">
        <v>78534</v>
      </c>
      <c r="C524" s="16">
        <v>100</v>
      </c>
      <c r="D524" s="16">
        <v>2</v>
      </c>
      <c r="E524" s="16">
        <v>9</v>
      </c>
      <c r="F524" s="17">
        <v>75.03</v>
      </c>
    </row>
    <row r="525" spans="1:6" x14ac:dyDescent="0.35">
      <c r="A525" s="18">
        <v>522</v>
      </c>
      <c r="B525" s="15">
        <v>51471</v>
      </c>
      <c r="C525" s="16">
        <v>96</v>
      </c>
      <c r="D525" s="16">
        <v>3</v>
      </c>
      <c r="E525" s="16">
        <v>13</v>
      </c>
      <c r="F525" s="17">
        <v>668.21</v>
      </c>
    </row>
    <row r="526" spans="1:6" x14ac:dyDescent="0.35">
      <c r="A526" s="18">
        <v>523</v>
      </c>
      <c r="B526" s="15">
        <v>58144</v>
      </c>
      <c r="C526" s="16">
        <v>4</v>
      </c>
      <c r="D526" s="16">
        <v>5</v>
      </c>
      <c r="E526" s="16">
        <v>16</v>
      </c>
      <c r="F526" s="17">
        <v>923.37</v>
      </c>
    </row>
    <row r="527" spans="1:6" x14ac:dyDescent="0.35">
      <c r="A527" s="18">
        <v>524</v>
      </c>
      <c r="B527" s="15">
        <v>100338</v>
      </c>
      <c r="C527" s="16">
        <v>13</v>
      </c>
      <c r="D527" s="16">
        <v>9</v>
      </c>
      <c r="E527" s="16">
        <v>40</v>
      </c>
      <c r="F527" s="17">
        <v>48.65</v>
      </c>
    </row>
    <row r="528" spans="1:6" x14ac:dyDescent="0.35">
      <c r="A528" s="18">
        <v>525</v>
      </c>
      <c r="B528" s="15">
        <v>90232</v>
      </c>
      <c r="C528" s="16">
        <v>19</v>
      </c>
      <c r="D528" s="16">
        <v>2</v>
      </c>
      <c r="E528" s="16">
        <v>8</v>
      </c>
      <c r="F528" s="17">
        <v>255.08</v>
      </c>
    </row>
    <row r="529" spans="1:6" x14ac:dyDescent="0.35">
      <c r="A529" s="18">
        <v>526</v>
      </c>
      <c r="B529" s="15">
        <v>133701</v>
      </c>
      <c r="C529" s="16">
        <v>64</v>
      </c>
      <c r="D529" s="16">
        <v>1</v>
      </c>
      <c r="E529" s="16">
        <v>34</v>
      </c>
      <c r="F529" s="17">
        <v>534.25</v>
      </c>
    </row>
    <row r="530" spans="1:6" x14ac:dyDescent="0.35">
      <c r="A530" s="18">
        <v>527</v>
      </c>
      <c r="B530" s="15">
        <v>117704</v>
      </c>
      <c r="C530" s="16">
        <v>37</v>
      </c>
      <c r="D530" s="16">
        <v>3</v>
      </c>
      <c r="E530" s="16">
        <v>48</v>
      </c>
      <c r="F530" s="17">
        <v>112.11</v>
      </c>
    </row>
    <row r="531" spans="1:6" x14ac:dyDescent="0.35">
      <c r="A531" s="18">
        <v>528</v>
      </c>
      <c r="B531" s="15">
        <v>144577</v>
      </c>
      <c r="C531" s="16">
        <v>75</v>
      </c>
      <c r="D531" s="16">
        <v>1</v>
      </c>
      <c r="E531" s="16">
        <v>9</v>
      </c>
      <c r="F531" s="17">
        <v>826.02</v>
      </c>
    </row>
    <row r="532" spans="1:6" x14ac:dyDescent="0.35">
      <c r="A532" s="18">
        <v>529</v>
      </c>
      <c r="B532" s="15">
        <v>139366</v>
      </c>
      <c r="C532" s="16">
        <v>39</v>
      </c>
      <c r="D532" s="16">
        <v>5</v>
      </c>
      <c r="E532" s="16">
        <v>50</v>
      </c>
      <c r="F532" s="17">
        <v>34.5</v>
      </c>
    </row>
    <row r="533" spans="1:6" x14ac:dyDescent="0.35">
      <c r="A533" s="18">
        <v>530</v>
      </c>
      <c r="B533" s="15">
        <v>106944</v>
      </c>
      <c r="C533" s="16">
        <v>63</v>
      </c>
      <c r="D533" s="16">
        <v>1</v>
      </c>
      <c r="E533" s="16">
        <v>28</v>
      </c>
      <c r="F533" s="17">
        <v>36.39</v>
      </c>
    </row>
    <row r="534" spans="1:6" x14ac:dyDescent="0.35">
      <c r="A534" s="18">
        <v>531</v>
      </c>
      <c r="B534" s="15">
        <v>92031</v>
      </c>
      <c r="C534" s="16">
        <v>44</v>
      </c>
      <c r="D534" s="16">
        <v>7</v>
      </c>
      <c r="E534" s="16">
        <v>11</v>
      </c>
      <c r="F534" s="17">
        <v>573.30999999999995</v>
      </c>
    </row>
    <row r="535" spans="1:6" x14ac:dyDescent="0.35">
      <c r="A535" s="18">
        <v>532</v>
      </c>
      <c r="B535" s="15">
        <v>146165</v>
      </c>
      <c r="C535" s="16">
        <v>38</v>
      </c>
      <c r="D535" s="16">
        <v>9</v>
      </c>
      <c r="E535" s="16">
        <v>45</v>
      </c>
      <c r="F535" s="17">
        <v>819.92</v>
      </c>
    </row>
    <row r="536" spans="1:6" x14ac:dyDescent="0.35">
      <c r="A536" s="18">
        <v>533</v>
      </c>
      <c r="B536" s="15">
        <v>113794</v>
      </c>
      <c r="C536" s="16">
        <v>74</v>
      </c>
      <c r="D536" s="16">
        <v>1</v>
      </c>
      <c r="E536" s="16">
        <v>27</v>
      </c>
      <c r="F536" s="17">
        <v>377.75</v>
      </c>
    </row>
    <row r="537" spans="1:6" x14ac:dyDescent="0.35">
      <c r="A537" s="18">
        <v>534</v>
      </c>
      <c r="B537" s="15">
        <v>121073</v>
      </c>
      <c r="C537" s="16">
        <v>44</v>
      </c>
      <c r="D537" s="16">
        <v>3</v>
      </c>
      <c r="E537" s="16">
        <v>16</v>
      </c>
      <c r="F537" s="17">
        <v>482.35</v>
      </c>
    </row>
    <row r="538" spans="1:6" x14ac:dyDescent="0.35">
      <c r="A538" s="18">
        <v>535</v>
      </c>
      <c r="B538" s="15">
        <v>61090</v>
      </c>
      <c r="C538" s="16">
        <v>3</v>
      </c>
      <c r="D538" s="16">
        <v>4</v>
      </c>
      <c r="E538" s="16">
        <v>3</v>
      </c>
      <c r="F538" s="17">
        <v>213.68</v>
      </c>
    </row>
    <row r="539" spans="1:6" x14ac:dyDescent="0.35">
      <c r="A539" s="18">
        <v>536</v>
      </c>
      <c r="B539" s="15">
        <v>74474</v>
      </c>
      <c r="C539" s="16">
        <v>49</v>
      </c>
      <c r="D539" s="16">
        <v>2</v>
      </c>
      <c r="E539" s="16">
        <v>18</v>
      </c>
      <c r="F539" s="17">
        <v>933.65</v>
      </c>
    </row>
    <row r="540" spans="1:6" x14ac:dyDescent="0.35">
      <c r="A540" s="18">
        <v>537</v>
      </c>
      <c r="B540" s="15">
        <v>57932</v>
      </c>
      <c r="C540" s="16">
        <v>70</v>
      </c>
      <c r="D540" s="16">
        <v>9</v>
      </c>
      <c r="E540" s="16">
        <v>44</v>
      </c>
      <c r="F540" s="17">
        <v>192.46</v>
      </c>
    </row>
    <row r="541" spans="1:6" x14ac:dyDescent="0.35">
      <c r="A541" s="18">
        <v>538</v>
      </c>
      <c r="B541" s="15">
        <v>49970</v>
      </c>
      <c r="C541" s="16">
        <v>53</v>
      </c>
      <c r="D541" s="16">
        <v>5</v>
      </c>
      <c r="E541" s="16">
        <v>24</v>
      </c>
      <c r="F541" s="17">
        <v>728.58</v>
      </c>
    </row>
    <row r="542" spans="1:6" x14ac:dyDescent="0.35">
      <c r="A542" s="18">
        <v>539</v>
      </c>
      <c r="B542" s="15">
        <v>73823</v>
      </c>
      <c r="C542" s="16">
        <v>11</v>
      </c>
      <c r="D542" s="16">
        <v>8</v>
      </c>
      <c r="E542" s="16">
        <v>23</v>
      </c>
      <c r="F542" s="17">
        <v>27.4</v>
      </c>
    </row>
    <row r="543" spans="1:6" x14ac:dyDescent="0.35">
      <c r="A543" s="18">
        <v>540</v>
      </c>
      <c r="B543" s="15">
        <v>37595</v>
      </c>
      <c r="C543" s="16">
        <v>88</v>
      </c>
      <c r="D543" s="16">
        <v>8</v>
      </c>
      <c r="E543" s="16">
        <v>49</v>
      </c>
      <c r="F543" s="17">
        <v>600.48</v>
      </c>
    </row>
    <row r="544" spans="1:6" x14ac:dyDescent="0.35">
      <c r="A544" s="18">
        <v>541</v>
      </c>
      <c r="B544" s="15">
        <v>103063</v>
      </c>
      <c r="C544" s="16">
        <v>16</v>
      </c>
      <c r="D544" s="16">
        <v>3</v>
      </c>
      <c r="E544" s="16">
        <v>4</v>
      </c>
      <c r="F544" s="17">
        <v>998.51</v>
      </c>
    </row>
    <row r="545" spans="1:6" x14ac:dyDescent="0.35">
      <c r="A545" s="18">
        <v>542</v>
      </c>
      <c r="B545" s="15">
        <v>86860</v>
      </c>
      <c r="C545" s="16">
        <v>70</v>
      </c>
      <c r="D545" s="16">
        <v>1</v>
      </c>
      <c r="E545" s="16">
        <v>1</v>
      </c>
      <c r="F545" s="17">
        <v>812.25</v>
      </c>
    </row>
    <row r="546" spans="1:6" x14ac:dyDescent="0.35">
      <c r="A546" s="18">
        <v>543</v>
      </c>
      <c r="B546" s="15">
        <v>40478</v>
      </c>
      <c r="C546" s="16">
        <v>22</v>
      </c>
      <c r="D546" s="16">
        <v>4</v>
      </c>
      <c r="E546" s="16">
        <v>46</v>
      </c>
      <c r="F546" s="17">
        <v>954.91</v>
      </c>
    </row>
    <row r="547" spans="1:6" x14ac:dyDescent="0.35">
      <c r="A547" s="18">
        <v>544</v>
      </c>
      <c r="B547" s="15">
        <v>126893</v>
      </c>
      <c r="C547" s="16">
        <v>3</v>
      </c>
      <c r="D547" s="16">
        <v>1</v>
      </c>
      <c r="E547" s="16">
        <v>32</v>
      </c>
      <c r="F547" s="17">
        <v>199.17</v>
      </c>
    </row>
    <row r="548" spans="1:6" x14ac:dyDescent="0.35">
      <c r="A548" s="18">
        <v>545</v>
      </c>
      <c r="B548" s="15">
        <v>123168</v>
      </c>
      <c r="C548" s="16">
        <v>80</v>
      </c>
      <c r="D548" s="16">
        <v>4</v>
      </c>
      <c r="E548" s="16">
        <v>19</v>
      </c>
      <c r="F548" s="17">
        <v>860.95</v>
      </c>
    </row>
    <row r="549" spans="1:6" x14ac:dyDescent="0.35">
      <c r="A549" s="18">
        <v>546</v>
      </c>
      <c r="B549" s="15">
        <v>112137</v>
      </c>
      <c r="C549" s="16">
        <v>37</v>
      </c>
      <c r="D549" s="16">
        <v>7</v>
      </c>
      <c r="E549" s="16">
        <v>18</v>
      </c>
      <c r="F549" s="17">
        <v>769.16</v>
      </c>
    </row>
    <row r="550" spans="1:6" x14ac:dyDescent="0.35">
      <c r="A550" s="18">
        <v>547</v>
      </c>
      <c r="B550" s="15">
        <v>108533</v>
      </c>
      <c r="C550" s="16">
        <v>23</v>
      </c>
      <c r="D550" s="16">
        <v>9</v>
      </c>
      <c r="E550" s="16">
        <v>24</v>
      </c>
      <c r="F550" s="17">
        <v>506.98</v>
      </c>
    </row>
    <row r="551" spans="1:6" x14ac:dyDescent="0.35">
      <c r="A551" s="18">
        <v>548</v>
      </c>
      <c r="B551" s="15">
        <v>93861</v>
      </c>
      <c r="C551" s="16">
        <v>42</v>
      </c>
      <c r="D551" s="16">
        <v>6</v>
      </c>
      <c r="E551" s="16">
        <v>6</v>
      </c>
      <c r="F551" s="17">
        <v>73.13</v>
      </c>
    </row>
    <row r="552" spans="1:6" x14ac:dyDescent="0.35">
      <c r="A552" s="18">
        <v>549</v>
      </c>
      <c r="B552" s="15">
        <v>30004</v>
      </c>
      <c r="C552" s="16">
        <v>32</v>
      </c>
      <c r="D552" s="16">
        <v>6</v>
      </c>
      <c r="E552" s="16">
        <v>48</v>
      </c>
      <c r="F552" s="17">
        <v>863.47</v>
      </c>
    </row>
    <row r="553" spans="1:6" x14ac:dyDescent="0.35">
      <c r="A553" s="18">
        <v>550</v>
      </c>
      <c r="B553" s="15">
        <v>47499</v>
      </c>
      <c r="C553" s="16">
        <v>85</v>
      </c>
      <c r="D553" s="16">
        <v>2</v>
      </c>
      <c r="E553" s="16">
        <v>45</v>
      </c>
      <c r="F553" s="17">
        <v>338.69</v>
      </c>
    </row>
    <row r="554" spans="1:6" x14ac:dyDescent="0.35">
      <c r="A554" s="18">
        <v>551</v>
      </c>
      <c r="B554" s="15">
        <v>43965</v>
      </c>
      <c r="C554" s="16">
        <v>83</v>
      </c>
      <c r="D554" s="16">
        <v>3</v>
      </c>
      <c r="E554" s="16">
        <v>17</v>
      </c>
      <c r="F554" s="17">
        <v>83.38</v>
      </c>
    </row>
    <row r="555" spans="1:6" x14ac:dyDescent="0.35">
      <c r="A555" s="18">
        <v>552</v>
      </c>
      <c r="B555" s="15">
        <v>51199</v>
      </c>
      <c r="C555" s="16">
        <v>100</v>
      </c>
      <c r="D555" s="16">
        <v>5</v>
      </c>
      <c r="E555" s="16">
        <v>5</v>
      </c>
      <c r="F555" s="17">
        <v>889.83</v>
      </c>
    </row>
    <row r="556" spans="1:6" x14ac:dyDescent="0.35">
      <c r="A556" s="18">
        <v>553</v>
      </c>
      <c r="B556" s="15">
        <v>51759</v>
      </c>
      <c r="C556" s="16">
        <v>18</v>
      </c>
      <c r="D556" s="16">
        <v>9</v>
      </c>
      <c r="E556" s="16">
        <v>14</v>
      </c>
      <c r="F556" s="17">
        <v>563.48</v>
      </c>
    </row>
    <row r="557" spans="1:6" x14ac:dyDescent="0.35">
      <c r="A557" s="18">
        <v>554</v>
      </c>
      <c r="B557" s="15">
        <v>54256</v>
      </c>
      <c r="C557" s="16">
        <v>78</v>
      </c>
      <c r="D557" s="16">
        <v>3</v>
      </c>
      <c r="E557" s="16">
        <v>3</v>
      </c>
      <c r="F557" s="17">
        <v>886.44</v>
      </c>
    </row>
    <row r="558" spans="1:6" x14ac:dyDescent="0.35">
      <c r="A558" s="18">
        <v>555</v>
      </c>
      <c r="B558" s="15">
        <v>53345</v>
      </c>
      <c r="C558" s="16">
        <v>100</v>
      </c>
      <c r="D558" s="16">
        <v>4</v>
      </c>
      <c r="E558" s="16">
        <v>22</v>
      </c>
      <c r="F558" s="17">
        <v>221.75</v>
      </c>
    </row>
    <row r="559" spans="1:6" x14ac:dyDescent="0.35">
      <c r="A559" s="18">
        <v>556</v>
      </c>
      <c r="B559" s="15">
        <v>52403</v>
      </c>
      <c r="C559" s="16">
        <v>53</v>
      </c>
      <c r="D559" s="16">
        <v>1</v>
      </c>
      <c r="E559" s="16">
        <v>14</v>
      </c>
      <c r="F559" s="17">
        <v>73.34</v>
      </c>
    </row>
    <row r="560" spans="1:6" x14ac:dyDescent="0.35">
      <c r="A560" s="18">
        <v>557</v>
      </c>
      <c r="B560" s="15">
        <v>95367</v>
      </c>
      <c r="C560" s="16">
        <v>83</v>
      </c>
      <c r="D560" s="16">
        <v>5</v>
      </c>
      <c r="E560" s="16">
        <v>30</v>
      </c>
      <c r="F560" s="17">
        <v>845.33</v>
      </c>
    </row>
    <row r="561" spans="1:6" x14ac:dyDescent="0.35">
      <c r="A561" s="18">
        <v>558</v>
      </c>
      <c r="B561" s="15">
        <v>62536</v>
      </c>
      <c r="C561" s="16">
        <v>84</v>
      </c>
      <c r="D561" s="16">
        <v>4</v>
      </c>
      <c r="E561" s="16">
        <v>28</v>
      </c>
      <c r="F561" s="17">
        <v>149.07</v>
      </c>
    </row>
    <row r="562" spans="1:6" x14ac:dyDescent="0.35">
      <c r="A562" s="18">
        <v>559</v>
      </c>
      <c r="B562" s="15">
        <v>121639</v>
      </c>
      <c r="C562" s="16">
        <v>17</v>
      </c>
      <c r="D562" s="16">
        <v>7</v>
      </c>
      <c r="E562" s="16">
        <v>28</v>
      </c>
      <c r="F562" s="17">
        <v>422.14</v>
      </c>
    </row>
    <row r="563" spans="1:6" x14ac:dyDescent="0.35">
      <c r="A563" s="18">
        <v>560</v>
      </c>
      <c r="B563" s="15">
        <v>82296</v>
      </c>
      <c r="C563" s="16">
        <v>61</v>
      </c>
      <c r="D563" s="16">
        <v>4</v>
      </c>
      <c r="E563" s="16">
        <v>43</v>
      </c>
      <c r="F563" s="17">
        <v>390.89</v>
      </c>
    </row>
    <row r="564" spans="1:6" x14ac:dyDescent="0.35">
      <c r="A564" s="18">
        <v>561</v>
      </c>
      <c r="B564" s="15">
        <v>137276</v>
      </c>
      <c r="C564" s="16">
        <v>92</v>
      </c>
      <c r="D564" s="16">
        <v>5</v>
      </c>
      <c r="E564" s="16">
        <v>8</v>
      </c>
      <c r="F564" s="17">
        <v>482.77</v>
      </c>
    </row>
    <row r="565" spans="1:6" x14ac:dyDescent="0.35">
      <c r="A565" s="18">
        <v>562</v>
      </c>
      <c r="B565" s="15">
        <v>143235</v>
      </c>
      <c r="C565" s="16">
        <v>46</v>
      </c>
      <c r="D565" s="16">
        <v>10</v>
      </c>
      <c r="E565" s="16">
        <v>31</v>
      </c>
      <c r="F565" s="17">
        <v>143.75</v>
      </c>
    </row>
    <row r="566" spans="1:6" x14ac:dyDescent="0.35">
      <c r="A566" s="18">
        <v>563</v>
      </c>
      <c r="B566" s="15">
        <v>143899</v>
      </c>
      <c r="C566" s="16">
        <v>10</v>
      </c>
      <c r="D566" s="16">
        <v>3</v>
      </c>
      <c r="E566" s="16">
        <v>47</v>
      </c>
      <c r="F566" s="17">
        <v>361.81</v>
      </c>
    </row>
    <row r="567" spans="1:6" x14ac:dyDescent="0.35">
      <c r="A567" s="18">
        <v>564</v>
      </c>
      <c r="B567" s="15">
        <v>134923</v>
      </c>
      <c r="C567" s="16">
        <v>18</v>
      </c>
      <c r="D567" s="16">
        <v>3</v>
      </c>
      <c r="E567" s="16">
        <v>31</v>
      </c>
      <c r="F567" s="17">
        <v>515.16</v>
      </c>
    </row>
    <row r="568" spans="1:6" x14ac:dyDescent="0.35">
      <c r="A568" s="18">
        <v>565</v>
      </c>
      <c r="B568" s="15">
        <v>106635</v>
      </c>
      <c r="C568" s="16">
        <v>85</v>
      </c>
      <c r="D568" s="16">
        <v>10</v>
      </c>
      <c r="E568" s="16">
        <v>30</v>
      </c>
      <c r="F568" s="17">
        <v>854.95</v>
      </c>
    </row>
    <row r="569" spans="1:6" x14ac:dyDescent="0.35">
      <c r="A569" s="18">
        <v>566</v>
      </c>
      <c r="B569" s="15">
        <v>60262</v>
      </c>
      <c r="C569" s="16">
        <v>56</v>
      </c>
      <c r="D569" s="16">
        <v>4</v>
      </c>
      <c r="E569" s="16">
        <v>27</v>
      </c>
      <c r="F569" s="17">
        <v>452.32</v>
      </c>
    </row>
    <row r="570" spans="1:6" x14ac:dyDescent="0.35">
      <c r="A570" s="18">
        <v>567</v>
      </c>
      <c r="B570" s="15">
        <v>92601</v>
      </c>
      <c r="C570" s="16">
        <v>75</v>
      </c>
      <c r="D570" s="16">
        <v>7</v>
      </c>
      <c r="E570" s="16">
        <v>49</v>
      </c>
      <c r="F570" s="17">
        <v>120.76</v>
      </c>
    </row>
    <row r="571" spans="1:6" x14ac:dyDescent="0.35">
      <c r="A571" s="18">
        <v>568</v>
      </c>
      <c r="B571" s="15">
        <v>41917</v>
      </c>
      <c r="C571" s="16">
        <v>58</v>
      </c>
      <c r="D571" s="16">
        <v>8</v>
      </c>
      <c r="E571" s="16">
        <v>5</v>
      </c>
      <c r="F571" s="17">
        <v>870.38</v>
      </c>
    </row>
    <row r="572" spans="1:6" x14ac:dyDescent="0.35">
      <c r="A572" s="18">
        <v>569</v>
      </c>
      <c r="B572" s="15">
        <v>59815</v>
      </c>
      <c r="C572" s="16">
        <v>43</v>
      </c>
      <c r="D572" s="16">
        <v>6</v>
      </c>
      <c r="E572" s="16">
        <v>24</v>
      </c>
      <c r="F572" s="17">
        <v>105.48</v>
      </c>
    </row>
    <row r="573" spans="1:6" x14ac:dyDescent="0.35">
      <c r="A573" s="18">
        <v>570</v>
      </c>
      <c r="B573" s="15">
        <v>94701</v>
      </c>
      <c r="C573" s="16">
        <v>69</v>
      </c>
      <c r="D573" s="16">
        <v>8</v>
      </c>
      <c r="E573" s="16">
        <v>48</v>
      </c>
      <c r="F573" s="17">
        <v>760.34</v>
      </c>
    </row>
    <row r="574" spans="1:6" x14ac:dyDescent="0.35">
      <c r="A574" s="18">
        <v>571</v>
      </c>
      <c r="B574" s="15">
        <v>31458</v>
      </c>
      <c r="C574" s="16">
        <v>40</v>
      </c>
      <c r="D574" s="16">
        <v>4</v>
      </c>
      <c r="E574" s="16">
        <v>6</v>
      </c>
      <c r="F574" s="17">
        <v>371.77</v>
      </c>
    </row>
    <row r="575" spans="1:6" x14ac:dyDescent="0.35">
      <c r="A575" s="18">
        <v>572</v>
      </c>
      <c r="B575" s="15">
        <v>134193</v>
      </c>
      <c r="C575" s="16">
        <v>95</v>
      </c>
      <c r="D575" s="16">
        <v>7</v>
      </c>
      <c r="E575" s="16">
        <v>44</v>
      </c>
      <c r="F575" s="17">
        <v>97.65</v>
      </c>
    </row>
    <row r="576" spans="1:6" x14ac:dyDescent="0.35">
      <c r="A576" s="18">
        <v>573</v>
      </c>
      <c r="B576" s="15">
        <v>143338</v>
      </c>
      <c r="C576" s="16">
        <v>6</v>
      </c>
      <c r="D576" s="16">
        <v>8</v>
      </c>
      <c r="E576" s="16">
        <v>26</v>
      </c>
      <c r="F576" s="17">
        <v>491.07</v>
      </c>
    </row>
    <row r="577" spans="1:6" x14ac:dyDescent="0.35">
      <c r="A577" s="18">
        <v>574</v>
      </c>
      <c r="B577" s="15">
        <v>93084</v>
      </c>
      <c r="C577" s="16">
        <v>30</v>
      </c>
      <c r="D577" s="16">
        <v>7</v>
      </c>
      <c r="E577" s="16">
        <v>5</v>
      </c>
      <c r="F577" s="17">
        <v>480.55</v>
      </c>
    </row>
    <row r="578" spans="1:6" x14ac:dyDescent="0.35">
      <c r="A578" s="18">
        <v>575</v>
      </c>
      <c r="B578" s="15">
        <v>55027</v>
      </c>
      <c r="C578" s="16">
        <v>62</v>
      </c>
      <c r="D578" s="16">
        <v>2</v>
      </c>
      <c r="E578" s="16">
        <v>1</v>
      </c>
      <c r="F578" s="17">
        <v>962.9</v>
      </c>
    </row>
    <row r="579" spans="1:6" x14ac:dyDescent="0.35">
      <c r="A579" s="18">
        <v>576</v>
      </c>
      <c r="B579" s="15">
        <v>149256</v>
      </c>
      <c r="C579" s="16">
        <v>96</v>
      </c>
      <c r="D579" s="16">
        <v>1</v>
      </c>
      <c r="E579" s="16">
        <v>31</v>
      </c>
      <c r="F579" s="17">
        <v>266.83</v>
      </c>
    </row>
    <row r="580" spans="1:6" x14ac:dyDescent="0.35">
      <c r="A580" s="18">
        <v>577</v>
      </c>
      <c r="B580" s="15">
        <v>46610</v>
      </c>
      <c r="C580" s="16">
        <v>92</v>
      </c>
      <c r="D580" s="16">
        <v>5</v>
      </c>
      <c r="E580" s="16">
        <v>9</v>
      </c>
      <c r="F580" s="17">
        <v>409.85</v>
      </c>
    </row>
    <row r="581" spans="1:6" x14ac:dyDescent="0.35">
      <c r="A581" s="18">
        <v>578</v>
      </c>
      <c r="B581" s="15">
        <v>43175</v>
      </c>
      <c r="C581" s="16">
        <v>59</v>
      </c>
      <c r="D581" s="16">
        <v>10</v>
      </c>
      <c r="E581" s="16">
        <v>35</v>
      </c>
      <c r="F581" s="17">
        <v>363.86</v>
      </c>
    </row>
    <row r="582" spans="1:6" x14ac:dyDescent="0.35">
      <c r="A582" s="18">
        <v>579</v>
      </c>
      <c r="B582" s="15">
        <v>71227</v>
      </c>
      <c r="C582" s="16">
        <v>17</v>
      </c>
      <c r="D582" s="16">
        <v>10</v>
      </c>
      <c r="E582" s="16">
        <v>12</v>
      </c>
      <c r="F582" s="17">
        <v>101.48</v>
      </c>
    </row>
    <row r="583" spans="1:6" x14ac:dyDescent="0.35">
      <c r="A583" s="18">
        <v>580</v>
      </c>
      <c r="B583" s="15">
        <v>149744</v>
      </c>
      <c r="C583" s="16">
        <v>99</v>
      </c>
      <c r="D583" s="16">
        <v>1</v>
      </c>
      <c r="E583" s="16">
        <v>12</v>
      </c>
      <c r="F583" s="17">
        <v>215.92</v>
      </c>
    </row>
    <row r="584" spans="1:6" x14ac:dyDescent="0.35">
      <c r="A584" s="18">
        <v>581</v>
      </c>
      <c r="B584" s="15">
        <v>129568</v>
      </c>
      <c r="C584" s="16">
        <v>56</v>
      </c>
      <c r="D584" s="16">
        <v>10</v>
      </c>
      <c r="E584" s="16">
        <v>27</v>
      </c>
      <c r="F584" s="17">
        <v>766.26</v>
      </c>
    </row>
    <row r="585" spans="1:6" x14ac:dyDescent="0.35">
      <c r="A585" s="18">
        <v>582</v>
      </c>
      <c r="B585" s="15">
        <v>135968</v>
      </c>
      <c r="C585" s="16">
        <v>50</v>
      </c>
      <c r="D585" s="16">
        <v>4</v>
      </c>
      <c r="E585" s="16">
        <v>49</v>
      </c>
      <c r="F585" s="17">
        <v>174.43</v>
      </c>
    </row>
    <row r="586" spans="1:6" x14ac:dyDescent="0.35">
      <c r="A586" s="18">
        <v>583</v>
      </c>
      <c r="B586" s="15">
        <v>38240</v>
      </c>
      <c r="C586" s="16">
        <v>92</v>
      </c>
      <c r="D586" s="16">
        <v>3</v>
      </c>
      <c r="E586" s="16">
        <v>37</v>
      </c>
      <c r="F586" s="17">
        <v>626.82000000000005</v>
      </c>
    </row>
    <row r="587" spans="1:6" x14ac:dyDescent="0.35">
      <c r="A587" s="18">
        <v>584</v>
      </c>
      <c r="B587" s="15">
        <v>114808</v>
      </c>
      <c r="C587" s="16">
        <v>23</v>
      </c>
      <c r="D587" s="16">
        <v>9</v>
      </c>
      <c r="E587" s="16">
        <v>6</v>
      </c>
      <c r="F587" s="17">
        <v>74.08</v>
      </c>
    </row>
    <row r="588" spans="1:6" x14ac:dyDescent="0.35">
      <c r="A588" s="18">
        <v>585</v>
      </c>
      <c r="B588" s="15">
        <v>37310</v>
      </c>
      <c r="C588" s="16">
        <v>6</v>
      </c>
      <c r="D588" s="16">
        <v>5</v>
      </c>
      <c r="E588" s="16">
        <v>14</v>
      </c>
      <c r="F588" s="17">
        <v>706.18</v>
      </c>
    </row>
    <row r="589" spans="1:6" x14ac:dyDescent="0.35">
      <c r="A589" s="18">
        <v>586</v>
      </c>
      <c r="B589" s="15">
        <v>147903</v>
      </c>
      <c r="C589" s="16">
        <v>79</v>
      </c>
      <c r="D589" s="16">
        <v>5</v>
      </c>
      <c r="E589" s="16">
        <v>22</v>
      </c>
      <c r="F589" s="17">
        <v>203.15</v>
      </c>
    </row>
    <row r="590" spans="1:6" x14ac:dyDescent="0.35">
      <c r="A590" s="18">
        <v>587</v>
      </c>
      <c r="B590" s="15">
        <v>61541</v>
      </c>
      <c r="C590" s="16">
        <v>80</v>
      </c>
      <c r="D590" s="16">
        <v>2</v>
      </c>
      <c r="E590" s="16">
        <v>14</v>
      </c>
      <c r="F590" s="17">
        <v>48.5</v>
      </c>
    </row>
    <row r="591" spans="1:6" x14ac:dyDescent="0.35">
      <c r="A591" s="18">
        <v>588</v>
      </c>
      <c r="B591" s="15">
        <v>55753</v>
      </c>
      <c r="C591" s="16">
        <v>69</v>
      </c>
      <c r="D591" s="16">
        <v>5</v>
      </c>
      <c r="E591" s="16">
        <v>40</v>
      </c>
      <c r="F591" s="17">
        <v>772.89</v>
      </c>
    </row>
    <row r="592" spans="1:6" x14ac:dyDescent="0.35">
      <c r="A592" s="18">
        <v>589</v>
      </c>
      <c r="B592" s="15">
        <v>80868</v>
      </c>
      <c r="C592" s="16">
        <v>33</v>
      </c>
      <c r="D592" s="16">
        <v>6</v>
      </c>
      <c r="E592" s="16">
        <v>15</v>
      </c>
      <c r="F592" s="17">
        <v>865.65</v>
      </c>
    </row>
    <row r="593" spans="1:6" x14ac:dyDescent="0.35">
      <c r="A593" s="18">
        <v>590</v>
      </c>
      <c r="B593" s="15">
        <v>93599</v>
      </c>
      <c r="C593" s="16">
        <v>22</v>
      </c>
      <c r="D593" s="16">
        <v>4</v>
      </c>
      <c r="E593" s="16">
        <v>37</v>
      </c>
      <c r="F593" s="17">
        <v>274.95999999999998</v>
      </c>
    </row>
    <row r="594" spans="1:6" x14ac:dyDescent="0.35">
      <c r="A594" s="18">
        <v>591</v>
      </c>
      <c r="B594" s="15">
        <v>108263</v>
      </c>
      <c r="C594" s="16">
        <v>21</v>
      </c>
      <c r="D594" s="16">
        <v>1</v>
      </c>
      <c r="E594" s="16">
        <v>47</v>
      </c>
      <c r="F594" s="17">
        <v>734.48</v>
      </c>
    </row>
    <row r="595" spans="1:6" x14ac:dyDescent="0.35">
      <c r="A595" s="18">
        <v>592</v>
      </c>
      <c r="B595" s="15">
        <v>100730</v>
      </c>
      <c r="C595" s="16">
        <v>4</v>
      </c>
      <c r="D595" s="16">
        <v>5</v>
      </c>
      <c r="E595" s="16">
        <v>10</v>
      </c>
      <c r="F595" s="17">
        <v>459.58</v>
      </c>
    </row>
    <row r="596" spans="1:6" x14ac:dyDescent="0.35">
      <c r="A596" s="18">
        <v>593</v>
      </c>
      <c r="B596" s="15">
        <v>148501</v>
      </c>
      <c r="C596" s="16">
        <v>41</v>
      </c>
      <c r="D596" s="16">
        <v>9</v>
      </c>
      <c r="E596" s="16">
        <v>32</v>
      </c>
      <c r="F596" s="17">
        <v>980.47</v>
      </c>
    </row>
    <row r="597" spans="1:6" x14ac:dyDescent="0.35">
      <c r="A597" s="18">
        <v>594</v>
      </c>
      <c r="B597" s="15">
        <v>98150</v>
      </c>
      <c r="C597" s="16">
        <v>42</v>
      </c>
      <c r="D597" s="16">
        <v>9</v>
      </c>
      <c r="E597" s="16">
        <v>34</v>
      </c>
      <c r="F597" s="17">
        <v>324.11</v>
      </c>
    </row>
    <row r="598" spans="1:6" x14ac:dyDescent="0.35">
      <c r="A598" s="18">
        <v>595</v>
      </c>
      <c r="B598" s="15">
        <v>61870</v>
      </c>
      <c r="C598" s="16">
        <v>100</v>
      </c>
      <c r="D598" s="16">
        <v>6</v>
      </c>
      <c r="E598" s="16">
        <v>3</v>
      </c>
      <c r="F598" s="17">
        <v>728.67</v>
      </c>
    </row>
    <row r="599" spans="1:6" x14ac:dyDescent="0.35">
      <c r="A599" s="18">
        <v>596</v>
      </c>
      <c r="B599" s="15">
        <v>73370</v>
      </c>
      <c r="C599" s="16">
        <v>2</v>
      </c>
      <c r="D599" s="16">
        <v>4</v>
      </c>
      <c r="E599" s="16">
        <v>29</v>
      </c>
      <c r="F599" s="17">
        <v>486.5</v>
      </c>
    </row>
    <row r="600" spans="1:6" x14ac:dyDescent="0.35">
      <c r="A600" s="18">
        <v>597</v>
      </c>
      <c r="B600" s="15">
        <v>132598</v>
      </c>
      <c r="C600" s="16">
        <v>57</v>
      </c>
      <c r="D600" s="16">
        <v>7</v>
      </c>
      <c r="E600" s="16">
        <v>21</v>
      </c>
      <c r="F600" s="17">
        <v>930.91</v>
      </c>
    </row>
    <row r="601" spans="1:6" x14ac:dyDescent="0.35">
      <c r="A601" s="18">
        <v>598</v>
      </c>
      <c r="B601" s="15">
        <v>55695</v>
      </c>
      <c r="C601" s="16">
        <v>58</v>
      </c>
      <c r="D601" s="16">
        <v>7</v>
      </c>
      <c r="E601" s="16">
        <v>30</v>
      </c>
      <c r="F601" s="17">
        <v>435.76</v>
      </c>
    </row>
    <row r="602" spans="1:6" x14ac:dyDescent="0.35">
      <c r="A602" s="18">
        <v>599</v>
      </c>
      <c r="B602" s="15">
        <v>69204</v>
      </c>
      <c r="C602" s="16">
        <v>95</v>
      </c>
      <c r="D602" s="16">
        <v>4</v>
      </c>
      <c r="E602" s="16">
        <v>28</v>
      </c>
      <c r="F602" s="17">
        <v>936.04</v>
      </c>
    </row>
    <row r="603" spans="1:6" x14ac:dyDescent="0.35">
      <c r="A603" s="18">
        <v>600</v>
      </c>
      <c r="B603" s="15">
        <v>127010</v>
      </c>
      <c r="C603" s="16">
        <v>76</v>
      </c>
      <c r="D603" s="16">
        <v>8</v>
      </c>
      <c r="E603" s="16">
        <v>26</v>
      </c>
      <c r="F603" s="17">
        <v>13.46</v>
      </c>
    </row>
    <row r="604" spans="1:6" x14ac:dyDescent="0.35">
      <c r="A604" s="18">
        <v>601</v>
      </c>
      <c r="B604" s="15">
        <v>137854</v>
      </c>
      <c r="C604" s="16">
        <v>33</v>
      </c>
      <c r="D604" s="16">
        <v>10</v>
      </c>
      <c r="E604" s="16">
        <v>47</v>
      </c>
      <c r="F604" s="17">
        <v>523.27</v>
      </c>
    </row>
    <row r="605" spans="1:6" x14ac:dyDescent="0.35">
      <c r="A605" s="18">
        <v>602</v>
      </c>
      <c r="B605" s="15">
        <v>145924</v>
      </c>
      <c r="C605" s="16">
        <v>64</v>
      </c>
      <c r="D605" s="16">
        <v>5</v>
      </c>
      <c r="E605" s="16">
        <v>18</v>
      </c>
      <c r="F605" s="17">
        <v>495.49</v>
      </c>
    </row>
    <row r="606" spans="1:6" x14ac:dyDescent="0.35">
      <c r="A606" s="18">
        <v>603</v>
      </c>
      <c r="B606" s="15">
        <v>53219</v>
      </c>
      <c r="C606" s="16">
        <v>33</v>
      </c>
      <c r="D606" s="16">
        <v>4</v>
      </c>
      <c r="E606" s="16">
        <v>47</v>
      </c>
      <c r="F606" s="17">
        <v>251.23</v>
      </c>
    </row>
    <row r="607" spans="1:6" x14ac:dyDescent="0.35">
      <c r="A607" s="18">
        <v>604</v>
      </c>
      <c r="B607" s="15">
        <v>64592</v>
      </c>
      <c r="C607" s="16">
        <v>25</v>
      </c>
      <c r="D607" s="16">
        <v>4</v>
      </c>
      <c r="E607" s="16">
        <v>12</v>
      </c>
      <c r="F607" s="17">
        <v>237.34</v>
      </c>
    </row>
    <row r="608" spans="1:6" x14ac:dyDescent="0.35">
      <c r="A608" s="18">
        <v>605</v>
      </c>
      <c r="B608" s="15">
        <v>144275</v>
      </c>
      <c r="C608" s="16">
        <v>69</v>
      </c>
      <c r="D608" s="16">
        <v>9</v>
      </c>
      <c r="E608" s="16">
        <v>27</v>
      </c>
      <c r="F608" s="17">
        <v>141.72</v>
      </c>
    </row>
    <row r="609" spans="1:6" x14ac:dyDescent="0.35">
      <c r="A609" s="18">
        <v>606</v>
      </c>
      <c r="B609" s="15">
        <v>48641</v>
      </c>
      <c r="C609" s="16">
        <v>45</v>
      </c>
      <c r="D609" s="16">
        <v>3</v>
      </c>
      <c r="E609" s="16">
        <v>46</v>
      </c>
      <c r="F609" s="17">
        <v>415.19</v>
      </c>
    </row>
    <row r="610" spans="1:6" x14ac:dyDescent="0.35">
      <c r="A610" s="18">
        <v>607</v>
      </c>
      <c r="B610" s="15">
        <v>102200</v>
      </c>
      <c r="C610" s="16">
        <v>88</v>
      </c>
      <c r="D610" s="16">
        <v>5</v>
      </c>
      <c r="E610" s="16">
        <v>47</v>
      </c>
      <c r="F610" s="17">
        <v>131.84</v>
      </c>
    </row>
    <row r="611" spans="1:6" x14ac:dyDescent="0.35">
      <c r="A611" s="18">
        <v>608</v>
      </c>
      <c r="B611" s="15">
        <v>67215</v>
      </c>
      <c r="C611" s="16">
        <v>34</v>
      </c>
      <c r="D611" s="16">
        <v>3</v>
      </c>
      <c r="E611" s="16">
        <v>30</v>
      </c>
      <c r="F611" s="17">
        <v>460.25</v>
      </c>
    </row>
    <row r="612" spans="1:6" x14ac:dyDescent="0.35">
      <c r="A612" s="18">
        <v>609</v>
      </c>
      <c r="B612" s="15">
        <v>96499</v>
      </c>
      <c r="C612" s="16">
        <v>29</v>
      </c>
      <c r="D612" s="16">
        <v>4</v>
      </c>
      <c r="E612" s="16">
        <v>5</v>
      </c>
      <c r="F612" s="17">
        <v>744.11</v>
      </c>
    </row>
    <row r="613" spans="1:6" x14ac:dyDescent="0.35">
      <c r="A613" s="18">
        <v>610</v>
      </c>
      <c r="B613" s="15">
        <v>83912</v>
      </c>
      <c r="C613" s="16">
        <v>28</v>
      </c>
      <c r="D613" s="16">
        <v>6</v>
      </c>
      <c r="E613" s="16">
        <v>31</v>
      </c>
      <c r="F613" s="17">
        <v>98.32</v>
      </c>
    </row>
    <row r="614" spans="1:6" x14ac:dyDescent="0.35">
      <c r="A614" s="18">
        <v>611</v>
      </c>
      <c r="B614" s="15">
        <v>63444</v>
      </c>
      <c r="C614" s="16">
        <v>72</v>
      </c>
      <c r="D614" s="16">
        <v>4</v>
      </c>
      <c r="E614" s="16">
        <v>40</v>
      </c>
      <c r="F614" s="17">
        <v>166.45</v>
      </c>
    </row>
    <row r="615" spans="1:6" x14ac:dyDescent="0.35">
      <c r="A615" s="18">
        <v>612</v>
      </c>
      <c r="B615" s="15">
        <v>38271</v>
      </c>
      <c r="C615" s="16">
        <v>39</v>
      </c>
      <c r="D615" s="16">
        <v>10</v>
      </c>
      <c r="E615" s="16">
        <v>43</v>
      </c>
      <c r="F615" s="17">
        <v>99.52</v>
      </c>
    </row>
    <row r="616" spans="1:6" x14ac:dyDescent="0.35">
      <c r="A616" s="18">
        <v>613</v>
      </c>
      <c r="B616" s="15">
        <v>53295</v>
      </c>
      <c r="C616" s="16">
        <v>73</v>
      </c>
      <c r="D616" s="16">
        <v>3</v>
      </c>
      <c r="E616" s="16">
        <v>5</v>
      </c>
      <c r="F616" s="17">
        <v>642.29999999999995</v>
      </c>
    </row>
    <row r="617" spans="1:6" x14ac:dyDescent="0.35">
      <c r="A617" s="18">
        <v>614</v>
      </c>
      <c r="B617" s="15">
        <v>116106</v>
      </c>
      <c r="C617" s="16">
        <v>5</v>
      </c>
      <c r="D617" s="16">
        <v>1</v>
      </c>
      <c r="E617" s="16">
        <v>5</v>
      </c>
      <c r="F617" s="17">
        <v>25.86</v>
      </c>
    </row>
    <row r="618" spans="1:6" x14ac:dyDescent="0.35">
      <c r="A618" s="18">
        <v>615</v>
      </c>
      <c r="B618" s="15">
        <v>141965</v>
      </c>
      <c r="C618" s="16">
        <v>98</v>
      </c>
      <c r="D618" s="16">
        <v>5</v>
      </c>
      <c r="E618" s="16">
        <v>35</v>
      </c>
      <c r="F618" s="17">
        <v>616.66</v>
      </c>
    </row>
    <row r="619" spans="1:6" x14ac:dyDescent="0.35">
      <c r="A619" s="18">
        <v>616</v>
      </c>
      <c r="B619" s="15">
        <v>38012</v>
      </c>
      <c r="C619" s="16">
        <v>55</v>
      </c>
      <c r="D619" s="16">
        <v>3</v>
      </c>
      <c r="E619" s="16">
        <v>24</v>
      </c>
      <c r="F619" s="17">
        <v>943.37</v>
      </c>
    </row>
    <row r="620" spans="1:6" x14ac:dyDescent="0.35">
      <c r="A620" s="18">
        <v>617</v>
      </c>
      <c r="B620" s="15">
        <v>83172</v>
      </c>
      <c r="C620" s="16">
        <v>51</v>
      </c>
      <c r="D620" s="16">
        <v>8</v>
      </c>
      <c r="E620" s="16">
        <v>1</v>
      </c>
      <c r="F620" s="17">
        <v>906.75</v>
      </c>
    </row>
    <row r="621" spans="1:6" x14ac:dyDescent="0.35">
      <c r="A621" s="18">
        <v>618</v>
      </c>
      <c r="B621" s="15">
        <v>62024</v>
      </c>
      <c r="C621" s="16">
        <v>13</v>
      </c>
      <c r="D621" s="16">
        <v>2</v>
      </c>
      <c r="E621" s="16">
        <v>39</v>
      </c>
      <c r="F621" s="17">
        <v>66.599999999999994</v>
      </c>
    </row>
    <row r="622" spans="1:6" x14ac:dyDescent="0.35">
      <c r="A622" s="18">
        <v>619</v>
      </c>
      <c r="B622" s="15">
        <v>88288</v>
      </c>
      <c r="C622" s="16">
        <v>39</v>
      </c>
      <c r="D622" s="16">
        <v>5</v>
      </c>
      <c r="E622" s="16">
        <v>50</v>
      </c>
      <c r="F622" s="17">
        <v>803.87</v>
      </c>
    </row>
    <row r="623" spans="1:6" x14ac:dyDescent="0.35">
      <c r="A623" s="18">
        <v>620</v>
      </c>
      <c r="B623" s="15">
        <v>50215</v>
      </c>
      <c r="C623" s="16">
        <v>92</v>
      </c>
      <c r="D623" s="16">
        <v>6</v>
      </c>
      <c r="E623" s="16">
        <v>48</v>
      </c>
      <c r="F623" s="17">
        <v>814.52</v>
      </c>
    </row>
    <row r="624" spans="1:6" x14ac:dyDescent="0.35">
      <c r="A624" s="18">
        <v>621</v>
      </c>
      <c r="B624" s="15">
        <v>122028</v>
      </c>
      <c r="C624" s="16">
        <v>40</v>
      </c>
      <c r="D624" s="16">
        <v>3</v>
      </c>
      <c r="E624" s="16">
        <v>6</v>
      </c>
      <c r="F624" s="17">
        <v>777.44</v>
      </c>
    </row>
    <row r="625" spans="1:6" x14ac:dyDescent="0.35">
      <c r="A625" s="18">
        <v>622</v>
      </c>
      <c r="B625" s="15">
        <v>102269</v>
      </c>
      <c r="C625" s="16">
        <v>26</v>
      </c>
      <c r="D625" s="16">
        <v>8</v>
      </c>
      <c r="E625" s="16">
        <v>47</v>
      </c>
      <c r="F625" s="17">
        <v>356.67</v>
      </c>
    </row>
    <row r="626" spans="1:6" x14ac:dyDescent="0.35">
      <c r="A626" s="18">
        <v>623</v>
      </c>
      <c r="B626" s="15">
        <v>97829</v>
      </c>
      <c r="C626" s="16">
        <v>99</v>
      </c>
      <c r="D626" s="16">
        <v>4</v>
      </c>
      <c r="E626" s="16">
        <v>27</v>
      </c>
      <c r="F626" s="17">
        <v>320.95</v>
      </c>
    </row>
    <row r="627" spans="1:6" x14ac:dyDescent="0.35">
      <c r="A627" s="18">
        <v>624</v>
      </c>
      <c r="B627" s="15">
        <v>66196</v>
      </c>
      <c r="C627" s="16">
        <v>37</v>
      </c>
      <c r="D627" s="16">
        <v>9</v>
      </c>
      <c r="E627" s="16">
        <v>44</v>
      </c>
      <c r="F627" s="17">
        <v>483.66</v>
      </c>
    </row>
    <row r="628" spans="1:6" x14ac:dyDescent="0.35">
      <c r="A628" s="18">
        <v>625</v>
      </c>
      <c r="B628" s="15">
        <v>36763</v>
      </c>
      <c r="C628" s="16">
        <v>50</v>
      </c>
      <c r="D628" s="16">
        <v>5</v>
      </c>
      <c r="E628" s="16">
        <v>36</v>
      </c>
      <c r="F628" s="17">
        <v>490.62</v>
      </c>
    </row>
    <row r="629" spans="1:6" x14ac:dyDescent="0.35">
      <c r="A629" s="18">
        <v>626</v>
      </c>
      <c r="B629" s="15">
        <v>138008</v>
      </c>
      <c r="C629" s="16">
        <v>8</v>
      </c>
      <c r="D629" s="16">
        <v>9</v>
      </c>
      <c r="E629" s="16">
        <v>15</v>
      </c>
      <c r="F629" s="17">
        <v>116.8</v>
      </c>
    </row>
    <row r="630" spans="1:6" x14ac:dyDescent="0.35">
      <c r="A630" s="18">
        <v>627</v>
      </c>
      <c r="B630" s="15">
        <v>96762</v>
      </c>
      <c r="C630" s="16">
        <v>22</v>
      </c>
      <c r="D630" s="16">
        <v>3</v>
      </c>
      <c r="E630" s="16">
        <v>10</v>
      </c>
      <c r="F630" s="17">
        <v>551.42999999999995</v>
      </c>
    </row>
    <row r="631" spans="1:6" x14ac:dyDescent="0.35">
      <c r="A631" s="18">
        <v>628</v>
      </c>
      <c r="B631" s="15">
        <v>108744</v>
      </c>
      <c r="C631" s="16">
        <v>63</v>
      </c>
      <c r="D631" s="16">
        <v>2</v>
      </c>
      <c r="E631" s="16">
        <v>23</v>
      </c>
      <c r="F631" s="17">
        <v>411.86</v>
      </c>
    </row>
    <row r="632" spans="1:6" x14ac:dyDescent="0.35">
      <c r="A632" s="18">
        <v>629</v>
      </c>
      <c r="B632" s="15">
        <v>84223</v>
      </c>
      <c r="C632" s="16">
        <v>83</v>
      </c>
      <c r="D632" s="16">
        <v>7</v>
      </c>
      <c r="E632" s="16">
        <v>46</v>
      </c>
      <c r="F632" s="17">
        <v>971.93</v>
      </c>
    </row>
    <row r="633" spans="1:6" x14ac:dyDescent="0.35">
      <c r="A633" s="18">
        <v>630</v>
      </c>
      <c r="B633" s="15">
        <v>145746</v>
      </c>
      <c r="C633" s="16">
        <v>76</v>
      </c>
      <c r="D633" s="16">
        <v>2</v>
      </c>
      <c r="E633" s="16">
        <v>48</v>
      </c>
      <c r="F633" s="17">
        <v>49.06</v>
      </c>
    </row>
    <row r="634" spans="1:6" x14ac:dyDescent="0.35">
      <c r="A634" s="18">
        <v>631</v>
      </c>
      <c r="B634" s="15">
        <v>108766</v>
      </c>
      <c r="C634" s="16">
        <v>37</v>
      </c>
      <c r="D634" s="16">
        <v>7</v>
      </c>
      <c r="E634" s="16">
        <v>38</v>
      </c>
      <c r="F634" s="17">
        <v>640.54999999999995</v>
      </c>
    </row>
    <row r="635" spans="1:6" x14ac:dyDescent="0.35">
      <c r="A635" s="18">
        <v>632</v>
      </c>
      <c r="B635" s="15">
        <v>72125</v>
      </c>
      <c r="C635" s="16">
        <v>41</v>
      </c>
      <c r="D635" s="16">
        <v>5</v>
      </c>
      <c r="E635" s="16">
        <v>31</v>
      </c>
      <c r="F635" s="17">
        <v>507.62</v>
      </c>
    </row>
    <row r="636" spans="1:6" x14ac:dyDescent="0.35">
      <c r="A636" s="18">
        <v>633</v>
      </c>
      <c r="B636" s="15">
        <v>97989</v>
      </c>
      <c r="C636" s="16">
        <v>14</v>
      </c>
      <c r="D636" s="16">
        <v>6</v>
      </c>
      <c r="E636" s="16">
        <v>49</v>
      </c>
      <c r="F636" s="17">
        <v>886.61</v>
      </c>
    </row>
    <row r="637" spans="1:6" x14ac:dyDescent="0.35">
      <c r="A637" s="18">
        <v>634</v>
      </c>
      <c r="B637" s="15">
        <v>143678</v>
      </c>
      <c r="C637" s="16">
        <v>50</v>
      </c>
      <c r="D637" s="16">
        <v>8</v>
      </c>
      <c r="E637" s="16">
        <v>23</v>
      </c>
      <c r="F637" s="17">
        <v>916.04</v>
      </c>
    </row>
    <row r="638" spans="1:6" x14ac:dyDescent="0.35">
      <c r="A638" s="18">
        <v>635</v>
      </c>
      <c r="B638" s="15">
        <v>122669</v>
      </c>
      <c r="C638" s="16">
        <v>15</v>
      </c>
      <c r="D638" s="16">
        <v>3</v>
      </c>
      <c r="E638" s="16">
        <v>4</v>
      </c>
      <c r="F638" s="17">
        <v>248.68</v>
      </c>
    </row>
    <row r="639" spans="1:6" x14ac:dyDescent="0.35">
      <c r="A639" s="18">
        <v>636</v>
      </c>
      <c r="B639" s="15">
        <v>93266</v>
      </c>
      <c r="C639" s="16">
        <v>20</v>
      </c>
      <c r="D639" s="16">
        <v>1</v>
      </c>
      <c r="E639" s="16">
        <v>4</v>
      </c>
      <c r="F639" s="17">
        <v>636.29</v>
      </c>
    </row>
    <row r="640" spans="1:6" x14ac:dyDescent="0.35">
      <c r="A640" s="18">
        <v>637</v>
      </c>
      <c r="B640" s="15">
        <v>85267</v>
      </c>
      <c r="C640" s="16">
        <v>6</v>
      </c>
      <c r="D640" s="16">
        <v>5</v>
      </c>
      <c r="E640" s="16">
        <v>2</v>
      </c>
      <c r="F640" s="17">
        <v>704.32</v>
      </c>
    </row>
    <row r="641" spans="1:6" x14ac:dyDescent="0.35">
      <c r="A641" s="18">
        <v>638</v>
      </c>
      <c r="B641" s="15">
        <v>60489</v>
      </c>
      <c r="C641" s="16">
        <v>95</v>
      </c>
      <c r="D641" s="16">
        <v>3</v>
      </c>
      <c r="E641" s="16">
        <v>38</v>
      </c>
      <c r="F641" s="17">
        <v>304.86</v>
      </c>
    </row>
    <row r="642" spans="1:6" x14ac:dyDescent="0.35">
      <c r="A642" s="18">
        <v>639</v>
      </c>
      <c r="B642" s="15">
        <v>57700</v>
      </c>
      <c r="C642" s="16">
        <v>70</v>
      </c>
      <c r="D642" s="16">
        <v>8</v>
      </c>
      <c r="E642" s="16">
        <v>46</v>
      </c>
      <c r="F642" s="17">
        <v>178.21</v>
      </c>
    </row>
    <row r="643" spans="1:6" x14ac:dyDescent="0.35">
      <c r="A643" s="18">
        <v>640</v>
      </c>
      <c r="B643" s="15">
        <v>97035</v>
      </c>
      <c r="C643" s="16">
        <v>28</v>
      </c>
      <c r="D643" s="16">
        <v>6</v>
      </c>
      <c r="E643" s="16">
        <v>42</v>
      </c>
      <c r="F643" s="17">
        <v>741.41</v>
      </c>
    </row>
    <row r="644" spans="1:6" x14ac:dyDescent="0.35">
      <c r="A644" s="18">
        <v>641</v>
      </c>
      <c r="B644" s="15">
        <v>141667</v>
      </c>
      <c r="C644" s="16">
        <v>28</v>
      </c>
      <c r="D644" s="16">
        <v>4</v>
      </c>
      <c r="E644" s="16">
        <v>5</v>
      </c>
      <c r="F644" s="17">
        <v>204.25</v>
      </c>
    </row>
    <row r="645" spans="1:6" x14ac:dyDescent="0.35">
      <c r="A645" s="18">
        <v>642</v>
      </c>
      <c r="B645" s="15">
        <v>114408</v>
      </c>
      <c r="C645" s="16">
        <v>38</v>
      </c>
      <c r="D645" s="16">
        <v>7</v>
      </c>
      <c r="E645" s="16">
        <v>28</v>
      </c>
      <c r="F645" s="17">
        <v>647.35</v>
      </c>
    </row>
    <row r="646" spans="1:6" x14ac:dyDescent="0.35">
      <c r="A646" s="18">
        <v>643</v>
      </c>
      <c r="B646" s="15">
        <v>92888</v>
      </c>
      <c r="C646" s="16">
        <v>2</v>
      </c>
      <c r="D646" s="16">
        <v>7</v>
      </c>
      <c r="E646" s="16">
        <v>50</v>
      </c>
      <c r="F646" s="17">
        <v>84.98</v>
      </c>
    </row>
    <row r="647" spans="1:6" x14ac:dyDescent="0.35">
      <c r="A647" s="18">
        <v>644</v>
      </c>
      <c r="B647" s="15">
        <v>132403</v>
      </c>
      <c r="C647" s="16">
        <v>83</v>
      </c>
      <c r="D647" s="16">
        <v>3</v>
      </c>
      <c r="E647" s="16">
        <v>2</v>
      </c>
      <c r="F647" s="17">
        <v>45.2</v>
      </c>
    </row>
    <row r="648" spans="1:6" x14ac:dyDescent="0.35">
      <c r="A648" s="18">
        <v>645</v>
      </c>
      <c r="B648" s="15">
        <v>115578</v>
      </c>
      <c r="C648" s="16">
        <v>10</v>
      </c>
      <c r="D648" s="16">
        <v>1</v>
      </c>
      <c r="E648" s="16">
        <v>36</v>
      </c>
      <c r="F648" s="17">
        <v>646.16</v>
      </c>
    </row>
    <row r="649" spans="1:6" x14ac:dyDescent="0.35">
      <c r="A649" s="18">
        <v>646</v>
      </c>
      <c r="B649" s="15">
        <v>113856</v>
      </c>
      <c r="C649" s="16">
        <v>78</v>
      </c>
      <c r="D649" s="16">
        <v>6</v>
      </c>
      <c r="E649" s="16">
        <v>50</v>
      </c>
      <c r="F649" s="17">
        <v>720.47</v>
      </c>
    </row>
    <row r="650" spans="1:6" x14ac:dyDescent="0.35">
      <c r="A650" s="18">
        <v>647</v>
      </c>
      <c r="B650" s="15">
        <v>122371</v>
      </c>
      <c r="C650" s="16">
        <v>11</v>
      </c>
      <c r="D650" s="16">
        <v>2</v>
      </c>
      <c r="E650" s="16">
        <v>4</v>
      </c>
      <c r="F650" s="17">
        <v>838.19</v>
      </c>
    </row>
    <row r="651" spans="1:6" x14ac:dyDescent="0.35">
      <c r="A651" s="18">
        <v>648</v>
      </c>
      <c r="B651" s="15">
        <v>67979</v>
      </c>
      <c r="C651" s="16">
        <v>49</v>
      </c>
      <c r="D651" s="16">
        <v>2</v>
      </c>
      <c r="E651" s="16">
        <v>6</v>
      </c>
      <c r="F651" s="17">
        <v>420.03</v>
      </c>
    </row>
    <row r="652" spans="1:6" x14ac:dyDescent="0.35">
      <c r="A652" s="18">
        <v>649</v>
      </c>
      <c r="B652" s="15">
        <v>147360</v>
      </c>
      <c r="C652" s="16">
        <v>96</v>
      </c>
      <c r="D652" s="16">
        <v>3</v>
      </c>
      <c r="E652" s="16">
        <v>26</v>
      </c>
      <c r="F652" s="17">
        <v>26.1</v>
      </c>
    </row>
    <row r="653" spans="1:6" x14ac:dyDescent="0.35">
      <c r="A653" s="18">
        <v>650</v>
      </c>
      <c r="B653" s="15">
        <v>88268</v>
      </c>
      <c r="C653" s="16">
        <v>32</v>
      </c>
      <c r="D653" s="16">
        <v>8</v>
      </c>
      <c r="E653" s="16">
        <v>27</v>
      </c>
      <c r="F653" s="17">
        <v>686.5</v>
      </c>
    </row>
    <row r="654" spans="1:6" x14ac:dyDescent="0.35">
      <c r="A654" s="18">
        <v>651</v>
      </c>
      <c r="B654" s="15">
        <v>113174</v>
      </c>
      <c r="C654" s="16">
        <v>36</v>
      </c>
      <c r="D654" s="16">
        <v>3</v>
      </c>
      <c r="E654" s="16">
        <v>46</v>
      </c>
      <c r="F654" s="17">
        <v>499.07</v>
      </c>
    </row>
    <row r="655" spans="1:6" x14ac:dyDescent="0.35">
      <c r="A655" s="18">
        <v>652</v>
      </c>
      <c r="B655" s="15">
        <v>95862</v>
      </c>
      <c r="C655" s="16">
        <v>34</v>
      </c>
      <c r="D655" s="16">
        <v>6</v>
      </c>
      <c r="E655" s="16">
        <v>41</v>
      </c>
      <c r="F655" s="17">
        <v>65.150000000000006</v>
      </c>
    </row>
    <row r="656" spans="1:6" x14ac:dyDescent="0.35">
      <c r="A656" s="18">
        <v>653</v>
      </c>
      <c r="B656" s="15">
        <v>140959</v>
      </c>
      <c r="C656" s="16">
        <v>35</v>
      </c>
      <c r="D656" s="16">
        <v>7</v>
      </c>
      <c r="E656" s="16">
        <v>14</v>
      </c>
      <c r="F656" s="17">
        <v>232.42</v>
      </c>
    </row>
    <row r="657" spans="1:6" x14ac:dyDescent="0.35">
      <c r="A657" s="18">
        <v>654</v>
      </c>
      <c r="B657" s="15">
        <v>82356</v>
      </c>
      <c r="C657" s="16">
        <v>97</v>
      </c>
      <c r="D657" s="16">
        <v>1</v>
      </c>
      <c r="E657" s="16">
        <v>35</v>
      </c>
      <c r="F657" s="17">
        <v>204.55</v>
      </c>
    </row>
    <row r="658" spans="1:6" x14ac:dyDescent="0.35">
      <c r="A658" s="18">
        <v>655</v>
      </c>
      <c r="B658" s="15">
        <v>47989</v>
      </c>
      <c r="C658" s="16">
        <v>70</v>
      </c>
      <c r="D658" s="16">
        <v>6</v>
      </c>
      <c r="E658" s="16">
        <v>9</v>
      </c>
      <c r="F658" s="17">
        <v>218.77</v>
      </c>
    </row>
    <row r="659" spans="1:6" x14ac:dyDescent="0.35">
      <c r="A659" s="18">
        <v>656</v>
      </c>
      <c r="B659" s="15">
        <v>65142</v>
      </c>
      <c r="C659" s="16">
        <v>45</v>
      </c>
      <c r="D659" s="16">
        <v>10</v>
      </c>
      <c r="E659" s="16">
        <v>42</v>
      </c>
      <c r="F659" s="17">
        <v>132.6</v>
      </c>
    </row>
    <row r="660" spans="1:6" x14ac:dyDescent="0.35">
      <c r="A660" s="18">
        <v>657</v>
      </c>
      <c r="B660" s="15">
        <v>81110</v>
      </c>
      <c r="C660" s="16">
        <v>44</v>
      </c>
      <c r="D660" s="16">
        <v>6</v>
      </c>
      <c r="E660" s="16">
        <v>8</v>
      </c>
      <c r="F660" s="17">
        <v>654.04999999999995</v>
      </c>
    </row>
    <row r="661" spans="1:6" x14ac:dyDescent="0.35">
      <c r="A661" s="18">
        <v>658</v>
      </c>
      <c r="B661" s="15">
        <v>145578</v>
      </c>
      <c r="C661" s="16">
        <v>79</v>
      </c>
      <c r="D661" s="16">
        <v>2</v>
      </c>
      <c r="E661" s="16">
        <v>34</v>
      </c>
      <c r="F661" s="17">
        <v>762.06</v>
      </c>
    </row>
    <row r="662" spans="1:6" x14ac:dyDescent="0.35">
      <c r="A662" s="18">
        <v>659</v>
      </c>
      <c r="B662" s="15">
        <v>116378</v>
      </c>
      <c r="C662" s="16">
        <v>38</v>
      </c>
      <c r="D662" s="16">
        <v>10</v>
      </c>
      <c r="E662" s="16">
        <v>11</v>
      </c>
      <c r="F662" s="17">
        <v>79.27</v>
      </c>
    </row>
    <row r="663" spans="1:6" x14ac:dyDescent="0.35">
      <c r="A663" s="18">
        <v>660</v>
      </c>
      <c r="B663" s="15">
        <v>89035</v>
      </c>
      <c r="C663" s="16">
        <v>14</v>
      </c>
      <c r="D663" s="16">
        <v>4</v>
      </c>
      <c r="E663" s="16">
        <v>11</v>
      </c>
      <c r="F663" s="17">
        <v>138.81</v>
      </c>
    </row>
    <row r="664" spans="1:6" x14ac:dyDescent="0.35">
      <c r="A664" s="18">
        <v>661</v>
      </c>
      <c r="B664" s="15">
        <v>34122</v>
      </c>
      <c r="C664" s="16">
        <v>50</v>
      </c>
      <c r="D664" s="16">
        <v>4</v>
      </c>
      <c r="E664" s="16">
        <v>27</v>
      </c>
      <c r="F664" s="17">
        <v>758.44</v>
      </c>
    </row>
    <row r="665" spans="1:6" x14ac:dyDescent="0.35">
      <c r="A665" s="18">
        <v>662</v>
      </c>
      <c r="B665" s="15">
        <v>38652</v>
      </c>
      <c r="C665" s="16">
        <v>40</v>
      </c>
      <c r="D665" s="16">
        <v>10</v>
      </c>
      <c r="E665" s="16">
        <v>7</v>
      </c>
      <c r="F665" s="17">
        <v>566.59</v>
      </c>
    </row>
    <row r="666" spans="1:6" x14ac:dyDescent="0.35">
      <c r="A666" s="18">
        <v>663</v>
      </c>
      <c r="B666" s="15">
        <v>76658</v>
      </c>
      <c r="C666" s="16">
        <v>70</v>
      </c>
      <c r="D666" s="16">
        <v>3</v>
      </c>
      <c r="E666" s="16">
        <v>32</v>
      </c>
      <c r="F666" s="17">
        <v>760.27</v>
      </c>
    </row>
    <row r="667" spans="1:6" x14ac:dyDescent="0.35">
      <c r="A667" s="18">
        <v>664</v>
      </c>
      <c r="B667" s="15">
        <v>30492</v>
      </c>
      <c r="C667" s="16">
        <v>47</v>
      </c>
      <c r="D667" s="16">
        <v>5</v>
      </c>
      <c r="E667" s="16">
        <v>6</v>
      </c>
      <c r="F667" s="17">
        <v>725.26</v>
      </c>
    </row>
    <row r="668" spans="1:6" x14ac:dyDescent="0.35">
      <c r="A668" s="18">
        <v>665</v>
      </c>
      <c r="B668" s="15">
        <v>105623</v>
      </c>
      <c r="C668" s="16">
        <v>26</v>
      </c>
      <c r="D668" s="16">
        <v>5</v>
      </c>
      <c r="E668" s="16">
        <v>47</v>
      </c>
      <c r="F668" s="17">
        <v>94.79</v>
      </c>
    </row>
    <row r="669" spans="1:6" x14ac:dyDescent="0.35">
      <c r="A669" s="18">
        <v>666</v>
      </c>
      <c r="B669" s="15">
        <v>85972</v>
      </c>
      <c r="C669" s="16">
        <v>62</v>
      </c>
      <c r="D669" s="16">
        <v>9</v>
      </c>
      <c r="E669" s="16">
        <v>25</v>
      </c>
      <c r="F669" s="17">
        <v>914.63</v>
      </c>
    </row>
    <row r="670" spans="1:6" x14ac:dyDescent="0.35">
      <c r="A670" s="18">
        <v>667</v>
      </c>
      <c r="B670" s="15">
        <v>135394</v>
      </c>
      <c r="C670" s="16">
        <v>53</v>
      </c>
      <c r="D670" s="16">
        <v>9</v>
      </c>
      <c r="E670" s="16">
        <v>36</v>
      </c>
      <c r="F670" s="17">
        <v>30.13</v>
      </c>
    </row>
    <row r="671" spans="1:6" x14ac:dyDescent="0.35">
      <c r="A671" s="18">
        <v>668</v>
      </c>
      <c r="B671" s="15">
        <v>48576</v>
      </c>
      <c r="C671" s="16">
        <v>29</v>
      </c>
      <c r="D671" s="16">
        <v>7</v>
      </c>
      <c r="E671" s="16">
        <v>29</v>
      </c>
      <c r="F671" s="17">
        <v>976.83</v>
      </c>
    </row>
    <row r="672" spans="1:6" x14ac:dyDescent="0.35">
      <c r="A672" s="18">
        <v>669</v>
      </c>
      <c r="B672" s="15">
        <v>87717</v>
      </c>
      <c r="C672" s="16">
        <v>79</v>
      </c>
      <c r="D672" s="16">
        <v>6</v>
      </c>
      <c r="E672" s="16">
        <v>44</v>
      </c>
      <c r="F672" s="17">
        <v>95.17</v>
      </c>
    </row>
    <row r="673" spans="1:6" x14ac:dyDescent="0.35">
      <c r="A673" s="18">
        <v>670</v>
      </c>
      <c r="B673" s="15">
        <v>59108</v>
      </c>
      <c r="C673" s="16">
        <v>36</v>
      </c>
      <c r="D673" s="16">
        <v>6</v>
      </c>
      <c r="E673" s="16">
        <v>31</v>
      </c>
      <c r="F673" s="17">
        <v>900.16</v>
      </c>
    </row>
    <row r="674" spans="1:6" x14ac:dyDescent="0.35">
      <c r="A674" s="18">
        <v>671</v>
      </c>
      <c r="B674" s="15">
        <v>54274</v>
      </c>
      <c r="C674" s="16">
        <v>27</v>
      </c>
      <c r="D674" s="16">
        <v>2</v>
      </c>
      <c r="E674" s="16">
        <v>17</v>
      </c>
      <c r="F674" s="17">
        <v>954.46</v>
      </c>
    </row>
    <row r="675" spans="1:6" x14ac:dyDescent="0.35">
      <c r="A675" s="18">
        <v>672</v>
      </c>
      <c r="B675" s="15">
        <v>94803</v>
      </c>
      <c r="C675" s="16">
        <v>76</v>
      </c>
      <c r="D675" s="16">
        <v>6</v>
      </c>
      <c r="E675" s="16">
        <v>33</v>
      </c>
      <c r="F675" s="17">
        <v>596.98</v>
      </c>
    </row>
    <row r="676" spans="1:6" x14ac:dyDescent="0.35">
      <c r="A676" s="18">
        <v>673</v>
      </c>
      <c r="B676" s="15">
        <v>40790</v>
      </c>
      <c r="C676" s="16">
        <v>36</v>
      </c>
      <c r="D676" s="16">
        <v>1</v>
      </c>
      <c r="E676" s="16">
        <v>4</v>
      </c>
      <c r="F676" s="17">
        <v>913.84</v>
      </c>
    </row>
    <row r="677" spans="1:6" x14ac:dyDescent="0.35">
      <c r="A677" s="18">
        <v>674</v>
      </c>
      <c r="B677" s="15">
        <v>41072</v>
      </c>
      <c r="C677" s="16">
        <v>14</v>
      </c>
      <c r="D677" s="16">
        <v>5</v>
      </c>
      <c r="E677" s="16">
        <v>39</v>
      </c>
      <c r="F677" s="17">
        <v>981.04</v>
      </c>
    </row>
    <row r="678" spans="1:6" x14ac:dyDescent="0.35">
      <c r="A678" s="18">
        <v>675</v>
      </c>
      <c r="B678" s="15">
        <v>67704</v>
      </c>
      <c r="C678" s="16">
        <v>12</v>
      </c>
      <c r="D678" s="16">
        <v>6</v>
      </c>
      <c r="E678" s="16">
        <v>17</v>
      </c>
      <c r="F678" s="17">
        <v>126.15</v>
      </c>
    </row>
    <row r="679" spans="1:6" x14ac:dyDescent="0.35">
      <c r="A679" s="18">
        <v>676</v>
      </c>
      <c r="B679" s="15">
        <v>48169</v>
      </c>
      <c r="C679" s="16">
        <v>39</v>
      </c>
      <c r="D679" s="16">
        <v>5</v>
      </c>
      <c r="E679" s="16">
        <v>33</v>
      </c>
      <c r="F679" s="17">
        <v>451.86</v>
      </c>
    </row>
    <row r="680" spans="1:6" x14ac:dyDescent="0.35">
      <c r="A680" s="18">
        <v>677</v>
      </c>
      <c r="B680" s="15">
        <v>146159</v>
      </c>
      <c r="C680" s="16">
        <v>99</v>
      </c>
      <c r="D680" s="16">
        <v>7</v>
      </c>
      <c r="E680" s="16">
        <v>38</v>
      </c>
      <c r="F680" s="17">
        <v>808.89</v>
      </c>
    </row>
    <row r="681" spans="1:6" x14ac:dyDescent="0.35">
      <c r="A681" s="18">
        <v>678</v>
      </c>
      <c r="B681" s="15">
        <v>56374</v>
      </c>
      <c r="C681" s="16">
        <v>60</v>
      </c>
      <c r="D681" s="16">
        <v>4</v>
      </c>
      <c r="E681" s="16">
        <v>45</v>
      </c>
      <c r="F681" s="17">
        <v>943.5</v>
      </c>
    </row>
    <row r="682" spans="1:6" x14ac:dyDescent="0.35">
      <c r="A682" s="18">
        <v>679</v>
      </c>
      <c r="B682" s="15">
        <v>112770</v>
      </c>
      <c r="C682" s="16">
        <v>6</v>
      </c>
      <c r="D682" s="16">
        <v>10</v>
      </c>
      <c r="E682" s="16">
        <v>27</v>
      </c>
      <c r="F682" s="17">
        <v>559.73</v>
      </c>
    </row>
    <row r="683" spans="1:6" x14ac:dyDescent="0.35">
      <c r="A683" s="18">
        <v>680</v>
      </c>
      <c r="B683" s="15">
        <v>106345</v>
      </c>
      <c r="C683" s="16">
        <v>98</v>
      </c>
      <c r="D683" s="16">
        <v>7</v>
      </c>
      <c r="E683" s="16">
        <v>49</v>
      </c>
      <c r="F683" s="17">
        <v>55.21</v>
      </c>
    </row>
    <row r="684" spans="1:6" x14ac:dyDescent="0.35">
      <c r="A684" s="18">
        <v>681</v>
      </c>
      <c r="B684" s="15">
        <v>115974</v>
      </c>
      <c r="C684" s="16">
        <v>95</v>
      </c>
      <c r="D684" s="16">
        <v>8</v>
      </c>
      <c r="E684" s="16">
        <v>22</v>
      </c>
      <c r="F684" s="17">
        <v>143</v>
      </c>
    </row>
    <row r="685" spans="1:6" x14ac:dyDescent="0.35">
      <c r="A685" s="18">
        <v>682</v>
      </c>
      <c r="B685" s="15">
        <v>136973</v>
      </c>
      <c r="C685" s="16">
        <v>27</v>
      </c>
      <c r="D685" s="16">
        <v>7</v>
      </c>
      <c r="E685" s="16">
        <v>2</v>
      </c>
      <c r="F685" s="17">
        <v>269.2</v>
      </c>
    </row>
    <row r="686" spans="1:6" x14ac:dyDescent="0.35">
      <c r="A686" s="18">
        <v>683</v>
      </c>
      <c r="B686" s="15">
        <v>89855</v>
      </c>
      <c r="C686" s="16">
        <v>54</v>
      </c>
      <c r="D686" s="16">
        <v>10</v>
      </c>
      <c r="E686" s="16">
        <v>37</v>
      </c>
      <c r="F686" s="17">
        <v>750.51</v>
      </c>
    </row>
    <row r="687" spans="1:6" x14ac:dyDescent="0.35">
      <c r="A687" s="18">
        <v>684</v>
      </c>
      <c r="B687" s="15">
        <v>56378</v>
      </c>
      <c r="C687" s="16">
        <v>8</v>
      </c>
      <c r="D687" s="16">
        <v>9</v>
      </c>
      <c r="E687" s="16">
        <v>18</v>
      </c>
      <c r="F687" s="17">
        <v>880.45</v>
      </c>
    </row>
    <row r="688" spans="1:6" x14ac:dyDescent="0.35">
      <c r="A688" s="18">
        <v>685</v>
      </c>
      <c r="B688" s="15">
        <v>104041</v>
      </c>
      <c r="C688" s="16">
        <v>64</v>
      </c>
      <c r="D688" s="16">
        <v>9</v>
      </c>
      <c r="E688" s="16">
        <v>49</v>
      </c>
      <c r="F688" s="17">
        <v>117.52</v>
      </c>
    </row>
    <row r="689" spans="1:6" x14ac:dyDescent="0.35">
      <c r="A689" s="18">
        <v>686</v>
      </c>
      <c r="B689" s="15">
        <v>115674</v>
      </c>
      <c r="C689" s="16">
        <v>78</v>
      </c>
      <c r="D689" s="16">
        <v>2</v>
      </c>
      <c r="E689" s="16">
        <v>48</v>
      </c>
      <c r="F689" s="17">
        <v>621.73</v>
      </c>
    </row>
    <row r="690" spans="1:6" x14ac:dyDescent="0.35">
      <c r="A690" s="18">
        <v>687</v>
      </c>
      <c r="B690" s="15">
        <v>65196</v>
      </c>
      <c r="C690" s="16">
        <v>22</v>
      </c>
      <c r="D690" s="16">
        <v>2</v>
      </c>
      <c r="E690" s="16">
        <v>36</v>
      </c>
      <c r="F690" s="17">
        <v>625.33000000000004</v>
      </c>
    </row>
    <row r="691" spans="1:6" x14ac:dyDescent="0.35">
      <c r="A691" s="18">
        <v>688</v>
      </c>
      <c r="B691" s="15">
        <v>94970</v>
      </c>
      <c r="C691" s="16">
        <v>15</v>
      </c>
      <c r="D691" s="16">
        <v>4</v>
      </c>
      <c r="E691" s="16">
        <v>11</v>
      </c>
      <c r="F691" s="17">
        <v>250.07</v>
      </c>
    </row>
    <row r="692" spans="1:6" x14ac:dyDescent="0.35">
      <c r="A692" s="18">
        <v>689</v>
      </c>
      <c r="B692" s="15">
        <v>45024</v>
      </c>
      <c r="C692" s="16">
        <v>38</v>
      </c>
      <c r="D692" s="16">
        <v>5</v>
      </c>
      <c r="E692" s="16">
        <v>11</v>
      </c>
      <c r="F692" s="17">
        <v>830.03</v>
      </c>
    </row>
    <row r="693" spans="1:6" x14ac:dyDescent="0.35">
      <c r="A693" s="18">
        <v>690</v>
      </c>
      <c r="B693" s="15">
        <v>141586</v>
      </c>
      <c r="C693" s="16">
        <v>50</v>
      </c>
      <c r="D693" s="16">
        <v>4</v>
      </c>
      <c r="E693" s="16">
        <v>46</v>
      </c>
      <c r="F693" s="17">
        <v>659.67</v>
      </c>
    </row>
    <row r="694" spans="1:6" x14ac:dyDescent="0.35">
      <c r="A694" s="18">
        <v>691</v>
      </c>
      <c r="B694" s="15">
        <v>84686</v>
      </c>
      <c r="C694" s="16">
        <v>93</v>
      </c>
      <c r="D694" s="16">
        <v>8</v>
      </c>
      <c r="E694" s="16">
        <v>1</v>
      </c>
      <c r="F694" s="17">
        <v>109.54</v>
      </c>
    </row>
    <row r="695" spans="1:6" x14ac:dyDescent="0.35">
      <c r="A695" s="18">
        <v>692</v>
      </c>
      <c r="B695" s="15">
        <v>57558</v>
      </c>
      <c r="C695" s="16">
        <v>28</v>
      </c>
      <c r="D695" s="16">
        <v>6</v>
      </c>
      <c r="E695" s="16">
        <v>23</v>
      </c>
      <c r="F695" s="17">
        <v>800.78</v>
      </c>
    </row>
    <row r="696" spans="1:6" x14ac:dyDescent="0.35">
      <c r="A696" s="18">
        <v>693</v>
      </c>
      <c r="B696" s="15">
        <v>142450</v>
      </c>
      <c r="C696" s="16">
        <v>80</v>
      </c>
      <c r="D696" s="16">
        <v>3</v>
      </c>
      <c r="E696" s="16">
        <v>22</v>
      </c>
      <c r="F696" s="17">
        <v>471.87</v>
      </c>
    </row>
    <row r="697" spans="1:6" x14ac:dyDescent="0.35">
      <c r="A697" s="18">
        <v>694</v>
      </c>
      <c r="B697" s="15">
        <v>32144</v>
      </c>
      <c r="C697" s="16">
        <v>76</v>
      </c>
      <c r="D697" s="16">
        <v>2</v>
      </c>
      <c r="E697" s="16">
        <v>28</v>
      </c>
      <c r="F697" s="17">
        <v>902.66</v>
      </c>
    </row>
    <row r="698" spans="1:6" x14ac:dyDescent="0.35">
      <c r="A698" s="18">
        <v>695</v>
      </c>
      <c r="B698" s="15">
        <v>53474</v>
      </c>
      <c r="C698" s="16">
        <v>79</v>
      </c>
      <c r="D698" s="16">
        <v>8</v>
      </c>
      <c r="E698" s="16">
        <v>21</v>
      </c>
      <c r="F698" s="17">
        <v>40.32</v>
      </c>
    </row>
    <row r="699" spans="1:6" x14ac:dyDescent="0.35">
      <c r="A699" s="18">
        <v>696</v>
      </c>
      <c r="B699" s="15">
        <v>89720</v>
      </c>
      <c r="C699" s="16">
        <v>4</v>
      </c>
      <c r="D699" s="16">
        <v>9</v>
      </c>
      <c r="E699" s="16">
        <v>8</v>
      </c>
      <c r="F699" s="17">
        <v>795.49</v>
      </c>
    </row>
    <row r="700" spans="1:6" x14ac:dyDescent="0.35">
      <c r="A700" s="18">
        <v>697</v>
      </c>
      <c r="B700" s="15">
        <v>114281</v>
      </c>
      <c r="C700" s="16">
        <v>99</v>
      </c>
      <c r="D700" s="16">
        <v>7</v>
      </c>
      <c r="E700" s="16">
        <v>6</v>
      </c>
      <c r="F700" s="17">
        <v>217.78</v>
      </c>
    </row>
    <row r="701" spans="1:6" x14ac:dyDescent="0.35">
      <c r="A701" s="18">
        <v>698</v>
      </c>
      <c r="B701" s="15">
        <v>36577</v>
      </c>
      <c r="C701" s="16">
        <v>28</v>
      </c>
      <c r="D701" s="16">
        <v>4</v>
      </c>
      <c r="E701" s="16">
        <v>1</v>
      </c>
      <c r="F701" s="17">
        <v>612.54</v>
      </c>
    </row>
    <row r="702" spans="1:6" x14ac:dyDescent="0.35">
      <c r="A702" s="18">
        <v>699</v>
      </c>
      <c r="B702" s="15">
        <v>53164</v>
      </c>
      <c r="C702" s="16">
        <v>64</v>
      </c>
      <c r="D702" s="16">
        <v>2</v>
      </c>
      <c r="E702" s="16">
        <v>19</v>
      </c>
      <c r="F702" s="17">
        <v>932.41</v>
      </c>
    </row>
    <row r="703" spans="1:6" x14ac:dyDescent="0.35">
      <c r="A703" s="18">
        <v>700</v>
      </c>
      <c r="B703" s="15">
        <v>33604</v>
      </c>
      <c r="C703" s="16">
        <v>8</v>
      </c>
      <c r="D703" s="16">
        <v>5</v>
      </c>
      <c r="E703" s="16">
        <v>2</v>
      </c>
      <c r="F703" s="17">
        <v>984.15</v>
      </c>
    </row>
    <row r="704" spans="1:6" x14ac:dyDescent="0.35">
      <c r="A704" s="18">
        <v>701</v>
      </c>
      <c r="B704" s="15">
        <v>148121</v>
      </c>
      <c r="C704" s="16">
        <v>34</v>
      </c>
      <c r="D704" s="16">
        <v>9</v>
      </c>
      <c r="E704" s="16">
        <v>32</v>
      </c>
      <c r="F704" s="17">
        <v>753.49</v>
      </c>
    </row>
    <row r="705" spans="1:6" x14ac:dyDescent="0.35">
      <c r="A705" s="18">
        <v>702</v>
      </c>
      <c r="B705" s="15">
        <v>42499</v>
      </c>
      <c r="C705" s="16">
        <v>92</v>
      </c>
      <c r="D705" s="16">
        <v>9</v>
      </c>
      <c r="E705" s="16">
        <v>50</v>
      </c>
      <c r="F705" s="17">
        <v>37.57</v>
      </c>
    </row>
    <row r="706" spans="1:6" x14ac:dyDescent="0.35">
      <c r="A706" s="18">
        <v>703</v>
      </c>
      <c r="B706" s="15">
        <v>56466</v>
      </c>
      <c r="C706" s="16">
        <v>61</v>
      </c>
      <c r="D706" s="16">
        <v>3</v>
      </c>
      <c r="E706" s="16">
        <v>12</v>
      </c>
      <c r="F706" s="17">
        <v>358.22</v>
      </c>
    </row>
    <row r="707" spans="1:6" x14ac:dyDescent="0.35">
      <c r="A707" s="18">
        <v>704</v>
      </c>
      <c r="B707" s="15">
        <v>58805</v>
      </c>
      <c r="C707" s="16">
        <v>14</v>
      </c>
      <c r="D707" s="16">
        <v>2</v>
      </c>
      <c r="E707" s="16">
        <v>47</v>
      </c>
      <c r="F707" s="17">
        <v>104.35</v>
      </c>
    </row>
    <row r="708" spans="1:6" x14ac:dyDescent="0.35">
      <c r="A708" s="18">
        <v>705</v>
      </c>
      <c r="B708" s="15">
        <v>49140</v>
      </c>
      <c r="C708" s="16">
        <v>23</v>
      </c>
      <c r="D708" s="16">
        <v>9</v>
      </c>
      <c r="E708" s="16">
        <v>35</v>
      </c>
      <c r="F708" s="17">
        <v>400.23</v>
      </c>
    </row>
    <row r="709" spans="1:6" x14ac:dyDescent="0.35">
      <c r="A709" s="18">
        <v>706</v>
      </c>
      <c r="B709" s="15">
        <v>102972</v>
      </c>
      <c r="C709" s="16">
        <v>68</v>
      </c>
      <c r="D709" s="16">
        <v>3</v>
      </c>
      <c r="E709" s="16">
        <v>39</v>
      </c>
      <c r="F709" s="17">
        <v>258.08999999999997</v>
      </c>
    </row>
    <row r="710" spans="1:6" x14ac:dyDescent="0.35">
      <c r="A710" s="18">
        <v>707</v>
      </c>
      <c r="B710" s="15">
        <v>128439</v>
      </c>
      <c r="C710" s="16">
        <v>42</v>
      </c>
      <c r="D710" s="16">
        <v>5</v>
      </c>
      <c r="E710" s="16">
        <v>22</v>
      </c>
      <c r="F710" s="17">
        <v>219.02</v>
      </c>
    </row>
    <row r="711" spans="1:6" x14ac:dyDescent="0.35">
      <c r="A711" s="18">
        <v>708</v>
      </c>
      <c r="B711" s="15">
        <v>47482</v>
      </c>
      <c r="C711" s="16">
        <v>100</v>
      </c>
      <c r="D711" s="16">
        <v>9</v>
      </c>
      <c r="E711" s="16">
        <v>49</v>
      </c>
      <c r="F711" s="17">
        <v>170.56</v>
      </c>
    </row>
    <row r="712" spans="1:6" x14ac:dyDescent="0.35">
      <c r="A712" s="18">
        <v>709</v>
      </c>
      <c r="B712" s="15">
        <v>118123</v>
      </c>
      <c r="C712" s="16">
        <v>40</v>
      </c>
      <c r="D712" s="16">
        <v>8</v>
      </c>
      <c r="E712" s="16">
        <v>31</v>
      </c>
      <c r="F712" s="17">
        <v>140.52000000000001</v>
      </c>
    </row>
    <row r="713" spans="1:6" x14ac:dyDescent="0.35">
      <c r="A713" s="18">
        <v>710</v>
      </c>
      <c r="B713" s="15">
        <v>43545</v>
      </c>
      <c r="C713" s="16">
        <v>67</v>
      </c>
      <c r="D713" s="16">
        <v>5</v>
      </c>
      <c r="E713" s="16">
        <v>41</v>
      </c>
      <c r="F713" s="17">
        <v>179.71</v>
      </c>
    </row>
    <row r="714" spans="1:6" x14ac:dyDescent="0.35">
      <c r="A714" s="18">
        <v>711</v>
      </c>
      <c r="B714" s="15">
        <v>51398</v>
      </c>
      <c r="C714" s="16">
        <v>12</v>
      </c>
      <c r="D714" s="16">
        <v>4</v>
      </c>
      <c r="E714" s="16">
        <v>26</v>
      </c>
      <c r="F714" s="17">
        <v>117.85</v>
      </c>
    </row>
    <row r="715" spans="1:6" x14ac:dyDescent="0.35">
      <c r="A715" s="18">
        <v>712</v>
      </c>
      <c r="B715" s="15">
        <v>141318</v>
      </c>
      <c r="C715" s="16">
        <v>37</v>
      </c>
      <c r="D715" s="16">
        <v>6</v>
      </c>
      <c r="E715" s="16">
        <v>28</v>
      </c>
      <c r="F715" s="17">
        <v>428.33</v>
      </c>
    </row>
    <row r="716" spans="1:6" x14ac:dyDescent="0.35">
      <c r="A716" s="18">
        <v>713</v>
      </c>
      <c r="B716" s="15">
        <v>76416</v>
      </c>
      <c r="C716" s="16">
        <v>26</v>
      </c>
      <c r="D716" s="16">
        <v>6</v>
      </c>
      <c r="E716" s="16">
        <v>20</v>
      </c>
      <c r="F716" s="17">
        <v>385.1</v>
      </c>
    </row>
    <row r="717" spans="1:6" x14ac:dyDescent="0.35">
      <c r="A717" s="18">
        <v>714</v>
      </c>
      <c r="B717" s="15">
        <v>100115</v>
      </c>
      <c r="C717" s="16">
        <v>54</v>
      </c>
      <c r="D717" s="16">
        <v>2</v>
      </c>
      <c r="E717" s="16">
        <v>36</v>
      </c>
      <c r="F717" s="17">
        <v>789.67</v>
      </c>
    </row>
    <row r="718" spans="1:6" x14ac:dyDescent="0.35">
      <c r="A718" s="18">
        <v>715</v>
      </c>
      <c r="B718" s="15">
        <v>67912</v>
      </c>
      <c r="C718" s="16">
        <v>71</v>
      </c>
      <c r="D718" s="16">
        <v>10</v>
      </c>
      <c r="E718" s="16">
        <v>35</v>
      </c>
      <c r="F718" s="17">
        <v>698.03</v>
      </c>
    </row>
    <row r="719" spans="1:6" x14ac:dyDescent="0.35">
      <c r="A719" s="18">
        <v>716</v>
      </c>
      <c r="B719" s="15">
        <v>74273</v>
      </c>
      <c r="C719" s="16">
        <v>23</v>
      </c>
      <c r="D719" s="16">
        <v>10</v>
      </c>
      <c r="E719" s="16">
        <v>46</v>
      </c>
      <c r="F719" s="17">
        <v>626.27</v>
      </c>
    </row>
    <row r="720" spans="1:6" x14ac:dyDescent="0.35">
      <c r="A720" s="18">
        <v>717</v>
      </c>
      <c r="B720" s="15">
        <v>136278</v>
      </c>
      <c r="C720" s="16">
        <v>76</v>
      </c>
      <c r="D720" s="16">
        <v>10</v>
      </c>
      <c r="E720" s="16">
        <v>48</v>
      </c>
      <c r="F720" s="17">
        <v>233.64</v>
      </c>
    </row>
    <row r="721" spans="1:6" x14ac:dyDescent="0.35">
      <c r="A721" s="18">
        <v>718</v>
      </c>
      <c r="B721" s="15">
        <v>108833</v>
      </c>
      <c r="C721" s="16">
        <v>77</v>
      </c>
      <c r="D721" s="16">
        <v>3</v>
      </c>
      <c r="E721" s="16">
        <v>37</v>
      </c>
      <c r="F721" s="17">
        <v>623.78</v>
      </c>
    </row>
    <row r="722" spans="1:6" x14ac:dyDescent="0.35">
      <c r="A722" s="18">
        <v>719</v>
      </c>
      <c r="B722" s="15">
        <v>119226</v>
      </c>
      <c r="C722" s="16">
        <v>21</v>
      </c>
      <c r="D722" s="16">
        <v>8</v>
      </c>
      <c r="E722" s="16">
        <v>50</v>
      </c>
      <c r="F722" s="17">
        <v>772.63</v>
      </c>
    </row>
    <row r="723" spans="1:6" x14ac:dyDescent="0.35">
      <c r="A723" s="18">
        <v>720</v>
      </c>
      <c r="B723" s="15">
        <v>72651</v>
      </c>
      <c r="C723" s="16">
        <v>58</v>
      </c>
      <c r="D723" s="16">
        <v>5</v>
      </c>
      <c r="E723" s="16">
        <v>30</v>
      </c>
      <c r="F723" s="17">
        <v>103.11</v>
      </c>
    </row>
    <row r="724" spans="1:6" x14ac:dyDescent="0.35">
      <c r="A724" s="18">
        <v>721</v>
      </c>
      <c r="B724" s="15">
        <v>114848</v>
      </c>
      <c r="C724" s="16">
        <v>66</v>
      </c>
      <c r="D724" s="16">
        <v>10</v>
      </c>
      <c r="E724" s="16">
        <v>38</v>
      </c>
      <c r="F724" s="17">
        <v>912.58</v>
      </c>
    </row>
    <row r="725" spans="1:6" x14ac:dyDescent="0.35">
      <c r="A725" s="18">
        <v>722</v>
      </c>
      <c r="B725" s="15">
        <v>127989</v>
      </c>
      <c r="C725" s="16">
        <v>99</v>
      </c>
      <c r="D725" s="16">
        <v>1</v>
      </c>
      <c r="E725" s="16">
        <v>42</v>
      </c>
      <c r="F725" s="17">
        <v>683.99</v>
      </c>
    </row>
    <row r="726" spans="1:6" x14ac:dyDescent="0.35">
      <c r="A726" s="18">
        <v>723</v>
      </c>
      <c r="B726" s="15">
        <v>48504</v>
      </c>
      <c r="C726" s="16">
        <v>27</v>
      </c>
      <c r="D726" s="16">
        <v>3</v>
      </c>
      <c r="E726" s="16">
        <v>28</v>
      </c>
      <c r="F726" s="17">
        <v>658.54</v>
      </c>
    </row>
    <row r="727" spans="1:6" x14ac:dyDescent="0.35">
      <c r="A727" s="18">
        <v>724</v>
      </c>
      <c r="B727" s="15">
        <v>114762</v>
      </c>
      <c r="C727" s="16">
        <v>28</v>
      </c>
      <c r="D727" s="16">
        <v>3</v>
      </c>
      <c r="E727" s="16">
        <v>7</v>
      </c>
      <c r="F727" s="17">
        <v>397.54</v>
      </c>
    </row>
    <row r="728" spans="1:6" x14ac:dyDescent="0.35">
      <c r="A728" s="18">
        <v>725</v>
      </c>
      <c r="B728" s="15">
        <v>108563</v>
      </c>
      <c r="C728" s="16">
        <v>3</v>
      </c>
      <c r="D728" s="16">
        <v>8</v>
      </c>
      <c r="E728" s="16">
        <v>39</v>
      </c>
      <c r="F728" s="17">
        <v>15.72</v>
      </c>
    </row>
    <row r="729" spans="1:6" x14ac:dyDescent="0.35">
      <c r="A729" s="18">
        <v>726</v>
      </c>
      <c r="B729" s="15">
        <v>105994</v>
      </c>
      <c r="C729" s="16">
        <v>39</v>
      </c>
      <c r="D729" s="16">
        <v>9</v>
      </c>
      <c r="E729" s="16">
        <v>17</v>
      </c>
      <c r="F729" s="17">
        <v>347.21</v>
      </c>
    </row>
    <row r="730" spans="1:6" x14ac:dyDescent="0.35">
      <c r="A730" s="18">
        <v>727</v>
      </c>
      <c r="B730" s="15">
        <v>84764</v>
      </c>
      <c r="C730" s="16">
        <v>2</v>
      </c>
      <c r="D730" s="16">
        <v>6</v>
      </c>
      <c r="E730" s="16">
        <v>49</v>
      </c>
      <c r="F730" s="17">
        <v>348.51</v>
      </c>
    </row>
    <row r="731" spans="1:6" x14ac:dyDescent="0.35">
      <c r="A731" s="18">
        <v>728</v>
      </c>
      <c r="B731" s="15">
        <v>53503</v>
      </c>
      <c r="C731" s="16">
        <v>39</v>
      </c>
      <c r="D731" s="16">
        <v>5</v>
      </c>
      <c r="E731" s="16">
        <v>30</v>
      </c>
      <c r="F731" s="17">
        <v>591.64</v>
      </c>
    </row>
    <row r="732" spans="1:6" x14ac:dyDescent="0.35">
      <c r="A732" s="18">
        <v>729</v>
      </c>
      <c r="B732" s="15">
        <v>86985</v>
      </c>
      <c r="C732" s="16">
        <v>77</v>
      </c>
      <c r="D732" s="16">
        <v>8</v>
      </c>
      <c r="E732" s="16">
        <v>11</v>
      </c>
      <c r="F732" s="17">
        <v>964.1</v>
      </c>
    </row>
    <row r="733" spans="1:6" x14ac:dyDescent="0.35">
      <c r="A733" s="18">
        <v>730</v>
      </c>
      <c r="B733" s="15">
        <v>85349</v>
      </c>
      <c r="C733" s="16">
        <v>77</v>
      </c>
      <c r="D733" s="16">
        <v>8</v>
      </c>
      <c r="E733" s="16">
        <v>29</v>
      </c>
      <c r="F733" s="17">
        <v>381.04</v>
      </c>
    </row>
    <row r="734" spans="1:6" x14ac:dyDescent="0.35">
      <c r="A734" s="18">
        <v>731</v>
      </c>
      <c r="B734" s="15">
        <v>52855</v>
      </c>
      <c r="C734" s="16">
        <v>12</v>
      </c>
      <c r="D734" s="16">
        <v>5</v>
      </c>
      <c r="E734" s="16">
        <v>33</v>
      </c>
      <c r="F734" s="17">
        <v>444.09</v>
      </c>
    </row>
    <row r="735" spans="1:6" x14ac:dyDescent="0.35">
      <c r="A735" s="18">
        <v>732</v>
      </c>
      <c r="B735" s="15">
        <v>66264</v>
      </c>
      <c r="C735" s="16">
        <v>85</v>
      </c>
      <c r="D735" s="16">
        <v>2</v>
      </c>
      <c r="E735" s="16">
        <v>8</v>
      </c>
      <c r="F735" s="17">
        <v>743.3</v>
      </c>
    </row>
    <row r="736" spans="1:6" x14ac:dyDescent="0.35">
      <c r="A736" s="18">
        <v>733</v>
      </c>
      <c r="B736" s="15">
        <v>56707</v>
      </c>
      <c r="C736" s="16">
        <v>6</v>
      </c>
      <c r="D736" s="16">
        <v>8</v>
      </c>
      <c r="E736" s="16">
        <v>29</v>
      </c>
      <c r="F736" s="17">
        <v>604.53</v>
      </c>
    </row>
    <row r="737" spans="1:6" x14ac:dyDescent="0.35">
      <c r="A737" s="18">
        <v>734</v>
      </c>
      <c r="B737" s="15">
        <v>66886</v>
      </c>
      <c r="C737" s="16">
        <v>7</v>
      </c>
      <c r="D737" s="16">
        <v>6</v>
      </c>
      <c r="E737" s="16">
        <v>40</v>
      </c>
      <c r="F737" s="17">
        <v>322.64</v>
      </c>
    </row>
    <row r="738" spans="1:6" x14ac:dyDescent="0.35">
      <c r="A738" s="18">
        <v>735</v>
      </c>
      <c r="B738" s="15">
        <v>115537</v>
      </c>
      <c r="C738" s="16">
        <v>10</v>
      </c>
      <c r="D738" s="16">
        <v>7</v>
      </c>
      <c r="E738" s="16">
        <v>25</v>
      </c>
      <c r="F738" s="17">
        <v>632.99</v>
      </c>
    </row>
    <row r="739" spans="1:6" x14ac:dyDescent="0.35">
      <c r="A739" s="18">
        <v>736</v>
      </c>
      <c r="B739" s="15">
        <v>130875</v>
      </c>
      <c r="C739" s="16">
        <v>76</v>
      </c>
      <c r="D739" s="16">
        <v>10</v>
      </c>
      <c r="E739" s="16">
        <v>14</v>
      </c>
      <c r="F739" s="17">
        <v>979.39</v>
      </c>
    </row>
    <row r="740" spans="1:6" x14ac:dyDescent="0.35">
      <c r="A740" s="18">
        <v>737</v>
      </c>
      <c r="B740" s="15">
        <v>104971</v>
      </c>
      <c r="C740" s="16">
        <v>74</v>
      </c>
      <c r="D740" s="16">
        <v>4</v>
      </c>
      <c r="E740" s="16">
        <v>10</v>
      </c>
      <c r="F740" s="17">
        <v>297.17</v>
      </c>
    </row>
    <row r="741" spans="1:6" x14ac:dyDescent="0.35">
      <c r="A741" s="18">
        <v>738</v>
      </c>
      <c r="B741" s="15">
        <v>136320</v>
      </c>
      <c r="C741" s="16">
        <v>52</v>
      </c>
      <c r="D741" s="16">
        <v>5</v>
      </c>
      <c r="E741" s="16">
        <v>42</v>
      </c>
      <c r="F741" s="17">
        <v>891.19</v>
      </c>
    </row>
    <row r="742" spans="1:6" x14ac:dyDescent="0.35">
      <c r="A742" s="18">
        <v>739</v>
      </c>
      <c r="B742" s="15">
        <v>113380</v>
      </c>
      <c r="C742" s="16">
        <v>27</v>
      </c>
      <c r="D742" s="16">
        <v>2</v>
      </c>
      <c r="E742" s="16">
        <v>17</v>
      </c>
      <c r="F742" s="17">
        <v>177.5</v>
      </c>
    </row>
    <row r="743" spans="1:6" x14ac:dyDescent="0.35">
      <c r="A743" s="18">
        <v>740</v>
      </c>
      <c r="B743" s="15">
        <v>119083</v>
      </c>
      <c r="C743" s="16">
        <v>18</v>
      </c>
      <c r="D743" s="16">
        <v>4</v>
      </c>
      <c r="E743" s="16">
        <v>28</v>
      </c>
      <c r="F743" s="17">
        <v>317.77999999999997</v>
      </c>
    </row>
    <row r="744" spans="1:6" x14ac:dyDescent="0.35">
      <c r="A744" s="18">
        <v>741</v>
      </c>
      <c r="B744" s="15">
        <v>50944</v>
      </c>
      <c r="C744" s="16">
        <v>24</v>
      </c>
      <c r="D744" s="16">
        <v>3</v>
      </c>
      <c r="E744" s="16">
        <v>36</v>
      </c>
      <c r="F744" s="17">
        <v>121.22</v>
      </c>
    </row>
    <row r="745" spans="1:6" x14ac:dyDescent="0.35">
      <c r="A745" s="18">
        <v>742</v>
      </c>
      <c r="B745" s="15">
        <v>30738</v>
      </c>
      <c r="C745" s="16">
        <v>38</v>
      </c>
      <c r="D745" s="16">
        <v>7</v>
      </c>
      <c r="E745" s="16">
        <v>5</v>
      </c>
      <c r="F745" s="17">
        <v>144</v>
      </c>
    </row>
    <row r="746" spans="1:6" x14ac:dyDescent="0.35">
      <c r="A746" s="18">
        <v>743</v>
      </c>
      <c r="B746" s="15">
        <v>132277</v>
      </c>
      <c r="C746" s="16">
        <v>81</v>
      </c>
      <c r="D746" s="16">
        <v>5</v>
      </c>
      <c r="E746" s="16">
        <v>30</v>
      </c>
      <c r="F746" s="17">
        <v>505.24</v>
      </c>
    </row>
    <row r="747" spans="1:6" x14ac:dyDescent="0.35">
      <c r="A747" s="18">
        <v>744</v>
      </c>
      <c r="B747" s="15">
        <v>90816</v>
      </c>
      <c r="C747" s="16">
        <v>20</v>
      </c>
      <c r="D747" s="16">
        <v>10</v>
      </c>
      <c r="E747" s="16">
        <v>35</v>
      </c>
      <c r="F747" s="17">
        <v>808.16</v>
      </c>
    </row>
    <row r="748" spans="1:6" x14ac:dyDescent="0.35">
      <c r="A748" s="18">
        <v>745</v>
      </c>
      <c r="B748" s="15">
        <v>64288</v>
      </c>
      <c r="C748" s="16">
        <v>93</v>
      </c>
      <c r="D748" s="16">
        <v>9</v>
      </c>
      <c r="E748" s="16">
        <v>43</v>
      </c>
      <c r="F748" s="17">
        <v>825.85</v>
      </c>
    </row>
    <row r="749" spans="1:6" x14ac:dyDescent="0.35">
      <c r="A749" s="18">
        <v>746</v>
      </c>
      <c r="B749" s="15">
        <v>34657</v>
      </c>
      <c r="C749" s="16">
        <v>99</v>
      </c>
      <c r="D749" s="16">
        <v>10</v>
      </c>
      <c r="E749" s="16">
        <v>3</v>
      </c>
      <c r="F749" s="17">
        <v>983.3</v>
      </c>
    </row>
    <row r="750" spans="1:6" x14ac:dyDescent="0.35">
      <c r="A750" s="18">
        <v>747</v>
      </c>
      <c r="B750" s="15">
        <v>44725</v>
      </c>
      <c r="C750" s="16">
        <v>40</v>
      </c>
      <c r="D750" s="16">
        <v>10</v>
      </c>
      <c r="E750" s="16">
        <v>17</v>
      </c>
      <c r="F750" s="17">
        <v>307.42</v>
      </c>
    </row>
    <row r="751" spans="1:6" x14ac:dyDescent="0.35">
      <c r="A751" s="18">
        <v>748</v>
      </c>
      <c r="B751" s="15">
        <v>58696</v>
      </c>
      <c r="C751" s="16">
        <v>69</v>
      </c>
      <c r="D751" s="16">
        <v>4</v>
      </c>
      <c r="E751" s="16">
        <v>29</v>
      </c>
      <c r="F751" s="17">
        <v>570.87</v>
      </c>
    </row>
    <row r="752" spans="1:6" x14ac:dyDescent="0.35">
      <c r="A752" s="18">
        <v>749</v>
      </c>
      <c r="B752" s="15">
        <v>73023</v>
      </c>
      <c r="C752" s="16">
        <v>30</v>
      </c>
      <c r="D752" s="16">
        <v>1</v>
      </c>
      <c r="E752" s="16">
        <v>19</v>
      </c>
      <c r="F752" s="17">
        <v>661.7</v>
      </c>
    </row>
    <row r="753" spans="1:6" x14ac:dyDescent="0.35">
      <c r="A753" s="18">
        <v>750</v>
      </c>
      <c r="B753" s="15">
        <v>74985</v>
      </c>
      <c r="C753" s="16">
        <v>68</v>
      </c>
      <c r="D753" s="16">
        <v>8</v>
      </c>
      <c r="E753" s="16">
        <v>21</v>
      </c>
      <c r="F753" s="17">
        <v>123.96</v>
      </c>
    </row>
    <row r="754" spans="1:6" x14ac:dyDescent="0.35">
      <c r="A754" s="18">
        <v>751</v>
      </c>
      <c r="B754" s="15">
        <v>37201</v>
      </c>
      <c r="C754" s="16">
        <v>60</v>
      </c>
      <c r="D754" s="16">
        <v>6</v>
      </c>
      <c r="E754" s="16">
        <v>46</v>
      </c>
      <c r="F754" s="17">
        <v>90.96</v>
      </c>
    </row>
    <row r="755" spans="1:6" x14ac:dyDescent="0.35">
      <c r="A755" s="18">
        <v>752</v>
      </c>
      <c r="B755" s="15">
        <v>85928</v>
      </c>
      <c r="C755" s="16">
        <v>10</v>
      </c>
      <c r="D755" s="16">
        <v>2</v>
      </c>
      <c r="E755" s="16">
        <v>40</v>
      </c>
      <c r="F755" s="17">
        <v>34.1</v>
      </c>
    </row>
    <row r="756" spans="1:6" x14ac:dyDescent="0.35">
      <c r="A756" s="18">
        <v>753</v>
      </c>
      <c r="B756" s="15">
        <v>129367</v>
      </c>
      <c r="C756" s="16">
        <v>4</v>
      </c>
      <c r="D756" s="16">
        <v>1</v>
      </c>
      <c r="E756" s="16">
        <v>44</v>
      </c>
      <c r="F756" s="17">
        <v>559.61</v>
      </c>
    </row>
    <row r="757" spans="1:6" x14ac:dyDescent="0.35">
      <c r="A757" s="18">
        <v>754</v>
      </c>
      <c r="B757" s="15">
        <v>49342</v>
      </c>
      <c r="C757" s="16">
        <v>77</v>
      </c>
      <c r="D757" s="16">
        <v>7</v>
      </c>
      <c r="E757" s="16">
        <v>29</v>
      </c>
      <c r="F757" s="17">
        <v>622.86</v>
      </c>
    </row>
    <row r="758" spans="1:6" x14ac:dyDescent="0.35">
      <c r="A758" s="18">
        <v>755</v>
      </c>
      <c r="B758" s="15">
        <v>59583</v>
      </c>
      <c r="C758" s="16">
        <v>11</v>
      </c>
      <c r="D758" s="16">
        <v>8</v>
      </c>
      <c r="E758" s="16">
        <v>27</v>
      </c>
      <c r="F758" s="17">
        <v>744.56</v>
      </c>
    </row>
    <row r="759" spans="1:6" x14ac:dyDescent="0.35">
      <c r="A759" s="18">
        <v>756</v>
      </c>
      <c r="B759" s="15">
        <v>111050</v>
      </c>
      <c r="C759" s="16">
        <v>61</v>
      </c>
      <c r="D759" s="16">
        <v>10</v>
      </c>
      <c r="E759" s="16">
        <v>32</v>
      </c>
      <c r="F759" s="17">
        <v>213.88</v>
      </c>
    </row>
    <row r="760" spans="1:6" x14ac:dyDescent="0.35">
      <c r="A760" s="18">
        <v>757</v>
      </c>
      <c r="B760" s="15">
        <v>129687</v>
      </c>
      <c r="C760" s="16">
        <v>78</v>
      </c>
      <c r="D760" s="16">
        <v>3</v>
      </c>
      <c r="E760" s="16">
        <v>43</v>
      </c>
      <c r="F760" s="17">
        <v>679.67</v>
      </c>
    </row>
    <row r="761" spans="1:6" x14ac:dyDescent="0.35">
      <c r="A761" s="18">
        <v>758</v>
      </c>
      <c r="B761" s="15">
        <v>94896</v>
      </c>
      <c r="C761" s="16">
        <v>36</v>
      </c>
      <c r="D761" s="16">
        <v>6</v>
      </c>
      <c r="E761" s="16">
        <v>4</v>
      </c>
      <c r="F761" s="17">
        <v>102.23</v>
      </c>
    </row>
    <row r="762" spans="1:6" x14ac:dyDescent="0.35">
      <c r="A762" s="18">
        <v>759</v>
      </c>
      <c r="B762" s="15">
        <v>130443</v>
      </c>
      <c r="C762" s="16">
        <v>29</v>
      </c>
      <c r="D762" s="16">
        <v>1</v>
      </c>
      <c r="E762" s="16">
        <v>17</v>
      </c>
      <c r="F762" s="17">
        <v>835.67</v>
      </c>
    </row>
    <row r="763" spans="1:6" x14ac:dyDescent="0.35">
      <c r="A763" s="18">
        <v>760</v>
      </c>
      <c r="B763" s="15">
        <v>80545</v>
      </c>
      <c r="C763" s="16">
        <v>63</v>
      </c>
      <c r="D763" s="16">
        <v>6</v>
      </c>
      <c r="E763" s="16">
        <v>46</v>
      </c>
      <c r="F763" s="17">
        <v>575.98</v>
      </c>
    </row>
    <row r="764" spans="1:6" x14ac:dyDescent="0.35">
      <c r="A764" s="18">
        <v>761</v>
      </c>
      <c r="B764" s="15">
        <v>112510</v>
      </c>
      <c r="C764" s="16">
        <v>1</v>
      </c>
      <c r="D764" s="16">
        <v>2</v>
      </c>
      <c r="E764" s="16">
        <v>10</v>
      </c>
      <c r="F764" s="17">
        <v>618.20000000000005</v>
      </c>
    </row>
    <row r="765" spans="1:6" x14ac:dyDescent="0.35">
      <c r="A765" s="18">
        <v>762</v>
      </c>
      <c r="B765" s="15">
        <v>145190</v>
      </c>
      <c r="C765" s="16">
        <v>42</v>
      </c>
      <c r="D765" s="16">
        <v>9</v>
      </c>
      <c r="E765" s="16">
        <v>8</v>
      </c>
      <c r="F765" s="17">
        <v>971.83</v>
      </c>
    </row>
    <row r="766" spans="1:6" x14ac:dyDescent="0.35">
      <c r="A766" s="18">
        <v>763</v>
      </c>
      <c r="B766" s="15">
        <v>115204</v>
      </c>
      <c r="C766" s="16">
        <v>12</v>
      </c>
      <c r="D766" s="16">
        <v>2</v>
      </c>
      <c r="E766" s="16">
        <v>19</v>
      </c>
      <c r="F766" s="17">
        <v>910.59</v>
      </c>
    </row>
    <row r="767" spans="1:6" x14ac:dyDescent="0.35">
      <c r="A767" s="18">
        <v>764</v>
      </c>
      <c r="B767" s="15">
        <v>116123</v>
      </c>
      <c r="C767" s="16">
        <v>96</v>
      </c>
      <c r="D767" s="16">
        <v>2</v>
      </c>
      <c r="E767" s="16">
        <v>27</v>
      </c>
      <c r="F767" s="17">
        <v>844.95</v>
      </c>
    </row>
    <row r="768" spans="1:6" x14ac:dyDescent="0.35">
      <c r="A768" s="18">
        <v>765</v>
      </c>
      <c r="B768" s="15">
        <v>108344</v>
      </c>
      <c r="C768" s="16">
        <v>87</v>
      </c>
      <c r="D768" s="16">
        <v>2</v>
      </c>
      <c r="E768" s="16">
        <v>13</v>
      </c>
      <c r="F768" s="17">
        <v>892.28</v>
      </c>
    </row>
    <row r="769" spans="1:6" x14ac:dyDescent="0.35">
      <c r="A769" s="18">
        <v>766</v>
      </c>
      <c r="B769" s="15">
        <v>74198</v>
      </c>
      <c r="C769" s="16">
        <v>84</v>
      </c>
      <c r="D769" s="16">
        <v>1</v>
      </c>
      <c r="E769" s="16">
        <v>50</v>
      </c>
      <c r="F769" s="17">
        <v>60.51</v>
      </c>
    </row>
    <row r="770" spans="1:6" x14ac:dyDescent="0.35">
      <c r="A770" s="18">
        <v>767</v>
      </c>
      <c r="B770" s="15">
        <v>62582</v>
      </c>
      <c r="C770" s="16">
        <v>1</v>
      </c>
      <c r="D770" s="16">
        <v>6</v>
      </c>
      <c r="E770" s="16">
        <v>46</v>
      </c>
      <c r="F770" s="17">
        <v>298.11</v>
      </c>
    </row>
    <row r="771" spans="1:6" x14ac:dyDescent="0.35">
      <c r="A771" s="18">
        <v>768</v>
      </c>
      <c r="B771" s="15">
        <v>92798</v>
      </c>
      <c r="C771" s="16">
        <v>80</v>
      </c>
      <c r="D771" s="16">
        <v>3</v>
      </c>
      <c r="E771" s="16">
        <v>44</v>
      </c>
      <c r="F771" s="17">
        <v>367.85</v>
      </c>
    </row>
    <row r="772" spans="1:6" x14ac:dyDescent="0.35">
      <c r="A772" s="18">
        <v>769</v>
      </c>
      <c r="B772" s="15">
        <v>85583</v>
      </c>
      <c r="C772" s="16">
        <v>61</v>
      </c>
      <c r="D772" s="16">
        <v>5</v>
      </c>
      <c r="E772" s="16">
        <v>43</v>
      </c>
      <c r="F772" s="17">
        <v>316.35000000000002</v>
      </c>
    </row>
    <row r="773" spans="1:6" x14ac:dyDescent="0.35">
      <c r="A773" s="18">
        <v>770</v>
      </c>
      <c r="B773" s="15">
        <v>32692</v>
      </c>
      <c r="C773" s="16">
        <v>18</v>
      </c>
      <c r="D773" s="16">
        <v>8</v>
      </c>
      <c r="E773" s="16">
        <v>28</v>
      </c>
      <c r="F773" s="17">
        <v>709.33</v>
      </c>
    </row>
    <row r="774" spans="1:6" x14ac:dyDescent="0.35">
      <c r="A774" s="18">
        <v>771</v>
      </c>
      <c r="B774" s="15">
        <v>53069</v>
      </c>
      <c r="C774" s="16">
        <v>3</v>
      </c>
      <c r="D774" s="16">
        <v>10</v>
      </c>
      <c r="E774" s="16">
        <v>43</v>
      </c>
      <c r="F774" s="17">
        <v>777.97</v>
      </c>
    </row>
    <row r="775" spans="1:6" x14ac:dyDescent="0.35">
      <c r="A775" s="18">
        <v>772</v>
      </c>
      <c r="B775" s="15">
        <v>79842</v>
      </c>
      <c r="C775" s="16">
        <v>78</v>
      </c>
      <c r="D775" s="16">
        <v>9</v>
      </c>
      <c r="E775" s="16">
        <v>5</v>
      </c>
      <c r="F775" s="17">
        <v>557.41</v>
      </c>
    </row>
    <row r="776" spans="1:6" x14ac:dyDescent="0.35">
      <c r="A776" s="18">
        <v>773</v>
      </c>
      <c r="B776" s="15">
        <v>70099</v>
      </c>
      <c r="C776" s="16">
        <v>42</v>
      </c>
      <c r="D776" s="16">
        <v>7</v>
      </c>
      <c r="E776" s="16">
        <v>12</v>
      </c>
      <c r="F776" s="17">
        <v>481.56</v>
      </c>
    </row>
    <row r="777" spans="1:6" x14ac:dyDescent="0.35">
      <c r="A777" s="18">
        <v>774</v>
      </c>
      <c r="B777" s="15">
        <v>52167</v>
      </c>
      <c r="C777" s="16">
        <v>19</v>
      </c>
      <c r="D777" s="16">
        <v>5</v>
      </c>
      <c r="E777" s="16">
        <v>50</v>
      </c>
      <c r="F777" s="17">
        <v>961.55</v>
      </c>
    </row>
    <row r="778" spans="1:6" x14ac:dyDescent="0.35">
      <c r="A778" s="18">
        <v>775</v>
      </c>
      <c r="B778" s="15">
        <v>51225</v>
      </c>
      <c r="C778" s="16">
        <v>21</v>
      </c>
      <c r="D778" s="16">
        <v>6</v>
      </c>
      <c r="E778" s="16">
        <v>31</v>
      </c>
      <c r="F778" s="17">
        <v>235.64</v>
      </c>
    </row>
    <row r="779" spans="1:6" x14ac:dyDescent="0.35">
      <c r="A779" s="18">
        <v>776</v>
      </c>
      <c r="B779" s="15">
        <v>123947</v>
      </c>
      <c r="C779" s="16">
        <v>25</v>
      </c>
      <c r="D779" s="16">
        <v>2</v>
      </c>
      <c r="E779" s="16">
        <v>39</v>
      </c>
      <c r="F779" s="17">
        <v>355.67</v>
      </c>
    </row>
    <row r="780" spans="1:6" x14ac:dyDescent="0.35">
      <c r="A780" s="18">
        <v>777</v>
      </c>
      <c r="B780" s="15">
        <v>45781</v>
      </c>
      <c r="C780" s="16">
        <v>93</v>
      </c>
      <c r="D780" s="16">
        <v>6</v>
      </c>
      <c r="E780" s="16">
        <v>43</v>
      </c>
      <c r="F780" s="17">
        <v>412.99</v>
      </c>
    </row>
    <row r="781" spans="1:6" x14ac:dyDescent="0.35">
      <c r="A781" s="18">
        <v>778</v>
      </c>
      <c r="B781" s="15">
        <v>78023</v>
      </c>
      <c r="C781" s="16">
        <v>83</v>
      </c>
      <c r="D781" s="16">
        <v>7</v>
      </c>
      <c r="E781" s="16">
        <v>28</v>
      </c>
      <c r="F781" s="17">
        <v>270.14999999999998</v>
      </c>
    </row>
    <row r="782" spans="1:6" x14ac:dyDescent="0.35">
      <c r="A782" s="18">
        <v>779</v>
      </c>
      <c r="B782" s="15">
        <v>43031</v>
      </c>
      <c r="C782" s="16">
        <v>56</v>
      </c>
      <c r="D782" s="16">
        <v>2</v>
      </c>
      <c r="E782" s="16">
        <v>15</v>
      </c>
      <c r="F782" s="17">
        <v>830.79</v>
      </c>
    </row>
    <row r="783" spans="1:6" x14ac:dyDescent="0.35">
      <c r="A783" s="18">
        <v>780</v>
      </c>
      <c r="B783" s="15">
        <v>80686</v>
      </c>
      <c r="C783" s="16">
        <v>2</v>
      </c>
      <c r="D783" s="16">
        <v>8</v>
      </c>
      <c r="E783" s="16">
        <v>30</v>
      </c>
      <c r="F783" s="17">
        <v>491.8</v>
      </c>
    </row>
    <row r="784" spans="1:6" x14ac:dyDescent="0.35">
      <c r="A784" s="18">
        <v>781</v>
      </c>
      <c r="B784" s="15">
        <v>147355</v>
      </c>
      <c r="C784" s="16">
        <v>10</v>
      </c>
      <c r="D784" s="16">
        <v>2</v>
      </c>
      <c r="E784" s="16">
        <v>38</v>
      </c>
      <c r="F784" s="17">
        <v>866.3</v>
      </c>
    </row>
    <row r="785" spans="1:6" x14ac:dyDescent="0.35">
      <c r="A785" s="18">
        <v>782</v>
      </c>
      <c r="B785" s="15">
        <v>118840</v>
      </c>
      <c r="C785" s="16">
        <v>32</v>
      </c>
      <c r="D785" s="16">
        <v>9</v>
      </c>
      <c r="E785" s="16">
        <v>9</v>
      </c>
      <c r="F785" s="17">
        <v>819.14</v>
      </c>
    </row>
    <row r="786" spans="1:6" x14ac:dyDescent="0.35">
      <c r="A786" s="18">
        <v>783</v>
      </c>
      <c r="B786" s="15">
        <v>71987</v>
      </c>
      <c r="C786" s="16">
        <v>42</v>
      </c>
      <c r="D786" s="16">
        <v>5</v>
      </c>
      <c r="E786" s="16">
        <v>35</v>
      </c>
      <c r="F786" s="17">
        <v>196.61</v>
      </c>
    </row>
    <row r="787" spans="1:6" x14ac:dyDescent="0.35">
      <c r="A787" s="18">
        <v>784</v>
      </c>
      <c r="B787" s="15">
        <v>64229</v>
      </c>
      <c r="C787" s="16">
        <v>74</v>
      </c>
      <c r="D787" s="16">
        <v>5</v>
      </c>
      <c r="E787" s="16">
        <v>22</v>
      </c>
      <c r="F787" s="17">
        <v>438.95</v>
      </c>
    </row>
    <row r="788" spans="1:6" x14ac:dyDescent="0.35">
      <c r="A788" s="18">
        <v>785</v>
      </c>
      <c r="B788" s="15">
        <v>88366</v>
      </c>
      <c r="C788" s="16">
        <v>22</v>
      </c>
      <c r="D788" s="16">
        <v>10</v>
      </c>
      <c r="E788" s="16">
        <v>24</v>
      </c>
      <c r="F788" s="17">
        <v>253.64</v>
      </c>
    </row>
    <row r="789" spans="1:6" x14ac:dyDescent="0.35">
      <c r="A789" s="18">
        <v>786</v>
      </c>
      <c r="B789" s="15">
        <v>43192</v>
      </c>
      <c r="C789" s="16">
        <v>61</v>
      </c>
      <c r="D789" s="16">
        <v>1</v>
      </c>
      <c r="E789" s="16">
        <v>27</v>
      </c>
      <c r="F789" s="17">
        <v>614.39</v>
      </c>
    </row>
    <row r="790" spans="1:6" x14ac:dyDescent="0.35">
      <c r="A790" s="18">
        <v>787</v>
      </c>
      <c r="B790" s="15">
        <v>56547</v>
      </c>
      <c r="C790" s="16">
        <v>65</v>
      </c>
      <c r="D790" s="16">
        <v>10</v>
      </c>
      <c r="E790" s="16">
        <v>43</v>
      </c>
      <c r="F790" s="17">
        <v>686.83</v>
      </c>
    </row>
    <row r="791" spans="1:6" x14ac:dyDescent="0.35">
      <c r="A791" s="18">
        <v>788</v>
      </c>
      <c r="B791" s="15">
        <v>38558</v>
      </c>
      <c r="C791" s="16">
        <v>71</v>
      </c>
      <c r="D791" s="16">
        <v>8</v>
      </c>
      <c r="E791" s="16">
        <v>22</v>
      </c>
      <c r="F791" s="17">
        <v>223.73</v>
      </c>
    </row>
    <row r="792" spans="1:6" x14ac:dyDescent="0.35">
      <c r="A792" s="18">
        <v>789</v>
      </c>
      <c r="B792" s="15">
        <v>52575</v>
      </c>
      <c r="C792" s="16">
        <v>77</v>
      </c>
      <c r="D792" s="16">
        <v>5</v>
      </c>
      <c r="E792" s="16">
        <v>13</v>
      </c>
      <c r="F792" s="17">
        <v>112.22</v>
      </c>
    </row>
    <row r="793" spans="1:6" x14ac:dyDescent="0.35">
      <c r="A793" s="18">
        <v>790</v>
      </c>
      <c r="B793" s="15">
        <v>96409</v>
      </c>
      <c r="C793" s="16">
        <v>66</v>
      </c>
      <c r="D793" s="16">
        <v>1</v>
      </c>
      <c r="E793" s="16">
        <v>32</v>
      </c>
      <c r="F793" s="17">
        <v>674.93</v>
      </c>
    </row>
    <row r="794" spans="1:6" x14ac:dyDescent="0.35">
      <c r="A794" s="18">
        <v>791</v>
      </c>
      <c r="B794" s="15">
        <v>97756</v>
      </c>
      <c r="C794" s="16">
        <v>89</v>
      </c>
      <c r="D794" s="16">
        <v>6</v>
      </c>
      <c r="E794" s="16">
        <v>3</v>
      </c>
      <c r="F794" s="17">
        <v>318.74</v>
      </c>
    </row>
    <row r="795" spans="1:6" x14ac:dyDescent="0.35">
      <c r="A795" s="18">
        <v>792</v>
      </c>
      <c r="B795" s="15">
        <v>140475</v>
      </c>
      <c r="C795" s="16">
        <v>38</v>
      </c>
      <c r="D795" s="16">
        <v>8</v>
      </c>
      <c r="E795" s="16">
        <v>7</v>
      </c>
      <c r="F795" s="17">
        <v>442.42</v>
      </c>
    </row>
    <row r="796" spans="1:6" x14ac:dyDescent="0.35">
      <c r="A796" s="18">
        <v>793</v>
      </c>
      <c r="B796" s="15">
        <v>123481</v>
      </c>
      <c r="C796" s="16">
        <v>26</v>
      </c>
      <c r="D796" s="16">
        <v>1</v>
      </c>
      <c r="E796" s="16">
        <v>26</v>
      </c>
      <c r="F796" s="17">
        <v>386.51</v>
      </c>
    </row>
    <row r="797" spans="1:6" x14ac:dyDescent="0.35">
      <c r="A797" s="18">
        <v>794</v>
      </c>
      <c r="B797" s="15">
        <v>103921</v>
      </c>
      <c r="C797" s="16">
        <v>58</v>
      </c>
      <c r="D797" s="16">
        <v>2</v>
      </c>
      <c r="E797" s="16">
        <v>3</v>
      </c>
      <c r="F797" s="17">
        <v>687.32</v>
      </c>
    </row>
    <row r="798" spans="1:6" x14ac:dyDescent="0.35">
      <c r="A798" s="18">
        <v>795</v>
      </c>
      <c r="B798" s="15">
        <v>45432</v>
      </c>
      <c r="C798" s="16">
        <v>11</v>
      </c>
      <c r="D798" s="16">
        <v>4</v>
      </c>
      <c r="E798" s="16">
        <v>42</v>
      </c>
      <c r="F798" s="17">
        <v>990.34</v>
      </c>
    </row>
    <row r="799" spans="1:6" x14ac:dyDescent="0.35">
      <c r="A799" s="18">
        <v>796</v>
      </c>
      <c r="B799" s="15">
        <v>92114</v>
      </c>
      <c r="C799" s="16">
        <v>17</v>
      </c>
      <c r="D799" s="16">
        <v>7</v>
      </c>
      <c r="E799" s="16">
        <v>8</v>
      </c>
      <c r="F799" s="17">
        <v>997.15</v>
      </c>
    </row>
    <row r="800" spans="1:6" x14ac:dyDescent="0.35">
      <c r="A800" s="18">
        <v>797</v>
      </c>
      <c r="B800" s="15">
        <v>86651</v>
      </c>
      <c r="C800" s="16">
        <v>54</v>
      </c>
      <c r="D800" s="16">
        <v>3</v>
      </c>
      <c r="E800" s="16">
        <v>49</v>
      </c>
      <c r="F800" s="17">
        <v>678.41</v>
      </c>
    </row>
    <row r="801" spans="1:6" x14ac:dyDescent="0.35">
      <c r="A801" s="18">
        <v>798</v>
      </c>
      <c r="B801" s="15">
        <v>44597</v>
      </c>
      <c r="C801" s="16">
        <v>3</v>
      </c>
      <c r="D801" s="16">
        <v>1</v>
      </c>
      <c r="E801" s="16">
        <v>36</v>
      </c>
      <c r="F801" s="17">
        <v>743.73</v>
      </c>
    </row>
    <row r="802" spans="1:6" x14ac:dyDescent="0.35">
      <c r="A802" s="18">
        <v>799</v>
      </c>
      <c r="B802" s="15">
        <v>107042</v>
      </c>
      <c r="C802" s="16">
        <v>27</v>
      </c>
      <c r="D802" s="16">
        <v>1</v>
      </c>
      <c r="E802" s="16">
        <v>32</v>
      </c>
      <c r="F802" s="17">
        <v>648.79</v>
      </c>
    </row>
    <row r="803" spans="1:6" x14ac:dyDescent="0.35">
      <c r="A803" s="18">
        <v>800</v>
      </c>
      <c r="B803" s="15">
        <v>114874</v>
      </c>
      <c r="C803" s="16">
        <v>40</v>
      </c>
      <c r="D803" s="16">
        <v>3</v>
      </c>
      <c r="E803" s="16">
        <v>15</v>
      </c>
      <c r="F803" s="17">
        <v>333.55</v>
      </c>
    </row>
    <row r="804" spans="1:6" x14ac:dyDescent="0.35">
      <c r="A804" s="18">
        <v>801</v>
      </c>
      <c r="B804" s="15">
        <v>69791</v>
      </c>
      <c r="C804" s="16">
        <v>33</v>
      </c>
      <c r="D804" s="16">
        <v>8</v>
      </c>
      <c r="E804" s="16">
        <v>1</v>
      </c>
      <c r="F804" s="17">
        <v>165.39</v>
      </c>
    </row>
    <row r="805" spans="1:6" x14ac:dyDescent="0.35">
      <c r="A805" s="18">
        <v>802</v>
      </c>
      <c r="B805" s="15">
        <v>107033</v>
      </c>
      <c r="C805" s="16">
        <v>96</v>
      </c>
      <c r="D805" s="16">
        <v>3</v>
      </c>
      <c r="E805" s="16">
        <v>42</v>
      </c>
      <c r="F805" s="17">
        <v>992.17</v>
      </c>
    </row>
    <row r="806" spans="1:6" x14ac:dyDescent="0.35">
      <c r="A806" s="18">
        <v>803</v>
      </c>
      <c r="B806" s="15">
        <v>127745</v>
      </c>
      <c r="C806" s="16">
        <v>72</v>
      </c>
      <c r="D806" s="16">
        <v>2</v>
      </c>
      <c r="E806" s="16">
        <v>11</v>
      </c>
      <c r="F806" s="17">
        <v>192.17</v>
      </c>
    </row>
    <row r="807" spans="1:6" x14ac:dyDescent="0.35">
      <c r="A807" s="18">
        <v>804</v>
      </c>
      <c r="B807" s="15">
        <v>58656</v>
      </c>
      <c r="C807" s="16">
        <v>47</v>
      </c>
      <c r="D807" s="16">
        <v>6</v>
      </c>
      <c r="E807" s="16">
        <v>6</v>
      </c>
      <c r="F807" s="17">
        <v>246.07</v>
      </c>
    </row>
    <row r="808" spans="1:6" x14ac:dyDescent="0.35">
      <c r="A808" s="18">
        <v>805</v>
      </c>
      <c r="B808" s="15">
        <v>97660</v>
      </c>
      <c r="C808" s="16">
        <v>3</v>
      </c>
      <c r="D808" s="16">
        <v>7</v>
      </c>
      <c r="E808" s="16">
        <v>30</v>
      </c>
      <c r="F808" s="17">
        <v>145.66</v>
      </c>
    </row>
    <row r="809" spans="1:6" x14ac:dyDescent="0.35">
      <c r="A809" s="18">
        <v>806</v>
      </c>
      <c r="B809" s="15">
        <v>69864</v>
      </c>
      <c r="C809" s="16">
        <v>92</v>
      </c>
      <c r="D809" s="16">
        <v>10</v>
      </c>
      <c r="E809" s="16">
        <v>25</v>
      </c>
      <c r="F809" s="17">
        <v>522.78</v>
      </c>
    </row>
    <row r="810" spans="1:6" x14ac:dyDescent="0.35">
      <c r="A810" s="18">
        <v>807</v>
      </c>
      <c r="B810" s="15">
        <v>68172</v>
      </c>
      <c r="C810" s="16">
        <v>6</v>
      </c>
      <c r="D810" s="16">
        <v>1</v>
      </c>
      <c r="E810" s="16">
        <v>28</v>
      </c>
      <c r="F810" s="17">
        <v>445.3</v>
      </c>
    </row>
    <row r="811" spans="1:6" x14ac:dyDescent="0.35">
      <c r="A811" s="18">
        <v>808</v>
      </c>
      <c r="B811" s="15">
        <v>127302</v>
      </c>
      <c r="C811" s="16">
        <v>43</v>
      </c>
      <c r="D811" s="16">
        <v>1</v>
      </c>
      <c r="E811" s="16">
        <v>40</v>
      </c>
      <c r="F811" s="17">
        <v>785.52</v>
      </c>
    </row>
    <row r="812" spans="1:6" x14ac:dyDescent="0.35">
      <c r="A812" s="18">
        <v>809</v>
      </c>
      <c r="B812" s="15">
        <v>91845</v>
      </c>
      <c r="C812" s="16">
        <v>35</v>
      </c>
      <c r="D812" s="16">
        <v>8</v>
      </c>
      <c r="E812" s="16">
        <v>49</v>
      </c>
      <c r="F812" s="17">
        <v>537.23</v>
      </c>
    </row>
    <row r="813" spans="1:6" x14ac:dyDescent="0.35">
      <c r="A813" s="18">
        <v>810</v>
      </c>
      <c r="B813" s="15">
        <v>83547</v>
      </c>
      <c r="C813" s="16">
        <v>27</v>
      </c>
      <c r="D813" s="16">
        <v>7</v>
      </c>
      <c r="E813" s="16">
        <v>40</v>
      </c>
      <c r="F813" s="17">
        <v>570.08000000000004</v>
      </c>
    </row>
    <row r="814" spans="1:6" x14ac:dyDescent="0.35">
      <c r="A814" s="18">
        <v>811</v>
      </c>
      <c r="B814" s="15">
        <v>78001</v>
      </c>
      <c r="C814" s="16">
        <v>50</v>
      </c>
      <c r="D814" s="16">
        <v>5</v>
      </c>
      <c r="E814" s="16">
        <v>17</v>
      </c>
      <c r="F814" s="17">
        <v>117.03</v>
      </c>
    </row>
    <row r="815" spans="1:6" x14ac:dyDescent="0.35">
      <c r="A815" s="18">
        <v>812</v>
      </c>
      <c r="B815" s="15">
        <v>76842</v>
      </c>
      <c r="C815" s="16">
        <v>73</v>
      </c>
      <c r="D815" s="16">
        <v>6</v>
      </c>
      <c r="E815" s="16">
        <v>35</v>
      </c>
      <c r="F815" s="17">
        <v>701.61</v>
      </c>
    </row>
    <row r="816" spans="1:6" x14ac:dyDescent="0.35">
      <c r="A816" s="18">
        <v>813</v>
      </c>
      <c r="B816" s="15">
        <v>68304</v>
      </c>
      <c r="C816" s="16">
        <v>9</v>
      </c>
      <c r="D816" s="16">
        <v>10</v>
      </c>
      <c r="E816" s="16">
        <v>28</v>
      </c>
      <c r="F816" s="17">
        <v>864.57</v>
      </c>
    </row>
    <row r="817" spans="1:6" x14ac:dyDescent="0.35">
      <c r="A817" s="18">
        <v>814</v>
      </c>
      <c r="B817" s="15">
        <v>145028</v>
      </c>
      <c r="C817" s="16">
        <v>2</v>
      </c>
      <c r="D817" s="16">
        <v>10</v>
      </c>
      <c r="E817" s="16">
        <v>32</v>
      </c>
      <c r="F817" s="17">
        <v>849.56</v>
      </c>
    </row>
    <row r="818" spans="1:6" x14ac:dyDescent="0.35">
      <c r="A818" s="18">
        <v>815</v>
      </c>
      <c r="B818" s="15">
        <v>58486</v>
      </c>
      <c r="C818" s="16">
        <v>87</v>
      </c>
      <c r="D818" s="16">
        <v>8</v>
      </c>
      <c r="E818" s="16">
        <v>23</v>
      </c>
      <c r="F818" s="17">
        <v>409.35</v>
      </c>
    </row>
    <row r="819" spans="1:6" x14ac:dyDescent="0.35">
      <c r="A819" s="18">
        <v>816</v>
      </c>
      <c r="B819" s="15">
        <v>143612</v>
      </c>
      <c r="C819" s="16">
        <v>71</v>
      </c>
      <c r="D819" s="16">
        <v>9</v>
      </c>
      <c r="E819" s="16">
        <v>28</v>
      </c>
      <c r="F819" s="17">
        <v>372.69</v>
      </c>
    </row>
    <row r="820" spans="1:6" x14ac:dyDescent="0.35">
      <c r="A820" s="18">
        <v>817</v>
      </c>
      <c r="B820" s="15">
        <v>115734</v>
      </c>
      <c r="C820" s="16">
        <v>87</v>
      </c>
      <c r="D820" s="16">
        <v>2</v>
      </c>
      <c r="E820" s="16">
        <v>50</v>
      </c>
      <c r="F820" s="17">
        <v>646.4</v>
      </c>
    </row>
    <row r="821" spans="1:6" x14ac:dyDescent="0.35">
      <c r="A821" s="18">
        <v>818</v>
      </c>
      <c r="B821" s="15">
        <v>129445</v>
      </c>
      <c r="C821" s="16">
        <v>32</v>
      </c>
      <c r="D821" s="16">
        <v>3</v>
      </c>
      <c r="E821" s="16">
        <v>6</v>
      </c>
      <c r="F821" s="17">
        <v>42.19</v>
      </c>
    </row>
    <row r="822" spans="1:6" x14ac:dyDescent="0.35">
      <c r="A822" s="18">
        <v>819</v>
      </c>
      <c r="B822" s="15">
        <v>58692</v>
      </c>
      <c r="C822" s="16">
        <v>2</v>
      </c>
      <c r="D822" s="16">
        <v>9</v>
      </c>
      <c r="E822" s="16">
        <v>22</v>
      </c>
      <c r="F822" s="17">
        <v>230.66</v>
      </c>
    </row>
    <row r="823" spans="1:6" x14ac:dyDescent="0.35">
      <c r="A823" s="18">
        <v>820</v>
      </c>
      <c r="B823" s="15">
        <v>73723</v>
      </c>
      <c r="C823" s="16">
        <v>69</v>
      </c>
      <c r="D823" s="16">
        <v>10</v>
      </c>
      <c r="E823" s="16">
        <v>19</v>
      </c>
      <c r="F823" s="17">
        <v>321.92</v>
      </c>
    </row>
    <row r="824" spans="1:6" x14ac:dyDescent="0.35">
      <c r="A824" s="18">
        <v>821</v>
      </c>
      <c r="B824" s="15">
        <v>37547</v>
      </c>
      <c r="C824" s="16">
        <v>72</v>
      </c>
      <c r="D824" s="16">
        <v>3</v>
      </c>
      <c r="E824" s="16">
        <v>24</v>
      </c>
      <c r="F824" s="17">
        <v>897.46</v>
      </c>
    </row>
    <row r="825" spans="1:6" x14ac:dyDescent="0.35">
      <c r="A825" s="18">
        <v>822</v>
      </c>
      <c r="B825" s="15">
        <v>34901</v>
      </c>
      <c r="C825" s="16">
        <v>31</v>
      </c>
      <c r="D825" s="16">
        <v>7</v>
      </c>
      <c r="E825" s="16">
        <v>9</v>
      </c>
      <c r="F825" s="17">
        <v>667.8</v>
      </c>
    </row>
    <row r="826" spans="1:6" x14ac:dyDescent="0.35">
      <c r="A826" s="18">
        <v>823</v>
      </c>
      <c r="B826" s="15">
        <v>85068</v>
      </c>
      <c r="C826" s="16">
        <v>54</v>
      </c>
      <c r="D826" s="16">
        <v>6</v>
      </c>
      <c r="E826" s="16">
        <v>24</v>
      </c>
      <c r="F826" s="17">
        <v>846.68</v>
      </c>
    </row>
    <row r="827" spans="1:6" x14ac:dyDescent="0.35">
      <c r="A827" s="18">
        <v>824</v>
      </c>
      <c r="B827" s="15">
        <v>81244</v>
      </c>
      <c r="C827" s="16">
        <v>57</v>
      </c>
      <c r="D827" s="16">
        <v>5</v>
      </c>
      <c r="E827" s="16">
        <v>3</v>
      </c>
      <c r="F827" s="17">
        <v>301.58999999999997</v>
      </c>
    </row>
    <row r="828" spans="1:6" x14ac:dyDescent="0.35">
      <c r="A828" s="18">
        <v>825</v>
      </c>
      <c r="B828" s="15">
        <v>121358</v>
      </c>
      <c r="C828" s="16">
        <v>16</v>
      </c>
      <c r="D828" s="16">
        <v>1</v>
      </c>
      <c r="E828" s="16">
        <v>2</v>
      </c>
      <c r="F828" s="17">
        <v>122.7</v>
      </c>
    </row>
    <row r="829" spans="1:6" x14ac:dyDescent="0.35">
      <c r="A829" s="18">
        <v>826</v>
      </c>
      <c r="B829" s="15">
        <v>111795</v>
      </c>
      <c r="C829" s="16">
        <v>41</v>
      </c>
      <c r="D829" s="16">
        <v>9</v>
      </c>
      <c r="E829" s="16">
        <v>17</v>
      </c>
      <c r="F829" s="17">
        <v>116.19</v>
      </c>
    </row>
    <row r="830" spans="1:6" x14ac:dyDescent="0.35">
      <c r="A830" s="18">
        <v>827</v>
      </c>
      <c r="B830" s="15">
        <v>88975</v>
      </c>
      <c r="C830" s="16">
        <v>58</v>
      </c>
      <c r="D830" s="16">
        <v>6</v>
      </c>
      <c r="E830" s="16">
        <v>24</v>
      </c>
      <c r="F830" s="17">
        <v>921.21</v>
      </c>
    </row>
    <row r="831" spans="1:6" x14ac:dyDescent="0.35">
      <c r="A831" s="18">
        <v>828</v>
      </c>
      <c r="B831" s="15">
        <v>43316</v>
      </c>
      <c r="C831" s="16">
        <v>72</v>
      </c>
      <c r="D831" s="16">
        <v>7</v>
      </c>
      <c r="E831" s="16">
        <v>13</v>
      </c>
      <c r="F831" s="17">
        <v>274.88</v>
      </c>
    </row>
    <row r="832" spans="1:6" x14ac:dyDescent="0.35">
      <c r="A832" s="18">
        <v>829</v>
      </c>
      <c r="B832" s="15">
        <v>112949</v>
      </c>
      <c r="C832" s="16">
        <v>33</v>
      </c>
      <c r="D832" s="16">
        <v>8</v>
      </c>
      <c r="E832" s="16">
        <v>40</v>
      </c>
      <c r="F832" s="17">
        <v>424.07</v>
      </c>
    </row>
    <row r="833" spans="1:6" x14ac:dyDescent="0.35">
      <c r="A833" s="18">
        <v>830</v>
      </c>
      <c r="B833" s="15">
        <v>136418</v>
      </c>
      <c r="C833" s="16">
        <v>17</v>
      </c>
      <c r="D833" s="16">
        <v>5</v>
      </c>
      <c r="E833" s="16">
        <v>17</v>
      </c>
      <c r="F833" s="17">
        <v>765.53</v>
      </c>
    </row>
    <row r="834" spans="1:6" x14ac:dyDescent="0.35">
      <c r="A834" s="18">
        <v>831</v>
      </c>
      <c r="B834" s="15">
        <v>76811</v>
      </c>
      <c r="C834" s="16">
        <v>26</v>
      </c>
      <c r="D834" s="16">
        <v>1</v>
      </c>
      <c r="E834" s="16">
        <v>33</v>
      </c>
      <c r="F834" s="17">
        <v>836.5</v>
      </c>
    </row>
    <row r="835" spans="1:6" x14ac:dyDescent="0.35">
      <c r="A835" s="18">
        <v>832</v>
      </c>
      <c r="B835" s="15">
        <v>81964</v>
      </c>
      <c r="C835" s="16">
        <v>22</v>
      </c>
      <c r="D835" s="16">
        <v>1</v>
      </c>
      <c r="E835" s="16">
        <v>3</v>
      </c>
      <c r="F835" s="17">
        <v>839.2</v>
      </c>
    </row>
    <row r="836" spans="1:6" x14ac:dyDescent="0.35">
      <c r="A836" s="18">
        <v>833</v>
      </c>
      <c r="B836" s="15">
        <v>85487</v>
      </c>
      <c r="C836" s="16">
        <v>71</v>
      </c>
      <c r="D836" s="16">
        <v>7</v>
      </c>
      <c r="E836" s="16">
        <v>49</v>
      </c>
      <c r="F836" s="17">
        <v>625.26</v>
      </c>
    </row>
    <row r="837" spans="1:6" x14ac:dyDescent="0.35">
      <c r="A837" s="18">
        <v>834</v>
      </c>
      <c r="B837" s="15">
        <v>101111</v>
      </c>
      <c r="C837" s="16">
        <v>98</v>
      </c>
      <c r="D837" s="16">
        <v>8</v>
      </c>
      <c r="E837" s="16">
        <v>35</v>
      </c>
      <c r="F837" s="17">
        <v>738.01</v>
      </c>
    </row>
    <row r="838" spans="1:6" x14ac:dyDescent="0.35">
      <c r="A838" s="18">
        <v>835</v>
      </c>
      <c r="B838" s="15">
        <v>68147</v>
      </c>
      <c r="C838" s="16">
        <v>75</v>
      </c>
      <c r="D838" s="16">
        <v>2</v>
      </c>
      <c r="E838" s="16">
        <v>33</v>
      </c>
      <c r="F838" s="17">
        <v>553.35</v>
      </c>
    </row>
    <row r="839" spans="1:6" x14ac:dyDescent="0.35">
      <c r="A839" s="18">
        <v>836</v>
      </c>
      <c r="B839" s="15">
        <v>42089</v>
      </c>
      <c r="C839" s="16">
        <v>29</v>
      </c>
      <c r="D839" s="16">
        <v>3</v>
      </c>
      <c r="E839" s="16">
        <v>3</v>
      </c>
      <c r="F839" s="17">
        <v>536.52</v>
      </c>
    </row>
    <row r="840" spans="1:6" x14ac:dyDescent="0.35">
      <c r="A840" s="18">
        <v>837</v>
      </c>
      <c r="B840" s="15">
        <v>106629</v>
      </c>
      <c r="C840" s="16">
        <v>4</v>
      </c>
      <c r="D840" s="16">
        <v>7</v>
      </c>
      <c r="E840" s="16">
        <v>9</v>
      </c>
      <c r="F840" s="17">
        <v>443.22</v>
      </c>
    </row>
    <row r="841" spans="1:6" x14ac:dyDescent="0.35">
      <c r="A841" s="18">
        <v>838</v>
      </c>
      <c r="B841" s="15">
        <v>98928</v>
      </c>
      <c r="C841" s="16">
        <v>80</v>
      </c>
      <c r="D841" s="16">
        <v>3</v>
      </c>
      <c r="E841" s="16">
        <v>33</v>
      </c>
      <c r="F841" s="17">
        <v>934.98</v>
      </c>
    </row>
    <row r="842" spans="1:6" x14ac:dyDescent="0.35">
      <c r="A842" s="18">
        <v>839</v>
      </c>
      <c r="B842" s="15">
        <v>90687</v>
      </c>
      <c r="C842" s="16">
        <v>9</v>
      </c>
      <c r="D842" s="16">
        <v>5</v>
      </c>
      <c r="E842" s="16">
        <v>24</v>
      </c>
      <c r="F842" s="17">
        <v>531.25</v>
      </c>
    </row>
    <row r="843" spans="1:6" x14ac:dyDescent="0.35">
      <c r="A843" s="18">
        <v>840</v>
      </c>
      <c r="B843" s="15">
        <v>68764</v>
      </c>
      <c r="C843" s="16">
        <v>96</v>
      </c>
      <c r="D843" s="16">
        <v>6</v>
      </c>
      <c r="E843" s="16">
        <v>31</v>
      </c>
      <c r="F843" s="17">
        <v>723.66</v>
      </c>
    </row>
    <row r="844" spans="1:6" x14ac:dyDescent="0.35">
      <c r="A844" s="18">
        <v>841</v>
      </c>
      <c r="B844" s="15">
        <v>125996</v>
      </c>
      <c r="C844" s="16">
        <v>64</v>
      </c>
      <c r="D844" s="16">
        <v>6</v>
      </c>
      <c r="E844" s="16">
        <v>15</v>
      </c>
      <c r="F844" s="17">
        <v>583.95000000000005</v>
      </c>
    </row>
    <row r="845" spans="1:6" x14ac:dyDescent="0.35">
      <c r="A845" s="18">
        <v>842</v>
      </c>
      <c r="B845" s="15">
        <v>96916</v>
      </c>
      <c r="C845" s="16">
        <v>23</v>
      </c>
      <c r="D845" s="16">
        <v>6</v>
      </c>
      <c r="E845" s="16">
        <v>12</v>
      </c>
      <c r="F845" s="17">
        <v>373.49</v>
      </c>
    </row>
    <row r="846" spans="1:6" x14ac:dyDescent="0.35">
      <c r="A846" s="18">
        <v>843</v>
      </c>
      <c r="B846" s="15">
        <v>149578</v>
      </c>
      <c r="C846" s="16">
        <v>28</v>
      </c>
      <c r="D846" s="16">
        <v>2</v>
      </c>
      <c r="E846" s="16">
        <v>39</v>
      </c>
      <c r="F846" s="17">
        <v>839.34</v>
      </c>
    </row>
    <row r="847" spans="1:6" x14ac:dyDescent="0.35">
      <c r="A847" s="18">
        <v>844</v>
      </c>
      <c r="B847" s="15">
        <v>140638</v>
      </c>
      <c r="C847" s="16">
        <v>62</v>
      </c>
      <c r="D847" s="16">
        <v>10</v>
      </c>
      <c r="E847" s="16">
        <v>18</v>
      </c>
      <c r="F847" s="17">
        <v>78.52</v>
      </c>
    </row>
    <row r="848" spans="1:6" x14ac:dyDescent="0.35">
      <c r="A848" s="18">
        <v>845</v>
      </c>
      <c r="B848" s="15">
        <v>57615</v>
      </c>
      <c r="C848" s="16">
        <v>30</v>
      </c>
      <c r="D848" s="16">
        <v>5</v>
      </c>
      <c r="E848" s="16">
        <v>15</v>
      </c>
      <c r="F848" s="17">
        <v>998.09</v>
      </c>
    </row>
    <row r="849" spans="1:6" x14ac:dyDescent="0.35">
      <c r="A849" s="18">
        <v>846</v>
      </c>
      <c r="B849" s="15">
        <v>61376</v>
      </c>
      <c r="C849" s="16">
        <v>97</v>
      </c>
      <c r="D849" s="16">
        <v>8</v>
      </c>
      <c r="E849" s="16">
        <v>9</v>
      </c>
      <c r="F849" s="17">
        <v>793.84</v>
      </c>
    </row>
    <row r="850" spans="1:6" x14ac:dyDescent="0.35">
      <c r="A850" s="18">
        <v>847</v>
      </c>
      <c r="B850" s="15">
        <v>134801</v>
      </c>
      <c r="C850" s="16">
        <v>47</v>
      </c>
      <c r="D850" s="16">
        <v>1</v>
      </c>
      <c r="E850" s="16">
        <v>49</v>
      </c>
      <c r="F850" s="17">
        <v>292.92</v>
      </c>
    </row>
    <row r="851" spans="1:6" x14ac:dyDescent="0.35">
      <c r="A851" s="18">
        <v>848</v>
      </c>
      <c r="B851" s="15">
        <v>111784</v>
      </c>
      <c r="C851" s="16">
        <v>31</v>
      </c>
      <c r="D851" s="16">
        <v>1</v>
      </c>
      <c r="E851" s="16">
        <v>14</v>
      </c>
      <c r="F851" s="17">
        <v>122.12</v>
      </c>
    </row>
    <row r="852" spans="1:6" x14ac:dyDescent="0.35">
      <c r="A852" s="18">
        <v>849</v>
      </c>
      <c r="B852" s="15">
        <v>86142</v>
      </c>
      <c r="C852" s="16">
        <v>87</v>
      </c>
      <c r="D852" s="16">
        <v>7</v>
      </c>
      <c r="E852" s="16">
        <v>8</v>
      </c>
      <c r="F852" s="17">
        <v>291.95999999999998</v>
      </c>
    </row>
    <row r="853" spans="1:6" x14ac:dyDescent="0.35">
      <c r="A853" s="18">
        <v>850</v>
      </c>
      <c r="B853" s="15">
        <v>126398</v>
      </c>
      <c r="C853" s="16">
        <v>19</v>
      </c>
      <c r="D853" s="16">
        <v>1</v>
      </c>
      <c r="E853" s="16">
        <v>18</v>
      </c>
      <c r="F853" s="17">
        <v>311.08</v>
      </c>
    </row>
    <row r="854" spans="1:6" x14ac:dyDescent="0.35">
      <c r="A854" s="18">
        <v>851</v>
      </c>
      <c r="B854" s="15">
        <v>59566</v>
      </c>
      <c r="C854" s="16">
        <v>25</v>
      </c>
      <c r="D854" s="16">
        <v>5</v>
      </c>
      <c r="E854" s="16">
        <v>22</v>
      </c>
      <c r="F854" s="17">
        <v>847.03</v>
      </c>
    </row>
    <row r="855" spans="1:6" x14ac:dyDescent="0.35">
      <c r="A855" s="18">
        <v>852</v>
      </c>
      <c r="B855" s="15">
        <v>63123</v>
      </c>
      <c r="C855" s="16">
        <v>88</v>
      </c>
      <c r="D855" s="16">
        <v>1</v>
      </c>
      <c r="E855" s="16">
        <v>16</v>
      </c>
      <c r="F855" s="17">
        <v>330.95</v>
      </c>
    </row>
    <row r="856" spans="1:6" x14ac:dyDescent="0.35">
      <c r="A856" s="18">
        <v>853</v>
      </c>
      <c r="B856" s="15">
        <v>120644</v>
      </c>
      <c r="C856" s="16">
        <v>75</v>
      </c>
      <c r="D856" s="16">
        <v>1</v>
      </c>
      <c r="E856" s="16">
        <v>4</v>
      </c>
      <c r="F856" s="17">
        <v>456.11</v>
      </c>
    </row>
    <row r="857" spans="1:6" x14ac:dyDescent="0.35">
      <c r="A857" s="18">
        <v>854</v>
      </c>
      <c r="B857" s="15">
        <v>40595</v>
      </c>
      <c r="C857" s="16">
        <v>84</v>
      </c>
      <c r="D857" s="16">
        <v>6</v>
      </c>
      <c r="E857" s="16">
        <v>15</v>
      </c>
      <c r="F857" s="17">
        <v>268.76</v>
      </c>
    </row>
    <row r="858" spans="1:6" x14ac:dyDescent="0.35">
      <c r="A858" s="18">
        <v>855</v>
      </c>
      <c r="B858" s="15">
        <v>30102</v>
      </c>
      <c r="C858" s="16">
        <v>35</v>
      </c>
      <c r="D858" s="16">
        <v>2</v>
      </c>
      <c r="E858" s="16">
        <v>6</v>
      </c>
      <c r="F858" s="17">
        <v>739.27</v>
      </c>
    </row>
    <row r="859" spans="1:6" x14ac:dyDescent="0.35">
      <c r="A859" s="18">
        <v>856</v>
      </c>
      <c r="B859" s="15">
        <v>135627</v>
      </c>
      <c r="C859" s="16">
        <v>67</v>
      </c>
      <c r="D859" s="16">
        <v>2</v>
      </c>
      <c r="E859" s="16">
        <v>46</v>
      </c>
      <c r="F859" s="17">
        <v>524.16</v>
      </c>
    </row>
    <row r="860" spans="1:6" x14ac:dyDescent="0.35">
      <c r="A860" s="18">
        <v>857</v>
      </c>
      <c r="B860" s="15">
        <v>90561</v>
      </c>
      <c r="C860" s="16">
        <v>75</v>
      </c>
      <c r="D860" s="16">
        <v>10</v>
      </c>
      <c r="E860" s="16">
        <v>23</v>
      </c>
      <c r="F860" s="17">
        <v>866.23</v>
      </c>
    </row>
    <row r="861" spans="1:6" x14ac:dyDescent="0.35">
      <c r="A861" s="18">
        <v>858</v>
      </c>
      <c r="B861" s="15">
        <v>115470</v>
      </c>
      <c r="C861" s="16">
        <v>56</v>
      </c>
      <c r="D861" s="16">
        <v>4</v>
      </c>
      <c r="E861" s="16">
        <v>6</v>
      </c>
      <c r="F861" s="17">
        <v>151.74</v>
      </c>
    </row>
    <row r="862" spans="1:6" x14ac:dyDescent="0.35">
      <c r="A862" s="18">
        <v>859</v>
      </c>
      <c r="B862" s="15">
        <v>62752</v>
      </c>
      <c r="C862" s="16">
        <v>2</v>
      </c>
      <c r="D862" s="16">
        <v>10</v>
      </c>
      <c r="E862" s="16">
        <v>22</v>
      </c>
      <c r="F862" s="17">
        <v>469.36</v>
      </c>
    </row>
    <row r="863" spans="1:6" x14ac:dyDescent="0.35">
      <c r="A863" s="18">
        <v>860</v>
      </c>
      <c r="B863" s="15">
        <v>46866</v>
      </c>
      <c r="C863" s="16">
        <v>3</v>
      </c>
      <c r="D863" s="16">
        <v>7</v>
      </c>
      <c r="E863" s="16">
        <v>46</v>
      </c>
      <c r="F863" s="17">
        <v>737.44</v>
      </c>
    </row>
    <row r="864" spans="1:6" x14ac:dyDescent="0.35">
      <c r="A864" s="18">
        <v>861</v>
      </c>
      <c r="B864" s="15">
        <v>145884</v>
      </c>
      <c r="C864" s="16">
        <v>3</v>
      </c>
      <c r="D864" s="16">
        <v>4</v>
      </c>
      <c r="E864" s="16">
        <v>25</v>
      </c>
      <c r="F864" s="17">
        <v>676.93</v>
      </c>
    </row>
    <row r="865" spans="1:6" x14ac:dyDescent="0.35">
      <c r="A865" s="18">
        <v>862</v>
      </c>
      <c r="B865" s="15">
        <v>79899</v>
      </c>
      <c r="C865" s="16">
        <v>64</v>
      </c>
      <c r="D865" s="16">
        <v>7</v>
      </c>
      <c r="E865" s="16">
        <v>46</v>
      </c>
      <c r="F865" s="17">
        <v>129.9</v>
      </c>
    </row>
    <row r="866" spans="1:6" x14ac:dyDescent="0.35">
      <c r="A866" s="18">
        <v>863</v>
      </c>
      <c r="B866" s="15">
        <v>77292</v>
      </c>
      <c r="C866" s="16">
        <v>73</v>
      </c>
      <c r="D866" s="16">
        <v>10</v>
      </c>
      <c r="E866" s="16">
        <v>43</v>
      </c>
      <c r="F866" s="17">
        <v>787.66</v>
      </c>
    </row>
    <row r="867" spans="1:6" x14ac:dyDescent="0.35">
      <c r="A867" s="18">
        <v>864</v>
      </c>
      <c r="B867" s="15">
        <v>92371</v>
      </c>
      <c r="C867" s="16">
        <v>28</v>
      </c>
      <c r="D867" s="16">
        <v>10</v>
      </c>
      <c r="E867" s="16">
        <v>48</v>
      </c>
      <c r="F867" s="17">
        <v>594.96</v>
      </c>
    </row>
    <row r="868" spans="1:6" x14ac:dyDescent="0.35">
      <c r="A868" s="18">
        <v>865</v>
      </c>
      <c r="B868" s="15">
        <v>106632</v>
      </c>
      <c r="C868" s="16">
        <v>26</v>
      </c>
      <c r="D868" s="16">
        <v>1</v>
      </c>
      <c r="E868" s="16">
        <v>17</v>
      </c>
      <c r="F868" s="17">
        <v>610.98</v>
      </c>
    </row>
    <row r="869" spans="1:6" x14ac:dyDescent="0.35">
      <c r="A869" s="18">
        <v>866</v>
      </c>
      <c r="B869" s="15">
        <v>48068</v>
      </c>
      <c r="C869" s="16">
        <v>57</v>
      </c>
      <c r="D869" s="16">
        <v>2</v>
      </c>
      <c r="E869" s="16">
        <v>24</v>
      </c>
      <c r="F869" s="17">
        <v>683.02</v>
      </c>
    </row>
    <row r="870" spans="1:6" x14ac:dyDescent="0.35">
      <c r="A870" s="18">
        <v>867</v>
      </c>
      <c r="B870" s="15">
        <v>35122</v>
      </c>
      <c r="C870" s="16">
        <v>72</v>
      </c>
      <c r="D870" s="16">
        <v>6</v>
      </c>
      <c r="E870" s="16">
        <v>33</v>
      </c>
      <c r="F870" s="17">
        <v>983.84</v>
      </c>
    </row>
    <row r="871" spans="1:6" x14ac:dyDescent="0.35">
      <c r="A871" s="18">
        <v>868</v>
      </c>
      <c r="B871" s="15">
        <v>83467</v>
      </c>
      <c r="C871" s="16">
        <v>83</v>
      </c>
      <c r="D871" s="16">
        <v>1</v>
      </c>
      <c r="E871" s="16">
        <v>19</v>
      </c>
      <c r="F871" s="17">
        <v>30.88</v>
      </c>
    </row>
    <row r="872" spans="1:6" x14ac:dyDescent="0.35">
      <c r="A872" s="18">
        <v>869</v>
      </c>
      <c r="B872" s="15">
        <v>61376</v>
      </c>
      <c r="C872" s="16">
        <v>47</v>
      </c>
      <c r="D872" s="16">
        <v>5</v>
      </c>
      <c r="E872" s="16">
        <v>16</v>
      </c>
      <c r="F872" s="17">
        <v>241.25</v>
      </c>
    </row>
    <row r="873" spans="1:6" x14ac:dyDescent="0.35">
      <c r="A873" s="18">
        <v>870</v>
      </c>
      <c r="B873" s="15">
        <v>112212</v>
      </c>
      <c r="C873" s="16">
        <v>6</v>
      </c>
      <c r="D873" s="16">
        <v>6</v>
      </c>
      <c r="E873" s="16">
        <v>44</v>
      </c>
      <c r="F873" s="17">
        <v>312.64</v>
      </c>
    </row>
    <row r="874" spans="1:6" x14ac:dyDescent="0.35">
      <c r="A874" s="18">
        <v>871</v>
      </c>
      <c r="B874" s="15">
        <v>128481</v>
      </c>
      <c r="C874" s="16">
        <v>86</v>
      </c>
      <c r="D874" s="16">
        <v>10</v>
      </c>
      <c r="E874" s="16">
        <v>40</v>
      </c>
      <c r="F874" s="17">
        <v>727.15</v>
      </c>
    </row>
    <row r="875" spans="1:6" x14ac:dyDescent="0.35">
      <c r="A875" s="18">
        <v>872</v>
      </c>
      <c r="B875" s="15">
        <v>33546</v>
      </c>
      <c r="C875" s="16">
        <v>18</v>
      </c>
      <c r="D875" s="16">
        <v>9</v>
      </c>
      <c r="E875" s="16">
        <v>31</v>
      </c>
      <c r="F875" s="17">
        <v>191.8</v>
      </c>
    </row>
    <row r="876" spans="1:6" x14ac:dyDescent="0.35">
      <c r="A876" s="18">
        <v>873</v>
      </c>
      <c r="B876" s="15">
        <v>127546</v>
      </c>
      <c r="C876" s="16">
        <v>54</v>
      </c>
      <c r="D876" s="16">
        <v>1</v>
      </c>
      <c r="E876" s="16">
        <v>31</v>
      </c>
      <c r="F876" s="17">
        <v>484.72</v>
      </c>
    </row>
    <row r="877" spans="1:6" x14ac:dyDescent="0.35">
      <c r="A877" s="18">
        <v>874</v>
      </c>
      <c r="B877" s="15">
        <v>121037</v>
      </c>
      <c r="C877" s="16">
        <v>70</v>
      </c>
      <c r="D877" s="16">
        <v>1</v>
      </c>
      <c r="E877" s="16">
        <v>28</v>
      </c>
      <c r="F877" s="17">
        <v>304.08</v>
      </c>
    </row>
    <row r="878" spans="1:6" x14ac:dyDescent="0.35">
      <c r="A878" s="18">
        <v>875</v>
      </c>
      <c r="B878" s="15">
        <v>76606</v>
      </c>
      <c r="C878" s="16">
        <v>99</v>
      </c>
      <c r="D878" s="16">
        <v>10</v>
      </c>
      <c r="E878" s="16">
        <v>32</v>
      </c>
      <c r="F878" s="17">
        <v>472.4</v>
      </c>
    </row>
    <row r="879" spans="1:6" x14ac:dyDescent="0.35">
      <c r="A879" s="18">
        <v>876</v>
      </c>
      <c r="B879" s="15">
        <v>120195</v>
      </c>
      <c r="C879" s="16">
        <v>68</v>
      </c>
      <c r="D879" s="16">
        <v>9</v>
      </c>
      <c r="E879" s="16">
        <v>26</v>
      </c>
      <c r="F879" s="17">
        <v>600.21</v>
      </c>
    </row>
    <row r="880" spans="1:6" x14ac:dyDescent="0.35">
      <c r="A880" s="18">
        <v>877</v>
      </c>
      <c r="B880" s="15">
        <v>127950</v>
      </c>
      <c r="C880" s="16">
        <v>27</v>
      </c>
      <c r="D880" s="16">
        <v>3</v>
      </c>
      <c r="E880" s="16">
        <v>45</v>
      </c>
      <c r="F880" s="17">
        <v>412.76</v>
      </c>
    </row>
    <row r="881" spans="1:6" x14ac:dyDescent="0.35">
      <c r="A881" s="18">
        <v>878</v>
      </c>
      <c r="B881" s="15">
        <v>51646</v>
      </c>
      <c r="C881" s="16">
        <v>61</v>
      </c>
      <c r="D881" s="16">
        <v>5</v>
      </c>
      <c r="E881" s="16">
        <v>41</v>
      </c>
      <c r="F881" s="17">
        <v>246.41</v>
      </c>
    </row>
    <row r="882" spans="1:6" x14ac:dyDescent="0.35">
      <c r="A882" s="18">
        <v>879</v>
      </c>
      <c r="B882" s="15">
        <v>80995</v>
      </c>
      <c r="C882" s="16">
        <v>68</v>
      </c>
      <c r="D882" s="16">
        <v>1</v>
      </c>
      <c r="E882" s="16">
        <v>18</v>
      </c>
      <c r="F882" s="17">
        <v>863.54</v>
      </c>
    </row>
    <row r="883" spans="1:6" x14ac:dyDescent="0.35">
      <c r="A883" s="18">
        <v>880</v>
      </c>
      <c r="B883" s="15">
        <v>97355</v>
      </c>
      <c r="C883" s="16">
        <v>63</v>
      </c>
      <c r="D883" s="16">
        <v>2</v>
      </c>
      <c r="E883" s="16">
        <v>22</v>
      </c>
      <c r="F883" s="17">
        <v>329.18</v>
      </c>
    </row>
    <row r="884" spans="1:6" x14ac:dyDescent="0.35">
      <c r="A884" s="18">
        <v>881</v>
      </c>
      <c r="B884" s="15">
        <v>133264</v>
      </c>
      <c r="C884" s="16">
        <v>93</v>
      </c>
      <c r="D884" s="16">
        <v>2</v>
      </c>
      <c r="E884" s="16">
        <v>21</v>
      </c>
      <c r="F884" s="17">
        <v>11.01</v>
      </c>
    </row>
    <row r="885" spans="1:6" x14ac:dyDescent="0.35">
      <c r="A885" s="18">
        <v>882</v>
      </c>
      <c r="B885" s="15">
        <v>49557</v>
      </c>
      <c r="C885" s="16">
        <v>22</v>
      </c>
      <c r="D885" s="16">
        <v>6</v>
      </c>
      <c r="E885" s="16">
        <v>12</v>
      </c>
      <c r="F885" s="17">
        <v>678.13</v>
      </c>
    </row>
    <row r="886" spans="1:6" x14ac:dyDescent="0.35">
      <c r="A886" s="18">
        <v>883</v>
      </c>
      <c r="B886" s="15">
        <v>97909</v>
      </c>
      <c r="C886" s="16">
        <v>100</v>
      </c>
      <c r="D886" s="16">
        <v>1</v>
      </c>
      <c r="E886" s="16">
        <v>5</v>
      </c>
      <c r="F886" s="17">
        <v>439.63</v>
      </c>
    </row>
    <row r="887" spans="1:6" x14ac:dyDescent="0.35">
      <c r="A887" s="18">
        <v>884</v>
      </c>
      <c r="B887" s="15">
        <v>59695</v>
      </c>
      <c r="C887" s="16">
        <v>70</v>
      </c>
      <c r="D887" s="16">
        <v>5</v>
      </c>
      <c r="E887" s="16">
        <v>6</v>
      </c>
      <c r="F887" s="17">
        <v>241.99</v>
      </c>
    </row>
    <row r="888" spans="1:6" x14ac:dyDescent="0.35">
      <c r="A888" s="18">
        <v>885</v>
      </c>
      <c r="B888" s="15">
        <v>149723</v>
      </c>
      <c r="C888" s="16">
        <v>70</v>
      </c>
      <c r="D888" s="16">
        <v>9</v>
      </c>
      <c r="E888" s="16">
        <v>23</v>
      </c>
      <c r="F888" s="17">
        <v>374.59</v>
      </c>
    </row>
    <row r="889" spans="1:6" x14ac:dyDescent="0.35">
      <c r="A889" s="18">
        <v>886</v>
      </c>
      <c r="B889" s="15">
        <v>113532</v>
      </c>
      <c r="C889" s="16">
        <v>70</v>
      </c>
      <c r="D889" s="16">
        <v>7</v>
      </c>
      <c r="E889" s="16">
        <v>28</v>
      </c>
      <c r="F889" s="17">
        <v>679.69</v>
      </c>
    </row>
    <row r="890" spans="1:6" x14ac:dyDescent="0.35">
      <c r="A890" s="18">
        <v>887</v>
      </c>
      <c r="B890" s="15">
        <v>98882</v>
      </c>
      <c r="C890" s="16">
        <v>38</v>
      </c>
      <c r="D890" s="16">
        <v>2</v>
      </c>
      <c r="E890" s="16">
        <v>28</v>
      </c>
      <c r="F890" s="17">
        <v>940.14</v>
      </c>
    </row>
    <row r="891" spans="1:6" x14ac:dyDescent="0.35">
      <c r="A891" s="18">
        <v>888</v>
      </c>
      <c r="B891" s="15">
        <v>149973</v>
      </c>
      <c r="C891" s="16">
        <v>2</v>
      </c>
      <c r="D891" s="16">
        <v>2</v>
      </c>
      <c r="E891" s="16">
        <v>19</v>
      </c>
      <c r="F891" s="17">
        <v>437.1</v>
      </c>
    </row>
    <row r="892" spans="1:6" x14ac:dyDescent="0.35">
      <c r="A892" s="18">
        <v>889</v>
      </c>
      <c r="B892" s="15">
        <v>146269</v>
      </c>
      <c r="C892" s="16">
        <v>92</v>
      </c>
      <c r="D892" s="16">
        <v>6</v>
      </c>
      <c r="E892" s="16">
        <v>10</v>
      </c>
      <c r="F892" s="17">
        <v>486.86</v>
      </c>
    </row>
    <row r="893" spans="1:6" x14ac:dyDescent="0.35">
      <c r="A893" s="18">
        <v>890</v>
      </c>
      <c r="B893" s="15">
        <v>73059</v>
      </c>
      <c r="C893" s="16">
        <v>77</v>
      </c>
      <c r="D893" s="16">
        <v>3</v>
      </c>
      <c r="E893" s="16">
        <v>31</v>
      </c>
      <c r="F893" s="17">
        <v>581.15</v>
      </c>
    </row>
    <row r="894" spans="1:6" x14ac:dyDescent="0.35">
      <c r="A894" s="18">
        <v>891</v>
      </c>
      <c r="B894" s="15">
        <v>87909</v>
      </c>
      <c r="C894" s="16">
        <v>19</v>
      </c>
      <c r="D894" s="16">
        <v>7</v>
      </c>
      <c r="E894" s="16">
        <v>39</v>
      </c>
      <c r="F894" s="17">
        <v>20.52</v>
      </c>
    </row>
    <row r="895" spans="1:6" x14ac:dyDescent="0.35">
      <c r="A895" s="18">
        <v>892</v>
      </c>
      <c r="B895" s="15">
        <v>40932</v>
      </c>
      <c r="C895" s="16">
        <v>5</v>
      </c>
      <c r="D895" s="16">
        <v>1</v>
      </c>
      <c r="E895" s="16">
        <v>48</v>
      </c>
      <c r="F895" s="17">
        <v>546.05999999999995</v>
      </c>
    </row>
    <row r="896" spans="1:6" x14ac:dyDescent="0.35">
      <c r="A896" s="18">
        <v>893</v>
      </c>
      <c r="B896" s="15">
        <v>60763</v>
      </c>
      <c r="C896" s="16">
        <v>92</v>
      </c>
      <c r="D896" s="16">
        <v>5</v>
      </c>
      <c r="E896" s="16">
        <v>29</v>
      </c>
      <c r="F896" s="17">
        <v>320.7</v>
      </c>
    </row>
    <row r="897" spans="1:6" x14ac:dyDescent="0.35">
      <c r="A897" s="18">
        <v>894</v>
      </c>
      <c r="B897" s="15">
        <v>119492</v>
      </c>
      <c r="C897" s="16">
        <v>25</v>
      </c>
      <c r="D897" s="16">
        <v>8</v>
      </c>
      <c r="E897" s="16">
        <v>40</v>
      </c>
      <c r="F897" s="17">
        <v>758.1</v>
      </c>
    </row>
    <row r="898" spans="1:6" x14ac:dyDescent="0.35">
      <c r="A898" s="18">
        <v>895</v>
      </c>
      <c r="B898" s="15">
        <v>128640</v>
      </c>
      <c r="C898" s="16">
        <v>3</v>
      </c>
      <c r="D898" s="16">
        <v>5</v>
      </c>
      <c r="E898" s="16">
        <v>2</v>
      </c>
      <c r="F898" s="17">
        <v>140.52000000000001</v>
      </c>
    </row>
    <row r="899" spans="1:6" x14ac:dyDescent="0.35">
      <c r="A899" s="18">
        <v>896</v>
      </c>
      <c r="B899" s="15">
        <v>137307</v>
      </c>
      <c r="C899" s="16">
        <v>34</v>
      </c>
      <c r="D899" s="16">
        <v>1</v>
      </c>
      <c r="E899" s="16">
        <v>26</v>
      </c>
      <c r="F899" s="17">
        <v>952.12</v>
      </c>
    </row>
    <row r="900" spans="1:6" x14ac:dyDescent="0.35">
      <c r="A900" s="18">
        <v>897</v>
      </c>
      <c r="B900" s="15">
        <v>81701</v>
      </c>
      <c r="C900" s="16">
        <v>96</v>
      </c>
      <c r="D900" s="16">
        <v>9</v>
      </c>
      <c r="E900" s="16">
        <v>49</v>
      </c>
      <c r="F900" s="17">
        <v>77.45</v>
      </c>
    </row>
    <row r="901" spans="1:6" x14ac:dyDescent="0.35">
      <c r="A901" s="18">
        <v>898</v>
      </c>
      <c r="B901" s="15">
        <v>82140</v>
      </c>
      <c r="C901" s="16">
        <v>57</v>
      </c>
      <c r="D901" s="16">
        <v>3</v>
      </c>
      <c r="E901" s="16">
        <v>7</v>
      </c>
      <c r="F901" s="17">
        <v>97.97</v>
      </c>
    </row>
    <row r="902" spans="1:6" x14ac:dyDescent="0.35">
      <c r="A902" s="18">
        <v>899</v>
      </c>
      <c r="B902" s="15">
        <v>134463</v>
      </c>
      <c r="C902" s="16">
        <v>32</v>
      </c>
      <c r="D902" s="16">
        <v>2</v>
      </c>
      <c r="E902" s="16">
        <v>7</v>
      </c>
      <c r="F902" s="17">
        <v>535.1</v>
      </c>
    </row>
    <row r="903" spans="1:6" x14ac:dyDescent="0.35">
      <c r="A903" s="18">
        <v>900</v>
      </c>
      <c r="B903" s="15">
        <v>41544</v>
      </c>
      <c r="C903" s="16">
        <v>1</v>
      </c>
      <c r="D903" s="16">
        <v>10</v>
      </c>
      <c r="E903" s="16">
        <v>46</v>
      </c>
      <c r="F903" s="17">
        <v>720.52</v>
      </c>
    </row>
    <row r="904" spans="1:6" x14ac:dyDescent="0.35">
      <c r="A904" s="18">
        <v>901</v>
      </c>
      <c r="B904" s="15">
        <v>135440</v>
      </c>
      <c r="C904" s="16">
        <v>46</v>
      </c>
      <c r="D904" s="16">
        <v>8</v>
      </c>
      <c r="E904" s="16">
        <v>3</v>
      </c>
      <c r="F904" s="17">
        <v>442.46</v>
      </c>
    </row>
    <row r="905" spans="1:6" x14ac:dyDescent="0.35">
      <c r="A905" s="18">
        <v>902</v>
      </c>
      <c r="B905" s="15">
        <v>72193</v>
      </c>
      <c r="C905" s="16">
        <v>39</v>
      </c>
      <c r="D905" s="16">
        <v>2</v>
      </c>
      <c r="E905" s="16">
        <v>6</v>
      </c>
      <c r="F905" s="17">
        <v>207.44</v>
      </c>
    </row>
    <row r="906" spans="1:6" x14ac:dyDescent="0.35">
      <c r="A906" s="18">
        <v>903</v>
      </c>
      <c r="B906" s="15">
        <v>106771</v>
      </c>
      <c r="C906" s="16">
        <v>23</v>
      </c>
      <c r="D906" s="16">
        <v>7</v>
      </c>
      <c r="E906" s="16">
        <v>3</v>
      </c>
      <c r="F906" s="17">
        <v>609.79999999999995</v>
      </c>
    </row>
    <row r="907" spans="1:6" x14ac:dyDescent="0.35">
      <c r="A907" s="18">
        <v>904</v>
      </c>
      <c r="B907" s="15">
        <v>122557</v>
      </c>
      <c r="C907" s="16">
        <v>87</v>
      </c>
      <c r="D907" s="16">
        <v>2</v>
      </c>
      <c r="E907" s="16">
        <v>5</v>
      </c>
      <c r="F907" s="17">
        <v>344.59</v>
      </c>
    </row>
    <row r="908" spans="1:6" x14ac:dyDescent="0.35">
      <c r="A908" s="18">
        <v>905</v>
      </c>
      <c r="B908" s="15">
        <v>139658</v>
      </c>
      <c r="C908" s="16">
        <v>77</v>
      </c>
      <c r="D908" s="16">
        <v>6</v>
      </c>
      <c r="E908" s="16">
        <v>26</v>
      </c>
      <c r="F908" s="17">
        <v>71.97</v>
      </c>
    </row>
    <row r="909" spans="1:6" x14ac:dyDescent="0.35">
      <c r="A909" s="18">
        <v>906</v>
      </c>
      <c r="B909" s="15">
        <v>130604</v>
      </c>
      <c r="C909" s="16">
        <v>100</v>
      </c>
      <c r="D909" s="16">
        <v>4</v>
      </c>
      <c r="E909" s="16">
        <v>41</v>
      </c>
      <c r="F909" s="17">
        <v>355.45</v>
      </c>
    </row>
    <row r="910" spans="1:6" x14ac:dyDescent="0.35">
      <c r="A910" s="18">
        <v>907</v>
      </c>
      <c r="B910" s="15">
        <v>113706</v>
      </c>
      <c r="C910" s="16">
        <v>19</v>
      </c>
      <c r="D910" s="16">
        <v>1</v>
      </c>
      <c r="E910" s="16">
        <v>13</v>
      </c>
      <c r="F910" s="17">
        <v>427.68</v>
      </c>
    </row>
    <row r="911" spans="1:6" x14ac:dyDescent="0.35">
      <c r="A911" s="18">
        <v>908</v>
      </c>
      <c r="B911" s="15">
        <v>141567</v>
      </c>
      <c r="C911" s="16">
        <v>27</v>
      </c>
      <c r="D911" s="16">
        <v>8</v>
      </c>
      <c r="E911" s="16">
        <v>30</v>
      </c>
      <c r="F911" s="17">
        <v>95.96</v>
      </c>
    </row>
    <row r="912" spans="1:6" x14ac:dyDescent="0.35">
      <c r="A912" s="18">
        <v>909</v>
      </c>
      <c r="B912" s="15">
        <v>89618</v>
      </c>
      <c r="C912" s="16">
        <v>49</v>
      </c>
      <c r="D912" s="16">
        <v>8</v>
      </c>
      <c r="E912" s="16">
        <v>12</v>
      </c>
      <c r="F912" s="17">
        <v>831.05</v>
      </c>
    </row>
    <row r="913" spans="1:6" x14ac:dyDescent="0.35">
      <c r="A913" s="18">
        <v>910</v>
      </c>
      <c r="B913" s="15">
        <v>45562</v>
      </c>
      <c r="C913" s="16">
        <v>68</v>
      </c>
      <c r="D913" s="16">
        <v>3</v>
      </c>
      <c r="E913" s="16">
        <v>30</v>
      </c>
      <c r="F913" s="17">
        <v>628.34</v>
      </c>
    </row>
    <row r="914" spans="1:6" x14ac:dyDescent="0.35">
      <c r="A914" s="18">
        <v>911</v>
      </c>
      <c r="B914" s="15">
        <v>55154</v>
      </c>
      <c r="C914" s="16">
        <v>93</v>
      </c>
      <c r="D914" s="16">
        <v>3</v>
      </c>
      <c r="E914" s="16">
        <v>19</v>
      </c>
      <c r="F914" s="17">
        <v>684.88</v>
      </c>
    </row>
    <row r="915" spans="1:6" x14ac:dyDescent="0.35">
      <c r="A915" s="18">
        <v>912</v>
      </c>
      <c r="B915" s="15">
        <v>69676</v>
      </c>
      <c r="C915" s="16">
        <v>9</v>
      </c>
      <c r="D915" s="16">
        <v>7</v>
      </c>
      <c r="E915" s="16">
        <v>30</v>
      </c>
      <c r="F915" s="17">
        <v>932.68</v>
      </c>
    </row>
    <row r="916" spans="1:6" x14ac:dyDescent="0.35">
      <c r="A916" s="18">
        <v>913</v>
      </c>
      <c r="B916" s="15">
        <v>45551</v>
      </c>
      <c r="C916" s="16">
        <v>100</v>
      </c>
      <c r="D916" s="16">
        <v>10</v>
      </c>
      <c r="E916" s="16">
        <v>22</v>
      </c>
      <c r="F916" s="17">
        <v>99.63</v>
      </c>
    </row>
    <row r="917" spans="1:6" x14ac:dyDescent="0.35">
      <c r="A917" s="18">
        <v>914</v>
      </c>
      <c r="B917" s="15">
        <v>109314</v>
      </c>
      <c r="C917" s="16">
        <v>72</v>
      </c>
      <c r="D917" s="16">
        <v>10</v>
      </c>
      <c r="E917" s="16">
        <v>47</v>
      </c>
      <c r="F917" s="17">
        <v>438.97</v>
      </c>
    </row>
    <row r="918" spans="1:6" x14ac:dyDescent="0.35">
      <c r="A918" s="18">
        <v>915</v>
      </c>
      <c r="B918" s="15">
        <v>69502</v>
      </c>
      <c r="C918" s="16">
        <v>83</v>
      </c>
      <c r="D918" s="16">
        <v>6</v>
      </c>
      <c r="E918" s="16">
        <v>32</v>
      </c>
      <c r="F918" s="17">
        <v>236.83</v>
      </c>
    </row>
    <row r="919" spans="1:6" x14ac:dyDescent="0.35">
      <c r="A919" s="18">
        <v>916</v>
      </c>
      <c r="B919" s="15">
        <v>131020</v>
      </c>
      <c r="C919" s="16">
        <v>23</v>
      </c>
      <c r="D919" s="16">
        <v>7</v>
      </c>
      <c r="E919" s="16">
        <v>22</v>
      </c>
      <c r="F919" s="17">
        <v>844.88</v>
      </c>
    </row>
    <row r="920" spans="1:6" x14ac:dyDescent="0.35">
      <c r="A920" s="18">
        <v>917</v>
      </c>
      <c r="B920" s="15">
        <v>30523</v>
      </c>
      <c r="C920" s="16">
        <v>83</v>
      </c>
      <c r="D920" s="16">
        <v>4</v>
      </c>
      <c r="E920" s="16">
        <v>38</v>
      </c>
      <c r="F920" s="17">
        <v>564.48</v>
      </c>
    </row>
    <row r="921" spans="1:6" x14ac:dyDescent="0.35">
      <c r="A921" s="18">
        <v>918</v>
      </c>
      <c r="B921" s="15">
        <v>45458</v>
      </c>
      <c r="C921" s="16">
        <v>74</v>
      </c>
      <c r="D921" s="16">
        <v>6</v>
      </c>
      <c r="E921" s="16">
        <v>19</v>
      </c>
      <c r="F921" s="17">
        <v>135.22999999999999</v>
      </c>
    </row>
    <row r="922" spans="1:6" x14ac:dyDescent="0.35">
      <c r="A922" s="18">
        <v>919</v>
      </c>
      <c r="B922" s="15">
        <v>57107</v>
      </c>
      <c r="C922" s="16">
        <v>82</v>
      </c>
      <c r="D922" s="16">
        <v>5</v>
      </c>
      <c r="E922" s="16">
        <v>2</v>
      </c>
      <c r="F922" s="17">
        <v>271.17</v>
      </c>
    </row>
    <row r="923" spans="1:6" x14ac:dyDescent="0.35">
      <c r="A923" s="18">
        <v>920</v>
      </c>
      <c r="B923" s="15">
        <v>44555</v>
      </c>
      <c r="C923" s="16">
        <v>84</v>
      </c>
      <c r="D923" s="16">
        <v>7</v>
      </c>
      <c r="E923" s="16">
        <v>28</v>
      </c>
      <c r="F923" s="17">
        <v>678.42</v>
      </c>
    </row>
    <row r="924" spans="1:6" x14ac:dyDescent="0.35">
      <c r="A924" s="18">
        <v>921</v>
      </c>
      <c r="B924" s="15">
        <v>122436</v>
      </c>
      <c r="C924" s="16">
        <v>73</v>
      </c>
      <c r="D924" s="16">
        <v>7</v>
      </c>
      <c r="E924" s="16">
        <v>47</v>
      </c>
      <c r="F924" s="17">
        <v>666.62</v>
      </c>
    </row>
    <row r="925" spans="1:6" x14ac:dyDescent="0.35">
      <c r="A925" s="18">
        <v>922</v>
      </c>
      <c r="B925" s="15">
        <v>105157</v>
      </c>
      <c r="C925" s="16">
        <v>51</v>
      </c>
      <c r="D925" s="16">
        <v>3</v>
      </c>
      <c r="E925" s="16">
        <v>27</v>
      </c>
      <c r="F925" s="17">
        <v>344.39</v>
      </c>
    </row>
    <row r="926" spans="1:6" x14ac:dyDescent="0.35">
      <c r="A926" s="18">
        <v>923</v>
      </c>
      <c r="B926" s="15">
        <v>107702</v>
      </c>
      <c r="C926" s="16">
        <v>73</v>
      </c>
      <c r="D926" s="16">
        <v>4</v>
      </c>
      <c r="E926" s="16">
        <v>2</v>
      </c>
      <c r="F926" s="17">
        <v>136.03</v>
      </c>
    </row>
    <row r="927" spans="1:6" x14ac:dyDescent="0.35">
      <c r="A927" s="18">
        <v>924</v>
      </c>
      <c r="B927" s="15">
        <v>88778</v>
      </c>
      <c r="C927" s="16">
        <v>56</v>
      </c>
      <c r="D927" s="16">
        <v>2</v>
      </c>
      <c r="E927" s="16">
        <v>28</v>
      </c>
      <c r="F927" s="17">
        <v>240.93</v>
      </c>
    </row>
    <row r="928" spans="1:6" x14ac:dyDescent="0.35">
      <c r="A928" s="18">
        <v>925</v>
      </c>
      <c r="B928" s="15">
        <v>32539</v>
      </c>
      <c r="C928" s="16">
        <v>22</v>
      </c>
      <c r="D928" s="16">
        <v>6</v>
      </c>
      <c r="E928" s="16">
        <v>42</v>
      </c>
      <c r="F928" s="17">
        <v>536.05999999999995</v>
      </c>
    </row>
    <row r="929" spans="1:6" x14ac:dyDescent="0.35">
      <c r="A929" s="18">
        <v>926</v>
      </c>
      <c r="B929" s="15">
        <v>53091</v>
      </c>
      <c r="C929" s="16">
        <v>41</v>
      </c>
      <c r="D929" s="16">
        <v>9</v>
      </c>
      <c r="E929" s="16">
        <v>3</v>
      </c>
      <c r="F929" s="17">
        <v>12.45</v>
      </c>
    </row>
    <row r="930" spans="1:6" x14ac:dyDescent="0.35">
      <c r="A930" s="18">
        <v>927</v>
      </c>
      <c r="B930" s="15">
        <v>46368</v>
      </c>
      <c r="C930" s="16">
        <v>11</v>
      </c>
      <c r="D930" s="16">
        <v>7</v>
      </c>
      <c r="E930" s="16">
        <v>17</v>
      </c>
      <c r="F930" s="17">
        <v>869.05</v>
      </c>
    </row>
    <row r="931" spans="1:6" x14ac:dyDescent="0.35">
      <c r="A931" s="18">
        <v>928</v>
      </c>
      <c r="B931" s="15">
        <v>134592</v>
      </c>
      <c r="C931" s="16">
        <v>43</v>
      </c>
      <c r="D931" s="16">
        <v>10</v>
      </c>
      <c r="E931" s="16">
        <v>25</v>
      </c>
      <c r="F931" s="17">
        <v>557.04</v>
      </c>
    </row>
    <row r="932" spans="1:6" x14ac:dyDescent="0.35">
      <c r="A932" s="18">
        <v>929</v>
      </c>
      <c r="B932" s="15">
        <v>48768</v>
      </c>
      <c r="C932" s="16">
        <v>43</v>
      </c>
      <c r="D932" s="16">
        <v>2</v>
      </c>
      <c r="E932" s="16">
        <v>5</v>
      </c>
      <c r="F932" s="17">
        <v>746.74</v>
      </c>
    </row>
    <row r="933" spans="1:6" x14ac:dyDescent="0.35">
      <c r="A933" s="18">
        <v>930</v>
      </c>
      <c r="B933" s="15">
        <v>128064</v>
      </c>
      <c r="C933" s="16">
        <v>8</v>
      </c>
      <c r="D933" s="16">
        <v>8</v>
      </c>
      <c r="E933" s="16">
        <v>44</v>
      </c>
      <c r="F933" s="17">
        <v>316.5</v>
      </c>
    </row>
    <row r="934" spans="1:6" x14ac:dyDescent="0.35">
      <c r="A934" s="18">
        <v>931</v>
      </c>
      <c r="B934" s="15">
        <v>48329</v>
      </c>
      <c r="C934" s="16">
        <v>6</v>
      </c>
      <c r="D934" s="16">
        <v>8</v>
      </c>
      <c r="E934" s="16">
        <v>26</v>
      </c>
      <c r="F934" s="17">
        <v>36.76</v>
      </c>
    </row>
    <row r="935" spans="1:6" x14ac:dyDescent="0.35">
      <c r="A935" s="18">
        <v>932</v>
      </c>
      <c r="B935" s="15">
        <v>30969</v>
      </c>
      <c r="C935" s="16">
        <v>32</v>
      </c>
      <c r="D935" s="16">
        <v>9</v>
      </c>
      <c r="E935" s="16">
        <v>11</v>
      </c>
      <c r="F935" s="17">
        <v>562.47</v>
      </c>
    </row>
    <row r="936" spans="1:6" x14ac:dyDescent="0.35">
      <c r="A936" s="18">
        <v>933</v>
      </c>
      <c r="B936" s="15">
        <v>117893</v>
      </c>
      <c r="C936" s="16">
        <v>84</v>
      </c>
      <c r="D936" s="16">
        <v>3</v>
      </c>
      <c r="E936" s="16">
        <v>24</v>
      </c>
      <c r="F936" s="17">
        <v>413.27</v>
      </c>
    </row>
    <row r="937" spans="1:6" x14ac:dyDescent="0.35">
      <c r="A937" s="18">
        <v>934</v>
      </c>
      <c r="B937" s="15">
        <v>138152</v>
      </c>
      <c r="C937" s="16">
        <v>53</v>
      </c>
      <c r="D937" s="16">
        <v>2</v>
      </c>
      <c r="E937" s="16">
        <v>38</v>
      </c>
      <c r="F937" s="17">
        <v>129.08000000000001</v>
      </c>
    </row>
    <row r="938" spans="1:6" x14ac:dyDescent="0.35">
      <c r="A938" s="18">
        <v>935</v>
      </c>
      <c r="B938" s="15">
        <v>129592</v>
      </c>
      <c r="C938" s="16">
        <v>2</v>
      </c>
      <c r="D938" s="16">
        <v>3</v>
      </c>
      <c r="E938" s="16">
        <v>26</v>
      </c>
      <c r="F938" s="17">
        <v>748.46</v>
      </c>
    </row>
    <row r="939" spans="1:6" x14ac:dyDescent="0.35">
      <c r="A939" s="18">
        <v>936</v>
      </c>
      <c r="B939" s="15">
        <v>148784</v>
      </c>
      <c r="C939" s="16">
        <v>17</v>
      </c>
      <c r="D939" s="16">
        <v>1</v>
      </c>
      <c r="E939" s="16">
        <v>50</v>
      </c>
      <c r="F939" s="17">
        <v>302.81</v>
      </c>
    </row>
    <row r="940" spans="1:6" x14ac:dyDescent="0.35">
      <c r="A940" s="18">
        <v>937</v>
      </c>
      <c r="B940" s="15">
        <v>42201</v>
      </c>
      <c r="C940" s="16">
        <v>76</v>
      </c>
      <c r="D940" s="16">
        <v>1</v>
      </c>
      <c r="E940" s="16">
        <v>50</v>
      </c>
      <c r="F940" s="17">
        <v>106.48</v>
      </c>
    </row>
    <row r="941" spans="1:6" x14ac:dyDescent="0.35">
      <c r="A941" s="18">
        <v>938</v>
      </c>
      <c r="B941" s="15">
        <v>65498</v>
      </c>
      <c r="C941" s="16">
        <v>23</v>
      </c>
      <c r="D941" s="16">
        <v>5</v>
      </c>
      <c r="E941" s="16">
        <v>24</v>
      </c>
      <c r="F941" s="17">
        <v>351.94</v>
      </c>
    </row>
    <row r="942" spans="1:6" x14ac:dyDescent="0.35">
      <c r="A942" s="18">
        <v>939</v>
      </c>
      <c r="B942" s="15">
        <v>70213</v>
      </c>
      <c r="C942" s="16">
        <v>84</v>
      </c>
      <c r="D942" s="16">
        <v>3</v>
      </c>
      <c r="E942" s="16">
        <v>37</v>
      </c>
      <c r="F942" s="17">
        <v>785.53</v>
      </c>
    </row>
    <row r="943" spans="1:6" x14ac:dyDescent="0.35">
      <c r="A943" s="18">
        <v>940</v>
      </c>
      <c r="B943" s="15">
        <v>51736</v>
      </c>
      <c r="C943" s="16">
        <v>3</v>
      </c>
      <c r="D943" s="16">
        <v>9</v>
      </c>
      <c r="E943" s="16">
        <v>25</v>
      </c>
      <c r="F943" s="17">
        <v>666.01</v>
      </c>
    </row>
    <row r="944" spans="1:6" x14ac:dyDescent="0.35">
      <c r="A944" s="18">
        <v>941</v>
      </c>
      <c r="B944" s="15">
        <v>33706</v>
      </c>
      <c r="C944" s="16">
        <v>64</v>
      </c>
      <c r="D944" s="16">
        <v>9</v>
      </c>
      <c r="E944" s="16">
        <v>1</v>
      </c>
      <c r="F944" s="17">
        <v>371.93</v>
      </c>
    </row>
    <row r="945" spans="1:6" x14ac:dyDescent="0.35">
      <c r="A945" s="18">
        <v>942</v>
      </c>
      <c r="B945" s="15">
        <v>33087</v>
      </c>
      <c r="C945" s="16">
        <v>69</v>
      </c>
      <c r="D945" s="16">
        <v>7</v>
      </c>
      <c r="E945" s="16">
        <v>21</v>
      </c>
      <c r="F945" s="17">
        <v>651.79999999999995</v>
      </c>
    </row>
    <row r="946" spans="1:6" x14ac:dyDescent="0.35">
      <c r="A946" s="18">
        <v>943</v>
      </c>
      <c r="B946" s="15">
        <v>140081</v>
      </c>
      <c r="C946" s="16">
        <v>100</v>
      </c>
      <c r="D946" s="16">
        <v>1</v>
      </c>
      <c r="E946" s="16">
        <v>25</v>
      </c>
      <c r="F946" s="17">
        <v>30.51</v>
      </c>
    </row>
    <row r="947" spans="1:6" x14ac:dyDescent="0.35">
      <c r="A947" s="18">
        <v>944</v>
      </c>
      <c r="B947" s="15">
        <v>37014</v>
      </c>
      <c r="C947" s="16">
        <v>76</v>
      </c>
      <c r="D947" s="16">
        <v>5</v>
      </c>
      <c r="E947" s="16">
        <v>34</v>
      </c>
      <c r="F947" s="17">
        <v>880.18</v>
      </c>
    </row>
    <row r="948" spans="1:6" x14ac:dyDescent="0.35">
      <c r="A948" s="18">
        <v>945</v>
      </c>
      <c r="B948" s="15">
        <v>42779</v>
      </c>
      <c r="C948" s="16">
        <v>81</v>
      </c>
      <c r="D948" s="16">
        <v>5</v>
      </c>
      <c r="E948" s="16">
        <v>38</v>
      </c>
      <c r="F948" s="17">
        <v>594.91999999999996</v>
      </c>
    </row>
    <row r="949" spans="1:6" x14ac:dyDescent="0.35">
      <c r="A949" s="18">
        <v>946</v>
      </c>
      <c r="B949" s="15">
        <v>149936</v>
      </c>
      <c r="C949" s="16">
        <v>80</v>
      </c>
      <c r="D949" s="16">
        <v>7</v>
      </c>
      <c r="E949" s="16">
        <v>37</v>
      </c>
      <c r="F949" s="17">
        <v>406.6</v>
      </c>
    </row>
    <row r="950" spans="1:6" x14ac:dyDescent="0.35">
      <c r="A950" s="18">
        <v>947</v>
      </c>
      <c r="B950" s="15">
        <v>111493</v>
      </c>
      <c r="C950" s="16">
        <v>40</v>
      </c>
      <c r="D950" s="16">
        <v>10</v>
      </c>
      <c r="E950" s="16">
        <v>8</v>
      </c>
      <c r="F950" s="17">
        <v>190.34</v>
      </c>
    </row>
    <row r="951" spans="1:6" x14ac:dyDescent="0.35">
      <c r="A951" s="18">
        <v>948</v>
      </c>
      <c r="B951" s="15">
        <v>117520</v>
      </c>
      <c r="C951" s="16">
        <v>34</v>
      </c>
      <c r="D951" s="16">
        <v>3</v>
      </c>
      <c r="E951" s="16">
        <v>32</v>
      </c>
      <c r="F951" s="17">
        <v>256.98</v>
      </c>
    </row>
    <row r="952" spans="1:6" x14ac:dyDescent="0.35">
      <c r="A952" s="18">
        <v>949</v>
      </c>
      <c r="B952" s="15">
        <v>128667</v>
      </c>
      <c r="C952" s="16">
        <v>37</v>
      </c>
      <c r="D952" s="16">
        <v>5</v>
      </c>
      <c r="E952" s="16">
        <v>17</v>
      </c>
      <c r="F952" s="17">
        <v>150.62</v>
      </c>
    </row>
    <row r="953" spans="1:6" x14ac:dyDescent="0.35">
      <c r="A953" s="18">
        <v>950</v>
      </c>
      <c r="B953" s="15">
        <v>114390</v>
      </c>
      <c r="C953" s="16">
        <v>38</v>
      </c>
      <c r="D953" s="16">
        <v>3</v>
      </c>
      <c r="E953" s="16">
        <v>9</v>
      </c>
      <c r="F953" s="17">
        <v>663.25</v>
      </c>
    </row>
    <row r="954" spans="1:6" x14ac:dyDescent="0.35">
      <c r="A954" s="18">
        <v>951</v>
      </c>
      <c r="B954" s="15">
        <v>134487</v>
      </c>
      <c r="C954" s="16">
        <v>7</v>
      </c>
      <c r="D954" s="16">
        <v>10</v>
      </c>
      <c r="E954" s="16">
        <v>50</v>
      </c>
      <c r="F954" s="17">
        <v>556.1</v>
      </c>
    </row>
    <row r="955" spans="1:6" x14ac:dyDescent="0.35">
      <c r="A955" s="18">
        <v>952</v>
      </c>
      <c r="B955" s="15">
        <v>45164</v>
      </c>
      <c r="C955" s="16">
        <v>54</v>
      </c>
      <c r="D955" s="16">
        <v>8</v>
      </c>
      <c r="E955" s="16">
        <v>45</v>
      </c>
      <c r="F955" s="17">
        <v>915.62</v>
      </c>
    </row>
    <row r="956" spans="1:6" x14ac:dyDescent="0.35">
      <c r="A956" s="18">
        <v>953</v>
      </c>
      <c r="B956" s="15">
        <v>104830</v>
      </c>
      <c r="C956" s="16">
        <v>43</v>
      </c>
      <c r="D956" s="16">
        <v>9</v>
      </c>
      <c r="E956" s="16">
        <v>36</v>
      </c>
      <c r="F956" s="17">
        <v>593.91999999999996</v>
      </c>
    </row>
    <row r="957" spans="1:6" x14ac:dyDescent="0.35">
      <c r="A957" s="18">
        <v>954</v>
      </c>
      <c r="B957" s="15">
        <v>123822</v>
      </c>
      <c r="C957" s="16">
        <v>20</v>
      </c>
      <c r="D957" s="16">
        <v>4</v>
      </c>
      <c r="E957" s="16">
        <v>8</v>
      </c>
      <c r="F957" s="17">
        <v>209.75</v>
      </c>
    </row>
    <row r="958" spans="1:6" x14ac:dyDescent="0.35">
      <c r="A958" s="18">
        <v>955</v>
      </c>
      <c r="B958" s="15">
        <v>50661</v>
      </c>
      <c r="C958" s="16">
        <v>89</v>
      </c>
      <c r="D958" s="16">
        <v>9</v>
      </c>
      <c r="E958" s="16">
        <v>22</v>
      </c>
      <c r="F958" s="17">
        <v>630.37</v>
      </c>
    </row>
    <row r="959" spans="1:6" x14ac:dyDescent="0.35">
      <c r="A959" s="18">
        <v>956</v>
      </c>
      <c r="B959" s="15">
        <v>48802</v>
      </c>
      <c r="C959" s="16">
        <v>68</v>
      </c>
      <c r="D959" s="16">
        <v>1</v>
      </c>
      <c r="E959" s="16">
        <v>40</v>
      </c>
      <c r="F959" s="17">
        <v>296.76</v>
      </c>
    </row>
    <row r="960" spans="1:6" x14ac:dyDescent="0.35">
      <c r="A960" s="18">
        <v>957</v>
      </c>
      <c r="B960" s="15">
        <v>56429</v>
      </c>
      <c r="C960" s="16">
        <v>69</v>
      </c>
      <c r="D960" s="16">
        <v>9</v>
      </c>
      <c r="E960" s="16">
        <v>32</v>
      </c>
      <c r="F960" s="17">
        <v>894.95</v>
      </c>
    </row>
    <row r="961" spans="1:6" x14ac:dyDescent="0.35">
      <c r="A961" s="18">
        <v>958</v>
      </c>
      <c r="B961" s="15">
        <v>41126</v>
      </c>
      <c r="C961" s="16">
        <v>37</v>
      </c>
      <c r="D961" s="16">
        <v>9</v>
      </c>
      <c r="E961" s="16">
        <v>44</v>
      </c>
      <c r="F961" s="17">
        <v>100.64</v>
      </c>
    </row>
    <row r="962" spans="1:6" x14ac:dyDescent="0.35">
      <c r="A962" s="18">
        <v>959</v>
      </c>
      <c r="B962" s="15">
        <v>99054</v>
      </c>
      <c r="C962" s="16">
        <v>59</v>
      </c>
      <c r="D962" s="16">
        <v>6</v>
      </c>
      <c r="E962" s="16">
        <v>4</v>
      </c>
      <c r="F962" s="17">
        <v>174.22</v>
      </c>
    </row>
    <row r="963" spans="1:6" x14ac:dyDescent="0.35">
      <c r="A963" s="18">
        <v>960</v>
      </c>
      <c r="B963" s="15">
        <v>50349</v>
      </c>
      <c r="C963" s="16">
        <v>76</v>
      </c>
      <c r="D963" s="16">
        <v>9</v>
      </c>
      <c r="E963" s="16">
        <v>42</v>
      </c>
      <c r="F963" s="17">
        <v>957.5</v>
      </c>
    </row>
    <row r="964" spans="1:6" x14ac:dyDescent="0.35">
      <c r="A964" s="18">
        <v>961</v>
      </c>
      <c r="B964" s="15">
        <v>60808</v>
      </c>
      <c r="C964" s="16">
        <v>96</v>
      </c>
      <c r="D964" s="16">
        <v>2</v>
      </c>
      <c r="E964" s="16">
        <v>12</v>
      </c>
      <c r="F964" s="17">
        <v>231.03</v>
      </c>
    </row>
    <row r="965" spans="1:6" x14ac:dyDescent="0.35">
      <c r="A965" s="18">
        <v>962</v>
      </c>
      <c r="B965" s="15">
        <v>98537</v>
      </c>
      <c r="C965" s="16">
        <v>71</v>
      </c>
      <c r="D965" s="16">
        <v>9</v>
      </c>
      <c r="E965" s="16">
        <v>45</v>
      </c>
      <c r="F965" s="17">
        <v>725.67</v>
      </c>
    </row>
    <row r="966" spans="1:6" x14ac:dyDescent="0.35">
      <c r="A966" s="18">
        <v>963</v>
      </c>
      <c r="B966" s="15">
        <v>72885</v>
      </c>
      <c r="C966" s="16">
        <v>1</v>
      </c>
      <c r="D966" s="16">
        <v>9</v>
      </c>
      <c r="E966" s="16">
        <v>33</v>
      </c>
      <c r="F966" s="17">
        <v>654.48</v>
      </c>
    </row>
    <row r="967" spans="1:6" x14ac:dyDescent="0.35">
      <c r="A967" s="18">
        <v>964</v>
      </c>
      <c r="B967" s="15">
        <v>109221</v>
      </c>
      <c r="C967" s="16">
        <v>91</v>
      </c>
      <c r="D967" s="16">
        <v>2</v>
      </c>
      <c r="E967" s="16">
        <v>44</v>
      </c>
      <c r="F967" s="17">
        <v>660.05</v>
      </c>
    </row>
    <row r="968" spans="1:6" x14ac:dyDescent="0.35">
      <c r="A968" s="18">
        <v>965</v>
      </c>
      <c r="B968" s="15">
        <v>94218</v>
      </c>
      <c r="C968" s="16">
        <v>4</v>
      </c>
      <c r="D968" s="16">
        <v>10</v>
      </c>
      <c r="E968" s="16">
        <v>5</v>
      </c>
      <c r="F968" s="17">
        <v>287.36</v>
      </c>
    </row>
    <row r="969" spans="1:6" x14ac:dyDescent="0.35">
      <c r="A969" s="18">
        <v>966</v>
      </c>
      <c r="B969" s="15">
        <v>133888</v>
      </c>
      <c r="C969" s="16">
        <v>92</v>
      </c>
      <c r="D969" s="16">
        <v>10</v>
      </c>
      <c r="E969" s="16">
        <v>14</v>
      </c>
      <c r="F969" s="17">
        <v>628.29999999999995</v>
      </c>
    </row>
    <row r="970" spans="1:6" x14ac:dyDescent="0.35">
      <c r="A970" s="18">
        <v>967</v>
      </c>
      <c r="B970" s="15">
        <v>67361</v>
      </c>
      <c r="C970" s="16">
        <v>80</v>
      </c>
      <c r="D970" s="16">
        <v>6</v>
      </c>
      <c r="E970" s="16">
        <v>25</v>
      </c>
      <c r="F970" s="17">
        <v>350.08</v>
      </c>
    </row>
    <row r="971" spans="1:6" x14ac:dyDescent="0.35">
      <c r="A971" s="18">
        <v>968</v>
      </c>
      <c r="B971" s="15">
        <v>74773</v>
      </c>
      <c r="C971" s="16">
        <v>16</v>
      </c>
      <c r="D971" s="16">
        <v>2</v>
      </c>
      <c r="E971" s="16">
        <v>42</v>
      </c>
      <c r="F971" s="17">
        <v>626.04999999999995</v>
      </c>
    </row>
    <row r="972" spans="1:6" x14ac:dyDescent="0.35">
      <c r="A972" s="18">
        <v>969</v>
      </c>
      <c r="B972" s="15">
        <v>38209</v>
      </c>
      <c r="C972" s="16">
        <v>79</v>
      </c>
      <c r="D972" s="16">
        <v>8</v>
      </c>
      <c r="E972" s="16">
        <v>40</v>
      </c>
      <c r="F972" s="17">
        <v>724.23</v>
      </c>
    </row>
    <row r="973" spans="1:6" x14ac:dyDescent="0.35">
      <c r="A973" s="18">
        <v>970</v>
      </c>
      <c r="B973" s="15">
        <v>40471</v>
      </c>
      <c r="C973" s="16">
        <v>28</v>
      </c>
      <c r="D973" s="16">
        <v>3</v>
      </c>
      <c r="E973" s="16">
        <v>33</v>
      </c>
      <c r="F973" s="17">
        <v>40.89</v>
      </c>
    </row>
    <row r="974" spans="1:6" x14ac:dyDescent="0.35">
      <c r="A974" s="18">
        <v>971</v>
      </c>
      <c r="B974" s="15">
        <v>51913</v>
      </c>
      <c r="C974" s="16">
        <v>14</v>
      </c>
      <c r="D974" s="16">
        <v>4</v>
      </c>
      <c r="E974" s="16">
        <v>21</v>
      </c>
      <c r="F974" s="17">
        <v>733.63</v>
      </c>
    </row>
    <row r="975" spans="1:6" x14ac:dyDescent="0.35">
      <c r="A975" s="18">
        <v>972</v>
      </c>
      <c r="B975" s="15">
        <v>120294</v>
      </c>
      <c r="C975" s="16">
        <v>79</v>
      </c>
      <c r="D975" s="16">
        <v>5</v>
      </c>
      <c r="E975" s="16">
        <v>44</v>
      </c>
      <c r="F975" s="17">
        <v>942.03</v>
      </c>
    </row>
    <row r="976" spans="1:6" x14ac:dyDescent="0.35">
      <c r="A976" s="18">
        <v>973</v>
      </c>
      <c r="B976" s="15">
        <v>130645</v>
      </c>
      <c r="C976" s="16">
        <v>34</v>
      </c>
      <c r="D976" s="16">
        <v>10</v>
      </c>
      <c r="E976" s="16">
        <v>5</v>
      </c>
      <c r="F976" s="17">
        <v>833.69</v>
      </c>
    </row>
    <row r="977" spans="1:6" x14ac:dyDescent="0.35">
      <c r="A977" s="18">
        <v>974</v>
      </c>
      <c r="B977" s="15">
        <v>75118</v>
      </c>
      <c r="C977" s="16">
        <v>84</v>
      </c>
      <c r="D977" s="16">
        <v>6</v>
      </c>
      <c r="E977" s="16">
        <v>41</v>
      </c>
      <c r="F977" s="17">
        <v>711.37</v>
      </c>
    </row>
    <row r="978" spans="1:6" x14ac:dyDescent="0.35">
      <c r="A978" s="18">
        <v>975</v>
      </c>
      <c r="B978" s="15">
        <v>79546</v>
      </c>
      <c r="C978" s="16">
        <v>26</v>
      </c>
      <c r="D978" s="16">
        <v>5</v>
      </c>
      <c r="E978" s="16">
        <v>12</v>
      </c>
      <c r="F978" s="17">
        <v>935.73</v>
      </c>
    </row>
    <row r="979" spans="1:6" x14ac:dyDescent="0.35">
      <c r="A979" s="18">
        <v>976</v>
      </c>
      <c r="B979" s="15">
        <v>54930</v>
      </c>
      <c r="C979" s="16">
        <v>12</v>
      </c>
      <c r="D979" s="16">
        <v>9</v>
      </c>
      <c r="E979" s="16">
        <v>13</v>
      </c>
      <c r="F979" s="17">
        <v>724.88</v>
      </c>
    </row>
    <row r="980" spans="1:6" x14ac:dyDescent="0.35">
      <c r="A980" s="18">
        <v>977</v>
      </c>
      <c r="B980" s="15">
        <v>100314</v>
      </c>
      <c r="C980" s="16">
        <v>71</v>
      </c>
      <c r="D980" s="16">
        <v>5</v>
      </c>
      <c r="E980" s="16">
        <v>19</v>
      </c>
      <c r="F980" s="17">
        <v>692.74</v>
      </c>
    </row>
    <row r="981" spans="1:6" x14ac:dyDescent="0.35">
      <c r="A981" s="18">
        <v>978</v>
      </c>
      <c r="B981" s="15">
        <v>91381</v>
      </c>
      <c r="C981" s="16">
        <v>48</v>
      </c>
      <c r="D981" s="16">
        <v>8</v>
      </c>
      <c r="E981" s="16">
        <v>16</v>
      </c>
      <c r="F981" s="17">
        <v>253.13</v>
      </c>
    </row>
    <row r="982" spans="1:6" x14ac:dyDescent="0.35">
      <c r="A982" s="18">
        <v>979</v>
      </c>
      <c r="B982" s="15">
        <v>74055</v>
      </c>
      <c r="C982" s="16">
        <v>100</v>
      </c>
      <c r="D982" s="16">
        <v>6</v>
      </c>
      <c r="E982" s="16">
        <v>17</v>
      </c>
      <c r="F982" s="17">
        <v>318.7</v>
      </c>
    </row>
    <row r="983" spans="1:6" x14ac:dyDescent="0.35">
      <c r="A983" s="18">
        <v>980</v>
      </c>
      <c r="B983" s="15">
        <v>135047</v>
      </c>
      <c r="C983" s="16">
        <v>11</v>
      </c>
      <c r="D983" s="16">
        <v>9</v>
      </c>
      <c r="E983" s="16">
        <v>42</v>
      </c>
      <c r="F983" s="17">
        <v>422.93</v>
      </c>
    </row>
    <row r="984" spans="1:6" x14ac:dyDescent="0.35">
      <c r="A984" s="18">
        <v>981</v>
      </c>
      <c r="B984" s="15">
        <v>117373</v>
      </c>
      <c r="C984" s="16">
        <v>32</v>
      </c>
      <c r="D984" s="16">
        <v>1</v>
      </c>
      <c r="E984" s="16">
        <v>49</v>
      </c>
      <c r="F984" s="17">
        <v>129.35</v>
      </c>
    </row>
    <row r="985" spans="1:6" x14ac:dyDescent="0.35">
      <c r="A985" s="18">
        <v>982</v>
      </c>
      <c r="B985" s="15">
        <v>87884</v>
      </c>
      <c r="C985" s="16">
        <v>79</v>
      </c>
      <c r="D985" s="16">
        <v>9</v>
      </c>
      <c r="E985" s="16">
        <v>28</v>
      </c>
      <c r="F985" s="17">
        <v>491.55</v>
      </c>
    </row>
    <row r="986" spans="1:6" x14ac:dyDescent="0.35">
      <c r="A986" s="18">
        <v>983</v>
      </c>
      <c r="B986" s="15">
        <v>117203</v>
      </c>
      <c r="C986" s="16">
        <v>76</v>
      </c>
      <c r="D986" s="16">
        <v>7</v>
      </c>
      <c r="E986" s="16">
        <v>38</v>
      </c>
      <c r="F986" s="17">
        <v>363.94</v>
      </c>
    </row>
    <row r="987" spans="1:6" x14ac:dyDescent="0.35">
      <c r="A987" s="18">
        <v>984</v>
      </c>
      <c r="B987" s="15">
        <v>91682</v>
      </c>
      <c r="C987" s="16">
        <v>27</v>
      </c>
      <c r="D987" s="16">
        <v>9</v>
      </c>
      <c r="E987" s="16">
        <v>49</v>
      </c>
      <c r="F987" s="17">
        <v>990.87</v>
      </c>
    </row>
    <row r="988" spans="1:6" x14ac:dyDescent="0.35">
      <c r="A988" s="18">
        <v>985</v>
      </c>
      <c r="B988" s="15">
        <v>82057</v>
      </c>
      <c r="C988" s="16">
        <v>66</v>
      </c>
      <c r="D988" s="16">
        <v>4</v>
      </c>
      <c r="E988" s="16">
        <v>9</v>
      </c>
      <c r="F988" s="17">
        <v>683.93</v>
      </c>
    </row>
    <row r="989" spans="1:6" x14ac:dyDescent="0.35">
      <c r="A989" s="18">
        <v>986</v>
      </c>
      <c r="B989" s="15">
        <v>78149</v>
      </c>
      <c r="C989" s="16">
        <v>2</v>
      </c>
      <c r="D989" s="16">
        <v>10</v>
      </c>
      <c r="E989" s="16">
        <v>9</v>
      </c>
      <c r="F989" s="17">
        <v>579.27</v>
      </c>
    </row>
    <row r="990" spans="1:6" x14ac:dyDescent="0.35">
      <c r="A990" s="18">
        <v>987</v>
      </c>
      <c r="B990" s="15">
        <v>80049</v>
      </c>
      <c r="C990" s="16">
        <v>1</v>
      </c>
      <c r="D990" s="16">
        <v>10</v>
      </c>
      <c r="E990" s="16">
        <v>47</v>
      </c>
      <c r="F990" s="17">
        <v>16.97</v>
      </c>
    </row>
    <row r="991" spans="1:6" x14ac:dyDescent="0.35">
      <c r="A991" s="18">
        <v>988</v>
      </c>
      <c r="B991" s="15">
        <v>148451</v>
      </c>
      <c r="C991" s="16">
        <v>78</v>
      </c>
      <c r="D991" s="16">
        <v>5</v>
      </c>
      <c r="E991" s="16">
        <v>14</v>
      </c>
      <c r="F991" s="17">
        <v>99.19</v>
      </c>
    </row>
    <row r="992" spans="1:6" x14ac:dyDescent="0.35">
      <c r="A992" s="18">
        <v>989</v>
      </c>
      <c r="B992" s="15">
        <v>45147</v>
      </c>
      <c r="C992" s="16">
        <v>93</v>
      </c>
      <c r="D992" s="16">
        <v>1</v>
      </c>
      <c r="E992" s="16">
        <v>32</v>
      </c>
      <c r="F992" s="17">
        <v>750.58</v>
      </c>
    </row>
    <row r="993" spans="1:6" x14ac:dyDescent="0.35">
      <c r="A993" s="18">
        <v>990</v>
      </c>
      <c r="B993" s="15">
        <v>45695</v>
      </c>
      <c r="C993" s="16">
        <v>36</v>
      </c>
      <c r="D993" s="16">
        <v>2</v>
      </c>
      <c r="E993" s="16">
        <v>31</v>
      </c>
      <c r="F993" s="17">
        <v>864.67</v>
      </c>
    </row>
    <row r="994" spans="1:6" x14ac:dyDescent="0.35">
      <c r="A994" s="18">
        <v>991</v>
      </c>
      <c r="B994" s="15">
        <v>80264</v>
      </c>
      <c r="C994" s="16">
        <v>41</v>
      </c>
      <c r="D994" s="16">
        <v>4</v>
      </c>
      <c r="E994" s="16">
        <v>26</v>
      </c>
      <c r="F994" s="17">
        <v>458.93</v>
      </c>
    </row>
    <row r="995" spans="1:6" x14ac:dyDescent="0.35">
      <c r="A995" s="18">
        <v>992</v>
      </c>
      <c r="B995" s="15">
        <v>83578</v>
      </c>
      <c r="C995" s="16">
        <v>97</v>
      </c>
      <c r="D995" s="16">
        <v>5</v>
      </c>
      <c r="E995" s="16">
        <v>50</v>
      </c>
      <c r="F995" s="17">
        <v>917.08</v>
      </c>
    </row>
    <row r="996" spans="1:6" x14ac:dyDescent="0.35">
      <c r="A996" s="18">
        <v>993</v>
      </c>
      <c r="B996" s="15">
        <v>125479</v>
      </c>
      <c r="C996" s="16">
        <v>57</v>
      </c>
      <c r="D996" s="16">
        <v>8</v>
      </c>
      <c r="E996" s="16">
        <v>27</v>
      </c>
      <c r="F996" s="17">
        <v>139.75</v>
      </c>
    </row>
    <row r="997" spans="1:6" x14ac:dyDescent="0.35">
      <c r="A997" s="18">
        <v>994</v>
      </c>
      <c r="B997" s="15">
        <v>64799</v>
      </c>
      <c r="C997" s="16">
        <v>42</v>
      </c>
      <c r="D997" s="16">
        <v>5</v>
      </c>
      <c r="E997" s="16">
        <v>19</v>
      </c>
      <c r="F997" s="17">
        <v>967.26</v>
      </c>
    </row>
    <row r="998" spans="1:6" x14ac:dyDescent="0.35">
      <c r="A998" s="18">
        <v>995</v>
      </c>
      <c r="B998" s="15">
        <v>71923</v>
      </c>
      <c r="C998" s="16">
        <v>25</v>
      </c>
      <c r="D998" s="16">
        <v>2</v>
      </c>
      <c r="E998" s="16">
        <v>40</v>
      </c>
      <c r="F998" s="17">
        <v>986.97</v>
      </c>
    </row>
    <row r="999" spans="1:6" x14ac:dyDescent="0.35">
      <c r="A999" s="18">
        <v>996</v>
      </c>
      <c r="B999" s="15">
        <v>112170</v>
      </c>
      <c r="C999" s="16">
        <v>57</v>
      </c>
      <c r="D999" s="16">
        <v>6</v>
      </c>
      <c r="E999" s="16">
        <v>1</v>
      </c>
      <c r="F999" s="17">
        <v>313.64</v>
      </c>
    </row>
    <row r="1000" spans="1:6" x14ac:dyDescent="0.35">
      <c r="A1000" s="18">
        <v>997</v>
      </c>
      <c r="B1000" s="15">
        <v>65337</v>
      </c>
      <c r="C1000" s="16">
        <v>76</v>
      </c>
      <c r="D1000" s="16">
        <v>10</v>
      </c>
      <c r="E1000" s="16">
        <v>23</v>
      </c>
      <c r="F1000" s="17">
        <v>632.83000000000004</v>
      </c>
    </row>
    <row r="1001" spans="1:6" x14ac:dyDescent="0.35">
      <c r="A1001" s="18">
        <v>998</v>
      </c>
      <c r="B1001" s="15">
        <v>113097</v>
      </c>
      <c r="C1001" s="16">
        <v>40</v>
      </c>
      <c r="D1001" s="16">
        <v>5</v>
      </c>
      <c r="E1001" s="16">
        <v>42</v>
      </c>
      <c r="F1001" s="17">
        <v>75.09</v>
      </c>
    </row>
    <row r="1002" spans="1:6" x14ac:dyDescent="0.35">
      <c r="A1002" s="18">
        <v>999</v>
      </c>
      <c r="B1002" s="15">
        <v>113695</v>
      </c>
      <c r="C1002" s="16">
        <v>63</v>
      </c>
      <c r="D1002" s="16">
        <v>7</v>
      </c>
      <c r="E1002" s="16">
        <v>44</v>
      </c>
      <c r="F1002" s="17">
        <v>505.16</v>
      </c>
    </row>
    <row r="1003" spans="1:6" x14ac:dyDescent="0.35">
      <c r="A1003" s="18">
        <v>1000</v>
      </c>
      <c r="B1003" s="15">
        <v>90420</v>
      </c>
      <c r="C1003" s="16">
        <v>7</v>
      </c>
      <c r="D1003" s="16">
        <v>2</v>
      </c>
      <c r="E1003" s="16">
        <v>31</v>
      </c>
      <c r="F1003" s="17">
        <v>669.26</v>
      </c>
    </row>
    <row r="1004" spans="1:6" x14ac:dyDescent="0.35">
      <c r="A1004" s="6" t="s">
        <v>25</v>
      </c>
      <c r="B1004" s="10">
        <v>88500.800000000003</v>
      </c>
      <c r="C1004" s="14">
        <v>50.685000000000002</v>
      </c>
      <c r="D1004" s="14">
        <v>5469</v>
      </c>
      <c r="E1004" s="14">
        <v>26.596</v>
      </c>
      <c r="F1004" s="11">
        <v>492.34866999999974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0BB66-F0CE-40E8-9FE9-F2953A83F2F9}">
  <dimension ref="A4:U1003"/>
  <sheetViews>
    <sheetView tabSelected="1" workbookViewId="0">
      <selection activeCell="E1006" sqref="E1006"/>
    </sheetView>
  </sheetViews>
  <sheetFormatPr defaultRowHeight="14.5" x14ac:dyDescent="0.35"/>
  <cols>
    <col min="1" max="4" width="21.36328125" customWidth="1"/>
    <col min="5" max="5" width="22.08984375" customWidth="1"/>
    <col min="6" max="6" width="26.08984375" customWidth="1"/>
    <col min="7" max="7" width="29.08984375" customWidth="1"/>
    <col min="8" max="8" width="27.6328125" customWidth="1"/>
    <col min="9" max="9" width="29.54296875" customWidth="1"/>
    <col min="10" max="10" width="27.453125" customWidth="1"/>
    <col min="11" max="12" width="20.36328125" customWidth="1"/>
    <col min="13" max="13" width="13.6328125" customWidth="1"/>
    <col min="14" max="14" width="14.1796875" customWidth="1"/>
    <col min="15" max="15" width="15.26953125" customWidth="1"/>
    <col min="16" max="16" width="19" customWidth="1"/>
    <col min="18" max="18" width="39.08984375" customWidth="1"/>
    <col min="21" max="21" width="19.90625" customWidth="1"/>
    <col min="22" max="22" width="15.453125" customWidth="1"/>
  </cols>
  <sheetData>
    <row r="4" spans="1:21" x14ac:dyDescent="0.35">
      <c r="A4" t="s">
        <v>24</v>
      </c>
      <c r="B4" t="s">
        <v>1</v>
      </c>
      <c r="C4" t="s">
        <v>2</v>
      </c>
      <c r="D4" s="2" t="s">
        <v>7</v>
      </c>
      <c r="E4" t="s">
        <v>28</v>
      </c>
      <c r="F4" t="s">
        <v>29</v>
      </c>
      <c r="G4" t="s">
        <v>26</v>
      </c>
      <c r="H4" t="s">
        <v>30</v>
      </c>
      <c r="I4" t="s">
        <v>27</v>
      </c>
      <c r="J4" s="2" t="s">
        <v>31</v>
      </c>
      <c r="K4" s="2" t="s">
        <v>32</v>
      </c>
      <c r="L4" s="2" t="s">
        <v>33</v>
      </c>
      <c r="M4" s="2" t="s">
        <v>34</v>
      </c>
      <c r="N4" s="2" t="s">
        <v>35</v>
      </c>
      <c r="O4" s="2" t="s">
        <v>36</v>
      </c>
      <c r="P4" s="2" t="s">
        <v>37</v>
      </c>
      <c r="Q4" s="21" t="s">
        <v>38</v>
      </c>
      <c r="R4" s="2" t="s">
        <v>40</v>
      </c>
    </row>
    <row r="5" spans="1:21" x14ac:dyDescent="0.35">
      <c r="A5">
        <v>1</v>
      </c>
      <c r="B5">
        <v>38</v>
      </c>
      <c r="C5" t="s">
        <v>9</v>
      </c>
      <c r="D5" t="s">
        <v>10</v>
      </c>
      <c r="E5">
        <v>99342</v>
      </c>
      <c r="F5">
        <v>90</v>
      </c>
      <c r="G5">
        <v>3</v>
      </c>
      <c r="H5">
        <v>24</v>
      </c>
      <c r="I5">
        <v>113.53</v>
      </c>
      <c r="J5">
        <f>I5/E5</f>
        <v>1.1428197539811963E-3</v>
      </c>
      <c r="K5">
        <f t="shared" ref="K5:K68" si="0">_xlfn.PERCENTRANK.EXC($J$5:$J$1003,J5,1)*10</f>
        <v>1</v>
      </c>
      <c r="L5">
        <f>_xlfn.PERCENTRANK.INC($F$5:$F$1003,F5,1)*10</f>
        <v>8</v>
      </c>
      <c r="M5">
        <f ca="1">YEAR(TODAY())-G5</f>
        <v>2021</v>
      </c>
      <c r="N5">
        <f t="shared" ref="N5" ca="1" si="1">_xlfn.PERCENTRANK.INC(M5:M1003,M5,1)*10</f>
        <v>7</v>
      </c>
      <c r="O5">
        <f>_xlfn.PERCENTRANK.INC(H5:H1003,H5,1)*10</f>
        <v>4</v>
      </c>
      <c r="P5">
        <f>_xlfn.PERCENTRANK.INC(I5:I1003,I5,1)*10</f>
        <v>1</v>
      </c>
      <c r="Q5" s="19">
        <f ca="1">AVERAGE(K5,L5,N5,O5,P5)</f>
        <v>4.2</v>
      </c>
      <c r="R5" t="str">
        <f ca="1">VLOOKUP(ROUND($Q5,0),$T$6:$U$15,2,FALSE)</f>
        <v>New Customer</v>
      </c>
      <c r="T5" s="20" t="s">
        <v>38</v>
      </c>
      <c r="U5" s="2" t="s">
        <v>41</v>
      </c>
    </row>
    <row r="6" spans="1:21" x14ac:dyDescent="0.35">
      <c r="A6">
        <v>2</v>
      </c>
      <c r="B6">
        <v>21</v>
      </c>
      <c r="C6" t="s">
        <v>9</v>
      </c>
      <c r="D6" t="s">
        <v>11</v>
      </c>
      <c r="E6">
        <v>78852</v>
      </c>
      <c r="F6">
        <v>60</v>
      </c>
      <c r="G6">
        <v>2</v>
      </c>
      <c r="H6">
        <v>42</v>
      </c>
      <c r="I6">
        <v>41.93</v>
      </c>
      <c r="J6">
        <f>I6/E6</f>
        <v>5.3175569421194137E-4</v>
      </c>
      <c r="K6">
        <f t="shared" si="0"/>
        <v>0</v>
      </c>
      <c r="L6">
        <f t="shared" ref="L6:L69" si="2">_xlfn.PERCENTRANK.INC($F$5:$F$1003,F6,1)*10</f>
        <v>5</v>
      </c>
      <c r="M6">
        <f t="shared" ref="M6:M69" ca="1" si="3">YEAR(TODAY())-G6</f>
        <v>2022</v>
      </c>
      <c r="N6">
        <f ca="1">_xlfn.PERCENTRANK.INC(M6:M1003,M6,1)*10</f>
        <v>7</v>
      </c>
      <c r="O6">
        <f>_xlfn.PERCENTRANK.INC(H6:H1003,H6,1)*10</f>
        <v>8</v>
      </c>
      <c r="P6">
        <f>_xlfn.PERCENTRANK.INC(I6:I1003,I6,1)*10</f>
        <v>0</v>
      </c>
      <c r="Q6" s="19">
        <f ca="1">AVERAGE(K6,L6,N6,O6,P6)</f>
        <v>4</v>
      </c>
      <c r="R6" t="str">
        <f ca="1">VLOOKUP(ROUND($Q6,0),$T$6:$U$15,2,FALSE)</f>
        <v>New Customer</v>
      </c>
      <c r="T6" s="19">
        <v>1</v>
      </c>
      <c r="U6" s="2" t="s">
        <v>42</v>
      </c>
    </row>
    <row r="7" spans="1:21" x14ac:dyDescent="0.35">
      <c r="A7">
        <v>3</v>
      </c>
      <c r="B7">
        <v>60</v>
      </c>
      <c r="C7" t="s">
        <v>9</v>
      </c>
      <c r="D7" t="s">
        <v>12</v>
      </c>
      <c r="E7">
        <v>126573</v>
      </c>
      <c r="F7">
        <v>30</v>
      </c>
      <c r="G7">
        <v>2</v>
      </c>
      <c r="H7">
        <v>28</v>
      </c>
      <c r="I7">
        <v>424.36</v>
      </c>
      <c r="J7">
        <f>I7/E7</f>
        <v>3.3526897521588333E-3</v>
      </c>
      <c r="K7">
        <f t="shared" si="0"/>
        <v>3</v>
      </c>
      <c r="L7">
        <f t="shared" si="2"/>
        <v>2</v>
      </c>
      <c r="M7">
        <f t="shared" ca="1" si="3"/>
        <v>2022</v>
      </c>
      <c r="N7">
        <f ca="1">_xlfn.PERCENTRANK.INC(M7:M1004,M7,1)*10</f>
        <v>7</v>
      </c>
      <c r="O7">
        <f>_xlfn.PERCENTRANK.INC(H7:H1004,H7,1)*10</f>
        <v>5</v>
      </c>
      <c r="P7">
        <f>_xlfn.PERCENTRANK.INC(I7:I1004,I7,1)*10</f>
        <v>4</v>
      </c>
      <c r="Q7" s="19">
        <f ca="1">AVERAGE(K7,L7,N7,O7,P7)</f>
        <v>4.2</v>
      </c>
      <c r="R7" t="str">
        <f ca="1">VLOOKUP(ROUND($Q7,0),$T$6:$U$15,2,FALSE)</f>
        <v>New Customer</v>
      </c>
      <c r="T7" s="19">
        <v>2</v>
      </c>
      <c r="U7" s="2" t="s">
        <v>45</v>
      </c>
    </row>
    <row r="8" spans="1:21" x14ac:dyDescent="0.35">
      <c r="A8">
        <v>4</v>
      </c>
      <c r="B8">
        <v>40</v>
      </c>
      <c r="C8" t="s">
        <v>13</v>
      </c>
      <c r="D8" t="s">
        <v>14</v>
      </c>
      <c r="E8">
        <v>47099</v>
      </c>
      <c r="F8">
        <v>74</v>
      </c>
      <c r="G8">
        <v>9</v>
      </c>
      <c r="H8">
        <v>5</v>
      </c>
      <c r="I8">
        <v>991.93</v>
      </c>
      <c r="J8">
        <f>I8/E8</f>
        <v>2.1060532070744601E-2</v>
      </c>
      <c r="K8">
        <f t="shared" si="0"/>
        <v>9</v>
      </c>
      <c r="L8">
        <f t="shared" si="2"/>
        <v>7</v>
      </c>
      <c r="M8">
        <f t="shared" ca="1" si="3"/>
        <v>2015</v>
      </c>
      <c r="N8">
        <f ca="1">_xlfn.PERCENTRANK.INC(M8:M1005,M8,1)*10</f>
        <v>0</v>
      </c>
      <c r="O8">
        <f>_xlfn.PERCENTRANK.INC(H8:H1005,H8,1)*10</f>
        <v>0</v>
      </c>
      <c r="P8">
        <f>_xlfn.PERCENTRANK.INC(I8:I1005,I8,1)*10</f>
        <v>9</v>
      </c>
      <c r="Q8" s="19">
        <f ca="1">AVERAGE(K8,L8,N8,O8,P8)</f>
        <v>5</v>
      </c>
      <c r="R8" t="str">
        <f ca="1">VLOOKUP(ROUND($Q8,0),$T$6:$U$15,2,FALSE)</f>
        <v>Potential Loyalists</v>
      </c>
      <c r="T8" s="19">
        <v>3</v>
      </c>
      <c r="U8" s="2" t="s">
        <v>43</v>
      </c>
    </row>
    <row r="9" spans="1:21" x14ac:dyDescent="0.35">
      <c r="A9">
        <v>5</v>
      </c>
      <c r="B9">
        <v>65</v>
      </c>
      <c r="C9" t="s">
        <v>9</v>
      </c>
      <c r="D9" t="s">
        <v>15</v>
      </c>
      <c r="E9">
        <v>140621</v>
      </c>
      <c r="F9">
        <v>21</v>
      </c>
      <c r="G9">
        <v>3</v>
      </c>
      <c r="H9">
        <v>25</v>
      </c>
      <c r="I9">
        <v>347.08</v>
      </c>
      <c r="J9">
        <f>I9/E9</f>
        <v>2.4681946508700692E-3</v>
      </c>
      <c r="K9">
        <f t="shared" si="0"/>
        <v>2</v>
      </c>
      <c r="L9">
        <f t="shared" si="2"/>
        <v>1</v>
      </c>
      <c r="M9">
        <f t="shared" ca="1" si="3"/>
        <v>2021</v>
      </c>
      <c r="N9">
        <f ca="1">_xlfn.PERCENTRANK.INC(M9:M1006,M9,1)*10</f>
        <v>7</v>
      </c>
      <c r="O9">
        <f>_xlfn.PERCENTRANK.INC(H9:H1006,H9,1)*10</f>
        <v>4</v>
      </c>
      <c r="P9">
        <f>_xlfn.PERCENTRANK.INC(I9:I1006,I9,1)*10</f>
        <v>3</v>
      </c>
      <c r="Q9" s="19">
        <f ca="1">AVERAGE(K9,L9,N9,O9,P9)</f>
        <v>3.4</v>
      </c>
      <c r="R9" t="str">
        <f ca="1">VLOOKUP(ROUND($Q9,0),$T$6:$U$15,2,FALSE)</f>
        <v>New Customer</v>
      </c>
      <c r="T9" s="19">
        <v>4</v>
      </c>
      <c r="U9" s="2" t="s">
        <v>43</v>
      </c>
    </row>
    <row r="10" spans="1:21" x14ac:dyDescent="0.35">
      <c r="A10">
        <v>6</v>
      </c>
      <c r="B10">
        <v>31</v>
      </c>
      <c r="C10" t="s">
        <v>13</v>
      </c>
      <c r="D10" t="s">
        <v>14</v>
      </c>
      <c r="E10">
        <v>57305</v>
      </c>
      <c r="F10">
        <v>24</v>
      </c>
      <c r="G10">
        <v>3</v>
      </c>
      <c r="H10">
        <v>30</v>
      </c>
      <c r="I10">
        <v>86.85</v>
      </c>
      <c r="J10">
        <f>I10/E10</f>
        <v>1.515574557193962E-3</v>
      </c>
      <c r="K10">
        <f t="shared" si="0"/>
        <v>1</v>
      </c>
      <c r="L10">
        <f t="shared" si="2"/>
        <v>2</v>
      </c>
      <c r="M10">
        <f t="shared" ca="1" si="3"/>
        <v>2021</v>
      </c>
      <c r="N10">
        <f ca="1">_xlfn.PERCENTRANK.INC(M10:M1007,M10,1)*10</f>
        <v>7</v>
      </c>
      <c r="O10">
        <f>_xlfn.PERCENTRANK.INC(H10:H1007,H10,1)*10</f>
        <v>5</v>
      </c>
      <c r="P10">
        <f>_xlfn.PERCENTRANK.INC(I10:I1007,I10,1)*10</f>
        <v>0</v>
      </c>
      <c r="Q10" s="19">
        <f ca="1">AVERAGE(K10,L10,N10,O10,P10)</f>
        <v>3</v>
      </c>
      <c r="R10" t="str">
        <f ca="1">VLOOKUP(ROUND($Q10,0),$T$6:$U$15,2,FALSE)</f>
        <v>New Customer</v>
      </c>
      <c r="T10" s="19">
        <v>5</v>
      </c>
      <c r="U10" s="2" t="s">
        <v>44</v>
      </c>
    </row>
    <row r="11" spans="1:21" x14ac:dyDescent="0.35">
      <c r="A11">
        <v>7</v>
      </c>
      <c r="B11">
        <v>19</v>
      </c>
      <c r="C11" t="s">
        <v>13</v>
      </c>
      <c r="D11" t="s">
        <v>12</v>
      </c>
      <c r="E11">
        <v>54319</v>
      </c>
      <c r="F11">
        <v>68</v>
      </c>
      <c r="G11">
        <v>5</v>
      </c>
      <c r="H11">
        <v>43</v>
      </c>
      <c r="I11">
        <v>191.72</v>
      </c>
      <c r="J11">
        <f>I11/E11</f>
        <v>3.5295200574384654E-3</v>
      </c>
      <c r="K11">
        <f t="shared" si="0"/>
        <v>3</v>
      </c>
      <c r="L11">
        <f t="shared" si="2"/>
        <v>6</v>
      </c>
      <c r="M11">
        <f t="shared" ca="1" si="3"/>
        <v>2019</v>
      </c>
      <c r="N11">
        <f ca="1">_xlfn.PERCENTRANK.INC(M11:M1008,M11,1)*10</f>
        <v>4</v>
      </c>
      <c r="O11">
        <f>_xlfn.PERCENTRANK.INC(H11:H1008,H11,1)*10</f>
        <v>8</v>
      </c>
      <c r="P11">
        <f>_xlfn.PERCENTRANK.INC(I11:I1008,I11,1)*10</f>
        <v>2</v>
      </c>
      <c r="Q11" s="19">
        <f ca="1">AVERAGE(K11,L11,N11,O11,P11)</f>
        <v>4.5999999999999996</v>
      </c>
      <c r="R11" t="str">
        <f ca="1">VLOOKUP(ROUND($Q11,0),$T$6:$U$15,2,FALSE)</f>
        <v>Potential Loyalists</v>
      </c>
      <c r="T11" s="19">
        <v>6</v>
      </c>
      <c r="U11" s="2" t="s">
        <v>44</v>
      </c>
    </row>
    <row r="12" spans="1:21" x14ac:dyDescent="0.35">
      <c r="A12">
        <v>8</v>
      </c>
      <c r="B12">
        <v>43</v>
      </c>
      <c r="C12" t="s">
        <v>16</v>
      </c>
      <c r="D12" t="s">
        <v>10</v>
      </c>
      <c r="E12">
        <v>108115</v>
      </c>
      <c r="F12">
        <v>94</v>
      </c>
      <c r="G12">
        <v>9</v>
      </c>
      <c r="H12">
        <v>27</v>
      </c>
      <c r="I12">
        <v>734.56</v>
      </c>
      <c r="J12">
        <f>I12/E12</f>
        <v>6.794246866762243E-3</v>
      </c>
      <c r="K12">
        <f t="shared" si="0"/>
        <v>6</v>
      </c>
      <c r="L12">
        <f t="shared" si="2"/>
        <v>9</v>
      </c>
      <c r="M12">
        <f t="shared" ca="1" si="3"/>
        <v>2015</v>
      </c>
      <c r="N12">
        <f ca="1">_xlfn.PERCENTRANK.INC(M12:M1009,M12,1)*10</f>
        <v>0</v>
      </c>
      <c r="O12">
        <f>_xlfn.PERCENTRANK.INC(H12:H1009,H12,1)*10</f>
        <v>4</v>
      </c>
      <c r="P12">
        <f>_xlfn.PERCENTRANK.INC(I12:I1009,I12,1)*10</f>
        <v>7</v>
      </c>
      <c r="Q12" s="19">
        <f ca="1">AVERAGE(K12,L12,N12,O12,P12)</f>
        <v>5.2</v>
      </c>
      <c r="R12" t="str">
        <f ca="1">VLOOKUP(ROUND($Q12,0),$T$6:$U$15,2,FALSE)</f>
        <v>Potential Loyalists</v>
      </c>
      <c r="T12" s="19">
        <v>7</v>
      </c>
      <c r="U12" s="2" t="s">
        <v>46</v>
      </c>
    </row>
    <row r="13" spans="1:21" x14ac:dyDescent="0.35">
      <c r="A13">
        <v>9</v>
      </c>
      <c r="B13">
        <v>53</v>
      </c>
      <c r="C13" t="s">
        <v>16</v>
      </c>
      <c r="D13" t="s">
        <v>11</v>
      </c>
      <c r="E13">
        <v>34424</v>
      </c>
      <c r="F13">
        <v>29</v>
      </c>
      <c r="G13">
        <v>6</v>
      </c>
      <c r="H13">
        <v>7</v>
      </c>
      <c r="I13">
        <v>951.71</v>
      </c>
      <c r="J13">
        <f>I13/E13</f>
        <v>2.7646699976760402E-2</v>
      </c>
      <c r="K13">
        <f t="shared" si="0"/>
        <v>9</v>
      </c>
      <c r="L13">
        <f t="shared" si="2"/>
        <v>2</v>
      </c>
      <c r="M13">
        <f t="shared" ca="1" si="3"/>
        <v>2018</v>
      </c>
      <c r="N13">
        <f ca="1">_xlfn.PERCENTRANK.INC(M13:M1010,M13,1)*10</f>
        <v>3</v>
      </c>
      <c r="O13">
        <f>_xlfn.PERCENTRANK.INC(H13:H1010,H13,1)*10</f>
        <v>1</v>
      </c>
      <c r="P13">
        <f>_xlfn.PERCENTRANK.INC(I13:I1010,I13,1)*10</f>
        <v>9</v>
      </c>
      <c r="Q13" s="19">
        <f ca="1">AVERAGE(K13,L13,N13,O13,P13)</f>
        <v>4.8</v>
      </c>
      <c r="R13" t="str">
        <f ca="1">VLOOKUP(ROUND($Q13,0),$T$6:$U$15,2,FALSE)</f>
        <v>Potential Loyalists</v>
      </c>
      <c r="T13" s="19">
        <v>8</v>
      </c>
      <c r="U13" s="2" t="s">
        <v>46</v>
      </c>
    </row>
    <row r="14" spans="1:21" x14ac:dyDescent="0.35">
      <c r="A14">
        <v>10</v>
      </c>
      <c r="B14">
        <v>55</v>
      </c>
      <c r="C14" t="s">
        <v>9</v>
      </c>
      <c r="D14" t="s">
        <v>15</v>
      </c>
      <c r="E14">
        <v>45839</v>
      </c>
      <c r="F14">
        <v>55</v>
      </c>
      <c r="G14">
        <v>7</v>
      </c>
      <c r="H14">
        <v>2</v>
      </c>
      <c r="I14">
        <v>821.18</v>
      </c>
      <c r="J14">
        <f>I14/E14</f>
        <v>1.7914439669277252E-2</v>
      </c>
      <c r="K14">
        <f t="shared" si="0"/>
        <v>9</v>
      </c>
      <c r="L14">
        <f t="shared" si="2"/>
        <v>5</v>
      </c>
      <c r="M14">
        <f t="shared" ca="1" si="3"/>
        <v>2017</v>
      </c>
      <c r="N14">
        <f ca="1">_xlfn.PERCENTRANK.INC(M14:M1011,M14,1)*10</f>
        <v>2</v>
      </c>
      <c r="O14">
        <f>_xlfn.PERCENTRANK.INC(H14:H1011,H14,1)*10</f>
        <v>0</v>
      </c>
      <c r="P14">
        <f>_xlfn.PERCENTRANK.INC(I14:I1011,I14,1)*10</f>
        <v>8</v>
      </c>
      <c r="Q14" s="19">
        <f ca="1">AVERAGE(K14,L14,N14,O14,P14)</f>
        <v>4.8</v>
      </c>
      <c r="R14" t="str">
        <f ca="1">VLOOKUP(ROUND($Q14,0),$T$6:$U$15,2,FALSE)</f>
        <v>Potential Loyalists</v>
      </c>
      <c r="T14" s="19">
        <v>9</v>
      </c>
      <c r="U14" s="2" t="s">
        <v>39</v>
      </c>
    </row>
    <row r="15" spans="1:21" x14ac:dyDescent="0.35">
      <c r="A15">
        <v>11</v>
      </c>
      <c r="B15">
        <v>23</v>
      </c>
      <c r="C15" t="s">
        <v>13</v>
      </c>
      <c r="D15" t="s">
        <v>12</v>
      </c>
      <c r="E15">
        <v>69659</v>
      </c>
      <c r="F15">
        <v>16</v>
      </c>
      <c r="G15">
        <v>7</v>
      </c>
      <c r="H15">
        <v>24</v>
      </c>
      <c r="I15">
        <v>434.97</v>
      </c>
      <c r="J15">
        <f>I15/E15</f>
        <v>6.244275685841026E-3</v>
      </c>
      <c r="K15">
        <f t="shared" si="0"/>
        <v>5</v>
      </c>
      <c r="L15">
        <f t="shared" si="2"/>
        <v>1</v>
      </c>
      <c r="M15">
        <f t="shared" ca="1" si="3"/>
        <v>2017</v>
      </c>
      <c r="N15">
        <f ca="1">_xlfn.PERCENTRANK.INC(M15:M1012,M15,1)*10</f>
        <v>2</v>
      </c>
      <c r="O15">
        <f>_xlfn.PERCENTRANK.INC(H15:H1012,H15,1)*10</f>
        <v>4</v>
      </c>
      <c r="P15">
        <f>_xlfn.PERCENTRANK.INC(I15:I1012,I15,1)*10</f>
        <v>4</v>
      </c>
      <c r="Q15" s="19">
        <f ca="1">AVERAGE(K15,L15,N15,O15,P15)</f>
        <v>3.2</v>
      </c>
      <c r="R15" t="str">
        <f ca="1">VLOOKUP(ROUND($Q15,0),$T$6:$U$15,2,FALSE)</f>
        <v>New Customer</v>
      </c>
      <c r="T15" s="19">
        <v>10</v>
      </c>
      <c r="U15" s="2" t="s">
        <v>39</v>
      </c>
    </row>
    <row r="16" spans="1:21" x14ac:dyDescent="0.35">
      <c r="A16">
        <v>12</v>
      </c>
      <c r="B16">
        <v>68</v>
      </c>
      <c r="C16" t="s">
        <v>13</v>
      </c>
      <c r="D16" t="s">
        <v>10</v>
      </c>
      <c r="E16">
        <v>30058</v>
      </c>
      <c r="F16">
        <v>91</v>
      </c>
      <c r="G16">
        <v>1</v>
      </c>
      <c r="H16">
        <v>49</v>
      </c>
      <c r="I16">
        <v>889.94</v>
      </c>
      <c r="J16">
        <f>I16/E16</f>
        <v>2.9607425643755406E-2</v>
      </c>
      <c r="K16">
        <f t="shared" si="0"/>
        <v>9</v>
      </c>
      <c r="L16">
        <f t="shared" si="2"/>
        <v>9</v>
      </c>
      <c r="M16">
        <f t="shared" ca="1" si="3"/>
        <v>2023</v>
      </c>
      <c r="N16">
        <f ca="1">_xlfn.PERCENTRANK.INC(M16:M1013,M16,1)*10</f>
        <v>9</v>
      </c>
      <c r="O16">
        <f>_xlfn.PERCENTRANK.INC(H16:H1013,H16,1)*10</f>
        <v>9</v>
      </c>
      <c r="P16">
        <f>_xlfn.PERCENTRANK.INC(I16:I1013,I16,1)*10</f>
        <v>8</v>
      </c>
      <c r="Q16" s="19">
        <f ca="1">AVERAGE(K16,L16,N16,O16,P16)</f>
        <v>8.8000000000000007</v>
      </c>
      <c r="R16" t="str">
        <f ca="1">VLOOKUP(ROUND($Q16,0),$T$6:$U$15,2,FALSE)</f>
        <v>Champion</v>
      </c>
      <c r="T16" s="19"/>
      <c r="U16" s="2"/>
    </row>
    <row r="17" spans="1:18" x14ac:dyDescent="0.35">
      <c r="A17">
        <v>13</v>
      </c>
      <c r="B17">
        <v>29</v>
      </c>
      <c r="C17" t="s">
        <v>9</v>
      </c>
      <c r="D17" t="s">
        <v>14</v>
      </c>
      <c r="E17">
        <v>87461</v>
      </c>
      <c r="F17">
        <v>81</v>
      </c>
      <c r="G17">
        <v>3</v>
      </c>
      <c r="H17">
        <v>27</v>
      </c>
      <c r="I17">
        <v>101.07</v>
      </c>
      <c r="J17">
        <f>I17/E17</f>
        <v>1.1556007820628623E-3</v>
      </c>
      <c r="K17">
        <f t="shared" si="0"/>
        <v>1</v>
      </c>
      <c r="L17">
        <f t="shared" si="2"/>
        <v>8</v>
      </c>
      <c r="M17">
        <f t="shared" ca="1" si="3"/>
        <v>2021</v>
      </c>
      <c r="N17">
        <f ca="1">_xlfn.PERCENTRANK.INC(M17:M1014,M17,1)*10</f>
        <v>7</v>
      </c>
      <c r="O17">
        <f>_xlfn.PERCENTRANK.INC(H17:H1014,H17,1)*10</f>
        <v>4</v>
      </c>
      <c r="P17">
        <f>_xlfn.PERCENTRANK.INC(I17:I1014,I17,1)*10</f>
        <v>1</v>
      </c>
      <c r="Q17" s="19">
        <f ca="1">AVERAGE(K17,L17,N17,O17,P17)</f>
        <v>4.2</v>
      </c>
      <c r="R17" t="str">
        <f ca="1">VLOOKUP(ROUND($Q17,0),$T$6:$U$15,2,FALSE)</f>
        <v>New Customer</v>
      </c>
    </row>
    <row r="18" spans="1:18" x14ac:dyDescent="0.35">
      <c r="A18">
        <v>14</v>
      </c>
      <c r="B18">
        <v>64</v>
      </c>
      <c r="C18" t="s">
        <v>13</v>
      </c>
      <c r="D18" t="s">
        <v>11</v>
      </c>
      <c r="E18">
        <v>33018</v>
      </c>
      <c r="F18">
        <v>46</v>
      </c>
      <c r="G18">
        <v>4</v>
      </c>
      <c r="H18">
        <v>3</v>
      </c>
      <c r="I18">
        <v>221.35</v>
      </c>
      <c r="J18">
        <f>I18/E18</f>
        <v>6.7039190744442425E-3</v>
      </c>
      <c r="K18">
        <f t="shared" si="0"/>
        <v>5</v>
      </c>
      <c r="L18">
        <f t="shared" si="2"/>
        <v>4</v>
      </c>
      <c r="M18">
        <f t="shared" ca="1" si="3"/>
        <v>2020</v>
      </c>
      <c r="N18">
        <f ca="1">_xlfn.PERCENTRANK.INC(M18:M1015,M18,1)*10</f>
        <v>6</v>
      </c>
      <c r="O18">
        <f>_xlfn.PERCENTRANK.INC(H18:H1015,H18,1)*10</f>
        <v>0</v>
      </c>
      <c r="P18">
        <f>_xlfn.PERCENTRANK.INC(I18:I1015,I18,1)*10</f>
        <v>2</v>
      </c>
      <c r="Q18" s="19">
        <f ca="1">AVERAGE(K18,L18,N18,O18,P18)</f>
        <v>3.4</v>
      </c>
      <c r="R18" t="str">
        <f ca="1">VLOOKUP(ROUND($Q18,0),$T$6:$U$15,2,FALSE)</f>
        <v>New Customer</v>
      </c>
    </row>
    <row r="19" spans="1:18" x14ac:dyDescent="0.35">
      <c r="A19">
        <v>15</v>
      </c>
      <c r="B19">
        <v>33</v>
      </c>
      <c r="C19" t="s">
        <v>16</v>
      </c>
      <c r="D19" t="s">
        <v>14</v>
      </c>
      <c r="E19">
        <v>112260</v>
      </c>
      <c r="F19">
        <v>17</v>
      </c>
      <c r="G19">
        <v>5</v>
      </c>
      <c r="H19">
        <v>8</v>
      </c>
      <c r="I19">
        <v>915.89</v>
      </c>
      <c r="J19">
        <f>I19/E19</f>
        <v>8.158649563513273E-3</v>
      </c>
      <c r="K19">
        <f t="shared" si="0"/>
        <v>7</v>
      </c>
      <c r="L19">
        <f t="shared" si="2"/>
        <v>1</v>
      </c>
      <c r="M19">
        <f t="shared" ca="1" si="3"/>
        <v>2019</v>
      </c>
      <c r="N19">
        <f ca="1">_xlfn.PERCENTRANK.INC(M19:M1016,M19,1)*10</f>
        <v>4</v>
      </c>
      <c r="O19">
        <f>_xlfn.PERCENTRANK.INC(H19:H1016,H19,1)*10</f>
        <v>1</v>
      </c>
      <c r="P19">
        <f>_xlfn.PERCENTRANK.INC(I19:I1016,I19,1)*10</f>
        <v>9</v>
      </c>
      <c r="Q19" s="19">
        <f ca="1">AVERAGE(K19,L19,N19,O19,P19)</f>
        <v>4.4000000000000004</v>
      </c>
      <c r="R19" t="str">
        <f ca="1">VLOOKUP(ROUND($Q19,0),$T$6:$U$15,2,FALSE)</f>
        <v>New Customer</v>
      </c>
    </row>
    <row r="20" spans="1:18" x14ac:dyDescent="0.35">
      <c r="A20">
        <v>16</v>
      </c>
      <c r="B20">
        <v>53</v>
      </c>
      <c r="C20" t="s">
        <v>16</v>
      </c>
      <c r="D20" t="s">
        <v>12</v>
      </c>
      <c r="E20">
        <v>129284</v>
      </c>
      <c r="F20">
        <v>17</v>
      </c>
      <c r="G20">
        <v>6</v>
      </c>
      <c r="H20">
        <v>26</v>
      </c>
      <c r="I20">
        <v>225.4</v>
      </c>
      <c r="J20">
        <f>I20/E20</f>
        <v>1.7434485319142354E-3</v>
      </c>
      <c r="K20">
        <f t="shared" si="0"/>
        <v>1</v>
      </c>
      <c r="L20">
        <f t="shared" si="2"/>
        <v>1</v>
      </c>
      <c r="M20">
        <f t="shared" ca="1" si="3"/>
        <v>2018</v>
      </c>
      <c r="N20">
        <f ca="1">_xlfn.PERCENTRANK.INC(M20:M1017,M20,1)*10</f>
        <v>3</v>
      </c>
      <c r="O20">
        <f>_xlfn.PERCENTRANK.INC(H20:H1017,H20,1)*10</f>
        <v>4</v>
      </c>
      <c r="P20">
        <f>_xlfn.PERCENTRANK.INC(I20:I1017,I20,1)*10</f>
        <v>2</v>
      </c>
      <c r="Q20" s="19">
        <f ca="1">AVERAGE(K20,L20,N20,O20,P20)</f>
        <v>2.2000000000000002</v>
      </c>
      <c r="R20" t="str">
        <f ca="1">VLOOKUP(ROUND($Q20,0),$T$6:$U$15,2,FALSE)</f>
        <v xml:space="preserve">At Risk </v>
      </c>
    </row>
    <row r="21" spans="1:18" x14ac:dyDescent="0.35">
      <c r="A21">
        <v>17</v>
      </c>
      <c r="B21">
        <v>57</v>
      </c>
      <c r="C21" t="s">
        <v>16</v>
      </c>
      <c r="D21" t="s">
        <v>12</v>
      </c>
      <c r="E21">
        <v>102535</v>
      </c>
      <c r="F21">
        <v>29</v>
      </c>
      <c r="G21">
        <v>5</v>
      </c>
      <c r="H21">
        <v>13</v>
      </c>
      <c r="I21">
        <v>378.47</v>
      </c>
      <c r="J21">
        <f>I21/E21</f>
        <v>3.6911298580972352E-3</v>
      </c>
      <c r="K21">
        <f t="shared" si="0"/>
        <v>3</v>
      </c>
      <c r="L21">
        <f t="shared" si="2"/>
        <v>2</v>
      </c>
      <c r="M21">
        <f t="shared" ca="1" si="3"/>
        <v>2019</v>
      </c>
      <c r="N21">
        <f ca="1">_xlfn.PERCENTRANK.INC(M21:M1018,M21,1)*10</f>
        <v>4</v>
      </c>
      <c r="O21">
        <f>_xlfn.PERCENTRANK.INC(H21:H1018,H21,1)*10</f>
        <v>2</v>
      </c>
      <c r="P21">
        <f>_xlfn.PERCENTRANK.INC(I21:I1018,I21,1)*10</f>
        <v>3</v>
      </c>
      <c r="Q21" s="19">
        <f ca="1">AVERAGE(K21,L21,N21,O21,P21)</f>
        <v>2.8</v>
      </c>
      <c r="R21" t="str">
        <f ca="1">VLOOKUP(ROUND($Q21,0),$T$6:$U$15,2,FALSE)</f>
        <v>New Customer</v>
      </c>
    </row>
    <row r="22" spans="1:18" x14ac:dyDescent="0.35">
      <c r="A22">
        <v>18</v>
      </c>
      <c r="B22">
        <v>22</v>
      </c>
      <c r="C22" t="s">
        <v>16</v>
      </c>
      <c r="D22" t="s">
        <v>11</v>
      </c>
      <c r="E22">
        <v>41849</v>
      </c>
      <c r="F22">
        <v>22</v>
      </c>
      <c r="G22">
        <v>1</v>
      </c>
      <c r="H22">
        <v>31</v>
      </c>
      <c r="I22">
        <v>844.08</v>
      </c>
      <c r="J22">
        <f>I22/E22</f>
        <v>2.0169657578436761E-2</v>
      </c>
      <c r="K22">
        <f t="shared" si="0"/>
        <v>9</v>
      </c>
      <c r="L22">
        <f t="shared" si="2"/>
        <v>2</v>
      </c>
      <c r="M22">
        <f t="shared" ca="1" si="3"/>
        <v>2023</v>
      </c>
      <c r="N22">
        <f ca="1">_xlfn.PERCENTRANK.INC(M22:M1019,M22,1)*10</f>
        <v>9</v>
      </c>
      <c r="O22">
        <f>_xlfn.PERCENTRANK.INC(H22:H1019,H22,1)*10</f>
        <v>5</v>
      </c>
      <c r="P22">
        <f>_xlfn.PERCENTRANK.INC(I22:I1019,I22,1)*10</f>
        <v>8</v>
      </c>
      <c r="Q22" s="19">
        <f ca="1">AVERAGE(K22,L22,N22,O22,P22)</f>
        <v>6.6</v>
      </c>
      <c r="R22" t="str">
        <f ca="1">VLOOKUP(ROUND($Q22,0),$T$6:$U$15,2,FALSE)</f>
        <v xml:space="preserve">Loyal Customers </v>
      </c>
    </row>
    <row r="23" spans="1:18" x14ac:dyDescent="0.35">
      <c r="A23">
        <v>19</v>
      </c>
      <c r="B23">
        <v>37</v>
      </c>
      <c r="C23" t="s">
        <v>16</v>
      </c>
      <c r="D23" t="s">
        <v>14</v>
      </c>
      <c r="E23">
        <v>95491</v>
      </c>
      <c r="F23">
        <v>90</v>
      </c>
      <c r="G23">
        <v>6</v>
      </c>
      <c r="H23">
        <v>21</v>
      </c>
      <c r="I23">
        <v>454.83</v>
      </c>
      <c r="J23">
        <f>I23/E23</f>
        <v>4.7630666764407114E-3</v>
      </c>
      <c r="K23">
        <f t="shared" si="0"/>
        <v>4</v>
      </c>
      <c r="L23">
        <f t="shared" si="2"/>
        <v>8</v>
      </c>
      <c r="M23">
        <f t="shared" ca="1" si="3"/>
        <v>2018</v>
      </c>
      <c r="N23">
        <f ca="1">_xlfn.PERCENTRANK.INC(M23:M1020,M23,1)*10</f>
        <v>3</v>
      </c>
      <c r="O23">
        <f>_xlfn.PERCENTRANK.INC(H23:H1020,H23,1)*10</f>
        <v>3</v>
      </c>
      <c r="P23">
        <f>_xlfn.PERCENTRANK.INC(I23:I1020,I23,1)*10</f>
        <v>4</v>
      </c>
      <c r="Q23" s="19">
        <f ca="1">AVERAGE(K23,L23,N23,O23,P23)</f>
        <v>4.4000000000000004</v>
      </c>
      <c r="R23" t="str">
        <f ca="1">VLOOKUP(ROUND($Q23,0),$T$6:$U$15,2,FALSE)</f>
        <v>New Customer</v>
      </c>
    </row>
    <row r="24" spans="1:18" x14ac:dyDescent="0.35">
      <c r="A24">
        <v>20</v>
      </c>
      <c r="B24">
        <v>31</v>
      </c>
      <c r="C24" t="s">
        <v>16</v>
      </c>
      <c r="D24" t="s">
        <v>10</v>
      </c>
      <c r="E24">
        <v>97103</v>
      </c>
      <c r="F24">
        <v>70</v>
      </c>
      <c r="G24">
        <v>3</v>
      </c>
      <c r="H24">
        <v>17</v>
      </c>
      <c r="I24">
        <v>61.3</v>
      </c>
      <c r="J24">
        <f>I24/E24</f>
        <v>6.3128842569230609E-4</v>
      </c>
      <c r="K24">
        <f t="shared" si="0"/>
        <v>0</v>
      </c>
      <c r="L24">
        <f t="shared" si="2"/>
        <v>6</v>
      </c>
      <c r="M24">
        <f t="shared" ca="1" si="3"/>
        <v>2021</v>
      </c>
      <c r="N24">
        <f ca="1">_xlfn.PERCENTRANK.INC(M24:M1021,M24,1)*10</f>
        <v>7</v>
      </c>
      <c r="O24">
        <f>_xlfn.PERCENTRANK.INC(H24:H1021,H24,1)*10</f>
        <v>2</v>
      </c>
      <c r="P24">
        <f>_xlfn.PERCENTRANK.INC(I24:I1021,I24,1)*10</f>
        <v>0</v>
      </c>
      <c r="Q24" s="19">
        <f ca="1">AVERAGE(K24,L24,N24,O24,P24)</f>
        <v>3</v>
      </c>
      <c r="R24" t="str">
        <f ca="1">VLOOKUP(ROUND($Q24,0),$T$6:$U$15,2,FALSE)</f>
        <v>New Customer</v>
      </c>
    </row>
    <row r="25" spans="1:18" x14ac:dyDescent="0.35">
      <c r="A25">
        <v>21</v>
      </c>
      <c r="B25">
        <v>19</v>
      </c>
      <c r="C25" t="s">
        <v>9</v>
      </c>
      <c r="D25" t="s">
        <v>14</v>
      </c>
      <c r="E25">
        <v>82519</v>
      </c>
      <c r="F25">
        <v>13</v>
      </c>
      <c r="G25">
        <v>4</v>
      </c>
      <c r="H25">
        <v>4</v>
      </c>
      <c r="I25">
        <v>742.39</v>
      </c>
      <c r="J25">
        <f>I25/E25</f>
        <v>8.9965947236394037E-3</v>
      </c>
      <c r="K25">
        <f t="shared" si="0"/>
        <v>7</v>
      </c>
      <c r="L25">
        <f t="shared" si="2"/>
        <v>1</v>
      </c>
      <c r="M25">
        <f t="shared" ca="1" si="3"/>
        <v>2020</v>
      </c>
      <c r="N25">
        <f ca="1">_xlfn.PERCENTRANK.INC(M25:M1022,M25,1)*10</f>
        <v>6</v>
      </c>
      <c r="O25">
        <f>_xlfn.PERCENTRANK.INC(H25:H1022,H25,1)*10</f>
        <v>0</v>
      </c>
      <c r="P25">
        <f>_xlfn.PERCENTRANK.INC(I25:I1022,I25,1)*10</f>
        <v>7</v>
      </c>
      <c r="Q25" s="19">
        <f ca="1">AVERAGE(K25,L25,N25,O25,P25)</f>
        <v>4.2</v>
      </c>
      <c r="R25" t="str">
        <f ca="1">VLOOKUP(ROUND($Q25,0),$T$6:$U$15,2,FALSE)</f>
        <v>New Customer</v>
      </c>
    </row>
    <row r="26" spans="1:18" x14ac:dyDescent="0.35">
      <c r="A26">
        <v>22</v>
      </c>
      <c r="B26">
        <v>22</v>
      </c>
      <c r="C26" t="s">
        <v>16</v>
      </c>
      <c r="D26" t="s">
        <v>14</v>
      </c>
      <c r="E26">
        <v>49077</v>
      </c>
      <c r="F26">
        <v>74</v>
      </c>
      <c r="G26">
        <v>10</v>
      </c>
      <c r="H26">
        <v>47</v>
      </c>
      <c r="I26">
        <v>799.31</v>
      </c>
      <c r="J26">
        <f>I26/E26</f>
        <v>1.6286855349756504E-2</v>
      </c>
      <c r="K26">
        <f t="shared" si="0"/>
        <v>9</v>
      </c>
      <c r="L26">
        <f t="shared" si="2"/>
        <v>7</v>
      </c>
      <c r="M26">
        <f t="shared" ca="1" si="3"/>
        <v>2014</v>
      </c>
      <c r="N26">
        <f ca="1">_xlfn.PERCENTRANK.INC(M26:M1023,M26,1)*10</f>
        <v>0</v>
      </c>
      <c r="O26">
        <f>_xlfn.PERCENTRANK.INC(H26:H1023,H26,1)*10</f>
        <v>9</v>
      </c>
      <c r="P26">
        <f>_xlfn.PERCENTRANK.INC(I26:I1023,I26,1)*10</f>
        <v>7</v>
      </c>
      <c r="Q26" s="19">
        <f ca="1">AVERAGE(K26,L26,N26,O26,P26)</f>
        <v>6.4</v>
      </c>
      <c r="R26" t="str">
        <f ca="1">VLOOKUP(ROUND($Q26,0),$T$6:$U$15,2,FALSE)</f>
        <v>Potential Loyalists</v>
      </c>
    </row>
    <row r="27" spans="1:18" x14ac:dyDescent="0.35">
      <c r="A27">
        <v>23</v>
      </c>
      <c r="B27">
        <v>36</v>
      </c>
      <c r="C27" t="s">
        <v>13</v>
      </c>
      <c r="D27" t="s">
        <v>11</v>
      </c>
      <c r="E27">
        <v>85473</v>
      </c>
      <c r="F27">
        <v>68</v>
      </c>
      <c r="G27">
        <v>1</v>
      </c>
      <c r="H27">
        <v>16</v>
      </c>
      <c r="I27">
        <v>806.55</v>
      </c>
      <c r="J27">
        <f>I27/E27</f>
        <v>9.4363132217191396E-3</v>
      </c>
      <c r="K27">
        <f t="shared" si="0"/>
        <v>7</v>
      </c>
      <c r="L27">
        <f t="shared" si="2"/>
        <v>6</v>
      </c>
      <c r="M27">
        <f t="shared" ca="1" si="3"/>
        <v>2023</v>
      </c>
      <c r="N27">
        <f ca="1">_xlfn.PERCENTRANK.INC(M27:M1024,M27,1)*10</f>
        <v>9</v>
      </c>
      <c r="O27">
        <f>_xlfn.PERCENTRANK.INC(H27:H1024,H27,1)*10</f>
        <v>2</v>
      </c>
      <c r="P27">
        <f>_xlfn.PERCENTRANK.INC(I27:I1024,I27,1)*10</f>
        <v>8</v>
      </c>
      <c r="Q27" s="19">
        <f ca="1">AVERAGE(K27,L27,N27,O27,P27)</f>
        <v>6.4</v>
      </c>
      <c r="R27" t="str">
        <f ca="1">VLOOKUP(ROUND($Q27,0),$T$6:$U$15,2,FALSE)</f>
        <v>Potential Loyalists</v>
      </c>
    </row>
    <row r="28" spans="1:18" x14ac:dyDescent="0.35">
      <c r="A28">
        <v>24</v>
      </c>
      <c r="B28">
        <v>41</v>
      </c>
      <c r="C28" t="s">
        <v>13</v>
      </c>
      <c r="D28" t="s">
        <v>12</v>
      </c>
      <c r="E28">
        <v>81758</v>
      </c>
      <c r="F28">
        <v>87</v>
      </c>
      <c r="G28">
        <v>7</v>
      </c>
      <c r="H28">
        <v>9</v>
      </c>
      <c r="I28">
        <v>482.2</v>
      </c>
      <c r="J28">
        <f>I28/E28</f>
        <v>5.8978937840945224E-3</v>
      </c>
      <c r="K28">
        <f t="shared" si="0"/>
        <v>5</v>
      </c>
      <c r="L28">
        <f t="shared" si="2"/>
        <v>8</v>
      </c>
      <c r="M28">
        <f t="shared" ca="1" si="3"/>
        <v>2017</v>
      </c>
      <c r="N28">
        <f ca="1">_xlfn.PERCENTRANK.INC(M28:M1025,M28,1)*10</f>
        <v>2</v>
      </c>
      <c r="O28">
        <f>_xlfn.PERCENTRANK.INC(H28:H1025,H28,1)*10</f>
        <v>1</v>
      </c>
      <c r="P28">
        <f>_xlfn.PERCENTRANK.INC(I28:I1025,I28,1)*10</f>
        <v>4</v>
      </c>
      <c r="Q28" s="19">
        <f ca="1">AVERAGE(K28,L28,N28,O28,P28)</f>
        <v>4</v>
      </c>
      <c r="R28" t="str">
        <f ca="1">VLOOKUP(ROUND($Q28,0),$T$6:$U$15,2,FALSE)</f>
        <v>New Customer</v>
      </c>
    </row>
    <row r="29" spans="1:18" x14ac:dyDescent="0.35">
      <c r="A29">
        <v>25</v>
      </c>
      <c r="B29">
        <v>69</v>
      </c>
      <c r="C29" t="s">
        <v>9</v>
      </c>
      <c r="D29" t="s">
        <v>11</v>
      </c>
      <c r="E29">
        <v>36140</v>
      </c>
      <c r="F29">
        <v>78</v>
      </c>
      <c r="G29">
        <v>5</v>
      </c>
      <c r="H29">
        <v>39</v>
      </c>
      <c r="I29">
        <v>508.86</v>
      </c>
      <c r="J29">
        <f>I29/E29</f>
        <v>1.4080243497509685E-2</v>
      </c>
      <c r="K29">
        <f t="shared" si="0"/>
        <v>8</v>
      </c>
      <c r="L29">
        <f t="shared" si="2"/>
        <v>7</v>
      </c>
      <c r="M29">
        <f t="shared" ca="1" si="3"/>
        <v>2019</v>
      </c>
      <c r="N29">
        <f ca="1">_xlfn.PERCENTRANK.INC(M29:M1026,M29,1)*10</f>
        <v>4</v>
      </c>
      <c r="O29">
        <f>_xlfn.PERCENTRANK.INC(H29:H1026,H29,1)*10</f>
        <v>7</v>
      </c>
      <c r="P29">
        <f>_xlfn.PERCENTRANK.INC(I29:I1026,I29,1)*10</f>
        <v>5</v>
      </c>
      <c r="Q29" s="19">
        <f ca="1">AVERAGE(K29,L29,N29,O29,P29)</f>
        <v>6.2</v>
      </c>
      <c r="R29" t="str">
        <f ca="1">VLOOKUP(ROUND($Q29,0),$T$6:$U$15,2,FALSE)</f>
        <v>Potential Loyalists</v>
      </c>
    </row>
    <row r="30" spans="1:18" x14ac:dyDescent="0.35">
      <c r="A30">
        <v>26</v>
      </c>
      <c r="B30">
        <v>33</v>
      </c>
      <c r="C30" t="s">
        <v>13</v>
      </c>
      <c r="D30" t="s">
        <v>10</v>
      </c>
      <c r="E30">
        <v>141757</v>
      </c>
      <c r="F30">
        <v>60</v>
      </c>
      <c r="G30">
        <v>10</v>
      </c>
      <c r="H30">
        <v>39</v>
      </c>
      <c r="I30">
        <v>83.27</v>
      </c>
      <c r="J30">
        <f>I30/E30</f>
        <v>5.8741367269341189E-4</v>
      </c>
      <c r="K30">
        <f t="shared" si="0"/>
        <v>0</v>
      </c>
      <c r="L30">
        <f t="shared" si="2"/>
        <v>5</v>
      </c>
      <c r="M30">
        <f t="shared" ca="1" si="3"/>
        <v>2014</v>
      </c>
      <c r="N30">
        <f ca="1">_xlfn.PERCENTRANK.INC(M30:M1027,M30,1)*10</f>
        <v>0</v>
      </c>
      <c r="O30">
        <f>_xlfn.PERCENTRANK.INC(H30:H1027,H30,1)*10</f>
        <v>7</v>
      </c>
      <c r="P30">
        <f>_xlfn.PERCENTRANK.INC(I30:I1027,I30,1)*10</f>
        <v>0</v>
      </c>
      <c r="Q30" s="19">
        <f ca="1">AVERAGE(K30,L30,N30,O30,P30)</f>
        <v>2.4</v>
      </c>
      <c r="R30" t="str">
        <f ca="1">VLOOKUP(ROUND($Q30,0),$T$6:$U$15,2,FALSE)</f>
        <v xml:space="preserve">At Risk </v>
      </c>
    </row>
    <row r="31" spans="1:18" x14ac:dyDescent="0.35">
      <c r="A31">
        <v>27</v>
      </c>
      <c r="B31">
        <v>54</v>
      </c>
      <c r="C31" t="s">
        <v>16</v>
      </c>
      <c r="D31" t="s">
        <v>10</v>
      </c>
      <c r="E31">
        <v>35394</v>
      </c>
      <c r="F31">
        <v>10</v>
      </c>
      <c r="G31">
        <v>9</v>
      </c>
      <c r="H31">
        <v>4</v>
      </c>
      <c r="I31">
        <v>124.29</v>
      </c>
      <c r="J31">
        <f>I31/E31</f>
        <v>3.5116121376504495E-3</v>
      </c>
      <c r="K31">
        <f t="shared" si="0"/>
        <v>3</v>
      </c>
      <c r="L31">
        <f t="shared" si="2"/>
        <v>0</v>
      </c>
      <c r="M31">
        <f t="shared" ca="1" si="3"/>
        <v>2015</v>
      </c>
      <c r="N31">
        <f ca="1">_xlfn.PERCENTRANK.INC(M31:M1028,M31,1)*10</f>
        <v>0</v>
      </c>
      <c r="O31">
        <f>_xlfn.PERCENTRANK.INC(H31:H1028,H31,1)*10</f>
        <v>0</v>
      </c>
      <c r="P31">
        <f>_xlfn.PERCENTRANK.INC(I31:I1028,I31,1)*10</f>
        <v>1</v>
      </c>
      <c r="Q31" s="19">
        <f ca="1">AVERAGE(K31,L31,N31,O31,P31)</f>
        <v>0.8</v>
      </c>
      <c r="R31" t="str">
        <f ca="1">VLOOKUP(ROUND($Q31,0),$T$6:$U$15,2,FALSE)</f>
        <v xml:space="preserve">Hibernating </v>
      </c>
    </row>
    <row r="32" spans="1:18" x14ac:dyDescent="0.35">
      <c r="A32">
        <v>28</v>
      </c>
      <c r="B32">
        <v>30</v>
      </c>
      <c r="C32" t="s">
        <v>9</v>
      </c>
      <c r="D32" t="s">
        <v>11</v>
      </c>
      <c r="E32">
        <v>50680</v>
      </c>
      <c r="F32">
        <v>19</v>
      </c>
      <c r="G32">
        <v>7</v>
      </c>
      <c r="H32">
        <v>27</v>
      </c>
      <c r="I32">
        <v>515.88</v>
      </c>
      <c r="J32">
        <f>I32/E32</f>
        <v>1.0179163378058406E-2</v>
      </c>
      <c r="K32">
        <f t="shared" si="0"/>
        <v>7</v>
      </c>
      <c r="L32">
        <f t="shared" si="2"/>
        <v>1</v>
      </c>
      <c r="M32">
        <f t="shared" ca="1" si="3"/>
        <v>2017</v>
      </c>
      <c r="N32">
        <f ca="1">_xlfn.PERCENTRANK.INC(M32:M1029,M32,1)*10</f>
        <v>2</v>
      </c>
      <c r="O32">
        <f>_xlfn.PERCENTRANK.INC(H32:H1029,H32,1)*10</f>
        <v>4</v>
      </c>
      <c r="P32">
        <f>_xlfn.PERCENTRANK.INC(I32:I1029,I32,1)*10</f>
        <v>5</v>
      </c>
      <c r="Q32" s="19">
        <f ca="1">AVERAGE(K32,L32,N32,O32,P32)</f>
        <v>3.8</v>
      </c>
      <c r="R32" t="str">
        <f ca="1">VLOOKUP(ROUND($Q32,0),$T$6:$U$15,2,FALSE)</f>
        <v>New Customer</v>
      </c>
    </row>
    <row r="33" spans="1:18" x14ac:dyDescent="0.35">
      <c r="A33">
        <v>29</v>
      </c>
      <c r="B33">
        <v>18</v>
      </c>
      <c r="C33" t="s">
        <v>9</v>
      </c>
      <c r="D33" t="s">
        <v>14</v>
      </c>
      <c r="E33">
        <v>70721</v>
      </c>
      <c r="F33">
        <v>78</v>
      </c>
      <c r="G33">
        <v>7</v>
      </c>
      <c r="H33">
        <v>1</v>
      </c>
      <c r="I33">
        <v>191.9</v>
      </c>
      <c r="J33">
        <f>I33/E33</f>
        <v>2.7134797302074349E-3</v>
      </c>
      <c r="K33">
        <f t="shared" si="0"/>
        <v>2</v>
      </c>
      <c r="L33">
        <f t="shared" si="2"/>
        <v>7</v>
      </c>
      <c r="M33">
        <f t="shared" ca="1" si="3"/>
        <v>2017</v>
      </c>
      <c r="N33">
        <f ca="1">_xlfn.PERCENTRANK.INC(M33:M1030,M33,1)*10</f>
        <v>2</v>
      </c>
      <c r="O33">
        <f>_xlfn.PERCENTRANK.INC(H33:H1030,H33,1)*10</f>
        <v>0</v>
      </c>
      <c r="P33">
        <f>_xlfn.PERCENTRANK.INC(I33:I1030,I33,1)*10</f>
        <v>2</v>
      </c>
      <c r="Q33" s="19">
        <f ca="1">AVERAGE(K33,L33,N33,O33,P33)</f>
        <v>2.6</v>
      </c>
      <c r="R33" t="str">
        <f ca="1">VLOOKUP(ROUND($Q33,0),$T$6:$U$15,2,FALSE)</f>
        <v>New Customer</v>
      </c>
    </row>
    <row r="34" spans="1:18" x14ac:dyDescent="0.35">
      <c r="A34">
        <v>30</v>
      </c>
      <c r="B34">
        <v>23</v>
      </c>
      <c r="C34" t="s">
        <v>16</v>
      </c>
      <c r="D34" t="s">
        <v>15</v>
      </c>
      <c r="E34">
        <v>104106</v>
      </c>
      <c r="F34">
        <v>30</v>
      </c>
      <c r="G34">
        <v>4</v>
      </c>
      <c r="H34">
        <v>20</v>
      </c>
      <c r="I34">
        <v>950.56</v>
      </c>
      <c r="J34">
        <f>I34/E34</f>
        <v>9.1306937160202089E-3</v>
      </c>
      <c r="K34">
        <f t="shared" si="0"/>
        <v>7</v>
      </c>
      <c r="L34">
        <f t="shared" si="2"/>
        <v>2</v>
      </c>
      <c r="M34">
        <f t="shared" ca="1" si="3"/>
        <v>2020</v>
      </c>
      <c r="N34">
        <f ca="1">_xlfn.PERCENTRANK.INC(M34:M1031,M34,1)*10</f>
        <v>6</v>
      </c>
      <c r="O34">
        <f>_xlfn.PERCENTRANK.INC(H34:H1031,H34,1)*10</f>
        <v>3</v>
      </c>
      <c r="P34">
        <f>_xlfn.PERCENTRANK.INC(I34:I1031,I34,1)*10</f>
        <v>9</v>
      </c>
      <c r="Q34" s="19">
        <f ca="1">AVERAGE(K34,L34,N34,O34,P34)</f>
        <v>5.4</v>
      </c>
      <c r="R34" t="str">
        <f ca="1">VLOOKUP(ROUND($Q34,0),$T$6:$U$15,2,FALSE)</f>
        <v>Potential Loyalists</v>
      </c>
    </row>
    <row r="35" spans="1:18" x14ac:dyDescent="0.35">
      <c r="A35">
        <v>31</v>
      </c>
      <c r="B35">
        <v>36</v>
      </c>
      <c r="C35" t="s">
        <v>13</v>
      </c>
      <c r="D35" t="s">
        <v>12</v>
      </c>
      <c r="E35">
        <v>76756</v>
      </c>
      <c r="F35">
        <v>16</v>
      </c>
      <c r="G35">
        <v>8</v>
      </c>
      <c r="H35">
        <v>27</v>
      </c>
      <c r="I35">
        <v>970.06</v>
      </c>
      <c r="J35">
        <f>I35/E35</f>
        <v>1.2638230236072748E-2</v>
      </c>
      <c r="K35">
        <f t="shared" si="0"/>
        <v>8</v>
      </c>
      <c r="L35">
        <f t="shared" si="2"/>
        <v>1</v>
      </c>
      <c r="M35">
        <f t="shared" ca="1" si="3"/>
        <v>2016</v>
      </c>
      <c r="N35">
        <f ca="1">_xlfn.PERCENTRANK.INC(M35:M1032,M35,1)*10</f>
        <v>2</v>
      </c>
      <c r="O35">
        <f>_xlfn.PERCENTRANK.INC(H35:H1032,H35,1)*10</f>
        <v>4</v>
      </c>
      <c r="P35">
        <f>_xlfn.PERCENTRANK.INC(I35:I1032,I35,1)*10</f>
        <v>9</v>
      </c>
      <c r="Q35" s="19">
        <f ca="1">AVERAGE(K35,L35,N35,O35,P35)</f>
        <v>4.8</v>
      </c>
      <c r="R35" t="str">
        <f ca="1">VLOOKUP(ROUND($Q35,0),$T$6:$U$15,2,FALSE)</f>
        <v>Potential Loyalists</v>
      </c>
    </row>
    <row r="36" spans="1:18" x14ac:dyDescent="0.35">
      <c r="A36">
        <v>32</v>
      </c>
      <c r="B36">
        <v>60</v>
      </c>
      <c r="C36" t="s">
        <v>9</v>
      </c>
      <c r="D36" t="s">
        <v>15</v>
      </c>
      <c r="E36">
        <v>45733</v>
      </c>
      <c r="F36">
        <v>69</v>
      </c>
      <c r="G36">
        <v>2</v>
      </c>
      <c r="H36">
        <v>18</v>
      </c>
      <c r="I36">
        <v>197.29</v>
      </c>
      <c r="J36">
        <f>I36/E36</f>
        <v>4.3139527256029564E-3</v>
      </c>
      <c r="K36">
        <f t="shared" si="0"/>
        <v>4</v>
      </c>
      <c r="L36">
        <f t="shared" si="2"/>
        <v>6</v>
      </c>
      <c r="M36">
        <f t="shared" ca="1" si="3"/>
        <v>2022</v>
      </c>
      <c r="N36">
        <f ca="1">_xlfn.PERCENTRANK.INC(M36:M1033,M36,1)*10</f>
        <v>7</v>
      </c>
      <c r="O36">
        <f>_xlfn.PERCENTRANK.INC(H36:H1033,H36,1)*10</f>
        <v>2</v>
      </c>
      <c r="P36">
        <f>_xlfn.PERCENTRANK.INC(I36:I1033,I36,1)*10</f>
        <v>2</v>
      </c>
      <c r="Q36" s="19">
        <f ca="1">AVERAGE(K36,L36,N36,O36,P36)</f>
        <v>4.2</v>
      </c>
      <c r="R36" t="str">
        <f ca="1">VLOOKUP(ROUND($Q36,0),$T$6:$U$15,2,FALSE)</f>
        <v>New Customer</v>
      </c>
    </row>
    <row r="37" spans="1:18" x14ac:dyDescent="0.35">
      <c r="A37">
        <v>33</v>
      </c>
      <c r="B37">
        <v>29</v>
      </c>
      <c r="C37" t="s">
        <v>16</v>
      </c>
      <c r="D37" t="s">
        <v>15</v>
      </c>
      <c r="E37">
        <v>71951</v>
      </c>
      <c r="F37">
        <v>2</v>
      </c>
      <c r="G37">
        <v>6</v>
      </c>
      <c r="H37">
        <v>47</v>
      </c>
      <c r="I37">
        <v>91.94</v>
      </c>
      <c r="J37">
        <f>I37/E37</f>
        <v>1.2778140679073258E-3</v>
      </c>
      <c r="K37">
        <f t="shared" si="0"/>
        <v>1</v>
      </c>
      <c r="L37">
        <f t="shared" si="2"/>
        <v>0</v>
      </c>
      <c r="M37">
        <f t="shared" ca="1" si="3"/>
        <v>2018</v>
      </c>
      <c r="N37">
        <f ca="1">_xlfn.PERCENTRANK.INC(M37:M1034,M37,1)*10</f>
        <v>3</v>
      </c>
      <c r="O37">
        <f>_xlfn.PERCENTRANK.INC(H37:H1034,H37,1)*10</f>
        <v>9</v>
      </c>
      <c r="P37">
        <f>_xlfn.PERCENTRANK.INC(I37:I1034,I37,1)*10</f>
        <v>0</v>
      </c>
      <c r="Q37" s="19">
        <f ca="1">AVERAGE(K37,L37,N37,O37,P37)</f>
        <v>2.6</v>
      </c>
      <c r="R37" t="str">
        <f ca="1">VLOOKUP(ROUND($Q37,0),$T$6:$U$15,2,FALSE)</f>
        <v>New Customer</v>
      </c>
    </row>
    <row r="38" spans="1:18" x14ac:dyDescent="0.35">
      <c r="A38">
        <v>34</v>
      </c>
      <c r="B38">
        <v>44</v>
      </c>
      <c r="C38" t="s">
        <v>13</v>
      </c>
      <c r="D38" t="s">
        <v>10</v>
      </c>
      <c r="E38">
        <v>86593</v>
      </c>
      <c r="F38">
        <v>89</v>
      </c>
      <c r="G38">
        <v>4</v>
      </c>
      <c r="H38">
        <v>37</v>
      </c>
      <c r="I38">
        <v>76.95</v>
      </c>
      <c r="J38">
        <f>I38/E38</f>
        <v>8.8863995935006292E-4</v>
      </c>
      <c r="K38">
        <f t="shared" si="0"/>
        <v>0</v>
      </c>
      <c r="L38">
        <f t="shared" si="2"/>
        <v>8</v>
      </c>
      <c r="M38">
        <f t="shared" ca="1" si="3"/>
        <v>2020</v>
      </c>
      <c r="N38">
        <f ca="1">_xlfn.PERCENTRANK.INC(M38:M1035,M38,1)*10</f>
        <v>6</v>
      </c>
      <c r="O38">
        <f>_xlfn.PERCENTRANK.INC(H38:H1035,H38,1)*10</f>
        <v>6</v>
      </c>
      <c r="P38">
        <f>_xlfn.PERCENTRANK.INC(I38:I1035,I38,1)*10</f>
        <v>0</v>
      </c>
      <c r="Q38" s="19">
        <f ca="1">AVERAGE(K38,L38,N38,O38,P38)</f>
        <v>4</v>
      </c>
      <c r="R38" t="str">
        <f ca="1">VLOOKUP(ROUND($Q38,0),$T$6:$U$15,2,FALSE)</f>
        <v>New Customer</v>
      </c>
    </row>
    <row r="39" spans="1:18" x14ac:dyDescent="0.35">
      <c r="A39">
        <v>35</v>
      </c>
      <c r="B39">
        <v>45</v>
      </c>
      <c r="C39" t="s">
        <v>13</v>
      </c>
      <c r="D39" t="s">
        <v>11</v>
      </c>
      <c r="E39">
        <v>43138</v>
      </c>
      <c r="F39">
        <v>54</v>
      </c>
      <c r="G39">
        <v>10</v>
      </c>
      <c r="H39">
        <v>48</v>
      </c>
      <c r="I39">
        <v>639.22</v>
      </c>
      <c r="J39">
        <f>I39/E39</f>
        <v>1.4818025870462237E-2</v>
      </c>
      <c r="K39">
        <f t="shared" si="0"/>
        <v>8</v>
      </c>
      <c r="L39">
        <f t="shared" si="2"/>
        <v>5</v>
      </c>
      <c r="M39">
        <f t="shared" ca="1" si="3"/>
        <v>2014</v>
      </c>
      <c r="N39">
        <f ca="1">_xlfn.PERCENTRANK.INC(M39:M1036,M39,1)*10</f>
        <v>0</v>
      </c>
      <c r="O39">
        <f>_xlfn.PERCENTRANK.INC(H39:H1036,H39,1)*10</f>
        <v>9</v>
      </c>
      <c r="P39">
        <f>_xlfn.PERCENTRANK.INC(I39:I1036,I39,1)*10</f>
        <v>6</v>
      </c>
      <c r="Q39" s="19">
        <f ca="1">AVERAGE(K39,L39,N39,O39,P39)</f>
        <v>5.6</v>
      </c>
      <c r="R39" t="str">
        <f ca="1">VLOOKUP(ROUND($Q39,0),$T$6:$U$15,2,FALSE)</f>
        <v>Potential Loyalists</v>
      </c>
    </row>
    <row r="40" spans="1:18" x14ac:dyDescent="0.35">
      <c r="A40">
        <v>36</v>
      </c>
      <c r="B40">
        <v>30</v>
      </c>
      <c r="C40" t="s">
        <v>9</v>
      </c>
      <c r="D40" t="s">
        <v>12</v>
      </c>
      <c r="E40">
        <v>73464</v>
      </c>
      <c r="F40">
        <v>37</v>
      </c>
      <c r="G40">
        <v>1</v>
      </c>
      <c r="H40">
        <v>6</v>
      </c>
      <c r="I40">
        <v>532.51</v>
      </c>
      <c r="J40">
        <f>I40/E40</f>
        <v>7.2485843406294237E-3</v>
      </c>
      <c r="K40">
        <f t="shared" si="0"/>
        <v>6</v>
      </c>
      <c r="L40">
        <f t="shared" si="2"/>
        <v>3</v>
      </c>
      <c r="M40">
        <f t="shared" ca="1" si="3"/>
        <v>2023</v>
      </c>
      <c r="N40">
        <f ca="1">_xlfn.PERCENTRANK.INC(M40:M1037,M40,1)*10</f>
        <v>9</v>
      </c>
      <c r="O40">
        <f>_xlfn.PERCENTRANK.INC(H40:H1037,H40,1)*10</f>
        <v>0</v>
      </c>
      <c r="P40">
        <f>_xlfn.PERCENTRANK.INC(I40:I1037,I40,1)*10</f>
        <v>5</v>
      </c>
      <c r="Q40" s="19">
        <f ca="1">AVERAGE(K40,L40,N40,O40,P40)</f>
        <v>4.5999999999999996</v>
      </c>
      <c r="R40" t="str">
        <f ca="1">VLOOKUP(ROUND($Q40,0),$T$6:$U$15,2,FALSE)</f>
        <v>Potential Loyalists</v>
      </c>
    </row>
    <row r="41" spans="1:18" x14ac:dyDescent="0.35">
      <c r="A41">
        <v>37</v>
      </c>
      <c r="B41">
        <v>47</v>
      </c>
      <c r="C41" t="s">
        <v>16</v>
      </c>
      <c r="D41" t="s">
        <v>15</v>
      </c>
      <c r="E41">
        <v>108074</v>
      </c>
      <c r="F41">
        <v>78</v>
      </c>
      <c r="G41">
        <v>4</v>
      </c>
      <c r="H41">
        <v>38</v>
      </c>
      <c r="I41">
        <v>128.19999999999999</v>
      </c>
      <c r="J41">
        <f>I41/E41</f>
        <v>1.1862242537520587E-3</v>
      </c>
      <c r="K41">
        <f t="shared" si="0"/>
        <v>1</v>
      </c>
      <c r="L41">
        <f t="shared" si="2"/>
        <v>7</v>
      </c>
      <c r="M41">
        <f t="shared" ca="1" si="3"/>
        <v>2020</v>
      </c>
      <c r="N41">
        <f ca="1">_xlfn.PERCENTRANK.INC(M41:M1038,M41,1)*10</f>
        <v>6</v>
      </c>
      <c r="O41">
        <f>_xlfn.PERCENTRANK.INC(H41:H1038,H41,1)*10</f>
        <v>7</v>
      </c>
      <c r="P41">
        <f>_xlfn.PERCENTRANK.INC(I41:I1038,I41,1)*10</f>
        <v>1</v>
      </c>
      <c r="Q41" s="19">
        <f ca="1">AVERAGE(K41,L41,N41,O41,P41)</f>
        <v>4.4000000000000004</v>
      </c>
      <c r="R41" t="str">
        <f ca="1">VLOOKUP(ROUND($Q41,0),$T$6:$U$15,2,FALSE)</f>
        <v>New Customer</v>
      </c>
    </row>
    <row r="42" spans="1:18" x14ac:dyDescent="0.35">
      <c r="A42">
        <v>38</v>
      </c>
      <c r="B42">
        <v>48</v>
      </c>
      <c r="C42" t="s">
        <v>13</v>
      </c>
      <c r="D42" t="s">
        <v>15</v>
      </c>
      <c r="E42">
        <v>81794</v>
      </c>
      <c r="F42">
        <v>89</v>
      </c>
      <c r="G42">
        <v>7</v>
      </c>
      <c r="H42">
        <v>50</v>
      </c>
      <c r="I42">
        <v>967.99</v>
      </c>
      <c r="J42">
        <f>I42/E42</f>
        <v>1.183448663716165E-2</v>
      </c>
      <c r="K42">
        <f t="shared" si="0"/>
        <v>8</v>
      </c>
      <c r="L42">
        <f t="shared" si="2"/>
        <v>8</v>
      </c>
      <c r="M42">
        <f t="shared" ca="1" si="3"/>
        <v>2017</v>
      </c>
      <c r="N42">
        <f ca="1">_xlfn.PERCENTRANK.INC(M42:M1039,M42,1)*10</f>
        <v>2</v>
      </c>
      <c r="O42">
        <f>_xlfn.PERCENTRANK.INC(H42:H1039,H42,1)*10</f>
        <v>9</v>
      </c>
      <c r="P42">
        <f>_xlfn.PERCENTRANK.INC(I42:I1039,I42,1)*10</f>
        <v>9</v>
      </c>
      <c r="Q42" s="19">
        <f ca="1">AVERAGE(K42,L42,N42,O42,P42)</f>
        <v>7.2</v>
      </c>
      <c r="R42" t="str">
        <f ca="1">VLOOKUP(ROUND($Q42,0),$T$6:$U$15,2,FALSE)</f>
        <v xml:space="preserve">Loyal Customers </v>
      </c>
    </row>
    <row r="43" spans="1:18" x14ac:dyDescent="0.35">
      <c r="A43">
        <v>39</v>
      </c>
      <c r="B43">
        <v>31</v>
      </c>
      <c r="C43" t="s">
        <v>9</v>
      </c>
      <c r="D43" t="s">
        <v>11</v>
      </c>
      <c r="E43">
        <v>75392</v>
      </c>
      <c r="F43">
        <v>43</v>
      </c>
      <c r="G43">
        <v>4</v>
      </c>
      <c r="H43">
        <v>29</v>
      </c>
      <c r="I43">
        <v>88.44</v>
      </c>
      <c r="J43">
        <f>I43/E43</f>
        <v>1.1730687606112053E-3</v>
      </c>
      <c r="K43">
        <f t="shared" si="0"/>
        <v>1</v>
      </c>
      <c r="L43">
        <f t="shared" si="2"/>
        <v>4</v>
      </c>
      <c r="M43">
        <f t="shared" ca="1" si="3"/>
        <v>2020</v>
      </c>
      <c r="N43">
        <f ca="1">_xlfn.PERCENTRANK.INC(M43:M1040,M43,1)*10</f>
        <v>6</v>
      </c>
      <c r="O43">
        <f>_xlfn.PERCENTRANK.INC(H43:H1040,H43,1)*10</f>
        <v>5</v>
      </c>
      <c r="P43">
        <f>_xlfn.PERCENTRANK.INC(I43:I1040,I43,1)*10</f>
        <v>0</v>
      </c>
      <c r="Q43" s="19">
        <f ca="1">AVERAGE(K43,L43,N43,O43,P43)</f>
        <v>3.2</v>
      </c>
      <c r="R43" t="str">
        <f ca="1">VLOOKUP(ROUND($Q43,0),$T$6:$U$15,2,FALSE)</f>
        <v>New Customer</v>
      </c>
    </row>
    <row r="44" spans="1:18" x14ac:dyDescent="0.35">
      <c r="A44">
        <v>40</v>
      </c>
      <c r="B44">
        <v>22</v>
      </c>
      <c r="C44" t="s">
        <v>16</v>
      </c>
      <c r="D44" t="s">
        <v>14</v>
      </c>
      <c r="E44">
        <v>107057</v>
      </c>
      <c r="F44">
        <v>14</v>
      </c>
      <c r="G44">
        <v>5</v>
      </c>
      <c r="H44">
        <v>41</v>
      </c>
      <c r="I44">
        <v>98.86</v>
      </c>
      <c r="J44">
        <f>I44/E44</f>
        <v>9.234333112267297E-4</v>
      </c>
      <c r="K44">
        <f t="shared" si="0"/>
        <v>0</v>
      </c>
      <c r="L44">
        <f t="shared" si="2"/>
        <v>1</v>
      </c>
      <c r="M44">
        <f t="shared" ca="1" si="3"/>
        <v>2019</v>
      </c>
      <c r="N44">
        <f ca="1">_xlfn.PERCENTRANK.INC(M44:M1041,M44,1)*10</f>
        <v>4</v>
      </c>
      <c r="O44">
        <f>_xlfn.PERCENTRANK.INC(H44:H1041,H44,1)*10</f>
        <v>7</v>
      </c>
      <c r="P44">
        <f>_xlfn.PERCENTRANK.INC(I44:I1041,I44,1)*10</f>
        <v>1</v>
      </c>
      <c r="Q44" s="19">
        <f ca="1">AVERAGE(K44,L44,N44,O44,P44)</f>
        <v>2.6</v>
      </c>
      <c r="R44" t="str">
        <f ca="1">VLOOKUP(ROUND($Q44,0),$T$6:$U$15,2,FALSE)</f>
        <v>New Customer</v>
      </c>
    </row>
    <row r="45" spans="1:18" x14ac:dyDescent="0.35">
      <c r="A45">
        <v>41</v>
      </c>
      <c r="B45">
        <v>23</v>
      </c>
      <c r="C45" t="s">
        <v>16</v>
      </c>
      <c r="D45" t="s">
        <v>14</v>
      </c>
      <c r="E45">
        <v>70723</v>
      </c>
      <c r="F45">
        <v>31</v>
      </c>
      <c r="G45">
        <v>1</v>
      </c>
      <c r="H45">
        <v>48</v>
      </c>
      <c r="I45">
        <v>713.33</v>
      </c>
      <c r="J45">
        <f>I45/E45</f>
        <v>1.0086251997228625E-2</v>
      </c>
      <c r="K45">
        <f t="shared" si="0"/>
        <v>7</v>
      </c>
      <c r="L45">
        <f t="shared" si="2"/>
        <v>3</v>
      </c>
      <c r="M45">
        <f t="shared" ca="1" si="3"/>
        <v>2023</v>
      </c>
      <c r="N45">
        <f ca="1">_xlfn.PERCENTRANK.INC(M45:M1042,M45,1)*10</f>
        <v>9</v>
      </c>
      <c r="O45">
        <f>_xlfn.PERCENTRANK.INC(H45:H1042,H45,1)*10</f>
        <v>9</v>
      </c>
      <c r="P45">
        <f>_xlfn.PERCENTRANK.INC(I45:I1042,I45,1)*10</f>
        <v>7</v>
      </c>
      <c r="Q45" s="19">
        <f ca="1">AVERAGE(K45,L45,N45,O45,P45)</f>
        <v>7</v>
      </c>
      <c r="R45" t="str">
        <f ca="1">VLOOKUP(ROUND($Q45,0),$T$6:$U$15,2,FALSE)</f>
        <v xml:space="preserve">Loyal Customers </v>
      </c>
    </row>
    <row r="46" spans="1:18" x14ac:dyDescent="0.35">
      <c r="A46">
        <v>42</v>
      </c>
      <c r="B46">
        <v>52</v>
      </c>
      <c r="C46" t="s">
        <v>16</v>
      </c>
      <c r="D46" t="s">
        <v>12</v>
      </c>
      <c r="E46">
        <v>115529</v>
      </c>
      <c r="F46">
        <v>70</v>
      </c>
      <c r="G46">
        <v>2</v>
      </c>
      <c r="H46">
        <v>34</v>
      </c>
      <c r="I46">
        <v>192.66</v>
      </c>
      <c r="J46">
        <f>I46/E46</f>
        <v>1.6676332349453383E-3</v>
      </c>
      <c r="K46">
        <f t="shared" si="0"/>
        <v>1</v>
      </c>
      <c r="L46">
        <f t="shared" si="2"/>
        <v>6</v>
      </c>
      <c r="M46">
        <f t="shared" ca="1" si="3"/>
        <v>2022</v>
      </c>
      <c r="N46">
        <f ca="1">_xlfn.PERCENTRANK.INC(M46:M1043,M46,1)*10</f>
        <v>7</v>
      </c>
      <c r="O46">
        <f>_xlfn.PERCENTRANK.INC(H46:H1043,H46,1)*10</f>
        <v>6</v>
      </c>
      <c r="P46">
        <f>_xlfn.PERCENTRANK.INC(I46:I1043,I46,1)*10</f>
        <v>2</v>
      </c>
      <c r="Q46" s="19">
        <f ca="1">AVERAGE(K46,L46,N46,O46,P46)</f>
        <v>4.4000000000000004</v>
      </c>
      <c r="R46" t="str">
        <f ca="1">VLOOKUP(ROUND($Q46,0),$T$6:$U$15,2,FALSE)</f>
        <v>New Customer</v>
      </c>
    </row>
    <row r="47" spans="1:18" x14ac:dyDescent="0.35">
      <c r="A47">
        <v>43</v>
      </c>
      <c r="B47">
        <v>35</v>
      </c>
      <c r="C47" t="s">
        <v>16</v>
      </c>
      <c r="D47" t="s">
        <v>14</v>
      </c>
      <c r="E47">
        <v>72179</v>
      </c>
      <c r="F47">
        <v>6</v>
      </c>
      <c r="G47">
        <v>6</v>
      </c>
      <c r="H47">
        <v>45</v>
      </c>
      <c r="I47">
        <v>165.18</v>
      </c>
      <c r="J47">
        <f>I47/E47</f>
        <v>2.2884772579282063E-3</v>
      </c>
      <c r="K47">
        <f t="shared" si="0"/>
        <v>2</v>
      </c>
      <c r="L47">
        <f t="shared" si="2"/>
        <v>0</v>
      </c>
      <c r="M47">
        <f t="shared" ca="1" si="3"/>
        <v>2018</v>
      </c>
      <c r="N47">
        <f ca="1">_xlfn.PERCENTRANK.INC(M47:M1044,M47,1)*10</f>
        <v>3</v>
      </c>
      <c r="O47">
        <f>_xlfn.PERCENTRANK.INC(H47:H1044,H47,1)*10</f>
        <v>8</v>
      </c>
      <c r="P47">
        <f>_xlfn.PERCENTRANK.INC(I47:I1044,I47,1)*10</f>
        <v>1</v>
      </c>
      <c r="Q47" s="19">
        <f ca="1">AVERAGE(K47,L47,N47,O47,P47)</f>
        <v>2.8</v>
      </c>
      <c r="R47" t="str">
        <f ca="1">VLOOKUP(ROUND($Q47,0),$T$6:$U$15,2,FALSE)</f>
        <v>New Customer</v>
      </c>
    </row>
    <row r="48" spans="1:18" x14ac:dyDescent="0.35">
      <c r="A48">
        <v>44</v>
      </c>
      <c r="B48">
        <v>28</v>
      </c>
      <c r="C48" t="s">
        <v>13</v>
      </c>
      <c r="D48" t="s">
        <v>14</v>
      </c>
      <c r="E48">
        <v>62405</v>
      </c>
      <c r="F48">
        <v>79</v>
      </c>
      <c r="G48">
        <v>5</v>
      </c>
      <c r="H48">
        <v>50</v>
      </c>
      <c r="I48">
        <v>956.73</v>
      </c>
      <c r="J48">
        <f>I48/E48</f>
        <v>1.5330983094303341E-2</v>
      </c>
      <c r="K48">
        <f t="shared" si="0"/>
        <v>9</v>
      </c>
      <c r="L48">
        <f t="shared" si="2"/>
        <v>7</v>
      </c>
      <c r="M48">
        <f t="shared" ca="1" si="3"/>
        <v>2019</v>
      </c>
      <c r="N48">
        <f ca="1">_xlfn.PERCENTRANK.INC(M48:M1045,M48,1)*10</f>
        <v>4</v>
      </c>
      <c r="O48">
        <f>_xlfn.PERCENTRANK.INC(H48:H1045,H48,1)*10</f>
        <v>9</v>
      </c>
      <c r="P48">
        <f>_xlfn.PERCENTRANK.INC(I48:I1045,I48,1)*10</f>
        <v>9</v>
      </c>
      <c r="Q48" s="19">
        <f ca="1">AVERAGE(K48,L48,N48,O48,P48)</f>
        <v>7.6</v>
      </c>
      <c r="R48" t="str">
        <f ca="1">VLOOKUP(ROUND($Q48,0),$T$6:$U$15,2,FALSE)</f>
        <v xml:space="preserve">Loyal Customers </v>
      </c>
    </row>
    <row r="49" spans="1:18" x14ac:dyDescent="0.35">
      <c r="A49">
        <v>45</v>
      </c>
      <c r="B49">
        <v>50</v>
      </c>
      <c r="C49" t="s">
        <v>16</v>
      </c>
      <c r="D49" t="s">
        <v>14</v>
      </c>
      <c r="E49">
        <v>42404</v>
      </c>
      <c r="F49">
        <v>45</v>
      </c>
      <c r="G49">
        <v>4</v>
      </c>
      <c r="H49">
        <v>31</v>
      </c>
      <c r="I49">
        <v>753.6</v>
      </c>
      <c r="J49">
        <f>I49/E49</f>
        <v>1.7771908310536742E-2</v>
      </c>
      <c r="K49">
        <f t="shared" si="0"/>
        <v>9</v>
      </c>
      <c r="L49">
        <f t="shared" si="2"/>
        <v>4</v>
      </c>
      <c r="M49">
        <f t="shared" ca="1" si="3"/>
        <v>2020</v>
      </c>
      <c r="N49">
        <f ca="1">_xlfn.PERCENTRANK.INC(M49:M1046,M49,1)*10</f>
        <v>6</v>
      </c>
      <c r="O49">
        <f>_xlfn.PERCENTRANK.INC(H49:H1046,H49,1)*10</f>
        <v>5</v>
      </c>
      <c r="P49">
        <f>_xlfn.PERCENTRANK.INC(I49:I1046,I49,1)*10</f>
        <v>7</v>
      </c>
      <c r="Q49" s="19">
        <f ca="1">AVERAGE(K49,L49,N49,O49,P49)</f>
        <v>6.2</v>
      </c>
      <c r="R49" t="str">
        <f ca="1">VLOOKUP(ROUND($Q49,0),$T$6:$U$15,2,FALSE)</f>
        <v>Potential Loyalists</v>
      </c>
    </row>
    <row r="50" spans="1:18" x14ac:dyDescent="0.35">
      <c r="A50">
        <v>46</v>
      </c>
      <c r="B50">
        <v>49</v>
      </c>
      <c r="C50" t="s">
        <v>13</v>
      </c>
      <c r="D50" t="s">
        <v>12</v>
      </c>
      <c r="E50">
        <v>94531</v>
      </c>
      <c r="F50">
        <v>28</v>
      </c>
      <c r="G50">
        <v>5</v>
      </c>
      <c r="H50">
        <v>42</v>
      </c>
      <c r="I50">
        <v>214.93</v>
      </c>
      <c r="J50">
        <f>I50/E50</f>
        <v>2.2736456823687469E-3</v>
      </c>
      <c r="K50">
        <f t="shared" si="0"/>
        <v>2</v>
      </c>
      <c r="L50">
        <f t="shared" si="2"/>
        <v>2</v>
      </c>
      <c r="M50">
        <f t="shared" ca="1" si="3"/>
        <v>2019</v>
      </c>
      <c r="N50">
        <f ca="1">_xlfn.PERCENTRANK.INC(M50:M1047,M50,1)*10</f>
        <v>4</v>
      </c>
      <c r="O50">
        <f>_xlfn.PERCENTRANK.INC(H50:H1047,H50,1)*10</f>
        <v>8</v>
      </c>
      <c r="P50">
        <f>_xlfn.PERCENTRANK.INC(I50:I1047,I50,1)*10</f>
        <v>2</v>
      </c>
      <c r="Q50" s="19">
        <f ca="1">AVERAGE(K50,L50,N50,O50,P50)</f>
        <v>3.6</v>
      </c>
      <c r="R50" t="str">
        <f ca="1">VLOOKUP(ROUND($Q50,0),$T$6:$U$15,2,FALSE)</f>
        <v>New Customer</v>
      </c>
    </row>
    <row r="51" spans="1:18" x14ac:dyDescent="0.35">
      <c r="A51">
        <v>47</v>
      </c>
      <c r="B51">
        <v>56</v>
      </c>
      <c r="C51" t="s">
        <v>16</v>
      </c>
      <c r="D51" t="s">
        <v>15</v>
      </c>
      <c r="E51">
        <v>129005</v>
      </c>
      <c r="F51">
        <v>40</v>
      </c>
      <c r="G51">
        <v>6</v>
      </c>
      <c r="H51">
        <v>8</v>
      </c>
      <c r="I51">
        <v>355.34</v>
      </c>
      <c r="J51">
        <f>I51/E51</f>
        <v>2.7544668811286381E-3</v>
      </c>
      <c r="K51">
        <f t="shared" si="0"/>
        <v>2</v>
      </c>
      <c r="L51">
        <f t="shared" si="2"/>
        <v>3</v>
      </c>
      <c r="M51">
        <f t="shared" ca="1" si="3"/>
        <v>2018</v>
      </c>
      <c r="N51">
        <f ca="1">_xlfn.PERCENTRANK.INC(M51:M1048,M51,1)*10</f>
        <v>3</v>
      </c>
      <c r="O51">
        <f>_xlfn.PERCENTRANK.INC(H51:H1048,H51,1)*10</f>
        <v>1</v>
      </c>
      <c r="P51">
        <f>_xlfn.PERCENTRANK.INC(I51:I1048,I51,1)*10</f>
        <v>3</v>
      </c>
      <c r="Q51" s="19">
        <f ca="1">AVERAGE(K51,L51,N51,O51,P51)</f>
        <v>2.4</v>
      </c>
      <c r="R51" t="str">
        <f ca="1">VLOOKUP(ROUND($Q51,0),$T$6:$U$15,2,FALSE)</f>
        <v xml:space="preserve">At Risk </v>
      </c>
    </row>
    <row r="52" spans="1:18" x14ac:dyDescent="0.35">
      <c r="A52">
        <v>48</v>
      </c>
      <c r="B52">
        <v>48</v>
      </c>
      <c r="C52" t="s">
        <v>16</v>
      </c>
      <c r="D52" t="s">
        <v>15</v>
      </c>
      <c r="E52">
        <v>76317</v>
      </c>
      <c r="F52">
        <v>94</v>
      </c>
      <c r="G52">
        <v>9</v>
      </c>
      <c r="H52">
        <v>3</v>
      </c>
      <c r="I52">
        <v>189.28</v>
      </c>
      <c r="J52">
        <f>I52/E52</f>
        <v>2.4801813488475699E-3</v>
      </c>
      <c r="K52">
        <f t="shared" si="0"/>
        <v>2</v>
      </c>
      <c r="L52">
        <f t="shared" si="2"/>
        <v>9</v>
      </c>
      <c r="M52">
        <f t="shared" ca="1" si="3"/>
        <v>2015</v>
      </c>
      <c r="N52">
        <f ca="1">_xlfn.PERCENTRANK.INC(M52:M1049,M52,1)*10</f>
        <v>0</v>
      </c>
      <c r="O52">
        <f>_xlfn.PERCENTRANK.INC(H52:H1049,H52,1)*10</f>
        <v>0</v>
      </c>
      <c r="P52">
        <f>_xlfn.PERCENTRANK.INC(I52:I1049,I52,1)*10</f>
        <v>2</v>
      </c>
      <c r="Q52" s="19">
        <f ca="1">AVERAGE(K52,L52,N52,O52,P52)</f>
        <v>2.6</v>
      </c>
      <c r="R52" t="str">
        <f ca="1">VLOOKUP(ROUND($Q52,0),$T$6:$U$15,2,FALSE)</f>
        <v>New Customer</v>
      </c>
    </row>
    <row r="53" spans="1:18" x14ac:dyDescent="0.35">
      <c r="A53">
        <v>49</v>
      </c>
      <c r="B53">
        <v>19</v>
      </c>
      <c r="C53" t="s">
        <v>13</v>
      </c>
      <c r="D53" t="s">
        <v>11</v>
      </c>
      <c r="E53">
        <v>85309</v>
      </c>
      <c r="F53">
        <v>65</v>
      </c>
      <c r="G53">
        <v>5</v>
      </c>
      <c r="H53">
        <v>10</v>
      </c>
      <c r="I53">
        <v>28.55</v>
      </c>
      <c r="J53">
        <f>I53/E53</f>
        <v>3.3466574452871325E-4</v>
      </c>
      <c r="K53">
        <f t="shared" si="0"/>
        <v>0</v>
      </c>
      <c r="L53">
        <f t="shared" si="2"/>
        <v>6</v>
      </c>
      <c r="M53">
        <f t="shared" ca="1" si="3"/>
        <v>2019</v>
      </c>
      <c r="N53">
        <f ca="1">_xlfn.PERCENTRANK.INC(M53:M1050,M53,1)*10</f>
        <v>4</v>
      </c>
      <c r="O53">
        <f>_xlfn.PERCENTRANK.INC(H53:H1050,H53,1)*10</f>
        <v>1</v>
      </c>
      <c r="P53">
        <f>_xlfn.PERCENTRANK.INC(I53:I1050,I53,1)*10</f>
        <v>0</v>
      </c>
      <c r="Q53" s="19">
        <f ca="1">AVERAGE(K53,L53,N53,O53,P53)</f>
        <v>2.2000000000000002</v>
      </c>
      <c r="R53" t="str">
        <f ca="1">VLOOKUP(ROUND($Q53,0),$T$6:$U$15,2,FALSE)</f>
        <v xml:space="preserve">At Risk </v>
      </c>
    </row>
    <row r="54" spans="1:18" x14ac:dyDescent="0.35">
      <c r="A54">
        <v>50</v>
      </c>
      <c r="B54">
        <v>68</v>
      </c>
      <c r="C54" t="s">
        <v>9</v>
      </c>
      <c r="D54" t="s">
        <v>10</v>
      </c>
      <c r="E54">
        <v>146519</v>
      </c>
      <c r="F54">
        <v>96</v>
      </c>
      <c r="G54">
        <v>2</v>
      </c>
      <c r="H54">
        <v>18</v>
      </c>
      <c r="I54">
        <v>673.79</v>
      </c>
      <c r="J54">
        <f>I54/E54</f>
        <v>4.5986527344576466E-3</v>
      </c>
      <c r="K54">
        <f t="shared" si="0"/>
        <v>4</v>
      </c>
      <c r="L54">
        <f t="shared" si="2"/>
        <v>9</v>
      </c>
      <c r="M54">
        <f t="shared" ca="1" si="3"/>
        <v>2022</v>
      </c>
      <c r="N54">
        <f ca="1">_xlfn.PERCENTRANK.INC(M54:M1051,M54,1)*10</f>
        <v>7</v>
      </c>
      <c r="O54">
        <f>_xlfn.PERCENTRANK.INC(H54:H1051,H54,1)*10</f>
        <v>3</v>
      </c>
      <c r="P54">
        <f>_xlfn.PERCENTRANK.INC(I54:I1051,I54,1)*10</f>
        <v>6</v>
      </c>
      <c r="Q54" s="19">
        <f ca="1">AVERAGE(K54,L54,N54,O54,P54)</f>
        <v>5.8</v>
      </c>
      <c r="R54" t="str">
        <f ca="1">VLOOKUP(ROUND($Q54,0),$T$6:$U$15,2,FALSE)</f>
        <v>Potential Loyalists</v>
      </c>
    </row>
    <row r="55" spans="1:18" x14ac:dyDescent="0.35">
      <c r="A55">
        <v>51</v>
      </c>
      <c r="B55">
        <v>61</v>
      </c>
      <c r="C55" t="s">
        <v>9</v>
      </c>
      <c r="D55" t="s">
        <v>12</v>
      </c>
      <c r="E55">
        <v>61290</v>
      </c>
      <c r="F55">
        <v>83</v>
      </c>
      <c r="G55">
        <v>9</v>
      </c>
      <c r="H55">
        <v>35</v>
      </c>
      <c r="I55">
        <v>110.32</v>
      </c>
      <c r="J55">
        <f>I55/E55</f>
        <v>1.7999673682493065E-3</v>
      </c>
      <c r="K55">
        <f t="shared" si="0"/>
        <v>1</v>
      </c>
      <c r="L55">
        <f t="shared" si="2"/>
        <v>8</v>
      </c>
      <c r="M55">
        <f t="shared" ca="1" si="3"/>
        <v>2015</v>
      </c>
      <c r="N55">
        <f ca="1">_xlfn.PERCENTRANK.INC(M55:M1052,M55,1)*10</f>
        <v>0</v>
      </c>
      <c r="O55">
        <f>_xlfn.PERCENTRANK.INC(H55:H1052,H55,1)*10</f>
        <v>6</v>
      </c>
      <c r="P55">
        <f>_xlfn.PERCENTRANK.INC(I55:I1052,I55,1)*10</f>
        <v>1</v>
      </c>
      <c r="Q55" s="19">
        <f ca="1">AVERAGE(K55,L55,N55,O55,P55)</f>
        <v>3.2</v>
      </c>
      <c r="R55" t="str">
        <f ca="1">VLOOKUP(ROUND($Q55,0),$T$6:$U$15,2,FALSE)</f>
        <v>New Customer</v>
      </c>
    </row>
    <row r="56" spans="1:18" x14ac:dyDescent="0.35">
      <c r="A56">
        <v>52</v>
      </c>
      <c r="B56">
        <v>24</v>
      </c>
      <c r="C56" t="s">
        <v>9</v>
      </c>
      <c r="D56" t="s">
        <v>11</v>
      </c>
      <c r="E56">
        <v>96082</v>
      </c>
      <c r="F56">
        <v>83</v>
      </c>
      <c r="G56">
        <v>4</v>
      </c>
      <c r="H56">
        <v>36</v>
      </c>
      <c r="I56">
        <v>589.35</v>
      </c>
      <c r="J56">
        <f>I56/E56</f>
        <v>6.1338231926895779E-3</v>
      </c>
      <c r="K56">
        <f t="shared" si="0"/>
        <v>5</v>
      </c>
      <c r="L56">
        <f t="shared" si="2"/>
        <v>8</v>
      </c>
      <c r="M56">
        <f t="shared" ca="1" si="3"/>
        <v>2020</v>
      </c>
      <c r="N56">
        <f ca="1">_xlfn.PERCENTRANK.INC(M56:M1053,M56,1)*10</f>
        <v>6</v>
      </c>
      <c r="O56">
        <f>_xlfn.PERCENTRANK.INC(H56:H1053,H56,1)*10</f>
        <v>6</v>
      </c>
      <c r="P56">
        <f>_xlfn.PERCENTRANK.INC(I56:I1053,I56,1)*10</f>
        <v>5</v>
      </c>
      <c r="Q56" s="19">
        <f ca="1">AVERAGE(K56,L56,N56,O56,P56)</f>
        <v>6</v>
      </c>
      <c r="R56" t="str">
        <f ca="1">VLOOKUP(ROUND($Q56,0),$T$6:$U$15,2,FALSE)</f>
        <v>Potential Loyalists</v>
      </c>
    </row>
    <row r="57" spans="1:18" x14ac:dyDescent="0.35">
      <c r="A57">
        <v>53</v>
      </c>
      <c r="B57">
        <v>45</v>
      </c>
      <c r="C57" t="s">
        <v>13</v>
      </c>
      <c r="D57" t="s">
        <v>10</v>
      </c>
      <c r="E57">
        <v>134241</v>
      </c>
      <c r="F57">
        <v>73</v>
      </c>
      <c r="G57">
        <v>9</v>
      </c>
      <c r="H57">
        <v>16</v>
      </c>
      <c r="I57">
        <v>893.44</v>
      </c>
      <c r="J57">
        <f>I57/E57</f>
        <v>6.655492733218615E-3</v>
      </c>
      <c r="K57">
        <f t="shared" si="0"/>
        <v>5</v>
      </c>
      <c r="L57">
        <f t="shared" si="2"/>
        <v>7</v>
      </c>
      <c r="M57">
        <f t="shared" ca="1" si="3"/>
        <v>2015</v>
      </c>
      <c r="N57">
        <f ca="1">_xlfn.PERCENTRANK.INC(M57:M1054,M57,1)*10</f>
        <v>0</v>
      </c>
      <c r="O57">
        <f>_xlfn.PERCENTRANK.INC(H57:H1054,H57,1)*10</f>
        <v>2</v>
      </c>
      <c r="P57">
        <f>_xlfn.PERCENTRANK.INC(I57:I1054,I57,1)*10</f>
        <v>8</v>
      </c>
      <c r="Q57" s="19">
        <f ca="1">AVERAGE(K57,L57,N57,O57,P57)</f>
        <v>4.4000000000000004</v>
      </c>
      <c r="R57" t="str">
        <f ca="1">VLOOKUP(ROUND($Q57,0),$T$6:$U$15,2,FALSE)</f>
        <v>New Customer</v>
      </c>
    </row>
    <row r="58" spans="1:18" x14ac:dyDescent="0.35">
      <c r="A58">
        <v>54</v>
      </c>
      <c r="B58">
        <v>33</v>
      </c>
      <c r="C58" t="s">
        <v>9</v>
      </c>
      <c r="D58" t="s">
        <v>14</v>
      </c>
      <c r="E58">
        <v>45136</v>
      </c>
      <c r="F58">
        <v>84</v>
      </c>
      <c r="G58">
        <v>9</v>
      </c>
      <c r="H58">
        <v>38</v>
      </c>
      <c r="I58">
        <v>332.34</v>
      </c>
      <c r="J58">
        <f>I58/E58</f>
        <v>7.3630804679191766E-3</v>
      </c>
      <c r="K58">
        <f t="shared" si="0"/>
        <v>6</v>
      </c>
      <c r="L58">
        <f t="shared" si="2"/>
        <v>8</v>
      </c>
      <c r="M58">
        <f t="shared" ca="1" si="3"/>
        <v>2015</v>
      </c>
      <c r="N58">
        <f ca="1">_xlfn.PERCENTRANK.INC(M58:M1055,M58,1)*10</f>
        <v>0</v>
      </c>
      <c r="O58">
        <f>_xlfn.PERCENTRANK.INC(H58:H1055,H58,1)*10</f>
        <v>7</v>
      </c>
      <c r="P58">
        <f>_xlfn.PERCENTRANK.INC(I58:I1055,I58,1)*10</f>
        <v>3</v>
      </c>
      <c r="Q58" s="19">
        <f ca="1">AVERAGE(K58,L58,N58,O58,P58)</f>
        <v>4.8</v>
      </c>
      <c r="R58" t="str">
        <f ca="1">VLOOKUP(ROUND($Q58,0),$T$6:$U$15,2,FALSE)</f>
        <v>Potential Loyalists</v>
      </c>
    </row>
    <row r="59" spans="1:18" x14ac:dyDescent="0.35">
      <c r="A59">
        <v>55</v>
      </c>
      <c r="B59">
        <v>56</v>
      </c>
      <c r="C59" t="s">
        <v>9</v>
      </c>
      <c r="D59" t="s">
        <v>11</v>
      </c>
      <c r="E59">
        <v>85476</v>
      </c>
      <c r="F59">
        <v>55</v>
      </c>
      <c r="G59">
        <v>2</v>
      </c>
      <c r="H59">
        <v>41</v>
      </c>
      <c r="I59">
        <v>774.5</v>
      </c>
      <c r="J59">
        <f>I59/E59</f>
        <v>9.0610229772099763E-3</v>
      </c>
      <c r="K59">
        <f t="shared" si="0"/>
        <v>7</v>
      </c>
      <c r="L59">
        <f t="shared" si="2"/>
        <v>5</v>
      </c>
      <c r="M59">
        <f t="shared" ca="1" si="3"/>
        <v>2022</v>
      </c>
      <c r="N59">
        <f ca="1">_xlfn.PERCENTRANK.INC(M59:M1056,M59,1)*10</f>
        <v>7</v>
      </c>
      <c r="O59">
        <f>_xlfn.PERCENTRANK.INC(H59:H1056,H59,1)*10</f>
        <v>7</v>
      </c>
      <c r="P59">
        <f>_xlfn.PERCENTRANK.INC(I59:I1056,I59,1)*10</f>
        <v>7</v>
      </c>
      <c r="Q59" s="19">
        <f ca="1">AVERAGE(K59,L59,N59,O59,P59)</f>
        <v>6.6</v>
      </c>
      <c r="R59" t="str">
        <f ca="1">VLOOKUP(ROUND($Q59,0),$T$6:$U$15,2,FALSE)</f>
        <v xml:space="preserve">Loyal Customers </v>
      </c>
    </row>
    <row r="60" spans="1:18" x14ac:dyDescent="0.35">
      <c r="A60">
        <v>56</v>
      </c>
      <c r="B60">
        <v>42</v>
      </c>
      <c r="C60" t="s">
        <v>13</v>
      </c>
      <c r="D60" t="s">
        <v>11</v>
      </c>
      <c r="E60">
        <v>73466</v>
      </c>
      <c r="F60">
        <v>50</v>
      </c>
      <c r="G60">
        <v>4</v>
      </c>
      <c r="H60">
        <v>13</v>
      </c>
      <c r="I60">
        <v>903.07</v>
      </c>
      <c r="J60">
        <f>I60/E60</f>
        <v>1.2292352925162661E-2</v>
      </c>
      <c r="K60">
        <f t="shared" si="0"/>
        <v>8</v>
      </c>
      <c r="L60">
        <f t="shared" si="2"/>
        <v>4</v>
      </c>
      <c r="M60">
        <f t="shared" ca="1" si="3"/>
        <v>2020</v>
      </c>
      <c r="N60">
        <f ca="1">_xlfn.PERCENTRANK.INC(M60:M1057,M60,1)*10</f>
        <v>6</v>
      </c>
      <c r="O60">
        <f>_xlfn.PERCENTRANK.INC(H60:H1057,H60,1)*10</f>
        <v>2</v>
      </c>
      <c r="P60">
        <f>_xlfn.PERCENTRANK.INC(I60:I1057,I60,1)*10</f>
        <v>9</v>
      </c>
      <c r="Q60" s="19">
        <f ca="1">AVERAGE(K60,L60,N60,O60,P60)</f>
        <v>5.8</v>
      </c>
      <c r="R60" t="str">
        <f ca="1">VLOOKUP(ROUND($Q60,0),$T$6:$U$15,2,FALSE)</f>
        <v>Potential Loyalists</v>
      </c>
    </row>
    <row r="61" spans="1:18" x14ac:dyDescent="0.35">
      <c r="A61">
        <v>57</v>
      </c>
      <c r="B61">
        <v>63</v>
      </c>
      <c r="C61" t="s">
        <v>13</v>
      </c>
      <c r="D61" t="s">
        <v>15</v>
      </c>
      <c r="E61">
        <v>49607</v>
      </c>
      <c r="F61">
        <v>7</v>
      </c>
      <c r="G61">
        <v>9</v>
      </c>
      <c r="H61">
        <v>20</v>
      </c>
      <c r="I61">
        <v>195.34</v>
      </c>
      <c r="J61">
        <f>I61/E61</f>
        <v>3.9377507206644225E-3</v>
      </c>
      <c r="K61">
        <f t="shared" si="0"/>
        <v>3</v>
      </c>
      <c r="L61">
        <f t="shared" si="2"/>
        <v>0</v>
      </c>
      <c r="M61">
        <f t="shared" ca="1" si="3"/>
        <v>2015</v>
      </c>
      <c r="N61">
        <f ca="1">_xlfn.PERCENTRANK.INC(M61:M1058,M61,1)*10</f>
        <v>0</v>
      </c>
      <c r="O61">
        <f>_xlfn.PERCENTRANK.INC(H61:H1058,H61,1)*10</f>
        <v>3</v>
      </c>
      <c r="P61">
        <f>_xlfn.PERCENTRANK.INC(I61:I1058,I61,1)*10</f>
        <v>2</v>
      </c>
      <c r="Q61" s="19">
        <f ca="1">AVERAGE(K61,L61,N61,O61,P61)</f>
        <v>1.6</v>
      </c>
      <c r="R61" t="str">
        <f ca="1">VLOOKUP(ROUND($Q61,0),$T$6:$U$15,2,FALSE)</f>
        <v xml:space="preserve">At Risk </v>
      </c>
    </row>
    <row r="62" spans="1:18" x14ac:dyDescent="0.35">
      <c r="A62">
        <v>58</v>
      </c>
      <c r="B62">
        <v>49</v>
      </c>
      <c r="C62" t="s">
        <v>9</v>
      </c>
      <c r="D62" t="s">
        <v>11</v>
      </c>
      <c r="E62">
        <v>112198</v>
      </c>
      <c r="F62">
        <v>48</v>
      </c>
      <c r="G62">
        <v>5</v>
      </c>
      <c r="H62">
        <v>24</v>
      </c>
      <c r="I62">
        <v>843.87</v>
      </c>
      <c r="J62">
        <f>I62/E62</f>
        <v>7.521257063405765E-3</v>
      </c>
      <c r="K62">
        <f t="shared" si="0"/>
        <v>6</v>
      </c>
      <c r="L62">
        <f t="shared" si="2"/>
        <v>4</v>
      </c>
      <c r="M62">
        <f t="shared" ca="1" si="3"/>
        <v>2019</v>
      </c>
      <c r="N62">
        <f ca="1">_xlfn.PERCENTRANK.INC(M62:M1059,M62,1)*10</f>
        <v>4</v>
      </c>
      <c r="O62">
        <f>_xlfn.PERCENTRANK.INC(H62:H1059,H62,1)*10</f>
        <v>4</v>
      </c>
      <c r="P62">
        <f>_xlfn.PERCENTRANK.INC(I62:I1059,I62,1)*10</f>
        <v>8</v>
      </c>
      <c r="Q62" s="19">
        <f ca="1">AVERAGE(K62,L62,N62,O62,P62)</f>
        <v>5.2</v>
      </c>
      <c r="R62" t="str">
        <f ca="1">VLOOKUP(ROUND($Q62,0),$T$6:$U$15,2,FALSE)</f>
        <v>Potential Loyalists</v>
      </c>
    </row>
    <row r="63" spans="1:18" x14ac:dyDescent="0.35">
      <c r="A63">
        <v>59</v>
      </c>
      <c r="B63">
        <v>43</v>
      </c>
      <c r="C63" t="s">
        <v>9</v>
      </c>
      <c r="D63" t="s">
        <v>15</v>
      </c>
      <c r="E63">
        <v>81595</v>
      </c>
      <c r="F63">
        <v>12</v>
      </c>
      <c r="G63">
        <v>7</v>
      </c>
      <c r="H63">
        <v>1</v>
      </c>
      <c r="I63">
        <v>806.26</v>
      </c>
      <c r="J63">
        <f>I63/E63</f>
        <v>9.8812427232060785E-3</v>
      </c>
      <c r="K63">
        <f t="shared" si="0"/>
        <v>7</v>
      </c>
      <c r="L63">
        <f t="shared" si="2"/>
        <v>1</v>
      </c>
      <c r="M63">
        <f t="shared" ca="1" si="3"/>
        <v>2017</v>
      </c>
      <c r="N63">
        <f ca="1">_xlfn.PERCENTRANK.INC(M63:M1060,M63,1)*10</f>
        <v>2</v>
      </c>
      <c r="O63">
        <f>_xlfn.PERCENTRANK.INC(H63:H1060,H63,1)*10</f>
        <v>0</v>
      </c>
      <c r="P63">
        <f>_xlfn.PERCENTRANK.INC(I63:I1060,I63,1)*10</f>
        <v>8</v>
      </c>
      <c r="Q63" s="19">
        <f ca="1">AVERAGE(K63,L63,N63,O63,P63)</f>
        <v>3.6</v>
      </c>
      <c r="R63" t="str">
        <f ca="1">VLOOKUP(ROUND($Q63,0),$T$6:$U$15,2,FALSE)</f>
        <v>New Customer</v>
      </c>
    </row>
    <row r="64" spans="1:18" x14ac:dyDescent="0.35">
      <c r="A64">
        <v>60</v>
      </c>
      <c r="B64">
        <v>21</v>
      </c>
      <c r="C64" t="s">
        <v>9</v>
      </c>
      <c r="D64" t="s">
        <v>12</v>
      </c>
      <c r="E64">
        <v>139387</v>
      </c>
      <c r="F64">
        <v>1</v>
      </c>
      <c r="G64">
        <v>5</v>
      </c>
      <c r="H64">
        <v>7</v>
      </c>
      <c r="I64">
        <v>399.58</v>
      </c>
      <c r="J64">
        <f>I64/E64</f>
        <v>2.8666948854627764E-3</v>
      </c>
      <c r="K64">
        <f t="shared" si="0"/>
        <v>2</v>
      </c>
      <c r="L64">
        <f t="shared" si="2"/>
        <v>0</v>
      </c>
      <c r="M64">
        <f t="shared" ca="1" si="3"/>
        <v>2019</v>
      </c>
      <c r="N64">
        <f ca="1">_xlfn.PERCENTRANK.INC(M64:M1061,M64,1)*10</f>
        <v>4</v>
      </c>
      <c r="O64">
        <f>_xlfn.PERCENTRANK.INC(H64:H1061,H64,1)*10</f>
        <v>1</v>
      </c>
      <c r="P64">
        <f>_xlfn.PERCENTRANK.INC(I64:I1061,I64,1)*10</f>
        <v>4</v>
      </c>
      <c r="Q64" s="19">
        <f ca="1">AVERAGE(K64,L64,N64,O64,P64)</f>
        <v>2.2000000000000002</v>
      </c>
      <c r="R64" t="str">
        <f ca="1">VLOOKUP(ROUND($Q64,0),$T$6:$U$15,2,FALSE)</f>
        <v xml:space="preserve">At Risk </v>
      </c>
    </row>
    <row r="65" spans="1:18" x14ac:dyDescent="0.35">
      <c r="A65">
        <v>61</v>
      </c>
      <c r="B65">
        <v>23</v>
      </c>
      <c r="C65" t="s">
        <v>16</v>
      </c>
      <c r="D65" t="s">
        <v>10</v>
      </c>
      <c r="E65">
        <v>69133</v>
      </c>
      <c r="F65">
        <v>14</v>
      </c>
      <c r="G65">
        <v>6</v>
      </c>
      <c r="H65">
        <v>7</v>
      </c>
      <c r="I65">
        <v>224.86</v>
      </c>
      <c r="J65">
        <f>I65/E65</f>
        <v>3.2525711310083466E-3</v>
      </c>
      <c r="K65">
        <f t="shared" si="0"/>
        <v>3</v>
      </c>
      <c r="L65">
        <f t="shared" si="2"/>
        <v>1</v>
      </c>
      <c r="M65">
        <f t="shared" ca="1" si="3"/>
        <v>2018</v>
      </c>
      <c r="N65">
        <f ca="1">_xlfn.PERCENTRANK.INC(M65:M1062,M65,1)*10</f>
        <v>3</v>
      </c>
      <c r="O65">
        <f>_xlfn.PERCENTRANK.INC(H65:H1062,H65,1)*10</f>
        <v>1</v>
      </c>
      <c r="P65">
        <f>_xlfn.PERCENTRANK.INC(I65:I1062,I65,1)*10</f>
        <v>2</v>
      </c>
      <c r="Q65" s="19">
        <f ca="1">AVERAGE(K65,L65,N65,O65,P65)</f>
        <v>2</v>
      </c>
      <c r="R65" t="str">
        <f ca="1">VLOOKUP(ROUND($Q65,0),$T$6:$U$15,2,FALSE)</f>
        <v xml:space="preserve">At Risk </v>
      </c>
    </row>
    <row r="66" spans="1:18" x14ac:dyDescent="0.35">
      <c r="A66">
        <v>62</v>
      </c>
      <c r="B66">
        <v>30</v>
      </c>
      <c r="C66" t="s">
        <v>13</v>
      </c>
      <c r="D66" t="s">
        <v>12</v>
      </c>
      <c r="E66">
        <v>89149</v>
      </c>
      <c r="F66">
        <v>87</v>
      </c>
      <c r="G66">
        <v>10</v>
      </c>
      <c r="H66">
        <v>36</v>
      </c>
      <c r="I66">
        <v>174.41</v>
      </c>
      <c r="J66">
        <f>I66/E66</f>
        <v>1.9563876207248539E-3</v>
      </c>
      <c r="K66">
        <f t="shared" si="0"/>
        <v>1</v>
      </c>
      <c r="L66">
        <f t="shared" si="2"/>
        <v>8</v>
      </c>
      <c r="M66">
        <f t="shared" ca="1" si="3"/>
        <v>2014</v>
      </c>
      <c r="N66">
        <f ca="1">_xlfn.PERCENTRANK.INC(M66:M1063,M66,1)*10</f>
        <v>0</v>
      </c>
      <c r="O66">
        <f>_xlfn.PERCENTRANK.INC(H66:H1063,H66,1)*10</f>
        <v>6</v>
      </c>
      <c r="P66">
        <f>_xlfn.PERCENTRANK.INC(I66:I1063,I66,1)*10</f>
        <v>1</v>
      </c>
      <c r="Q66" s="19">
        <f ca="1">AVERAGE(K66,L66,N66,O66,P66)</f>
        <v>3.2</v>
      </c>
      <c r="R66" t="str">
        <f ca="1">VLOOKUP(ROUND($Q66,0),$T$6:$U$15,2,FALSE)</f>
        <v>New Customer</v>
      </c>
    </row>
    <row r="67" spans="1:18" x14ac:dyDescent="0.35">
      <c r="A67">
        <v>63</v>
      </c>
      <c r="B67">
        <v>49</v>
      </c>
      <c r="C67" t="s">
        <v>9</v>
      </c>
      <c r="D67" t="s">
        <v>11</v>
      </c>
      <c r="E67">
        <v>79992</v>
      </c>
      <c r="F67">
        <v>49</v>
      </c>
      <c r="G67">
        <v>8</v>
      </c>
      <c r="H67">
        <v>6</v>
      </c>
      <c r="I67">
        <v>636.65</v>
      </c>
      <c r="J67">
        <f>I67/E67</f>
        <v>7.9589208920892093E-3</v>
      </c>
      <c r="K67">
        <f t="shared" si="0"/>
        <v>6</v>
      </c>
      <c r="L67">
        <f t="shared" si="2"/>
        <v>4</v>
      </c>
      <c r="M67">
        <f t="shared" ca="1" si="3"/>
        <v>2016</v>
      </c>
      <c r="N67">
        <f ca="1">_xlfn.PERCENTRANK.INC(M67:M1064,M67,1)*10</f>
        <v>2</v>
      </c>
      <c r="O67">
        <f>_xlfn.PERCENTRANK.INC(H67:H1064,H67,1)*10</f>
        <v>0</v>
      </c>
      <c r="P67">
        <f>_xlfn.PERCENTRANK.INC(I67:I1064,I67,1)*10</f>
        <v>6</v>
      </c>
      <c r="Q67" s="19">
        <f ca="1">AVERAGE(K67,L67,N67,O67,P67)</f>
        <v>3.6</v>
      </c>
      <c r="R67" t="str">
        <f ca="1">VLOOKUP(ROUND($Q67,0),$T$6:$U$15,2,FALSE)</f>
        <v>New Customer</v>
      </c>
    </row>
    <row r="68" spans="1:18" x14ac:dyDescent="0.35">
      <c r="A68">
        <v>64</v>
      </c>
      <c r="B68">
        <v>50</v>
      </c>
      <c r="C68" t="s">
        <v>9</v>
      </c>
      <c r="D68" t="s">
        <v>15</v>
      </c>
      <c r="E68">
        <v>85111</v>
      </c>
      <c r="F68">
        <v>31</v>
      </c>
      <c r="G68">
        <v>1</v>
      </c>
      <c r="H68">
        <v>19</v>
      </c>
      <c r="I68">
        <v>319.05</v>
      </c>
      <c r="J68">
        <f>I68/E68</f>
        <v>3.7486341365980899E-3</v>
      </c>
      <c r="K68">
        <f t="shared" si="0"/>
        <v>3</v>
      </c>
      <c r="L68">
        <f t="shared" si="2"/>
        <v>3</v>
      </c>
      <c r="M68">
        <f t="shared" ca="1" si="3"/>
        <v>2023</v>
      </c>
      <c r="N68">
        <f ca="1">_xlfn.PERCENTRANK.INC(M68:M1065,M68,1)*10</f>
        <v>9</v>
      </c>
      <c r="O68">
        <f>_xlfn.PERCENTRANK.INC(H68:H1065,H68,1)*10</f>
        <v>3</v>
      </c>
      <c r="P68">
        <f>_xlfn.PERCENTRANK.INC(I68:I1065,I68,1)*10</f>
        <v>3</v>
      </c>
      <c r="Q68" s="19">
        <f ca="1">AVERAGE(K68,L68,N68,O68,P68)</f>
        <v>4.2</v>
      </c>
      <c r="R68" t="str">
        <f ca="1">VLOOKUP(ROUND($Q68,0),$T$6:$U$15,2,FALSE)</f>
        <v>New Customer</v>
      </c>
    </row>
    <row r="69" spans="1:18" x14ac:dyDescent="0.35">
      <c r="A69">
        <v>65</v>
      </c>
      <c r="B69">
        <v>27</v>
      </c>
      <c r="C69" t="s">
        <v>13</v>
      </c>
      <c r="D69" t="s">
        <v>11</v>
      </c>
      <c r="E69">
        <v>90557</v>
      </c>
      <c r="F69">
        <v>36</v>
      </c>
      <c r="G69">
        <v>2</v>
      </c>
      <c r="H69">
        <v>2</v>
      </c>
      <c r="I69">
        <v>494.55</v>
      </c>
      <c r="J69">
        <f>I69/E69</f>
        <v>5.4612012323729808E-3</v>
      </c>
      <c r="K69">
        <f t="shared" ref="K69:K132" si="4">_xlfn.PERCENTRANK.EXC($J$5:$J$1003,J69,1)*10</f>
        <v>4</v>
      </c>
      <c r="L69">
        <f t="shared" si="2"/>
        <v>3</v>
      </c>
      <c r="M69">
        <f t="shared" ca="1" si="3"/>
        <v>2022</v>
      </c>
      <c r="N69">
        <f ca="1">_xlfn.PERCENTRANK.INC(M69:M1066,M69,1)*10</f>
        <v>7</v>
      </c>
      <c r="O69">
        <f>_xlfn.PERCENTRANK.INC(H69:H1066,H69,1)*10</f>
        <v>0</v>
      </c>
      <c r="P69">
        <f>_xlfn.PERCENTRANK.INC(I69:I1066,I69,1)*10</f>
        <v>5</v>
      </c>
      <c r="Q69" s="19">
        <f ca="1">AVERAGE(K69,L69,N69,O69,P69)</f>
        <v>3.8</v>
      </c>
      <c r="R69" t="str">
        <f ca="1">VLOOKUP(ROUND($Q69,0),$T$6:$U$15,2,FALSE)</f>
        <v>New Customer</v>
      </c>
    </row>
    <row r="70" spans="1:18" x14ac:dyDescent="0.35">
      <c r="A70">
        <v>66</v>
      </c>
      <c r="B70">
        <v>32</v>
      </c>
      <c r="C70" t="s">
        <v>16</v>
      </c>
      <c r="D70" t="s">
        <v>14</v>
      </c>
      <c r="E70">
        <v>100270</v>
      </c>
      <c r="F70">
        <v>69</v>
      </c>
      <c r="G70">
        <v>3</v>
      </c>
      <c r="H70">
        <v>29</v>
      </c>
      <c r="I70">
        <v>686.05</v>
      </c>
      <c r="J70">
        <f>I70/E70</f>
        <v>6.8420265283733912E-3</v>
      </c>
      <c r="K70">
        <f t="shared" si="4"/>
        <v>6</v>
      </c>
      <c r="L70">
        <f t="shared" ref="L70:L133" si="5">_xlfn.PERCENTRANK.INC($F$5:$F$1003,F70,1)*10</f>
        <v>6</v>
      </c>
      <c r="M70">
        <f t="shared" ref="M70:M133" ca="1" si="6">YEAR(TODAY())-G70</f>
        <v>2021</v>
      </c>
      <c r="N70">
        <f ca="1">_xlfn.PERCENTRANK.INC(M70:M1067,M70,1)*10</f>
        <v>7</v>
      </c>
      <c r="O70">
        <f>_xlfn.PERCENTRANK.INC(H70:H1067,H70,1)*10</f>
        <v>5</v>
      </c>
      <c r="P70">
        <f>_xlfn.PERCENTRANK.INC(I70:I1067,I70,1)*10</f>
        <v>6</v>
      </c>
      <c r="Q70" s="19">
        <f ca="1">AVERAGE(K70,L70,N70,O70,P70)</f>
        <v>6</v>
      </c>
      <c r="R70" t="str">
        <f ca="1">VLOOKUP(ROUND($Q70,0),$T$6:$U$15,2,FALSE)</f>
        <v>Potential Loyalists</v>
      </c>
    </row>
    <row r="71" spans="1:18" x14ac:dyDescent="0.35">
      <c r="A71">
        <v>67</v>
      </c>
      <c r="B71">
        <v>36</v>
      </c>
      <c r="C71" t="s">
        <v>9</v>
      </c>
      <c r="D71" t="s">
        <v>15</v>
      </c>
      <c r="E71">
        <v>127346</v>
      </c>
      <c r="F71">
        <v>75</v>
      </c>
      <c r="G71">
        <v>5</v>
      </c>
      <c r="H71">
        <v>7</v>
      </c>
      <c r="I71">
        <v>335.98</v>
      </c>
      <c r="J71">
        <f>I71/E71</f>
        <v>2.6383239363623515E-3</v>
      </c>
      <c r="K71">
        <f t="shared" si="4"/>
        <v>2</v>
      </c>
      <c r="L71">
        <f t="shared" si="5"/>
        <v>7</v>
      </c>
      <c r="M71">
        <f t="shared" ca="1" si="6"/>
        <v>2019</v>
      </c>
      <c r="N71">
        <f ca="1">_xlfn.PERCENTRANK.INC(M71:M1068,M71,1)*10</f>
        <v>4</v>
      </c>
      <c r="O71">
        <f>_xlfn.PERCENTRANK.INC(H71:H1068,H71,1)*10</f>
        <v>1</v>
      </c>
      <c r="P71">
        <f>_xlfn.PERCENTRANK.INC(I71:I1068,I71,1)*10</f>
        <v>3</v>
      </c>
      <c r="Q71" s="19">
        <f ca="1">AVERAGE(K71,L71,N71,O71,P71)</f>
        <v>3.4</v>
      </c>
      <c r="R71" t="str">
        <f ca="1">VLOOKUP(ROUND($Q71,0),$T$6:$U$15,2,FALSE)</f>
        <v>New Customer</v>
      </c>
    </row>
    <row r="72" spans="1:18" x14ac:dyDescent="0.35">
      <c r="A72">
        <v>68</v>
      </c>
      <c r="B72">
        <v>43</v>
      </c>
      <c r="C72" t="s">
        <v>9</v>
      </c>
      <c r="D72" t="s">
        <v>12</v>
      </c>
      <c r="E72">
        <v>87807</v>
      </c>
      <c r="F72">
        <v>52</v>
      </c>
      <c r="G72">
        <v>9</v>
      </c>
      <c r="H72">
        <v>41</v>
      </c>
      <c r="I72">
        <v>95.08</v>
      </c>
      <c r="J72">
        <f>I72/E72</f>
        <v>1.0828293871786988E-3</v>
      </c>
      <c r="K72">
        <f t="shared" si="4"/>
        <v>1</v>
      </c>
      <c r="L72">
        <f t="shared" si="5"/>
        <v>5</v>
      </c>
      <c r="M72">
        <f t="shared" ca="1" si="6"/>
        <v>2015</v>
      </c>
      <c r="N72">
        <f ca="1">_xlfn.PERCENTRANK.INC(M72:M1069,M72,1)*10</f>
        <v>0</v>
      </c>
      <c r="O72">
        <f>_xlfn.PERCENTRANK.INC(H72:H1069,H72,1)*10</f>
        <v>7</v>
      </c>
      <c r="P72">
        <f>_xlfn.PERCENTRANK.INC(I72:I1069,I72,1)*10</f>
        <v>0</v>
      </c>
      <c r="Q72" s="19">
        <f ca="1">AVERAGE(K72,L72,N72,O72,P72)</f>
        <v>2.6</v>
      </c>
      <c r="R72" t="str">
        <f ca="1">VLOOKUP(ROUND($Q72,0),$T$6:$U$15,2,FALSE)</f>
        <v>New Customer</v>
      </c>
    </row>
    <row r="73" spans="1:18" x14ac:dyDescent="0.35">
      <c r="A73">
        <v>69</v>
      </c>
      <c r="B73">
        <v>32</v>
      </c>
      <c r="C73" t="s">
        <v>16</v>
      </c>
      <c r="D73" t="s">
        <v>15</v>
      </c>
      <c r="E73">
        <v>135861</v>
      </c>
      <c r="F73">
        <v>88</v>
      </c>
      <c r="G73">
        <v>5</v>
      </c>
      <c r="H73">
        <v>16</v>
      </c>
      <c r="I73">
        <v>103.33</v>
      </c>
      <c r="J73">
        <f>I73/E73</f>
        <v>7.6055674549723611E-4</v>
      </c>
      <c r="K73">
        <f t="shared" si="4"/>
        <v>0</v>
      </c>
      <c r="L73">
        <f t="shared" si="5"/>
        <v>8</v>
      </c>
      <c r="M73">
        <f t="shared" ca="1" si="6"/>
        <v>2019</v>
      </c>
      <c r="N73">
        <f ca="1">_xlfn.PERCENTRANK.INC(M73:M1070,M73,1)*10</f>
        <v>4</v>
      </c>
      <c r="O73">
        <f>_xlfn.PERCENTRANK.INC(H73:H1070,H73,1)*10</f>
        <v>2</v>
      </c>
      <c r="P73">
        <f>_xlfn.PERCENTRANK.INC(I73:I1070,I73,1)*10</f>
        <v>1</v>
      </c>
      <c r="Q73" s="19">
        <f ca="1">AVERAGE(K73,L73,N73,O73,P73)</f>
        <v>3</v>
      </c>
      <c r="R73" t="str">
        <f ca="1">VLOOKUP(ROUND($Q73,0),$T$6:$U$15,2,FALSE)</f>
        <v>New Customer</v>
      </c>
    </row>
    <row r="74" spans="1:18" x14ac:dyDescent="0.35">
      <c r="A74">
        <v>70</v>
      </c>
      <c r="B74">
        <v>49</v>
      </c>
      <c r="C74" t="s">
        <v>13</v>
      </c>
      <c r="D74" t="s">
        <v>11</v>
      </c>
      <c r="E74">
        <v>40936</v>
      </c>
      <c r="F74">
        <v>32</v>
      </c>
      <c r="G74">
        <v>9</v>
      </c>
      <c r="H74">
        <v>49</v>
      </c>
      <c r="I74">
        <v>495.62</v>
      </c>
      <c r="J74">
        <f>I74/E74</f>
        <v>1.210719171389486E-2</v>
      </c>
      <c r="K74">
        <f t="shared" si="4"/>
        <v>8</v>
      </c>
      <c r="L74">
        <f t="shared" si="5"/>
        <v>3</v>
      </c>
      <c r="M74">
        <f t="shared" ca="1" si="6"/>
        <v>2015</v>
      </c>
      <c r="N74">
        <f ca="1">_xlfn.PERCENTRANK.INC(M74:M1071,M74,1)*10</f>
        <v>0</v>
      </c>
      <c r="O74">
        <f>_xlfn.PERCENTRANK.INC(H74:H1071,H74,1)*10</f>
        <v>9</v>
      </c>
      <c r="P74">
        <f>_xlfn.PERCENTRANK.INC(I74:I1071,I74,1)*10</f>
        <v>5</v>
      </c>
      <c r="Q74" s="19">
        <f ca="1">AVERAGE(K74,L74,N74,O74,P74)</f>
        <v>5</v>
      </c>
      <c r="R74" t="str">
        <f ca="1">VLOOKUP(ROUND($Q74,0),$T$6:$U$15,2,FALSE)</f>
        <v>Potential Loyalists</v>
      </c>
    </row>
    <row r="75" spans="1:18" x14ac:dyDescent="0.35">
      <c r="A75">
        <v>71</v>
      </c>
      <c r="B75">
        <v>23</v>
      </c>
      <c r="C75" t="s">
        <v>9</v>
      </c>
      <c r="D75" t="s">
        <v>15</v>
      </c>
      <c r="E75">
        <v>66376</v>
      </c>
      <c r="F75">
        <v>60</v>
      </c>
      <c r="G75">
        <v>1</v>
      </c>
      <c r="H75">
        <v>18</v>
      </c>
      <c r="I75">
        <v>77.73</v>
      </c>
      <c r="J75">
        <f>I75/E75</f>
        <v>1.1710558033023986E-3</v>
      </c>
      <c r="K75">
        <f t="shared" si="4"/>
        <v>1</v>
      </c>
      <c r="L75">
        <f t="shared" si="5"/>
        <v>5</v>
      </c>
      <c r="M75">
        <f t="shared" ca="1" si="6"/>
        <v>2023</v>
      </c>
      <c r="N75">
        <f ca="1">_xlfn.PERCENTRANK.INC(M75:M1072,M75,1)*10</f>
        <v>9</v>
      </c>
      <c r="O75">
        <f>_xlfn.PERCENTRANK.INC(H75:H1072,H75,1)*10</f>
        <v>2</v>
      </c>
      <c r="P75">
        <f>_xlfn.PERCENTRANK.INC(I75:I1072,I75,1)*10</f>
        <v>0</v>
      </c>
      <c r="Q75" s="19">
        <f ca="1">AVERAGE(K75,L75,N75,O75,P75)</f>
        <v>3.4</v>
      </c>
      <c r="R75" t="str">
        <f ca="1">VLOOKUP(ROUND($Q75,0),$T$6:$U$15,2,FALSE)</f>
        <v>New Customer</v>
      </c>
    </row>
    <row r="76" spans="1:18" x14ac:dyDescent="0.35">
      <c r="A76">
        <v>72</v>
      </c>
      <c r="B76">
        <v>58</v>
      </c>
      <c r="C76" t="s">
        <v>13</v>
      </c>
      <c r="D76" t="s">
        <v>10</v>
      </c>
      <c r="E76">
        <v>56120</v>
      </c>
      <c r="F76">
        <v>30</v>
      </c>
      <c r="G76">
        <v>3</v>
      </c>
      <c r="H76">
        <v>50</v>
      </c>
      <c r="I76">
        <v>880.23</v>
      </c>
      <c r="J76">
        <f>I76/E76</f>
        <v>1.5684782608695654E-2</v>
      </c>
      <c r="K76">
        <f t="shared" si="4"/>
        <v>9</v>
      </c>
      <c r="L76">
        <f t="shared" si="5"/>
        <v>2</v>
      </c>
      <c r="M76">
        <f t="shared" ca="1" si="6"/>
        <v>2021</v>
      </c>
      <c r="N76">
        <f ca="1">_xlfn.PERCENTRANK.INC(M76:M1073,M76,1)*10</f>
        <v>7</v>
      </c>
      <c r="O76">
        <f>_xlfn.PERCENTRANK.INC(H76:H1073,H76,1)*10</f>
        <v>9</v>
      </c>
      <c r="P76">
        <f>_xlfn.PERCENTRANK.INC(I76:I1073,I76,1)*10</f>
        <v>8</v>
      </c>
      <c r="Q76" s="19">
        <f ca="1">AVERAGE(K76,L76,N76,O76,P76)</f>
        <v>7</v>
      </c>
      <c r="R76" t="str">
        <f ca="1">VLOOKUP(ROUND($Q76,0),$T$6:$U$15,2,FALSE)</f>
        <v xml:space="preserve">Loyal Customers </v>
      </c>
    </row>
    <row r="77" spans="1:18" x14ac:dyDescent="0.35">
      <c r="A77">
        <v>73</v>
      </c>
      <c r="B77">
        <v>31</v>
      </c>
      <c r="C77" t="s">
        <v>9</v>
      </c>
      <c r="D77" t="s">
        <v>10</v>
      </c>
      <c r="E77">
        <v>112452</v>
      </c>
      <c r="F77">
        <v>21</v>
      </c>
      <c r="G77">
        <v>1</v>
      </c>
      <c r="H77">
        <v>5</v>
      </c>
      <c r="I77">
        <v>552.21</v>
      </c>
      <c r="J77">
        <f>I77/E77</f>
        <v>4.9106285348415324E-3</v>
      </c>
      <c r="K77">
        <f t="shared" si="4"/>
        <v>4</v>
      </c>
      <c r="L77">
        <f t="shared" si="5"/>
        <v>1</v>
      </c>
      <c r="M77">
        <f t="shared" ca="1" si="6"/>
        <v>2023</v>
      </c>
      <c r="N77">
        <f ca="1">_xlfn.PERCENTRANK.INC(M77:M1074,M77,1)*10</f>
        <v>9</v>
      </c>
      <c r="O77">
        <f>_xlfn.PERCENTRANK.INC(H77:H1074,H77,1)*10</f>
        <v>0</v>
      </c>
      <c r="P77">
        <f>_xlfn.PERCENTRANK.INC(I77:I1074,I77,1)*10</f>
        <v>5</v>
      </c>
      <c r="Q77" s="19">
        <f ca="1">AVERAGE(K77,L77,N77,O77,P77)</f>
        <v>3.8</v>
      </c>
      <c r="R77" t="str">
        <f ca="1">VLOOKUP(ROUND($Q77,0),$T$6:$U$15,2,FALSE)</f>
        <v>New Customer</v>
      </c>
    </row>
    <row r="78" spans="1:18" x14ac:dyDescent="0.35">
      <c r="A78">
        <v>74</v>
      </c>
      <c r="B78">
        <v>38</v>
      </c>
      <c r="C78" t="s">
        <v>9</v>
      </c>
      <c r="D78" t="s">
        <v>14</v>
      </c>
      <c r="E78">
        <v>102944</v>
      </c>
      <c r="F78">
        <v>63</v>
      </c>
      <c r="G78">
        <v>8</v>
      </c>
      <c r="H78">
        <v>9</v>
      </c>
      <c r="I78">
        <v>92.69</v>
      </c>
      <c r="J78">
        <f>I78/E78</f>
        <v>9.0039244637861362E-4</v>
      </c>
      <c r="K78">
        <f t="shared" si="4"/>
        <v>0</v>
      </c>
      <c r="L78">
        <f t="shared" si="5"/>
        <v>6</v>
      </c>
      <c r="M78">
        <f t="shared" ca="1" si="6"/>
        <v>2016</v>
      </c>
      <c r="N78">
        <f ca="1">_xlfn.PERCENTRANK.INC(M78:M1075,M78,1)*10</f>
        <v>2</v>
      </c>
      <c r="O78">
        <f>_xlfn.PERCENTRANK.INC(H78:H1075,H78,1)*10</f>
        <v>1</v>
      </c>
      <c r="P78">
        <f>_xlfn.PERCENTRANK.INC(I78:I1075,I78,1)*10</f>
        <v>0</v>
      </c>
      <c r="Q78" s="19">
        <f ca="1">AVERAGE(K78,L78,N78,O78,P78)</f>
        <v>1.8</v>
      </c>
      <c r="R78" t="str">
        <f ca="1">VLOOKUP(ROUND($Q78,0),$T$6:$U$15,2,FALSE)</f>
        <v xml:space="preserve">At Risk </v>
      </c>
    </row>
    <row r="79" spans="1:18" x14ac:dyDescent="0.35">
      <c r="A79">
        <v>75</v>
      </c>
      <c r="B79">
        <v>58</v>
      </c>
      <c r="C79" t="s">
        <v>13</v>
      </c>
      <c r="D79" t="s">
        <v>10</v>
      </c>
      <c r="E79">
        <v>143037</v>
      </c>
      <c r="F79">
        <v>56</v>
      </c>
      <c r="G79">
        <v>8</v>
      </c>
      <c r="H79">
        <v>42</v>
      </c>
      <c r="I79">
        <v>57.57</v>
      </c>
      <c r="J79">
        <f>I79/E79</f>
        <v>4.0248327355858976E-4</v>
      </c>
      <c r="K79">
        <f t="shared" si="4"/>
        <v>0</v>
      </c>
      <c r="L79">
        <f t="shared" si="5"/>
        <v>5</v>
      </c>
      <c r="M79">
        <f t="shared" ca="1" si="6"/>
        <v>2016</v>
      </c>
      <c r="N79">
        <f ca="1">_xlfn.PERCENTRANK.INC(M79:M1076,M79,1)*10</f>
        <v>2</v>
      </c>
      <c r="O79">
        <f>_xlfn.PERCENTRANK.INC(H79:H1076,H79,1)*10</f>
        <v>8</v>
      </c>
      <c r="P79">
        <f>_xlfn.PERCENTRANK.INC(I79:I1076,I79,1)*10</f>
        <v>0</v>
      </c>
      <c r="Q79" s="19">
        <f ca="1">AVERAGE(K79,L79,N79,O79,P79)</f>
        <v>3</v>
      </c>
      <c r="R79" t="str">
        <f ca="1">VLOOKUP(ROUND($Q79,0),$T$6:$U$15,2,FALSE)</f>
        <v>New Customer</v>
      </c>
    </row>
    <row r="80" spans="1:18" x14ac:dyDescent="0.35">
      <c r="A80">
        <v>76</v>
      </c>
      <c r="B80">
        <v>60</v>
      </c>
      <c r="C80" t="s">
        <v>9</v>
      </c>
      <c r="D80" t="s">
        <v>14</v>
      </c>
      <c r="E80">
        <v>131101</v>
      </c>
      <c r="F80">
        <v>68</v>
      </c>
      <c r="G80">
        <v>8</v>
      </c>
      <c r="H80">
        <v>28</v>
      </c>
      <c r="I80">
        <v>522.95000000000005</v>
      </c>
      <c r="J80">
        <f>I80/E80</f>
        <v>3.9889093141928745E-3</v>
      </c>
      <c r="K80">
        <f t="shared" si="4"/>
        <v>3</v>
      </c>
      <c r="L80">
        <f t="shared" si="5"/>
        <v>6</v>
      </c>
      <c r="M80">
        <f t="shared" ca="1" si="6"/>
        <v>2016</v>
      </c>
      <c r="N80">
        <f ca="1">_xlfn.PERCENTRANK.INC(M80:M1077,M80,1)*10</f>
        <v>2</v>
      </c>
      <c r="O80">
        <f>_xlfn.PERCENTRANK.INC(H80:H1077,H80,1)*10</f>
        <v>5</v>
      </c>
      <c r="P80">
        <f>_xlfn.PERCENTRANK.INC(I80:I1077,I80,1)*10</f>
        <v>5</v>
      </c>
      <c r="Q80" s="19">
        <f ca="1">AVERAGE(K80,L80,N80,O80,P80)</f>
        <v>4.2</v>
      </c>
      <c r="R80" t="str">
        <f ca="1">VLOOKUP(ROUND($Q80,0),$T$6:$U$15,2,FALSE)</f>
        <v>New Customer</v>
      </c>
    </row>
    <row r="81" spans="1:18" x14ac:dyDescent="0.35">
      <c r="A81">
        <v>77</v>
      </c>
      <c r="B81">
        <v>49</v>
      </c>
      <c r="C81" t="s">
        <v>16</v>
      </c>
      <c r="D81" t="s">
        <v>10</v>
      </c>
      <c r="E81">
        <v>30708</v>
      </c>
      <c r="F81">
        <v>4</v>
      </c>
      <c r="G81">
        <v>1</v>
      </c>
      <c r="H81">
        <v>36</v>
      </c>
      <c r="I81">
        <v>990</v>
      </c>
      <c r="J81">
        <f>I81/E81</f>
        <v>3.2239155920281357E-2</v>
      </c>
      <c r="K81">
        <f t="shared" si="4"/>
        <v>9</v>
      </c>
      <c r="L81">
        <f t="shared" si="5"/>
        <v>0</v>
      </c>
      <c r="M81">
        <f t="shared" ca="1" si="6"/>
        <v>2023</v>
      </c>
      <c r="N81">
        <f ca="1">_xlfn.PERCENTRANK.INC(M81:M1078,M81,1)*10</f>
        <v>9</v>
      </c>
      <c r="O81">
        <f>_xlfn.PERCENTRANK.INC(H81:H1078,H81,1)*10</f>
        <v>6</v>
      </c>
      <c r="P81">
        <f>_xlfn.PERCENTRANK.INC(I81:I1078,I81,1)*10</f>
        <v>9</v>
      </c>
      <c r="Q81" s="19">
        <f ca="1">AVERAGE(K81,L81,N81,O81,P81)</f>
        <v>6.6</v>
      </c>
      <c r="R81" t="str">
        <f ca="1">VLOOKUP(ROUND($Q81,0),$T$6:$U$15,2,FALSE)</f>
        <v xml:space="preserve">Loyal Customers </v>
      </c>
    </row>
    <row r="82" spans="1:18" x14ac:dyDescent="0.35">
      <c r="A82">
        <v>78</v>
      </c>
      <c r="B82">
        <v>32</v>
      </c>
      <c r="C82" t="s">
        <v>13</v>
      </c>
      <c r="D82" t="s">
        <v>12</v>
      </c>
      <c r="E82">
        <v>44048</v>
      </c>
      <c r="F82">
        <v>20</v>
      </c>
      <c r="G82">
        <v>7</v>
      </c>
      <c r="H82">
        <v>10</v>
      </c>
      <c r="I82">
        <v>41.55</v>
      </c>
      <c r="J82">
        <f>I82/E82</f>
        <v>9.4328913912095894E-4</v>
      </c>
      <c r="K82">
        <f t="shared" si="4"/>
        <v>0</v>
      </c>
      <c r="L82">
        <f t="shared" si="5"/>
        <v>1</v>
      </c>
      <c r="M82">
        <f t="shared" ca="1" si="6"/>
        <v>2017</v>
      </c>
      <c r="N82">
        <f ca="1">_xlfn.PERCENTRANK.INC(M82:M1079,M82,1)*10</f>
        <v>2</v>
      </c>
      <c r="O82">
        <f>_xlfn.PERCENTRANK.INC(H82:H1079,H82,1)*10</f>
        <v>1</v>
      </c>
      <c r="P82">
        <f>_xlfn.PERCENTRANK.INC(I82:I1079,I82,1)*10</f>
        <v>0</v>
      </c>
      <c r="Q82" s="19">
        <f ca="1">AVERAGE(K82,L82,N82,O82,P82)</f>
        <v>0.8</v>
      </c>
      <c r="R82" t="str">
        <f ca="1">VLOOKUP(ROUND($Q82,0),$T$6:$U$15,2,FALSE)</f>
        <v xml:space="preserve">Hibernating </v>
      </c>
    </row>
    <row r="83" spans="1:18" x14ac:dyDescent="0.35">
      <c r="A83">
        <v>79</v>
      </c>
      <c r="B83">
        <v>30</v>
      </c>
      <c r="C83" t="s">
        <v>13</v>
      </c>
      <c r="D83" t="s">
        <v>10</v>
      </c>
      <c r="E83">
        <v>95501</v>
      </c>
      <c r="F83">
        <v>27</v>
      </c>
      <c r="G83">
        <v>3</v>
      </c>
      <c r="H83">
        <v>14</v>
      </c>
      <c r="I83">
        <v>476.25</v>
      </c>
      <c r="J83">
        <f>I83/E83</f>
        <v>4.9868587763478916E-3</v>
      </c>
      <c r="K83">
        <f t="shared" si="4"/>
        <v>4</v>
      </c>
      <c r="L83">
        <f t="shared" si="5"/>
        <v>2</v>
      </c>
      <c r="M83">
        <f t="shared" ca="1" si="6"/>
        <v>2021</v>
      </c>
      <c r="N83">
        <f ca="1">_xlfn.PERCENTRANK.INC(M83:M1080,M83,1)*10</f>
        <v>7</v>
      </c>
      <c r="O83">
        <f>_xlfn.PERCENTRANK.INC(H83:H1080,H83,1)*10</f>
        <v>2</v>
      </c>
      <c r="P83">
        <f>_xlfn.PERCENTRANK.INC(I83:I1080,I83,1)*10</f>
        <v>4</v>
      </c>
      <c r="Q83" s="19">
        <f ca="1">AVERAGE(K83,L83,N83,O83,P83)</f>
        <v>3.8</v>
      </c>
      <c r="R83" t="str">
        <f ca="1">VLOOKUP(ROUND($Q83,0),$T$6:$U$15,2,FALSE)</f>
        <v>New Customer</v>
      </c>
    </row>
    <row r="84" spans="1:18" x14ac:dyDescent="0.35">
      <c r="A84">
        <v>80</v>
      </c>
      <c r="B84">
        <v>68</v>
      </c>
      <c r="C84" t="s">
        <v>13</v>
      </c>
      <c r="D84" t="s">
        <v>15</v>
      </c>
      <c r="E84">
        <v>45092</v>
      </c>
      <c r="F84">
        <v>54</v>
      </c>
      <c r="G84">
        <v>4</v>
      </c>
      <c r="H84">
        <v>40</v>
      </c>
      <c r="I84">
        <v>738.6</v>
      </c>
      <c r="J84">
        <f>I84/E84</f>
        <v>1.6379845648895591E-2</v>
      </c>
      <c r="K84">
        <f t="shared" si="4"/>
        <v>9</v>
      </c>
      <c r="L84">
        <f t="shared" si="5"/>
        <v>5</v>
      </c>
      <c r="M84">
        <f t="shared" ca="1" si="6"/>
        <v>2020</v>
      </c>
      <c r="N84">
        <f ca="1">_xlfn.PERCENTRANK.INC(M84:M1081,M84,1)*10</f>
        <v>6</v>
      </c>
      <c r="O84">
        <f>_xlfn.PERCENTRANK.INC(H84:H1081,H84,1)*10</f>
        <v>7</v>
      </c>
      <c r="P84">
        <f>_xlfn.PERCENTRANK.INC(I84:I1081,I84,1)*10</f>
        <v>7</v>
      </c>
      <c r="Q84" s="19">
        <f ca="1">AVERAGE(K84,L84,N84,O84,P84)</f>
        <v>6.8</v>
      </c>
      <c r="R84" t="str">
        <f ca="1">VLOOKUP(ROUND($Q84,0),$T$6:$U$15,2,FALSE)</f>
        <v xml:space="preserve">Loyal Customers </v>
      </c>
    </row>
    <row r="85" spans="1:18" x14ac:dyDescent="0.35">
      <c r="A85">
        <v>81</v>
      </c>
      <c r="B85">
        <v>65</v>
      </c>
      <c r="C85" t="s">
        <v>13</v>
      </c>
      <c r="D85" t="s">
        <v>15</v>
      </c>
      <c r="E85">
        <v>117157</v>
      </c>
      <c r="F85">
        <v>90</v>
      </c>
      <c r="G85">
        <v>9</v>
      </c>
      <c r="H85">
        <v>39</v>
      </c>
      <c r="I85">
        <v>812.36</v>
      </c>
      <c r="J85">
        <f>I85/E85</f>
        <v>6.9339433409868808E-3</v>
      </c>
      <c r="K85">
        <f t="shared" si="4"/>
        <v>6</v>
      </c>
      <c r="L85">
        <f t="shared" si="5"/>
        <v>8</v>
      </c>
      <c r="M85">
        <f t="shared" ca="1" si="6"/>
        <v>2015</v>
      </c>
      <c r="N85">
        <f ca="1">_xlfn.PERCENTRANK.INC(M85:M1082,M85,1)*10</f>
        <v>1</v>
      </c>
      <c r="O85">
        <f>_xlfn.PERCENTRANK.INC(H85:H1082,H85,1)*10</f>
        <v>7</v>
      </c>
      <c r="P85">
        <f>_xlfn.PERCENTRANK.INC(I85:I1082,I85,1)*10</f>
        <v>8</v>
      </c>
      <c r="Q85" s="19">
        <f ca="1">AVERAGE(K85,L85,N85,O85,P85)</f>
        <v>6</v>
      </c>
      <c r="R85" t="str">
        <f ca="1">VLOOKUP(ROUND($Q85,0),$T$6:$U$15,2,FALSE)</f>
        <v>Potential Loyalists</v>
      </c>
    </row>
    <row r="86" spans="1:18" x14ac:dyDescent="0.35">
      <c r="A86">
        <v>82</v>
      </c>
      <c r="B86">
        <v>36</v>
      </c>
      <c r="C86" t="s">
        <v>9</v>
      </c>
      <c r="D86" t="s">
        <v>10</v>
      </c>
      <c r="E86">
        <v>148542</v>
      </c>
      <c r="F86">
        <v>60</v>
      </c>
      <c r="G86">
        <v>1</v>
      </c>
      <c r="H86">
        <v>17</v>
      </c>
      <c r="I86">
        <v>15.66</v>
      </c>
      <c r="J86">
        <f>I86/E86</f>
        <v>1.0542472835965586E-4</v>
      </c>
      <c r="K86">
        <f t="shared" si="4"/>
        <v>0</v>
      </c>
      <c r="L86">
        <f t="shared" si="5"/>
        <v>5</v>
      </c>
      <c r="M86">
        <f t="shared" ca="1" si="6"/>
        <v>2023</v>
      </c>
      <c r="N86">
        <f ca="1">_xlfn.PERCENTRANK.INC(M86:M1083,M86,1)*10</f>
        <v>9</v>
      </c>
      <c r="O86">
        <f>_xlfn.PERCENTRANK.INC(H86:H1083,H86,1)*10</f>
        <v>2</v>
      </c>
      <c r="P86">
        <f>_xlfn.PERCENTRANK.INC(I86:I1083,I86,1)*10</f>
        <v>0</v>
      </c>
      <c r="Q86" s="19">
        <f ca="1">AVERAGE(K86,L86,N86,O86,P86)</f>
        <v>3.2</v>
      </c>
      <c r="R86" t="str">
        <f ca="1">VLOOKUP(ROUND($Q86,0),$T$6:$U$15,2,FALSE)</f>
        <v>New Customer</v>
      </c>
    </row>
    <row r="87" spans="1:18" x14ac:dyDescent="0.35">
      <c r="A87">
        <v>83</v>
      </c>
      <c r="B87">
        <v>36</v>
      </c>
      <c r="C87" t="s">
        <v>9</v>
      </c>
      <c r="D87" t="s">
        <v>11</v>
      </c>
      <c r="E87">
        <v>99427</v>
      </c>
      <c r="F87">
        <v>94</v>
      </c>
      <c r="G87">
        <v>8</v>
      </c>
      <c r="H87">
        <v>15</v>
      </c>
      <c r="I87">
        <v>265.04000000000002</v>
      </c>
      <c r="J87">
        <f>I87/E87</f>
        <v>2.6656743138181783E-3</v>
      </c>
      <c r="K87">
        <f t="shared" si="4"/>
        <v>2</v>
      </c>
      <c r="L87">
        <f t="shared" si="5"/>
        <v>9</v>
      </c>
      <c r="M87">
        <f t="shared" ca="1" si="6"/>
        <v>2016</v>
      </c>
      <c r="N87">
        <f ca="1">_xlfn.PERCENTRANK.INC(M87:M1084,M87,1)*10</f>
        <v>2</v>
      </c>
      <c r="O87">
        <f>_xlfn.PERCENTRANK.INC(H87:H1084,H87,1)*10</f>
        <v>2</v>
      </c>
      <c r="P87">
        <f>_xlfn.PERCENTRANK.INC(I87:I1084,I87,1)*10</f>
        <v>2</v>
      </c>
      <c r="Q87" s="19">
        <f ca="1">AVERAGE(K87,L87,N87,O87,P87)</f>
        <v>3.4</v>
      </c>
      <c r="R87" t="str">
        <f ca="1">VLOOKUP(ROUND($Q87,0),$T$6:$U$15,2,FALSE)</f>
        <v>New Customer</v>
      </c>
    </row>
    <row r="88" spans="1:18" x14ac:dyDescent="0.35">
      <c r="A88">
        <v>84</v>
      </c>
      <c r="B88">
        <v>56</v>
      </c>
      <c r="C88" t="s">
        <v>16</v>
      </c>
      <c r="D88" t="s">
        <v>15</v>
      </c>
      <c r="E88">
        <v>58971</v>
      </c>
      <c r="F88">
        <v>77</v>
      </c>
      <c r="G88">
        <v>9</v>
      </c>
      <c r="H88">
        <v>35</v>
      </c>
      <c r="I88">
        <v>13.16</v>
      </c>
      <c r="J88">
        <f>I88/E88</f>
        <v>2.23160536534907E-4</v>
      </c>
      <c r="K88">
        <f t="shared" si="4"/>
        <v>0</v>
      </c>
      <c r="L88">
        <f t="shared" si="5"/>
        <v>7</v>
      </c>
      <c r="M88">
        <f t="shared" ca="1" si="6"/>
        <v>2015</v>
      </c>
      <c r="N88">
        <f ca="1">_xlfn.PERCENTRANK.INC(M88:M1085,M88,1)*10</f>
        <v>1</v>
      </c>
      <c r="O88">
        <f>_xlfn.PERCENTRANK.INC(H88:H1085,H88,1)*10</f>
        <v>6</v>
      </c>
      <c r="P88">
        <f>_xlfn.PERCENTRANK.INC(I88:I1085,I88,1)*10</f>
        <v>0</v>
      </c>
      <c r="Q88" s="19">
        <f ca="1">AVERAGE(K88,L88,N88,O88,P88)</f>
        <v>2.8</v>
      </c>
      <c r="R88" t="str">
        <f ca="1">VLOOKUP(ROUND($Q88,0),$T$6:$U$15,2,FALSE)</f>
        <v>New Customer</v>
      </c>
    </row>
    <row r="89" spans="1:18" x14ac:dyDescent="0.35">
      <c r="A89">
        <v>85</v>
      </c>
      <c r="B89">
        <v>19</v>
      </c>
      <c r="C89" t="s">
        <v>16</v>
      </c>
      <c r="D89" t="s">
        <v>12</v>
      </c>
      <c r="E89">
        <v>101100</v>
      </c>
      <c r="F89">
        <v>43</v>
      </c>
      <c r="G89">
        <v>3</v>
      </c>
      <c r="H89">
        <v>14</v>
      </c>
      <c r="I89">
        <v>392.36</v>
      </c>
      <c r="J89">
        <f>I89/E89</f>
        <v>3.8809099901088032E-3</v>
      </c>
      <c r="K89">
        <f t="shared" si="4"/>
        <v>3</v>
      </c>
      <c r="L89">
        <f t="shared" si="5"/>
        <v>4</v>
      </c>
      <c r="M89">
        <f t="shared" ca="1" si="6"/>
        <v>2021</v>
      </c>
      <c r="N89">
        <f ca="1">_xlfn.PERCENTRANK.INC(M89:M1086,M89,1)*10</f>
        <v>7</v>
      </c>
      <c r="O89">
        <f>_xlfn.PERCENTRANK.INC(H89:H1086,H89,1)*10</f>
        <v>2</v>
      </c>
      <c r="P89">
        <f>_xlfn.PERCENTRANK.INC(I89:I1086,I89,1)*10</f>
        <v>4</v>
      </c>
      <c r="Q89" s="19">
        <f ca="1">AVERAGE(K89,L89,N89,O89,P89)</f>
        <v>4</v>
      </c>
      <c r="R89" t="str">
        <f ca="1">VLOOKUP(ROUND($Q89,0),$T$6:$U$15,2,FALSE)</f>
        <v>New Customer</v>
      </c>
    </row>
    <row r="90" spans="1:18" x14ac:dyDescent="0.35">
      <c r="A90">
        <v>86</v>
      </c>
      <c r="B90">
        <v>31</v>
      </c>
      <c r="C90" t="s">
        <v>13</v>
      </c>
      <c r="D90" t="s">
        <v>14</v>
      </c>
      <c r="E90">
        <v>61849</v>
      </c>
      <c r="F90">
        <v>24</v>
      </c>
      <c r="G90">
        <v>6</v>
      </c>
      <c r="H90">
        <v>31</v>
      </c>
      <c r="I90">
        <v>120.8</v>
      </c>
      <c r="J90">
        <f>I90/E90</f>
        <v>1.9531439473556567E-3</v>
      </c>
      <c r="K90">
        <f t="shared" si="4"/>
        <v>1</v>
      </c>
      <c r="L90">
        <f t="shared" si="5"/>
        <v>2</v>
      </c>
      <c r="M90">
        <f t="shared" ca="1" si="6"/>
        <v>2018</v>
      </c>
      <c r="N90">
        <f ca="1">_xlfn.PERCENTRANK.INC(M90:M1087,M90,1)*10</f>
        <v>3</v>
      </c>
      <c r="O90">
        <f>_xlfn.PERCENTRANK.INC(H90:H1087,H90,1)*10</f>
        <v>5</v>
      </c>
      <c r="P90">
        <f>_xlfn.PERCENTRANK.INC(I90:I1087,I90,1)*10</f>
        <v>1</v>
      </c>
      <c r="Q90" s="19">
        <f ca="1">AVERAGE(K90,L90,N90,O90,P90)</f>
        <v>2.4</v>
      </c>
      <c r="R90" t="str">
        <f ca="1">VLOOKUP(ROUND($Q90,0),$T$6:$U$15,2,FALSE)</f>
        <v xml:space="preserve">At Risk </v>
      </c>
    </row>
    <row r="91" spans="1:18" x14ac:dyDescent="0.35">
      <c r="A91">
        <v>87</v>
      </c>
      <c r="B91">
        <v>59</v>
      </c>
      <c r="C91" t="s">
        <v>16</v>
      </c>
      <c r="D91" t="s">
        <v>14</v>
      </c>
      <c r="E91">
        <v>47990</v>
      </c>
      <c r="F91">
        <v>3</v>
      </c>
      <c r="G91">
        <v>10</v>
      </c>
      <c r="H91">
        <v>48</v>
      </c>
      <c r="I91">
        <v>755.92</v>
      </c>
      <c r="J91">
        <f>I91/E91</f>
        <v>1.5751614919774951E-2</v>
      </c>
      <c r="K91">
        <f t="shared" si="4"/>
        <v>9</v>
      </c>
      <c r="L91">
        <f t="shared" si="5"/>
        <v>0</v>
      </c>
      <c r="M91">
        <f t="shared" ca="1" si="6"/>
        <v>2014</v>
      </c>
      <c r="N91">
        <f ca="1">_xlfn.PERCENTRANK.INC(M91:M1088,M91,1)*10</f>
        <v>0</v>
      </c>
      <c r="O91">
        <f>_xlfn.PERCENTRANK.INC(H91:H1088,H91,1)*10</f>
        <v>9</v>
      </c>
      <c r="P91">
        <f>_xlfn.PERCENTRANK.INC(I91:I1088,I91,1)*10</f>
        <v>7</v>
      </c>
      <c r="Q91" s="19">
        <f ca="1">AVERAGE(K91,L91,N91,O91,P91)</f>
        <v>5</v>
      </c>
      <c r="R91" t="str">
        <f ca="1">VLOOKUP(ROUND($Q91,0),$T$6:$U$15,2,FALSE)</f>
        <v>Potential Loyalists</v>
      </c>
    </row>
    <row r="92" spans="1:18" x14ac:dyDescent="0.35">
      <c r="A92">
        <v>88</v>
      </c>
      <c r="B92">
        <v>31</v>
      </c>
      <c r="C92" t="s">
        <v>16</v>
      </c>
      <c r="D92" t="s">
        <v>11</v>
      </c>
      <c r="E92">
        <v>55100</v>
      </c>
      <c r="F92">
        <v>20</v>
      </c>
      <c r="G92">
        <v>7</v>
      </c>
      <c r="H92">
        <v>31</v>
      </c>
      <c r="I92">
        <v>59.84</v>
      </c>
      <c r="J92">
        <f>I92/E92</f>
        <v>1.0860254083484575E-3</v>
      </c>
      <c r="K92">
        <f t="shared" si="4"/>
        <v>1</v>
      </c>
      <c r="L92">
        <f t="shared" si="5"/>
        <v>1</v>
      </c>
      <c r="M92">
        <f t="shared" ca="1" si="6"/>
        <v>2017</v>
      </c>
      <c r="N92">
        <f ca="1">_xlfn.PERCENTRANK.INC(M92:M1089,M92,1)*10</f>
        <v>2</v>
      </c>
      <c r="O92">
        <f>_xlfn.PERCENTRANK.INC(H92:H1089,H92,1)*10</f>
        <v>5</v>
      </c>
      <c r="P92">
        <f>_xlfn.PERCENTRANK.INC(I92:I1089,I92,1)*10</f>
        <v>0</v>
      </c>
      <c r="Q92" s="19">
        <f ca="1">AVERAGE(K92,L92,N92,O92,P92)</f>
        <v>1.8</v>
      </c>
      <c r="R92" t="str">
        <f ca="1">VLOOKUP(ROUND($Q92,0),$T$6:$U$15,2,FALSE)</f>
        <v xml:space="preserve">At Risk </v>
      </c>
    </row>
    <row r="93" spans="1:18" x14ac:dyDescent="0.35">
      <c r="A93">
        <v>89</v>
      </c>
      <c r="B93">
        <v>18</v>
      </c>
      <c r="C93" t="s">
        <v>13</v>
      </c>
      <c r="D93" t="s">
        <v>12</v>
      </c>
      <c r="E93">
        <v>105470</v>
      </c>
      <c r="F93">
        <v>8</v>
      </c>
      <c r="G93">
        <v>7</v>
      </c>
      <c r="H93">
        <v>4</v>
      </c>
      <c r="I93">
        <v>746.18</v>
      </c>
      <c r="J93">
        <f>I93/E93</f>
        <v>7.074808002275528E-3</v>
      </c>
      <c r="K93">
        <f t="shared" si="4"/>
        <v>6</v>
      </c>
      <c r="L93">
        <f t="shared" si="5"/>
        <v>0</v>
      </c>
      <c r="M93">
        <f t="shared" ca="1" si="6"/>
        <v>2017</v>
      </c>
      <c r="N93">
        <f ca="1">_xlfn.PERCENTRANK.INC(M93:M1090,M93,1)*10</f>
        <v>2</v>
      </c>
      <c r="O93">
        <f>_xlfn.PERCENTRANK.INC(H93:H1090,H93,1)*10</f>
        <v>0</v>
      </c>
      <c r="P93">
        <f>_xlfn.PERCENTRANK.INC(I93:I1090,I93,1)*10</f>
        <v>7</v>
      </c>
      <c r="Q93" s="19">
        <f ca="1">AVERAGE(K93,L93,N93,O93,P93)</f>
        <v>3</v>
      </c>
      <c r="R93" t="str">
        <f ca="1">VLOOKUP(ROUND($Q93,0),$T$6:$U$15,2,FALSE)</f>
        <v>New Customer</v>
      </c>
    </row>
    <row r="94" spans="1:18" x14ac:dyDescent="0.35">
      <c r="A94">
        <v>90</v>
      </c>
      <c r="B94">
        <v>45</v>
      </c>
      <c r="C94" t="s">
        <v>13</v>
      </c>
      <c r="D94" t="s">
        <v>14</v>
      </c>
      <c r="E94">
        <v>63381</v>
      </c>
      <c r="F94">
        <v>80</v>
      </c>
      <c r="G94">
        <v>4</v>
      </c>
      <c r="H94">
        <v>8</v>
      </c>
      <c r="I94">
        <v>754.24</v>
      </c>
      <c r="J94">
        <f>I94/E94</f>
        <v>1.1900096243353687E-2</v>
      </c>
      <c r="K94">
        <f t="shared" si="4"/>
        <v>8</v>
      </c>
      <c r="L94">
        <f t="shared" si="5"/>
        <v>8</v>
      </c>
      <c r="M94">
        <f t="shared" ca="1" si="6"/>
        <v>2020</v>
      </c>
      <c r="N94">
        <f ca="1">_xlfn.PERCENTRANK.INC(M94:M1091,M94,1)*10</f>
        <v>6</v>
      </c>
      <c r="O94">
        <f>_xlfn.PERCENTRANK.INC(H94:H1091,H94,1)*10</f>
        <v>1</v>
      </c>
      <c r="P94">
        <f>_xlfn.PERCENTRANK.INC(I94:I1091,I94,1)*10</f>
        <v>7</v>
      </c>
      <c r="Q94" s="19">
        <f ca="1">AVERAGE(K94,L94,N94,O94,P94)</f>
        <v>6</v>
      </c>
      <c r="R94" t="str">
        <f ca="1">VLOOKUP(ROUND($Q94,0),$T$6:$U$15,2,FALSE)</f>
        <v>Potential Loyalists</v>
      </c>
    </row>
    <row r="95" spans="1:18" x14ac:dyDescent="0.35">
      <c r="A95">
        <v>91</v>
      </c>
      <c r="B95">
        <v>32</v>
      </c>
      <c r="C95" t="s">
        <v>13</v>
      </c>
      <c r="D95" t="s">
        <v>14</v>
      </c>
      <c r="E95">
        <v>92089</v>
      </c>
      <c r="F95">
        <v>16</v>
      </c>
      <c r="G95">
        <v>1</v>
      </c>
      <c r="H95">
        <v>47</v>
      </c>
      <c r="I95">
        <v>209.86</v>
      </c>
      <c r="J95">
        <f>I95/E95</f>
        <v>2.2788823855183576E-3</v>
      </c>
      <c r="K95">
        <f t="shared" si="4"/>
        <v>2</v>
      </c>
      <c r="L95">
        <f t="shared" si="5"/>
        <v>1</v>
      </c>
      <c r="M95">
        <f t="shared" ca="1" si="6"/>
        <v>2023</v>
      </c>
      <c r="N95">
        <f ca="1">_xlfn.PERCENTRANK.INC(M95:M1092,M95,1)*10</f>
        <v>9</v>
      </c>
      <c r="O95">
        <f>_xlfn.PERCENTRANK.INC(H95:H1092,H95,1)*10</f>
        <v>9</v>
      </c>
      <c r="P95">
        <f>_xlfn.PERCENTRANK.INC(I95:I1092,I95,1)*10</f>
        <v>2</v>
      </c>
      <c r="Q95" s="19">
        <f ca="1">AVERAGE(K95,L95,N95,O95,P95)</f>
        <v>4.5999999999999996</v>
      </c>
      <c r="R95" t="str">
        <f ca="1">VLOOKUP(ROUND($Q95,0),$T$6:$U$15,2,FALSE)</f>
        <v>Potential Loyalists</v>
      </c>
    </row>
    <row r="96" spans="1:18" x14ac:dyDescent="0.35">
      <c r="A96">
        <v>92</v>
      </c>
      <c r="B96">
        <v>39</v>
      </c>
      <c r="C96" t="s">
        <v>13</v>
      </c>
      <c r="D96" t="s">
        <v>14</v>
      </c>
      <c r="E96">
        <v>104031</v>
      </c>
      <c r="F96">
        <v>67</v>
      </c>
      <c r="G96">
        <v>6</v>
      </c>
      <c r="H96">
        <v>28</v>
      </c>
      <c r="I96">
        <v>930.36</v>
      </c>
      <c r="J96">
        <f>I96/E96</f>
        <v>8.9431034979957896E-3</v>
      </c>
      <c r="K96">
        <f t="shared" si="4"/>
        <v>7</v>
      </c>
      <c r="L96">
        <f t="shared" si="5"/>
        <v>6</v>
      </c>
      <c r="M96">
        <f t="shared" ca="1" si="6"/>
        <v>2018</v>
      </c>
      <c r="N96">
        <f ca="1">_xlfn.PERCENTRANK.INC(M96:M1093,M96,1)*10</f>
        <v>3</v>
      </c>
      <c r="O96">
        <f>_xlfn.PERCENTRANK.INC(H96:H1093,H96,1)*10</f>
        <v>5</v>
      </c>
      <c r="P96">
        <f>_xlfn.PERCENTRANK.INC(I96:I1093,I96,1)*10</f>
        <v>9</v>
      </c>
      <c r="Q96" s="19">
        <f ca="1">AVERAGE(K96,L96,N96,O96,P96)</f>
        <v>6</v>
      </c>
      <c r="R96" t="str">
        <f ca="1">VLOOKUP(ROUND($Q96,0),$T$6:$U$15,2,FALSE)</f>
        <v>Potential Loyalists</v>
      </c>
    </row>
    <row r="97" spans="1:18" x14ac:dyDescent="0.35">
      <c r="A97">
        <v>93</v>
      </c>
      <c r="B97">
        <v>65</v>
      </c>
      <c r="C97" t="s">
        <v>16</v>
      </c>
      <c r="D97" t="s">
        <v>15</v>
      </c>
      <c r="E97">
        <v>62792</v>
      </c>
      <c r="F97">
        <v>83</v>
      </c>
      <c r="G97">
        <v>8</v>
      </c>
      <c r="H97">
        <v>11</v>
      </c>
      <c r="I97">
        <v>230.58</v>
      </c>
      <c r="J97">
        <f>I97/E97</f>
        <v>3.6721238374315202E-3</v>
      </c>
      <c r="K97">
        <f t="shared" si="4"/>
        <v>3</v>
      </c>
      <c r="L97">
        <f t="shared" si="5"/>
        <v>8</v>
      </c>
      <c r="M97">
        <f t="shared" ca="1" si="6"/>
        <v>2016</v>
      </c>
      <c r="N97">
        <f ca="1">_xlfn.PERCENTRANK.INC(M97:M1094,M97,1)*10</f>
        <v>2</v>
      </c>
      <c r="O97">
        <f>_xlfn.PERCENTRANK.INC(H97:H1094,H97,1)*10</f>
        <v>1</v>
      </c>
      <c r="P97">
        <f>_xlfn.PERCENTRANK.INC(I97:I1094,I97,1)*10</f>
        <v>2</v>
      </c>
      <c r="Q97" s="19">
        <f ca="1">AVERAGE(K97,L97,N97,O97,P97)</f>
        <v>3.2</v>
      </c>
      <c r="R97" t="str">
        <f ca="1">VLOOKUP(ROUND($Q97,0),$T$6:$U$15,2,FALSE)</f>
        <v>New Customer</v>
      </c>
    </row>
    <row r="98" spans="1:18" x14ac:dyDescent="0.35">
      <c r="A98">
        <v>94</v>
      </c>
      <c r="B98">
        <v>46</v>
      </c>
      <c r="C98" t="s">
        <v>13</v>
      </c>
      <c r="D98" t="s">
        <v>12</v>
      </c>
      <c r="E98">
        <v>113116</v>
      </c>
      <c r="F98">
        <v>7</v>
      </c>
      <c r="G98">
        <v>10</v>
      </c>
      <c r="H98">
        <v>13</v>
      </c>
      <c r="I98">
        <v>190.55</v>
      </c>
      <c r="J98">
        <f>I98/E98</f>
        <v>1.6845539092612894E-3</v>
      </c>
      <c r="K98">
        <f t="shared" si="4"/>
        <v>1</v>
      </c>
      <c r="L98">
        <f t="shared" si="5"/>
        <v>0</v>
      </c>
      <c r="M98">
        <f t="shared" ca="1" si="6"/>
        <v>2014</v>
      </c>
      <c r="N98">
        <f ca="1">_xlfn.PERCENTRANK.INC(M98:M1095,M98,1)*10</f>
        <v>0</v>
      </c>
      <c r="O98">
        <f>_xlfn.PERCENTRANK.INC(H98:H1095,H98,1)*10</f>
        <v>2</v>
      </c>
      <c r="P98">
        <f>_xlfn.PERCENTRANK.INC(I98:I1095,I98,1)*10</f>
        <v>2</v>
      </c>
      <c r="Q98" s="19">
        <f ca="1">AVERAGE(K98,L98,N98,O98,P98)</f>
        <v>1</v>
      </c>
      <c r="R98" t="str">
        <f ca="1">VLOOKUP(ROUND($Q98,0),$T$6:$U$15,2,FALSE)</f>
        <v xml:space="preserve">Hibernating </v>
      </c>
    </row>
    <row r="99" spans="1:18" x14ac:dyDescent="0.35">
      <c r="A99">
        <v>95</v>
      </c>
      <c r="B99">
        <v>30</v>
      </c>
      <c r="C99" t="s">
        <v>13</v>
      </c>
      <c r="D99" t="s">
        <v>11</v>
      </c>
      <c r="E99">
        <v>75926</v>
      </c>
      <c r="F99">
        <v>97</v>
      </c>
      <c r="G99">
        <v>10</v>
      </c>
      <c r="H99">
        <v>19</v>
      </c>
      <c r="I99">
        <v>670.87</v>
      </c>
      <c r="J99">
        <f>I99/E99</f>
        <v>8.8358401601559416E-3</v>
      </c>
      <c r="K99">
        <f t="shared" si="4"/>
        <v>7</v>
      </c>
      <c r="L99">
        <f t="shared" si="5"/>
        <v>9</v>
      </c>
      <c r="M99">
        <f t="shared" ca="1" si="6"/>
        <v>2014</v>
      </c>
      <c r="N99">
        <f ca="1">_xlfn.PERCENTRANK.INC(M99:M1096,M99,1)*10</f>
        <v>0</v>
      </c>
      <c r="O99">
        <f>_xlfn.PERCENTRANK.INC(H99:H1096,H99,1)*10</f>
        <v>3</v>
      </c>
      <c r="P99">
        <f>_xlfn.PERCENTRANK.INC(I99:I1096,I99,1)*10</f>
        <v>6</v>
      </c>
      <c r="Q99" s="19">
        <f ca="1">AVERAGE(K99,L99,N99,O99,P99)</f>
        <v>5</v>
      </c>
      <c r="R99" t="str">
        <f ca="1">VLOOKUP(ROUND($Q99,0),$T$6:$U$15,2,FALSE)</f>
        <v>Potential Loyalists</v>
      </c>
    </row>
    <row r="100" spans="1:18" x14ac:dyDescent="0.35">
      <c r="A100">
        <v>96</v>
      </c>
      <c r="B100">
        <v>23</v>
      </c>
      <c r="C100" t="s">
        <v>16</v>
      </c>
      <c r="D100" t="s">
        <v>12</v>
      </c>
      <c r="E100">
        <v>108480</v>
      </c>
      <c r="F100">
        <v>46</v>
      </c>
      <c r="G100">
        <v>10</v>
      </c>
      <c r="H100">
        <v>21</v>
      </c>
      <c r="I100">
        <v>377.31</v>
      </c>
      <c r="J100">
        <f>I100/E100</f>
        <v>3.4781526548672568E-3</v>
      </c>
      <c r="K100">
        <f t="shared" si="4"/>
        <v>3</v>
      </c>
      <c r="L100">
        <f t="shared" si="5"/>
        <v>4</v>
      </c>
      <c r="M100">
        <f t="shared" ca="1" si="6"/>
        <v>2014</v>
      </c>
      <c r="N100">
        <f ca="1">_xlfn.PERCENTRANK.INC(M100:M1097,M100,1)*10</f>
        <v>0</v>
      </c>
      <c r="O100">
        <f>_xlfn.PERCENTRANK.INC(H100:H1097,H100,1)*10</f>
        <v>3</v>
      </c>
      <c r="P100">
        <f>_xlfn.PERCENTRANK.INC(I100:I1097,I100,1)*10</f>
        <v>3</v>
      </c>
      <c r="Q100" s="19">
        <f ca="1">AVERAGE(K100,L100,N100,O100,P100)</f>
        <v>2.6</v>
      </c>
      <c r="R100" t="str">
        <f ca="1">VLOOKUP(ROUND($Q100,0),$T$6:$U$15,2,FALSE)</f>
        <v>New Customer</v>
      </c>
    </row>
    <row r="101" spans="1:18" x14ac:dyDescent="0.35">
      <c r="A101">
        <v>97</v>
      </c>
      <c r="B101">
        <v>63</v>
      </c>
      <c r="C101" t="s">
        <v>13</v>
      </c>
      <c r="D101" t="s">
        <v>15</v>
      </c>
      <c r="E101">
        <v>102834</v>
      </c>
      <c r="F101">
        <v>31</v>
      </c>
      <c r="G101">
        <v>7</v>
      </c>
      <c r="H101">
        <v>20</v>
      </c>
      <c r="I101">
        <v>582.57000000000005</v>
      </c>
      <c r="J101">
        <f>I101/E101</f>
        <v>5.6651496586732023E-3</v>
      </c>
      <c r="K101">
        <f t="shared" si="4"/>
        <v>5</v>
      </c>
      <c r="L101">
        <f t="shared" si="5"/>
        <v>3</v>
      </c>
      <c r="M101">
        <f t="shared" ca="1" si="6"/>
        <v>2017</v>
      </c>
      <c r="N101">
        <f ca="1">_xlfn.PERCENTRANK.INC(M101:M1098,M101,1)*10</f>
        <v>2</v>
      </c>
      <c r="O101">
        <f>_xlfn.PERCENTRANK.INC(H101:H1098,H101,1)*10</f>
        <v>3</v>
      </c>
      <c r="P101">
        <f>_xlfn.PERCENTRANK.INC(I101:I1098,I101,1)*10</f>
        <v>5</v>
      </c>
      <c r="Q101" s="19">
        <f ca="1">AVERAGE(K101,L101,N101,O101,P101)</f>
        <v>3.6</v>
      </c>
      <c r="R101" t="str">
        <f ca="1">VLOOKUP(ROUND($Q101,0),$T$6:$U$15,2,FALSE)</f>
        <v>New Customer</v>
      </c>
    </row>
    <row r="102" spans="1:18" x14ac:dyDescent="0.35">
      <c r="A102">
        <v>98</v>
      </c>
      <c r="B102">
        <v>49</v>
      </c>
      <c r="C102" t="s">
        <v>16</v>
      </c>
      <c r="D102" t="s">
        <v>12</v>
      </c>
      <c r="E102">
        <v>46695</v>
      </c>
      <c r="F102">
        <v>99</v>
      </c>
      <c r="G102">
        <v>9</v>
      </c>
      <c r="H102">
        <v>26</v>
      </c>
      <c r="I102">
        <v>674.7</v>
      </c>
      <c r="J102">
        <f>I102/E102</f>
        <v>1.4449084484420175E-2</v>
      </c>
      <c r="K102">
        <f t="shared" si="4"/>
        <v>8</v>
      </c>
      <c r="L102">
        <f t="shared" si="5"/>
        <v>9</v>
      </c>
      <c r="M102">
        <f t="shared" ca="1" si="6"/>
        <v>2015</v>
      </c>
      <c r="N102">
        <f ca="1">_xlfn.PERCENTRANK.INC(M102:M1099,M102,1)*10</f>
        <v>0</v>
      </c>
      <c r="O102">
        <f>_xlfn.PERCENTRANK.INC(H102:H1099,H102,1)*10</f>
        <v>4</v>
      </c>
      <c r="P102">
        <f>_xlfn.PERCENTRANK.INC(I102:I1099,I102,1)*10</f>
        <v>6</v>
      </c>
      <c r="Q102" s="19">
        <f ca="1">AVERAGE(K102,L102,N102,O102,P102)</f>
        <v>5.4</v>
      </c>
      <c r="R102" t="str">
        <f ca="1">VLOOKUP(ROUND($Q102,0),$T$6:$U$15,2,FALSE)</f>
        <v>Potential Loyalists</v>
      </c>
    </row>
    <row r="103" spans="1:18" x14ac:dyDescent="0.35">
      <c r="A103">
        <v>99</v>
      </c>
      <c r="B103">
        <v>21</v>
      </c>
      <c r="C103" t="s">
        <v>13</v>
      </c>
      <c r="D103" t="s">
        <v>11</v>
      </c>
      <c r="E103">
        <v>105024</v>
      </c>
      <c r="F103">
        <v>45</v>
      </c>
      <c r="G103">
        <v>3</v>
      </c>
      <c r="H103">
        <v>32</v>
      </c>
      <c r="I103">
        <v>795.84</v>
      </c>
      <c r="J103">
        <f>I103/E103</f>
        <v>7.5776965265082269E-3</v>
      </c>
      <c r="K103">
        <f t="shared" si="4"/>
        <v>6</v>
      </c>
      <c r="L103">
        <f t="shared" si="5"/>
        <v>4</v>
      </c>
      <c r="M103">
        <f t="shared" ca="1" si="6"/>
        <v>2021</v>
      </c>
      <c r="N103">
        <f ca="1">_xlfn.PERCENTRANK.INC(M103:M1100,M103,1)*10</f>
        <v>7</v>
      </c>
      <c r="O103">
        <f>_xlfn.PERCENTRANK.INC(H103:H1100,H103,1)*10</f>
        <v>6</v>
      </c>
      <c r="P103">
        <f>_xlfn.PERCENTRANK.INC(I103:I1100,I103,1)*10</f>
        <v>7</v>
      </c>
      <c r="Q103" s="19">
        <f ca="1">AVERAGE(K103,L103,N103,O103,P103)</f>
        <v>6</v>
      </c>
      <c r="R103" t="str">
        <f ca="1">VLOOKUP(ROUND($Q103,0),$T$6:$U$15,2,FALSE)</f>
        <v>Potential Loyalists</v>
      </c>
    </row>
    <row r="104" spans="1:18" x14ac:dyDescent="0.35">
      <c r="A104">
        <v>100</v>
      </c>
      <c r="B104">
        <v>26</v>
      </c>
      <c r="C104" t="s">
        <v>9</v>
      </c>
      <c r="D104" t="s">
        <v>12</v>
      </c>
      <c r="E104">
        <v>59496</v>
      </c>
      <c r="F104">
        <v>58</v>
      </c>
      <c r="G104">
        <v>2</v>
      </c>
      <c r="H104">
        <v>50</v>
      </c>
      <c r="I104">
        <v>23.33</v>
      </c>
      <c r="J104">
        <f>I104/E104</f>
        <v>3.9212720182869436E-4</v>
      </c>
      <c r="K104">
        <f t="shared" si="4"/>
        <v>0</v>
      </c>
      <c r="L104">
        <f t="shared" si="5"/>
        <v>5</v>
      </c>
      <c r="M104">
        <f t="shared" ca="1" si="6"/>
        <v>2022</v>
      </c>
      <c r="N104">
        <f ca="1">_xlfn.PERCENTRANK.INC(M104:M1101,M104,1)*10</f>
        <v>7</v>
      </c>
      <c r="O104">
        <f>_xlfn.PERCENTRANK.INC(H104:H1101,H104,1)*10</f>
        <v>9</v>
      </c>
      <c r="P104">
        <f>_xlfn.PERCENTRANK.INC(I104:I1101,I104,1)*10</f>
        <v>0</v>
      </c>
      <c r="Q104" s="19">
        <f ca="1">AVERAGE(K104,L104,N104,O104,P104)</f>
        <v>4.2</v>
      </c>
      <c r="R104" t="str">
        <f ca="1">VLOOKUP(ROUND($Q104,0),$T$6:$U$15,2,FALSE)</f>
        <v>New Customer</v>
      </c>
    </row>
    <row r="105" spans="1:18" x14ac:dyDescent="0.35">
      <c r="A105">
        <v>101</v>
      </c>
      <c r="B105">
        <v>40</v>
      </c>
      <c r="C105" t="s">
        <v>9</v>
      </c>
      <c r="D105" t="s">
        <v>10</v>
      </c>
      <c r="E105">
        <v>115569</v>
      </c>
      <c r="F105">
        <v>1</v>
      </c>
      <c r="G105">
        <v>2</v>
      </c>
      <c r="H105">
        <v>5</v>
      </c>
      <c r="I105">
        <v>241.91</v>
      </c>
      <c r="J105">
        <f>I105/E105</f>
        <v>2.0932083863319747E-3</v>
      </c>
      <c r="K105">
        <f t="shared" si="4"/>
        <v>2</v>
      </c>
      <c r="L105">
        <f t="shared" si="5"/>
        <v>0</v>
      </c>
      <c r="M105">
        <f t="shared" ca="1" si="6"/>
        <v>2022</v>
      </c>
      <c r="N105">
        <f ca="1">_xlfn.PERCENTRANK.INC(M105:M1102,M105,1)*10</f>
        <v>7</v>
      </c>
      <c r="O105">
        <f>_xlfn.PERCENTRANK.INC(H105:H1102,H105,1)*10</f>
        <v>0</v>
      </c>
      <c r="P105">
        <f>_xlfn.PERCENTRANK.INC(I105:I1102,I105,1)*10</f>
        <v>2</v>
      </c>
      <c r="Q105" s="19">
        <f ca="1">AVERAGE(K105,L105,N105,O105,P105)</f>
        <v>2.2000000000000002</v>
      </c>
      <c r="R105" t="str">
        <f ca="1">VLOOKUP(ROUND($Q105,0),$T$6:$U$15,2,FALSE)</f>
        <v xml:space="preserve">At Risk </v>
      </c>
    </row>
    <row r="106" spans="1:18" x14ac:dyDescent="0.35">
      <c r="A106">
        <v>102</v>
      </c>
      <c r="B106">
        <v>18</v>
      </c>
      <c r="C106" t="s">
        <v>16</v>
      </c>
      <c r="D106" t="s">
        <v>10</v>
      </c>
      <c r="E106">
        <v>49346</v>
      </c>
      <c r="F106">
        <v>70</v>
      </c>
      <c r="G106">
        <v>7</v>
      </c>
      <c r="H106">
        <v>38</v>
      </c>
      <c r="I106">
        <v>127.14</v>
      </c>
      <c r="J106">
        <f>I106/E106</f>
        <v>2.5765006282170793E-3</v>
      </c>
      <c r="K106">
        <f t="shared" si="4"/>
        <v>2</v>
      </c>
      <c r="L106">
        <f t="shared" si="5"/>
        <v>6</v>
      </c>
      <c r="M106">
        <f t="shared" ca="1" si="6"/>
        <v>2017</v>
      </c>
      <c r="N106">
        <f ca="1">_xlfn.PERCENTRANK.INC(M106:M1103,M106,1)*10</f>
        <v>2</v>
      </c>
      <c r="O106">
        <f>_xlfn.PERCENTRANK.INC(H106:H1103,H106,1)*10</f>
        <v>7</v>
      </c>
      <c r="P106">
        <f>_xlfn.PERCENTRANK.INC(I106:I1103,I106,1)*10</f>
        <v>1</v>
      </c>
      <c r="Q106" s="19">
        <f ca="1">AVERAGE(K106,L106,N106,O106,P106)</f>
        <v>3.6</v>
      </c>
      <c r="R106" t="str">
        <f ca="1">VLOOKUP(ROUND($Q106,0),$T$6:$U$15,2,FALSE)</f>
        <v>New Customer</v>
      </c>
    </row>
    <row r="107" spans="1:18" x14ac:dyDescent="0.35">
      <c r="A107">
        <v>103</v>
      </c>
      <c r="B107">
        <v>19</v>
      </c>
      <c r="C107" t="s">
        <v>16</v>
      </c>
      <c r="D107" t="s">
        <v>12</v>
      </c>
      <c r="E107">
        <v>75430</v>
      </c>
      <c r="F107">
        <v>50</v>
      </c>
      <c r="G107">
        <v>7</v>
      </c>
      <c r="H107">
        <v>32</v>
      </c>
      <c r="I107">
        <v>532.51</v>
      </c>
      <c r="J107">
        <f>I107/E107</f>
        <v>7.0596579610234652E-3</v>
      </c>
      <c r="K107">
        <f t="shared" si="4"/>
        <v>6</v>
      </c>
      <c r="L107">
        <f t="shared" si="5"/>
        <v>4</v>
      </c>
      <c r="M107">
        <f t="shared" ca="1" si="6"/>
        <v>2017</v>
      </c>
      <c r="N107">
        <f ca="1">_xlfn.PERCENTRANK.INC(M107:M1104,M107,1)*10</f>
        <v>2</v>
      </c>
      <c r="O107">
        <f>_xlfn.PERCENTRANK.INC(H107:H1104,H107,1)*10</f>
        <v>6</v>
      </c>
      <c r="P107">
        <f>_xlfn.PERCENTRANK.INC(I107:I1104,I107,1)*10</f>
        <v>5</v>
      </c>
      <c r="Q107" s="19">
        <f ca="1">AVERAGE(K107,L107,N107,O107,P107)</f>
        <v>4.5999999999999996</v>
      </c>
      <c r="R107" t="str">
        <f ca="1">VLOOKUP(ROUND($Q107,0),$T$6:$U$15,2,FALSE)</f>
        <v>Potential Loyalists</v>
      </c>
    </row>
    <row r="108" spans="1:18" x14ac:dyDescent="0.35">
      <c r="A108">
        <v>104</v>
      </c>
      <c r="B108">
        <v>60</v>
      </c>
      <c r="C108" t="s">
        <v>9</v>
      </c>
      <c r="D108" t="s">
        <v>11</v>
      </c>
      <c r="E108">
        <v>142407</v>
      </c>
      <c r="F108">
        <v>4</v>
      </c>
      <c r="G108">
        <v>2</v>
      </c>
      <c r="H108">
        <v>1</v>
      </c>
      <c r="I108">
        <v>29.58</v>
      </c>
      <c r="J108">
        <f>I108/E108</f>
        <v>2.0771450841601888E-4</v>
      </c>
      <c r="K108">
        <f t="shared" si="4"/>
        <v>0</v>
      </c>
      <c r="L108">
        <f t="shared" si="5"/>
        <v>0</v>
      </c>
      <c r="M108">
        <f t="shared" ca="1" si="6"/>
        <v>2022</v>
      </c>
      <c r="N108">
        <f ca="1">_xlfn.PERCENTRANK.INC(M108:M1105,M108,1)*10</f>
        <v>7</v>
      </c>
      <c r="O108">
        <f>_xlfn.PERCENTRANK.INC(H108:H1105,H108,1)*10</f>
        <v>0</v>
      </c>
      <c r="P108">
        <f>_xlfn.PERCENTRANK.INC(I108:I1105,I108,1)*10</f>
        <v>0</v>
      </c>
      <c r="Q108" s="19">
        <f ca="1">AVERAGE(K108,L108,N108,O108,P108)</f>
        <v>1.4</v>
      </c>
      <c r="R108" t="str">
        <f ca="1">VLOOKUP(ROUND($Q108,0),$T$6:$U$15,2,FALSE)</f>
        <v xml:space="preserve">Hibernating </v>
      </c>
    </row>
    <row r="109" spans="1:18" x14ac:dyDescent="0.35">
      <c r="A109">
        <v>105</v>
      </c>
      <c r="B109">
        <v>20</v>
      </c>
      <c r="C109" t="s">
        <v>13</v>
      </c>
      <c r="D109" t="s">
        <v>12</v>
      </c>
      <c r="E109">
        <v>34982</v>
      </c>
      <c r="F109">
        <v>7</v>
      </c>
      <c r="G109">
        <v>2</v>
      </c>
      <c r="H109">
        <v>45</v>
      </c>
      <c r="I109">
        <v>597.15</v>
      </c>
      <c r="J109">
        <f>I109/E109</f>
        <v>1.7070207535303871E-2</v>
      </c>
      <c r="K109">
        <f t="shared" si="4"/>
        <v>9</v>
      </c>
      <c r="L109">
        <f t="shared" si="5"/>
        <v>0</v>
      </c>
      <c r="M109">
        <f t="shared" ca="1" si="6"/>
        <v>2022</v>
      </c>
      <c r="N109">
        <f ca="1">_xlfn.PERCENTRANK.INC(M109:M1106,M109,1)*10</f>
        <v>7</v>
      </c>
      <c r="O109">
        <f>_xlfn.PERCENTRANK.INC(H109:H1106,H109,1)*10</f>
        <v>8</v>
      </c>
      <c r="P109">
        <f>_xlfn.PERCENTRANK.INC(I109:I1106,I109,1)*10</f>
        <v>5</v>
      </c>
      <c r="Q109" s="19">
        <f ca="1">AVERAGE(K109,L109,N109,O109,P109)</f>
        <v>5.8</v>
      </c>
      <c r="R109" t="str">
        <f ca="1">VLOOKUP(ROUND($Q109,0),$T$6:$U$15,2,FALSE)</f>
        <v>Potential Loyalists</v>
      </c>
    </row>
    <row r="110" spans="1:18" x14ac:dyDescent="0.35">
      <c r="A110">
        <v>106</v>
      </c>
      <c r="B110">
        <v>55</v>
      </c>
      <c r="C110" t="s">
        <v>9</v>
      </c>
      <c r="D110" t="s">
        <v>15</v>
      </c>
      <c r="E110">
        <v>147187</v>
      </c>
      <c r="F110">
        <v>37</v>
      </c>
      <c r="G110">
        <v>7</v>
      </c>
      <c r="H110">
        <v>27</v>
      </c>
      <c r="I110">
        <v>941.67</v>
      </c>
      <c r="J110">
        <f>I110/E110</f>
        <v>6.3977796952176483E-3</v>
      </c>
      <c r="K110">
        <f t="shared" si="4"/>
        <v>5</v>
      </c>
      <c r="L110">
        <f t="shared" si="5"/>
        <v>3</v>
      </c>
      <c r="M110">
        <f t="shared" ca="1" si="6"/>
        <v>2017</v>
      </c>
      <c r="N110">
        <f ca="1">_xlfn.PERCENTRANK.INC(M110:M1107,M110,1)*10</f>
        <v>2</v>
      </c>
      <c r="O110">
        <f>_xlfn.PERCENTRANK.INC(H110:H1107,H110,1)*10</f>
        <v>4</v>
      </c>
      <c r="P110">
        <f>_xlfn.PERCENTRANK.INC(I110:I1107,I110,1)*10</f>
        <v>9</v>
      </c>
      <c r="Q110" s="19">
        <f ca="1">AVERAGE(K110,L110,N110,O110,P110)</f>
        <v>4.5999999999999996</v>
      </c>
      <c r="R110" t="str">
        <f ca="1">VLOOKUP(ROUND($Q110,0),$T$6:$U$15,2,FALSE)</f>
        <v>Potential Loyalists</v>
      </c>
    </row>
    <row r="111" spans="1:18" x14ac:dyDescent="0.35">
      <c r="A111">
        <v>107</v>
      </c>
      <c r="B111">
        <v>19</v>
      </c>
      <c r="C111" t="s">
        <v>13</v>
      </c>
      <c r="D111" t="s">
        <v>11</v>
      </c>
      <c r="E111">
        <v>37993</v>
      </c>
      <c r="F111">
        <v>59</v>
      </c>
      <c r="G111">
        <v>6</v>
      </c>
      <c r="H111">
        <v>30</v>
      </c>
      <c r="I111">
        <v>873.8</v>
      </c>
      <c r="J111">
        <f>I111/E111</f>
        <v>2.2998973495117519E-2</v>
      </c>
      <c r="K111">
        <f t="shared" si="4"/>
        <v>9</v>
      </c>
      <c r="L111">
        <f t="shared" si="5"/>
        <v>5</v>
      </c>
      <c r="M111">
        <f t="shared" ca="1" si="6"/>
        <v>2018</v>
      </c>
      <c r="N111">
        <f ca="1">_xlfn.PERCENTRANK.INC(M111:M1108,M111,1)*10</f>
        <v>3</v>
      </c>
      <c r="O111">
        <f>_xlfn.PERCENTRANK.INC(H111:H1108,H111,1)*10</f>
        <v>5</v>
      </c>
      <c r="P111">
        <f>_xlfn.PERCENTRANK.INC(I111:I1108,I111,1)*10</f>
        <v>8</v>
      </c>
      <c r="Q111" s="19">
        <f ca="1">AVERAGE(K111,L111,N111,O111,P111)</f>
        <v>6</v>
      </c>
      <c r="R111" t="str">
        <f ca="1">VLOOKUP(ROUND($Q111,0),$T$6:$U$15,2,FALSE)</f>
        <v>Potential Loyalists</v>
      </c>
    </row>
    <row r="112" spans="1:18" x14ac:dyDescent="0.35">
      <c r="A112">
        <v>108</v>
      </c>
      <c r="B112">
        <v>65</v>
      </c>
      <c r="C112" t="s">
        <v>16</v>
      </c>
      <c r="D112" t="s">
        <v>14</v>
      </c>
      <c r="E112">
        <v>81753</v>
      </c>
      <c r="F112">
        <v>72</v>
      </c>
      <c r="G112">
        <v>9</v>
      </c>
      <c r="H112">
        <v>21</v>
      </c>
      <c r="I112">
        <v>633.63</v>
      </c>
      <c r="J112">
        <f>I112/E112</f>
        <v>7.750541264540751E-3</v>
      </c>
      <c r="K112">
        <f t="shared" si="4"/>
        <v>6</v>
      </c>
      <c r="L112">
        <f t="shared" si="5"/>
        <v>7</v>
      </c>
      <c r="M112">
        <f t="shared" ca="1" si="6"/>
        <v>2015</v>
      </c>
      <c r="N112">
        <f ca="1">_xlfn.PERCENTRANK.INC(M112:M1109,M112,1)*10</f>
        <v>0</v>
      </c>
      <c r="O112">
        <f>_xlfn.PERCENTRANK.INC(H112:H1109,H112,1)*10</f>
        <v>3</v>
      </c>
      <c r="P112">
        <f>_xlfn.PERCENTRANK.INC(I112:I1109,I112,1)*10</f>
        <v>6</v>
      </c>
      <c r="Q112" s="19">
        <f ca="1">AVERAGE(K112,L112,N112,O112,P112)</f>
        <v>4.4000000000000004</v>
      </c>
      <c r="R112" t="str">
        <f ca="1">VLOOKUP(ROUND($Q112,0),$T$6:$U$15,2,FALSE)</f>
        <v>New Customer</v>
      </c>
    </row>
    <row r="113" spans="1:18" x14ac:dyDescent="0.35">
      <c r="A113">
        <v>109</v>
      </c>
      <c r="B113">
        <v>57</v>
      </c>
      <c r="C113" t="s">
        <v>9</v>
      </c>
      <c r="D113" t="s">
        <v>15</v>
      </c>
      <c r="E113">
        <v>81695</v>
      </c>
      <c r="F113">
        <v>90</v>
      </c>
      <c r="G113">
        <v>8</v>
      </c>
      <c r="H113">
        <v>44</v>
      </c>
      <c r="I113">
        <v>179.8</v>
      </c>
      <c r="J113">
        <f>I113/E113</f>
        <v>2.200869086235388E-3</v>
      </c>
      <c r="K113">
        <f t="shared" si="4"/>
        <v>2</v>
      </c>
      <c r="L113">
        <f t="shared" si="5"/>
        <v>8</v>
      </c>
      <c r="M113">
        <f t="shared" ca="1" si="6"/>
        <v>2016</v>
      </c>
      <c r="N113">
        <f ca="1">_xlfn.PERCENTRANK.INC(M113:M1110,M113,1)*10</f>
        <v>2</v>
      </c>
      <c r="O113">
        <f>_xlfn.PERCENTRANK.INC(H113:H1110,H113,1)*10</f>
        <v>8</v>
      </c>
      <c r="P113">
        <f>_xlfn.PERCENTRANK.INC(I113:I1110,I113,1)*10</f>
        <v>2</v>
      </c>
      <c r="Q113" s="19">
        <f ca="1">AVERAGE(K113,L113,N113,O113,P113)</f>
        <v>4.4000000000000004</v>
      </c>
      <c r="R113" t="str">
        <f ca="1">VLOOKUP(ROUND($Q113,0),$T$6:$U$15,2,FALSE)</f>
        <v>New Customer</v>
      </c>
    </row>
    <row r="114" spans="1:18" x14ac:dyDescent="0.35">
      <c r="A114">
        <v>110</v>
      </c>
      <c r="B114">
        <v>56</v>
      </c>
      <c r="C114" t="s">
        <v>9</v>
      </c>
      <c r="D114" t="s">
        <v>14</v>
      </c>
      <c r="E114">
        <v>40676</v>
      </c>
      <c r="F114">
        <v>86</v>
      </c>
      <c r="G114">
        <v>7</v>
      </c>
      <c r="H114">
        <v>38</v>
      </c>
      <c r="I114">
        <v>627.65</v>
      </c>
      <c r="J114">
        <f>I114/E114</f>
        <v>1.5430474972957025E-2</v>
      </c>
      <c r="K114">
        <f t="shared" si="4"/>
        <v>9</v>
      </c>
      <c r="L114">
        <f t="shared" si="5"/>
        <v>8</v>
      </c>
      <c r="M114">
        <f t="shared" ca="1" si="6"/>
        <v>2017</v>
      </c>
      <c r="N114">
        <f ca="1">_xlfn.PERCENTRANK.INC(M114:M1111,M114,1)*10</f>
        <v>2</v>
      </c>
      <c r="O114">
        <f>_xlfn.PERCENTRANK.INC(H114:H1111,H114,1)*10</f>
        <v>7</v>
      </c>
      <c r="P114">
        <f>_xlfn.PERCENTRANK.INC(I114:I1111,I114,1)*10</f>
        <v>6</v>
      </c>
      <c r="Q114" s="19">
        <f ca="1">AVERAGE(K114,L114,N114,O114,P114)</f>
        <v>6.4</v>
      </c>
      <c r="R114" t="str">
        <f ca="1">VLOOKUP(ROUND($Q114,0),$T$6:$U$15,2,FALSE)</f>
        <v>Potential Loyalists</v>
      </c>
    </row>
    <row r="115" spans="1:18" x14ac:dyDescent="0.35">
      <c r="A115">
        <v>111</v>
      </c>
      <c r="B115">
        <v>37</v>
      </c>
      <c r="C115" t="s">
        <v>16</v>
      </c>
      <c r="D115" t="s">
        <v>11</v>
      </c>
      <c r="E115">
        <v>111242</v>
      </c>
      <c r="F115">
        <v>33</v>
      </c>
      <c r="G115">
        <v>5</v>
      </c>
      <c r="H115">
        <v>34</v>
      </c>
      <c r="I115">
        <v>756.32</v>
      </c>
      <c r="J115">
        <f>I115/E115</f>
        <v>6.7988709300444081E-3</v>
      </c>
      <c r="K115">
        <f t="shared" si="4"/>
        <v>6</v>
      </c>
      <c r="L115">
        <f t="shared" si="5"/>
        <v>3</v>
      </c>
      <c r="M115">
        <f t="shared" ca="1" si="6"/>
        <v>2019</v>
      </c>
      <c r="N115">
        <f ca="1">_xlfn.PERCENTRANK.INC(M115:M1112,M115,1)*10</f>
        <v>4</v>
      </c>
      <c r="O115">
        <f>_xlfn.PERCENTRANK.INC(H115:H1112,H115,1)*10</f>
        <v>6</v>
      </c>
      <c r="P115">
        <f>_xlfn.PERCENTRANK.INC(I115:I1112,I115,1)*10</f>
        <v>7</v>
      </c>
      <c r="Q115" s="19">
        <f ca="1">AVERAGE(K115,L115,N115,O115,P115)</f>
        <v>5.2</v>
      </c>
      <c r="R115" t="str">
        <f ca="1">VLOOKUP(ROUND($Q115,0),$T$6:$U$15,2,FALSE)</f>
        <v>Potential Loyalists</v>
      </c>
    </row>
    <row r="116" spans="1:18" x14ac:dyDescent="0.35">
      <c r="A116">
        <v>112</v>
      </c>
      <c r="B116">
        <v>64</v>
      </c>
      <c r="C116" t="s">
        <v>16</v>
      </c>
      <c r="D116" t="s">
        <v>12</v>
      </c>
      <c r="E116">
        <v>87006</v>
      </c>
      <c r="F116">
        <v>85</v>
      </c>
      <c r="G116">
        <v>7</v>
      </c>
      <c r="H116">
        <v>20</v>
      </c>
      <c r="I116">
        <v>930.73</v>
      </c>
      <c r="J116">
        <f>I116/E116</f>
        <v>1.0697308231616211E-2</v>
      </c>
      <c r="K116">
        <f t="shared" si="4"/>
        <v>8</v>
      </c>
      <c r="L116">
        <f t="shared" si="5"/>
        <v>8</v>
      </c>
      <c r="M116">
        <f t="shared" ca="1" si="6"/>
        <v>2017</v>
      </c>
      <c r="N116">
        <f ca="1">_xlfn.PERCENTRANK.INC(M116:M1113,M116,1)*10</f>
        <v>2</v>
      </c>
      <c r="O116">
        <f>_xlfn.PERCENTRANK.INC(H116:H1113,H116,1)*10</f>
        <v>3</v>
      </c>
      <c r="P116">
        <f>_xlfn.PERCENTRANK.INC(I116:I1113,I116,1)*10</f>
        <v>9</v>
      </c>
      <c r="Q116" s="19">
        <f ca="1">AVERAGE(K116,L116,N116,O116,P116)</f>
        <v>6</v>
      </c>
      <c r="R116" t="str">
        <f ca="1">VLOOKUP(ROUND($Q116,0),$T$6:$U$15,2,FALSE)</f>
        <v>Potential Loyalists</v>
      </c>
    </row>
    <row r="117" spans="1:18" x14ac:dyDescent="0.35">
      <c r="A117">
        <v>113</v>
      </c>
      <c r="B117">
        <v>58</v>
      </c>
      <c r="C117" t="s">
        <v>16</v>
      </c>
      <c r="D117" t="s">
        <v>10</v>
      </c>
      <c r="E117">
        <v>82856</v>
      </c>
      <c r="F117">
        <v>33</v>
      </c>
      <c r="G117">
        <v>7</v>
      </c>
      <c r="H117">
        <v>20</v>
      </c>
      <c r="I117">
        <v>450.72</v>
      </c>
      <c r="J117">
        <f>I117/E117</f>
        <v>5.4397991696437196E-3</v>
      </c>
      <c r="K117">
        <f t="shared" si="4"/>
        <v>4</v>
      </c>
      <c r="L117">
        <f t="shared" si="5"/>
        <v>3</v>
      </c>
      <c r="M117">
        <f t="shared" ca="1" si="6"/>
        <v>2017</v>
      </c>
      <c r="N117">
        <f ca="1">_xlfn.PERCENTRANK.INC(M117:M1114,M117,1)*10</f>
        <v>2</v>
      </c>
      <c r="O117">
        <f>_xlfn.PERCENTRANK.INC(H117:H1114,H117,1)*10</f>
        <v>3</v>
      </c>
      <c r="P117">
        <f>_xlfn.PERCENTRANK.INC(I117:I1114,I117,1)*10</f>
        <v>4</v>
      </c>
      <c r="Q117" s="19">
        <f ca="1">AVERAGE(K117,L117,N117,O117,P117)</f>
        <v>3.2</v>
      </c>
      <c r="R117" t="str">
        <f ca="1">VLOOKUP(ROUND($Q117,0),$T$6:$U$15,2,FALSE)</f>
        <v>New Customer</v>
      </c>
    </row>
    <row r="118" spans="1:18" x14ac:dyDescent="0.35">
      <c r="A118">
        <v>114</v>
      </c>
      <c r="B118">
        <v>32</v>
      </c>
      <c r="C118" t="s">
        <v>16</v>
      </c>
      <c r="D118" t="s">
        <v>11</v>
      </c>
      <c r="E118">
        <v>35514</v>
      </c>
      <c r="F118">
        <v>4</v>
      </c>
      <c r="G118">
        <v>5</v>
      </c>
      <c r="H118">
        <v>36</v>
      </c>
      <c r="I118">
        <v>415.44</v>
      </c>
      <c r="J118">
        <f>I118/E118</f>
        <v>1.1697921946274708E-2</v>
      </c>
      <c r="K118">
        <f t="shared" si="4"/>
        <v>8</v>
      </c>
      <c r="L118">
        <f t="shared" si="5"/>
        <v>0</v>
      </c>
      <c r="M118">
        <f t="shared" ca="1" si="6"/>
        <v>2019</v>
      </c>
      <c r="N118">
        <f ca="1">_xlfn.PERCENTRANK.INC(M118:M1115,M118,1)*10</f>
        <v>4</v>
      </c>
      <c r="O118">
        <f>_xlfn.PERCENTRANK.INC(H118:H1115,H118,1)*10</f>
        <v>6</v>
      </c>
      <c r="P118">
        <f>_xlfn.PERCENTRANK.INC(I118:I1115,I118,1)*10</f>
        <v>4</v>
      </c>
      <c r="Q118" s="19">
        <f ca="1">AVERAGE(K118,L118,N118,O118,P118)</f>
        <v>4.4000000000000004</v>
      </c>
      <c r="R118" t="str">
        <f ca="1">VLOOKUP(ROUND($Q118,0),$T$6:$U$15,2,FALSE)</f>
        <v>New Customer</v>
      </c>
    </row>
    <row r="119" spans="1:18" x14ac:dyDescent="0.35">
      <c r="A119">
        <v>115</v>
      </c>
      <c r="B119">
        <v>64</v>
      </c>
      <c r="C119" t="s">
        <v>16</v>
      </c>
      <c r="D119" t="s">
        <v>15</v>
      </c>
      <c r="E119">
        <v>87595</v>
      </c>
      <c r="F119">
        <v>11</v>
      </c>
      <c r="G119">
        <v>5</v>
      </c>
      <c r="H119">
        <v>21</v>
      </c>
      <c r="I119">
        <v>69.78</v>
      </c>
      <c r="J119">
        <f>I119/E119</f>
        <v>7.96620811690165E-4</v>
      </c>
      <c r="K119">
        <f t="shared" si="4"/>
        <v>0</v>
      </c>
      <c r="L119">
        <f t="shared" si="5"/>
        <v>0</v>
      </c>
      <c r="M119">
        <f t="shared" ca="1" si="6"/>
        <v>2019</v>
      </c>
      <c r="N119">
        <f ca="1">_xlfn.PERCENTRANK.INC(M119:M1116,M119,1)*10</f>
        <v>4</v>
      </c>
      <c r="O119">
        <f>_xlfn.PERCENTRANK.INC(H119:H1116,H119,1)*10</f>
        <v>3</v>
      </c>
      <c r="P119">
        <f>_xlfn.PERCENTRANK.INC(I119:I1116,I119,1)*10</f>
        <v>0</v>
      </c>
      <c r="Q119" s="19">
        <f ca="1">AVERAGE(K119,L119,N119,O119,P119)</f>
        <v>1.4</v>
      </c>
      <c r="R119" t="str">
        <f ca="1">VLOOKUP(ROUND($Q119,0),$T$6:$U$15,2,FALSE)</f>
        <v xml:space="preserve">Hibernating </v>
      </c>
    </row>
    <row r="120" spans="1:18" x14ac:dyDescent="0.35">
      <c r="A120">
        <v>116</v>
      </c>
      <c r="B120">
        <v>59</v>
      </c>
      <c r="C120" t="s">
        <v>16</v>
      </c>
      <c r="D120" t="s">
        <v>14</v>
      </c>
      <c r="E120">
        <v>125014</v>
      </c>
      <c r="F120">
        <v>89</v>
      </c>
      <c r="G120">
        <v>7</v>
      </c>
      <c r="H120">
        <v>42</v>
      </c>
      <c r="I120">
        <v>451.82</v>
      </c>
      <c r="J120">
        <f>I120/E120</f>
        <v>3.614155214615963E-3</v>
      </c>
      <c r="K120">
        <f t="shared" si="4"/>
        <v>3</v>
      </c>
      <c r="L120">
        <f t="shared" si="5"/>
        <v>8</v>
      </c>
      <c r="M120">
        <f t="shared" ca="1" si="6"/>
        <v>2017</v>
      </c>
      <c r="N120">
        <f ca="1">_xlfn.PERCENTRANK.INC(M120:M1117,M120,1)*10</f>
        <v>2</v>
      </c>
      <c r="O120">
        <f>_xlfn.PERCENTRANK.INC(H120:H1117,H120,1)*10</f>
        <v>7</v>
      </c>
      <c r="P120">
        <f>_xlfn.PERCENTRANK.INC(I120:I1117,I120,1)*10</f>
        <v>4</v>
      </c>
      <c r="Q120" s="19">
        <f ca="1">AVERAGE(K120,L120,N120,O120,P120)</f>
        <v>4.8</v>
      </c>
      <c r="R120" t="str">
        <f ca="1">VLOOKUP(ROUND($Q120,0),$T$6:$U$15,2,FALSE)</f>
        <v>Potential Loyalists</v>
      </c>
    </row>
    <row r="121" spans="1:18" x14ac:dyDescent="0.35">
      <c r="A121">
        <v>117</v>
      </c>
      <c r="B121">
        <v>62</v>
      </c>
      <c r="C121" t="s">
        <v>16</v>
      </c>
      <c r="D121" t="s">
        <v>15</v>
      </c>
      <c r="E121">
        <v>128322</v>
      </c>
      <c r="F121">
        <v>44</v>
      </c>
      <c r="G121">
        <v>4</v>
      </c>
      <c r="H121">
        <v>31</v>
      </c>
      <c r="I121">
        <v>668.91</v>
      </c>
      <c r="J121">
        <f>I121/E121</f>
        <v>5.2127460606910736E-3</v>
      </c>
      <c r="K121">
        <f t="shared" si="4"/>
        <v>4</v>
      </c>
      <c r="L121">
        <f t="shared" si="5"/>
        <v>4</v>
      </c>
      <c r="M121">
        <f t="shared" ca="1" si="6"/>
        <v>2020</v>
      </c>
      <c r="N121">
        <f ca="1">_xlfn.PERCENTRANK.INC(M121:M1118,M121,1)*10</f>
        <v>6</v>
      </c>
      <c r="O121">
        <f>_xlfn.PERCENTRANK.INC(H121:H1118,H121,1)*10</f>
        <v>5</v>
      </c>
      <c r="P121">
        <f>_xlfn.PERCENTRANK.INC(I121:I1118,I121,1)*10</f>
        <v>6</v>
      </c>
      <c r="Q121" s="19">
        <f ca="1">AVERAGE(K121,L121,N121,O121,P121)</f>
        <v>5</v>
      </c>
      <c r="R121" t="str">
        <f ca="1">VLOOKUP(ROUND($Q121,0),$T$6:$U$15,2,FALSE)</f>
        <v>Potential Loyalists</v>
      </c>
    </row>
    <row r="122" spans="1:18" x14ac:dyDescent="0.35">
      <c r="A122">
        <v>118</v>
      </c>
      <c r="B122">
        <v>62</v>
      </c>
      <c r="C122" t="s">
        <v>16</v>
      </c>
      <c r="D122" t="s">
        <v>14</v>
      </c>
      <c r="E122">
        <v>48693</v>
      </c>
      <c r="F122">
        <v>36</v>
      </c>
      <c r="G122">
        <v>9</v>
      </c>
      <c r="H122">
        <v>44</v>
      </c>
      <c r="I122">
        <v>755.67</v>
      </c>
      <c r="J122">
        <f>I122/E122</f>
        <v>1.5519068449263753E-2</v>
      </c>
      <c r="K122">
        <f t="shared" si="4"/>
        <v>9</v>
      </c>
      <c r="L122">
        <f t="shared" si="5"/>
        <v>3</v>
      </c>
      <c r="M122">
        <f t="shared" ca="1" si="6"/>
        <v>2015</v>
      </c>
      <c r="N122">
        <f ca="1">_xlfn.PERCENTRANK.INC(M122:M1119,M122,1)*10</f>
        <v>0</v>
      </c>
      <c r="O122">
        <f>_xlfn.PERCENTRANK.INC(H122:H1119,H122,1)*10</f>
        <v>8</v>
      </c>
      <c r="P122">
        <f>_xlfn.PERCENTRANK.INC(I122:I1119,I122,1)*10</f>
        <v>7</v>
      </c>
      <c r="Q122" s="19">
        <f ca="1">AVERAGE(K122,L122,N122,O122,P122)</f>
        <v>5.4</v>
      </c>
      <c r="R122" t="str">
        <f ca="1">VLOOKUP(ROUND($Q122,0),$T$6:$U$15,2,FALSE)</f>
        <v>Potential Loyalists</v>
      </c>
    </row>
    <row r="123" spans="1:18" x14ac:dyDescent="0.35">
      <c r="A123">
        <v>119</v>
      </c>
      <c r="B123">
        <v>33</v>
      </c>
      <c r="C123" t="s">
        <v>16</v>
      </c>
      <c r="D123" t="s">
        <v>10</v>
      </c>
      <c r="E123">
        <v>113154</v>
      </c>
      <c r="F123">
        <v>75</v>
      </c>
      <c r="G123">
        <v>8</v>
      </c>
      <c r="H123">
        <v>46</v>
      </c>
      <c r="I123">
        <v>895.58</v>
      </c>
      <c r="J123">
        <f>I123/E123</f>
        <v>7.9147003199179881E-3</v>
      </c>
      <c r="K123">
        <f t="shared" si="4"/>
        <v>6</v>
      </c>
      <c r="L123">
        <f t="shared" si="5"/>
        <v>7</v>
      </c>
      <c r="M123">
        <f t="shared" ca="1" si="6"/>
        <v>2016</v>
      </c>
      <c r="N123">
        <f ca="1">_xlfn.PERCENTRANK.INC(M123:M1120,M123,1)*10</f>
        <v>2</v>
      </c>
      <c r="O123">
        <f>_xlfn.PERCENTRANK.INC(H123:H1120,H123,1)*10</f>
        <v>8</v>
      </c>
      <c r="P123">
        <f>_xlfn.PERCENTRANK.INC(I123:I1120,I123,1)*10</f>
        <v>8</v>
      </c>
      <c r="Q123" s="19">
        <f ca="1">AVERAGE(K123,L123,N123,O123,P123)</f>
        <v>6.2</v>
      </c>
      <c r="R123" t="str">
        <f ca="1">VLOOKUP(ROUND($Q123,0),$T$6:$U$15,2,FALSE)</f>
        <v>Potential Loyalists</v>
      </c>
    </row>
    <row r="124" spans="1:18" x14ac:dyDescent="0.35">
      <c r="A124">
        <v>120</v>
      </c>
      <c r="B124">
        <v>68</v>
      </c>
      <c r="C124" t="s">
        <v>9</v>
      </c>
      <c r="D124" t="s">
        <v>12</v>
      </c>
      <c r="E124">
        <v>78309</v>
      </c>
      <c r="F124">
        <v>12</v>
      </c>
      <c r="G124">
        <v>2</v>
      </c>
      <c r="H124">
        <v>49</v>
      </c>
      <c r="I124">
        <v>848.14</v>
      </c>
      <c r="J124">
        <f>I124/E124</f>
        <v>1.0830683574046407E-2</v>
      </c>
      <c r="K124">
        <f t="shared" si="4"/>
        <v>8</v>
      </c>
      <c r="L124">
        <f t="shared" si="5"/>
        <v>1</v>
      </c>
      <c r="M124">
        <f t="shared" ca="1" si="6"/>
        <v>2022</v>
      </c>
      <c r="N124">
        <f ca="1">_xlfn.PERCENTRANK.INC(M124:M1121,M124,1)*10</f>
        <v>7</v>
      </c>
      <c r="O124">
        <f>_xlfn.PERCENTRANK.INC(H124:H1121,H124,1)*10</f>
        <v>9</v>
      </c>
      <c r="P124">
        <f>_xlfn.PERCENTRANK.INC(I124:I1121,I124,1)*10</f>
        <v>8</v>
      </c>
      <c r="Q124" s="19">
        <f ca="1">AVERAGE(K124,L124,N124,O124,P124)</f>
        <v>6.6</v>
      </c>
      <c r="R124" t="str">
        <f ca="1">VLOOKUP(ROUND($Q124,0),$T$6:$U$15,2,FALSE)</f>
        <v xml:space="preserve">Loyal Customers </v>
      </c>
    </row>
    <row r="125" spans="1:18" x14ac:dyDescent="0.35">
      <c r="A125">
        <v>121</v>
      </c>
      <c r="B125">
        <v>47</v>
      </c>
      <c r="C125" t="s">
        <v>9</v>
      </c>
      <c r="D125" t="s">
        <v>10</v>
      </c>
      <c r="E125">
        <v>112072</v>
      </c>
      <c r="F125">
        <v>50</v>
      </c>
      <c r="G125">
        <v>5</v>
      </c>
      <c r="H125">
        <v>21</v>
      </c>
      <c r="I125">
        <v>884.19</v>
      </c>
      <c r="J125">
        <f>I125/E125</f>
        <v>7.8894817617246055E-3</v>
      </c>
      <c r="K125">
        <f t="shared" si="4"/>
        <v>6</v>
      </c>
      <c r="L125">
        <f t="shared" si="5"/>
        <v>4</v>
      </c>
      <c r="M125">
        <f t="shared" ca="1" si="6"/>
        <v>2019</v>
      </c>
      <c r="N125">
        <f ca="1">_xlfn.PERCENTRANK.INC(M125:M1122,M125,1)*10</f>
        <v>4</v>
      </c>
      <c r="O125">
        <f>_xlfn.PERCENTRANK.INC(H125:H1122,H125,1)*10</f>
        <v>3</v>
      </c>
      <c r="P125">
        <f>_xlfn.PERCENTRANK.INC(I125:I1122,I125,1)*10</f>
        <v>8</v>
      </c>
      <c r="Q125" s="19">
        <f ca="1">AVERAGE(K125,L125,N125,O125,P125)</f>
        <v>5</v>
      </c>
      <c r="R125" t="str">
        <f ca="1">VLOOKUP(ROUND($Q125,0),$T$6:$U$15,2,FALSE)</f>
        <v>Potential Loyalists</v>
      </c>
    </row>
    <row r="126" spans="1:18" x14ac:dyDescent="0.35">
      <c r="A126">
        <v>122</v>
      </c>
      <c r="B126">
        <v>43</v>
      </c>
      <c r="C126" t="s">
        <v>16</v>
      </c>
      <c r="D126" t="s">
        <v>15</v>
      </c>
      <c r="E126">
        <v>42855</v>
      </c>
      <c r="F126">
        <v>66</v>
      </c>
      <c r="G126">
        <v>6</v>
      </c>
      <c r="H126">
        <v>23</v>
      </c>
      <c r="I126">
        <v>138.51</v>
      </c>
      <c r="J126">
        <f>I126/E126</f>
        <v>3.232061603080154E-3</v>
      </c>
      <c r="K126">
        <f t="shared" si="4"/>
        <v>3</v>
      </c>
      <c r="L126">
        <f t="shared" si="5"/>
        <v>6</v>
      </c>
      <c r="M126">
        <f t="shared" ca="1" si="6"/>
        <v>2018</v>
      </c>
      <c r="N126">
        <f ca="1">_xlfn.PERCENTRANK.INC(M126:M1123,M126,1)*10</f>
        <v>3</v>
      </c>
      <c r="O126">
        <f>_xlfn.PERCENTRANK.INC(H126:H1123,H126,1)*10</f>
        <v>3</v>
      </c>
      <c r="P126">
        <f>_xlfn.PERCENTRANK.INC(I126:I1123,I126,1)*10</f>
        <v>1</v>
      </c>
      <c r="Q126" s="19">
        <f ca="1">AVERAGE(K126,L126,N126,O126,P126)</f>
        <v>3.2</v>
      </c>
      <c r="R126" t="str">
        <f ca="1">VLOOKUP(ROUND($Q126,0),$T$6:$U$15,2,FALSE)</f>
        <v>New Customer</v>
      </c>
    </row>
    <row r="127" spans="1:18" x14ac:dyDescent="0.35">
      <c r="A127">
        <v>123</v>
      </c>
      <c r="B127">
        <v>26</v>
      </c>
      <c r="C127" t="s">
        <v>13</v>
      </c>
      <c r="D127" t="s">
        <v>11</v>
      </c>
      <c r="E127">
        <v>55515</v>
      </c>
      <c r="F127">
        <v>29</v>
      </c>
      <c r="G127">
        <v>9</v>
      </c>
      <c r="H127">
        <v>37</v>
      </c>
      <c r="I127">
        <v>50.57</v>
      </c>
      <c r="J127">
        <f>I127/E127</f>
        <v>9.1092497523191933E-4</v>
      </c>
      <c r="K127">
        <f t="shared" si="4"/>
        <v>0</v>
      </c>
      <c r="L127">
        <f t="shared" si="5"/>
        <v>2</v>
      </c>
      <c r="M127">
        <f t="shared" ca="1" si="6"/>
        <v>2015</v>
      </c>
      <c r="N127">
        <f ca="1">_xlfn.PERCENTRANK.INC(M127:M1124,M127,1)*10</f>
        <v>1</v>
      </c>
      <c r="O127">
        <f>_xlfn.PERCENTRANK.INC(H127:H1124,H127,1)*10</f>
        <v>6</v>
      </c>
      <c r="P127">
        <f>_xlfn.PERCENTRANK.INC(I127:I1124,I127,1)*10</f>
        <v>0</v>
      </c>
      <c r="Q127" s="19">
        <f ca="1">AVERAGE(K127,L127,N127,O127,P127)</f>
        <v>1.8</v>
      </c>
      <c r="R127" t="str">
        <f ca="1">VLOOKUP(ROUND($Q127,0),$T$6:$U$15,2,FALSE)</f>
        <v xml:space="preserve">At Risk </v>
      </c>
    </row>
    <row r="128" spans="1:18" x14ac:dyDescent="0.35">
      <c r="A128">
        <v>124</v>
      </c>
      <c r="B128">
        <v>30</v>
      </c>
      <c r="C128" t="s">
        <v>16</v>
      </c>
      <c r="D128" t="s">
        <v>14</v>
      </c>
      <c r="E128">
        <v>51454</v>
      </c>
      <c r="F128">
        <v>94</v>
      </c>
      <c r="G128">
        <v>8</v>
      </c>
      <c r="H128">
        <v>17</v>
      </c>
      <c r="I128">
        <v>553.35</v>
      </c>
      <c r="J128">
        <f>I128/E128</f>
        <v>1.0754265946282116E-2</v>
      </c>
      <c r="K128">
        <f t="shared" si="4"/>
        <v>8</v>
      </c>
      <c r="L128">
        <f t="shared" si="5"/>
        <v>9</v>
      </c>
      <c r="M128">
        <f t="shared" ca="1" si="6"/>
        <v>2016</v>
      </c>
      <c r="N128">
        <f ca="1">_xlfn.PERCENTRANK.INC(M128:M1125,M128,1)*10</f>
        <v>2</v>
      </c>
      <c r="O128">
        <f>_xlfn.PERCENTRANK.INC(H128:H1125,H128,1)*10</f>
        <v>2</v>
      </c>
      <c r="P128">
        <f>_xlfn.PERCENTRANK.INC(I128:I1125,I128,1)*10</f>
        <v>5</v>
      </c>
      <c r="Q128" s="19">
        <f ca="1">AVERAGE(K128,L128,N128,O128,P128)</f>
        <v>5.2</v>
      </c>
      <c r="R128" t="str">
        <f ca="1">VLOOKUP(ROUND($Q128,0),$T$6:$U$15,2,FALSE)</f>
        <v>Potential Loyalists</v>
      </c>
    </row>
    <row r="129" spans="1:18" x14ac:dyDescent="0.35">
      <c r="A129">
        <v>125</v>
      </c>
      <c r="B129">
        <v>66</v>
      </c>
      <c r="C129" t="s">
        <v>13</v>
      </c>
      <c r="D129" t="s">
        <v>12</v>
      </c>
      <c r="E129">
        <v>69362</v>
      </c>
      <c r="F129">
        <v>58</v>
      </c>
      <c r="G129">
        <v>1</v>
      </c>
      <c r="H129">
        <v>23</v>
      </c>
      <c r="I129">
        <v>960.08</v>
      </c>
      <c r="J129">
        <f>I129/E129</f>
        <v>1.3841584729390734E-2</v>
      </c>
      <c r="K129">
        <f t="shared" si="4"/>
        <v>8</v>
      </c>
      <c r="L129">
        <f t="shared" si="5"/>
        <v>5</v>
      </c>
      <c r="M129">
        <f t="shared" ca="1" si="6"/>
        <v>2023</v>
      </c>
      <c r="N129">
        <f ca="1">_xlfn.PERCENTRANK.INC(M129:M1126,M129,1)*10</f>
        <v>9</v>
      </c>
      <c r="O129">
        <f>_xlfn.PERCENTRANK.INC(H129:H1126,H129,1)*10</f>
        <v>3</v>
      </c>
      <c r="P129">
        <f>_xlfn.PERCENTRANK.INC(I129:I1126,I129,1)*10</f>
        <v>9</v>
      </c>
      <c r="Q129" s="19">
        <f ca="1">AVERAGE(K129,L129,N129,O129,P129)</f>
        <v>6.8</v>
      </c>
      <c r="R129" t="str">
        <f ca="1">VLOOKUP(ROUND($Q129,0),$T$6:$U$15,2,FALSE)</f>
        <v xml:space="preserve">Loyal Customers </v>
      </c>
    </row>
    <row r="130" spans="1:18" x14ac:dyDescent="0.35">
      <c r="A130">
        <v>126</v>
      </c>
      <c r="B130">
        <v>26</v>
      </c>
      <c r="C130" t="s">
        <v>9</v>
      </c>
      <c r="D130" t="s">
        <v>15</v>
      </c>
      <c r="E130">
        <v>69795</v>
      </c>
      <c r="F130">
        <v>60</v>
      </c>
      <c r="G130">
        <v>9</v>
      </c>
      <c r="H130">
        <v>29</v>
      </c>
      <c r="I130">
        <v>389.37</v>
      </c>
      <c r="J130">
        <f>I130/E130</f>
        <v>5.5787663872770253E-3</v>
      </c>
      <c r="K130">
        <f t="shared" si="4"/>
        <v>4</v>
      </c>
      <c r="L130">
        <f t="shared" si="5"/>
        <v>5</v>
      </c>
      <c r="M130">
        <f t="shared" ca="1" si="6"/>
        <v>2015</v>
      </c>
      <c r="N130">
        <f ca="1">_xlfn.PERCENTRANK.INC(M130:M1127,M130,1)*10</f>
        <v>1</v>
      </c>
      <c r="O130">
        <f>_xlfn.PERCENTRANK.INC(H130:H1127,H130,1)*10</f>
        <v>5</v>
      </c>
      <c r="P130">
        <f>_xlfn.PERCENTRANK.INC(I130:I1127,I130,1)*10</f>
        <v>3</v>
      </c>
      <c r="Q130" s="19">
        <f ca="1">AVERAGE(K130,L130,N130,O130,P130)</f>
        <v>3.6</v>
      </c>
      <c r="R130" t="str">
        <f ca="1">VLOOKUP(ROUND($Q130,0),$T$6:$U$15,2,FALSE)</f>
        <v>New Customer</v>
      </c>
    </row>
    <row r="131" spans="1:18" x14ac:dyDescent="0.35">
      <c r="A131">
        <v>127</v>
      </c>
      <c r="B131">
        <v>58</v>
      </c>
      <c r="C131" t="s">
        <v>16</v>
      </c>
      <c r="D131" t="s">
        <v>11</v>
      </c>
      <c r="E131">
        <v>32860</v>
      </c>
      <c r="F131">
        <v>90</v>
      </c>
      <c r="G131">
        <v>5</v>
      </c>
      <c r="H131">
        <v>18</v>
      </c>
      <c r="I131">
        <v>405.05</v>
      </c>
      <c r="J131">
        <f>I131/E131</f>
        <v>1.2326536822884968E-2</v>
      </c>
      <c r="K131">
        <f t="shared" si="4"/>
        <v>8</v>
      </c>
      <c r="L131">
        <f t="shared" si="5"/>
        <v>8</v>
      </c>
      <c r="M131">
        <f t="shared" ca="1" si="6"/>
        <v>2019</v>
      </c>
      <c r="N131">
        <f ca="1">_xlfn.PERCENTRANK.INC(M131:M1128,M131,1)*10</f>
        <v>4</v>
      </c>
      <c r="O131">
        <f>_xlfn.PERCENTRANK.INC(H131:H1128,H131,1)*10</f>
        <v>3</v>
      </c>
      <c r="P131">
        <f>_xlfn.PERCENTRANK.INC(I131:I1128,I131,1)*10</f>
        <v>4</v>
      </c>
      <c r="Q131" s="19">
        <f ca="1">AVERAGE(K131,L131,N131,O131,P131)</f>
        <v>5.4</v>
      </c>
      <c r="R131" t="str">
        <f ca="1">VLOOKUP(ROUND($Q131,0),$T$6:$U$15,2,FALSE)</f>
        <v>Potential Loyalists</v>
      </c>
    </row>
    <row r="132" spans="1:18" x14ac:dyDescent="0.35">
      <c r="A132">
        <v>128</v>
      </c>
      <c r="B132">
        <v>40</v>
      </c>
      <c r="C132" t="s">
        <v>13</v>
      </c>
      <c r="D132" t="s">
        <v>15</v>
      </c>
      <c r="E132">
        <v>81037</v>
      </c>
      <c r="F132">
        <v>70</v>
      </c>
      <c r="G132">
        <v>10</v>
      </c>
      <c r="H132">
        <v>45</v>
      </c>
      <c r="I132">
        <v>370.75</v>
      </c>
      <c r="J132">
        <f>I132/E132</f>
        <v>4.5750706467416122E-3</v>
      </c>
      <c r="K132">
        <f t="shared" si="4"/>
        <v>4</v>
      </c>
      <c r="L132">
        <f t="shared" si="5"/>
        <v>6</v>
      </c>
      <c r="M132">
        <f t="shared" ca="1" si="6"/>
        <v>2014</v>
      </c>
      <c r="N132">
        <f ca="1">_xlfn.PERCENTRANK.INC(M132:M1129,M132,1)*10</f>
        <v>0</v>
      </c>
      <c r="O132">
        <f>_xlfn.PERCENTRANK.INC(H132:H1129,H132,1)*10</f>
        <v>8</v>
      </c>
      <c r="P132">
        <f>_xlfn.PERCENTRANK.INC(I132:I1129,I132,1)*10</f>
        <v>3</v>
      </c>
      <c r="Q132" s="19">
        <f ca="1">AVERAGE(K132,L132,N132,O132,P132)</f>
        <v>4.2</v>
      </c>
      <c r="R132" t="str">
        <f ca="1">VLOOKUP(ROUND($Q132,0),$T$6:$U$15,2,FALSE)</f>
        <v>New Customer</v>
      </c>
    </row>
    <row r="133" spans="1:18" x14ac:dyDescent="0.35">
      <c r="A133">
        <v>129</v>
      </c>
      <c r="B133">
        <v>67</v>
      </c>
      <c r="C133" t="s">
        <v>13</v>
      </c>
      <c r="D133" t="s">
        <v>11</v>
      </c>
      <c r="E133">
        <v>40385</v>
      </c>
      <c r="F133">
        <v>64</v>
      </c>
      <c r="G133">
        <v>1</v>
      </c>
      <c r="H133">
        <v>17</v>
      </c>
      <c r="I133">
        <v>957.06</v>
      </c>
      <c r="J133">
        <f>I133/E133</f>
        <v>2.3698402872353596E-2</v>
      </c>
      <c r="K133">
        <f t="shared" ref="K133:K196" si="7">_xlfn.PERCENTRANK.EXC($J$5:$J$1003,J133,1)*10</f>
        <v>9</v>
      </c>
      <c r="L133">
        <f t="shared" si="5"/>
        <v>6</v>
      </c>
      <c r="M133">
        <f t="shared" ca="1" si="6"/>
        <v>2023</v>
      </c>
      <c r="N133">
        <f ca="1">_xlfn.PERCENTRANK.INC(M133:M1130,M133,1)*10</f>
        <v>9</v>
      </c>
      <c r="O133">
        <f>_xlfn.PERCENTRANK.INC(H133:H1130,H133,1)*10</f>
        <v>2</v>
      </c>
      <c r="P133">
        <f>_xlfn.PERCENTRANK.INC(I133:I1130,I133,1)*10</f>
        <v>9</v>
      </c>
      <c r="Q133" s="19">
        <f ca="1">AVERAGE(K133,L133,N133,O133,P133)</f>
        <v>7</v>
      </c>
      <c r="R133" t="str">
        <f ca="1">VLOOKUP(ROUND($Q133,0),$T$6:$U$15,2,FALSE)</f>
        <v xml:space="preserve">Loyal Customers </v>
      </c>
    </row>
    <row r="134" spans="1:18" x14ac:dyDescent="0.35">
      <c r="A134">
        <v>130</v>
      </c>
      <c r="B134">
        <v>61</v>
      </c>
      <c r="C134" t="s">
        <v>9</v>
      </c>
      <c r="D134" t="s">
        <v>12</v>
      </c>
      <c r="E134">
        <v>131607</v>
      </c>
      <c r="F134">
        <v>25</v>
      </c>
      <c r="G134">
        <v>7</v>
      </c>
      <c r="H134">
        <v>26</v>
      </c>
      <c r="I134">
        <v>714.15</v>
      </c>
      <c r="J134">
        <f>I134/E134</f>
        <v>5.4263830951241194E-3</v>
      </c>
      <c r="K134">
        <f t="shared" si="7"/>
        <v>4</v>
      </c>
      <c r="L134">
        <f t="shared" ref="L134:L197" si="8">_xlfn.PERCENTRANK.INC($F$5:$F$1003,F134,1)*10</f>
        <v>2</v>
      </c>
      <c r="M134">
        <f t="shared" ref="M134:M197" ca="1" si="9">YEAR(TODAY())-G134</f>
        <v>2017</v>
      </c>
      <c r="N134">
        <f ca="1">_xlfn.PERCENTRANK.INC(M134:M1131,M134,1)*10</f>
        <v>2</v>
      </c>
      <c r="O134">
        <f>_xlfn.PERCENTRANK.INC(H134:H1131,H134,1)*10</f>
        <v>4</v>
      </c>
      <c r="P134">
        <f>_xlfn.PERCENTRANK.INC(I134:I1131,I134,1)*10</f>
        <v>7</v>
      </c>
      <c r="Q134" s="19">
        <f ca="1">AVERAGE(K134,L134,N134,O134,P134)</f>
        <v>3.8</v>
      </c>
      <c r="R134" t="str">
        <f ca="1">VLOOKUP(ROUND($Q134,0),$T$6:$U$15,2,FALSE)</f>
        <v>New Customer</v>
      </c>
    </row>
    <row r="135" spans="1:18" x14ac:dyDescent="0.35">
      <c r="A135">
        <v>131</v>
      </c>
      <c r="B135">
        <v>51</v>
      </c>
      <c r="C135" t="s">
        <v>16</v>
      </c>
      <c r="D135" t="s">
        <v>11</v>
      </c>
      <c r="E135">
        <v>42337</v>
      </c>
      <c r="F135">
        <v>70</v>
      </c>
      <c r="G135">
        <v>9</v>
      </c>
      <c r="H135">
        <v>28</v>
      </c>
      <c r="I135">
        <v>914.97</v>
      </c>
      <c r="J135">
        <f>I135/E135</f>
        <v>2.1611592696695561E-2</v>
      </c>
      <c r="K135">
        <f t="shared" si="7"/>
        <v>9</v>
      </c>
      <c r="L135">
        <f t="shared" si="8"/>
        <v>6</v>
      </c>
      <c r="M135">
        <f t="shared" ca="1" si="9"/>
        <v>2015</v>
      </c>
      <c r="N135">
        <f ca="1">_xlfn.PERCENTRANK.INC(M135:M1132,M135,1)*10</f>
        <v>1</v>
      </c>
      <c r="O135">
        <f>_xlfn.PERCENTRANK.INC(H135:H1132,H135,1)*10</f>
        <v>5</v>
      </c>
      <c r="P135">
        <f>_xlfn.PERCENTRANK.INC(I135:I1132,I135,1)*10</f>
        <v>9</v>
      </c>
      <c r="Q135" s="19">
        <f ca="1">AVERAGE(K135,L135,N135,O135,P135)</f>
        <v>6</v>
      </c>
      <c r="R135" t="str">
        <f ca="1">VLOOKUP(ROUND($Q135,0),$T$6:$U$15,2,FALSE)</f>
        <v>Potential Loyalists</v>
      </c>
    </row>
    <row r="136" spans="1:18" x14ac:dyDescent="0.35">
      <c r="A136">
        <v>132</v>
      </c>
      <c r="B136">
        <v>67</v>
      </c>
      <c r="C136" t="s">
        <v>9</v>
      </c>
      <c r="D136" t="s">
        <v>14</v>
      </c>
      <c r="E136">
        <v>116124</v>
      </c>
      <c r="F136">
        <v>78</v>
      </c>
      <c r="G136">
        <v>10</v>
      </c>
      <c r="H136">
        <v>28</v>
      </c>
      <c r="I136">
        <v>11.29</v>
      </c>
      <c r="J136">
        <f>I136/E136</f>
        <v>9.7223657469601454E-5</v>
      </c>
      <c r="K136">
        <f t="shared" si="7"/>
        <v>0</v>
      </c>
      <c r="L136">
        <f t="shared" si="8"/>
        <v>7</v>
      </c>
      <c r="M136">
        <f t="shared" ca="1" si="9"/>
        <v>2014</v>
      </c>
      <c r="N136">
        <f ca="1">_xlfn.PERCENTRANK.INC(M136:M1133,M136,1)*10</f>
        <v>0</v>
      </c>
      <c r="O136">
        <f>_xlfn.PERCENTRANK.INC(H136:H1133,H136,1)*10</f>
        <v>5</v>
      </c>
      <c r="P136">
        <f>_xlfn.PERCENTRANK.INC(I136:I1133,I136,1)*10</f>
        <v>0</v>
      </c>
      <c r="Q136" s="19">
        <f ca="1">AVERAGE(K136,L136,N136,O136,P136)</f>
        <v>2.4</v>
      </c>
      <c r="R136" t="str">
        <f ca="1">VLOOKUP(ROUND($Q136,0),$T$6:$U$15,2,FALSE)</f>
        <v xml:space="preserve">At Risk </v>
      </c>
    </row>
    <row r="137" spans="1:18" x14ac:dyDescent="0.35">
      <c r="A137">
        <v>133</v>
      </c>
      <c r="B137">
        <v>25</v>
      </c>
      <c r="C137" t="s">
        <v>13</v>
      </c>
      <c r="D137" t="s">
        <v>10</v>
      </c>
      <c r="E137">
        <v>94016</v>
      </c>
      <c r="F137">
        <v>85</v>
      </c>
      <c r="G137">
        <v>8</v>
      </c>
      <c r="H137">
        <v>49</v>
      </c>
      <c r="I137">
        <v>764.28</v>
      </c>
      <c r="J137">
        <f>I137/E137</f>
        <v>8.1292545949625591E-3</v>
      </c>
      <c r="K137">
        <f t="shared" si="7"/>
        <v>7</v>
      </c>
      <c r="L137">
        <f t="shared" si="8"/>
        <v>8</v>
      </c>
      <c r="M137">
        <f t="shared" ca="1" si="9"/>
        <v>2016</v>
      </c>
      <c r="N137">
        <f ca="1">_xlfn.PERCENTRANK.INC(M137:M1134,M137,1)*10</f>
        <v>2</v>
      </c>
      <c r="O137">
        <f>_xlfn.PERCENTRANK.INC(H137:H1134,H137,1)*10</f>
        <v>9</v>
      </c>
      <c r="P137">
        <f>_xlfn.PERCENTRANK.INC(I137:I1134,I137,1)*10</f>
        <v>7</v>
      </c>
      <c r="Q137" s="19">
        <f ca="1">AVERAGE(K137,L137,N137,O137,P137)</f>
        <v>6.6</v>
      </c>
      <c r="R137" t="str">
        <f ca="1">VLOOKUP(ROUND($Q137,0),$T$6:$U$15,2,FALSE)</f>
        <v xml:space="preserve">Loyal Customers </v>
      </c>
    </row>
    <row r="138" spans="1:18" x14ac:dyDescent="0.35">
      <c r="A138">
        <v>134</v>
      </c>
      <c r="B138">
        <v>26</v>
      </c>
      <c r="C138" t="s">
        <v>16</v>
      </c>
      <c r="D138" t="s">
        <v>11</v>
      </c>
      <c r="E138">
        <v>62131</v>
      </c>
      <c r="F138">
        <v>91</v>
      </c>
      <c r="G138">
        <v>6</v>
      </c>
      <c r="H138">
        <v>18</v>
      </c>
      <c r="I138">
        <v>70.56</v>
      </c>
      <c r="J138">
        <f>I138/E138</f>
        <v>1.1356649659590222E-3</v>
      </c>
      <c r="K138">
        <f t="shared" si="7"/>
        <v>1</v>
      </c>
      <c r="L138">
        <f t="shared" si="8"/>
        <v>9</v>
      </c>
      <c r="M138">
        <f t="shared" ca="1" si="9"/>
        <v>2018</v>
      </c>
      <c r="N138">
        <f ca="1">_xlfn.PERCENTRANK.INC(M138:M1135,M138,1)*10</f>
        <v>3</v>
      </c>
      <c r="O138">
        <f>_xlfn.PERCENTRANK.INC(H138:H1135,H138,1)*10</f>
        <v>3</v>
      </c>
      <c r="P138">
        <f>_xlfn.PERCENTRANK.INC(I138:I1135,I138,1)*10</f>
        <v>0</v>
      </c>
      <c r="Q138" s="19">
        <f ca="1">AVERAGE(K138,L138,N138,O138,P138)</f>
        <v>3.2</v>
      </c>
      <c r="R138" t="str">
        <f ca="1">VLOOKUP(ROUND($Q138,0),$T$6:$U$15,2,FALSE)</f>
        <v>New Customer</v>
      </c>
    </row>
    <row r="139" spans="1:18" x14ac:dyDescent="0.35">
      <c r="A139">
        <v>135</v>
      </c>
      <c r="B139">
        <v>29</v>
      </c>
      <c r="C139" t="s">
        <v>9</v>
      </c>
      <c r="D139" t="s">
        <v>12</v>
      </c>
      <c r="E139">
        <v>100290</v>
      </c>
      <c r="F139">
        <v>85</v>
      </c>
      <c r="G139">
        <v>8</v>
      </c>
      <c r="H139">
        <v>29</v>
      </c>
      <c r="I139">
        <v>480.87</v>
      </c>
      <c r="J139">
        <f>I139/E139</f>
        <v>4.7947950942267429E-3</v>
      </c>
      <c r="K139">
        <f t="shared" si="7"/>
        <v>4</v>
      </c>
      <c r="L139">
        <f t="shared" si="8"/>
        <v>8</v>
      </c>
      <c r="M139">
        <f t="shared" ca="1" si="9"/>
        <v>2016</v>
      </c>
      <c r="N139">
        <f ca="1">_xlfn.PERCENTRANK.INC(M139:M1136,M139,1)*10</f>
        <v>2</v>
      </c>
      <c r="O139">
        <f>_xlfn.PERCENTRANK.INC(H139:H1136,H139,1)*10</f>
        <v>5</v>
      </c>
      <c r="P139">
        <f>_xlfn.PERCENTRANK.INC(I139:I1136,I139,1)*10</f>
        <v>4</v>
      </c>
      <c r="Q139" s="19">
        <f ca="1">AVERAGE(K139,L139,N139,O139,P139)</f>
        <v>4.5999999999999996</v>
      </c>
      <c r="R139" t="str">
        <f ca="1">VLOOKUP(ROUND($Q139,0),$T$6:$U$15,2,FALSE)</f>
        <v>Potential Loyalists</v>
      </c>
    </row>
    <row r="140" spans="1:18" x14ac:dyDescent="0.35">
      <c r="A140">
        <v>136</v>
      </c>
      <c r="B140">
        <v>31</v>
      </c>
      <c r="C140" t="s">
        <v>16</v>
      </c>
      <c r="D140" t="s">
        <v>11</v>
      </c>
      <c r="E140">
        <v>145261</v>
      </c>
      <c r="F140">
        <v>25</v>
      </c>
      <c r="G140">
        <v>10</v>
      </c>
      <c r="H140">
        <v>37</v>
      </c>
      <c r="I140">
        <v>378.4</v>
      </c>
      <c r="J140">
        <f>I140/E140</f>
        <v>2.6049662331940437E-3</v>
      </c>
      <c r="K140">
        <f t="shared" si="7"/>
        <v>2</v>
      </c>
      <c r="L140">
        <f t="shared" si="8"/>
        <v>2</v>
      </c>
      <c r="M140">
        <f t="shared" ca="1" si="9"/>
        <v>2014</v>
      </c>
      <c r="N140">
        <f ca="1">_xlfn.PERCENTRANK.INC(M140:M1137,M140,1)*10</f>
        <v>0</v>
      </c>
      <c r="O140">
        <f>_xlfn.PERCENTRANK.INC(H140:H1137,H140,1)*10</f>
        <v>6</v>
      </c>
      <c r="P140">
        <f>_xlfn.PERCENTRANK.INC(I140:I1137,I140,1)*10</f>
        <v>3</v>
      </c>
      <c r="Q140" s="19">
        <f ca="1">AVERAGE(K140,L140,N140,O140,P140)</f>
        <v>2.6</v>
      </c>
      <c r="R140" t="str">
        <f ca="1">VLOOKUP(ROUND($Q140,0),$T$6:$U$15,2,FALSE)</f>
        <v>New Customer</v>
      </c>
    </row>
    <row r="141" spans="1:18" x14ac:dyDescent="0.35">
      <c r="A141">
        <v>137</v>
      </c>
      <c r="B141">
        <v>48</v>
      </c>
      <c r="C141" t="s">
        <v>16</v>
      </c>
      <c r="D141" t="s">
        <v>11</v>
      </c>
      <c r="E141">
        <v>81763</v>
      </c>
      <c r="F141">
        <v>49</v>
      </c>
      <c r="G141">
        <v>6</v>
      </c>
      <c r="H141">
        <v>46</v>
      </c>
      <c r="I141">
        <v>179.25</v>
      </c>
      <c r="J141">
        <f>I141/E141</f>
        <v>2.1923119259322677E-3</v>
      </c>
      <c r="K141">
        <f t="shared" si="7"/>
        <v>2</v>
      </c>
      <c r="L141">
        <f t="shared" si="8"/>
        <v>4</v>
      </c>
      <c r="M141">
        <f t="shared" ca="1" si="9"/>
        <v>2018</v>
      </c>
      <c r="N141">
        <f ca="1">_xlfn.PERCENTRANK.INC(M141:M1138,M141,1)*10</f>
        <v>3</v>
      </c>
      <c r="O141">
        <f>_xlfn.PERCENTRANK.INC(H141:H1138,H141,1)*10</f>
        <v>8</v>
      </c>
      <c r="P141">
        <f>_xlfn.PERCENTRANK.INC(I141:I1138,I141,1)*10</f>
        <v>1</v>
      </c>
      <c r="Q141" s="19">
        <f ca="1">AVERAGE(K141,L141,N141,O141,P141)</f>
        <v>3.6</v>
      </c>
      <c r="R141" t="str">
        <f ca="1">VLOOKUP(ROUND($Q141,0),$T$6:$U$15,2,FALSE)</f>
        <v>New Customer</v>
      </c>
    </row>
    <row r="142" spans="1:18" x14ac:dyDescent="0.35">
      <c r="A142">
        <v>138</v>
      </c>
      <c r="B142">
        <v>67</v>
      </c>
      <c r="C142" t="s">
        <v>9</v>
      </c>
      <c r="D142" t="s">
        <v>12</v>
      </c>
      <c r="E142">
        <v>120561</v>
      </c>
      <c r="F142">
        <v>66</v>
      </c>
      <c r="G142">
        <v>2</v>
      </c>
      <c r="H142">
        <v>21</v>
      </c>
      <c r="I142">
        <v>798.2</v>
      </c>
      <c r="J142">
        <f>I142/E142</f>
        <v>6.6207148248604445E-3</v>
      </c>
      <c r="K142">
        <f t="shared" si="7"/>
        <v>5</v>
      </c>
      <c r="L142">
        <f t="shared" si="8"/>
        <v>6</v>
      </c>
      <c r="M142">
        <f t="shared" ca="1" si="9"/>
        <v>2022</v>
      </c>
      <c r="N142">
        <f ca="1">_xlfn.PERCENTRANK.INC(M142:M1139,M142,1)*10</f>
        <v>7</v>
      </c>
      <c r="O142">
        <f>_xlfn.PERCENTRANK.INC(H142:H1139,H142,1)*10</f>
        <v>3</v>
      </c>
      <c r="P142">
        <f>_xlfn.PERCENTRANK.INC(I142:I1139,I142,1)*10</f>
        <v>7</v>
      </c>
      <c r="Q142" s="19">
        <f ca="1">AVERAGE(K142,L142,N142,O142,P142)</f>
        <v>5.6</v>
      </c>
      <c r="R142" t="str">
        <f ca="1">VLOOKUP(ROUND($Q142,0),$T$6:$U$15,2,FALSE)</f>
        <v>Potential Loyalists</v>
      </c>
    </row>
    <row r="143" spans="1:18" x14ac:dyDescent="0.35">
      <c r="A143">
        <v>139</v>
      </c>
      <c r="B143">
        <v>18</v>
      </c>
      <c r="C143" t="s">
        <v>9</v>
      </c>
      <c r="D143" t="s">
        <v>10</v>
      </c>
      <c r="E143">
        <v>99638</v>
      </c>
      <c r="F143">
        <v>33</v>
      </c>
      <c r="G143">
        <v>8</v>
      </c>
      <c r="H143">
        <v>23</v>
      </c>
      <c r="I143">
        <v>316.27</v>
      </c>
      <c r="J143">
        <f>I143/E143</f>
        <v>3.1741905698629037E-3</v>
      </c>
      <c r="K143">
        <f t="shared" si="7"/>
        <v>3</v>
      </c>
      <c r="L143">
        <f t="shared" si="8"/>
        <v>3</v>
      </c>
      <c r="M143">
        <f t="shared" ca="1" si="9"/>
        <v>2016</v>
      </c>
      <c r="N143">
        <f ca="1">_xlfn.PERCENTRANK.INC(M143:M1140,M143,1)*10</f>
        <v>2</v>
      </c>
      <c r="O143">
        <f>_xlfn.PERCENTRANK.INC(H143:H1140,H143,1)*10</f>
        <v>3</v>
      </c>
      <c r="P143">
        <f>_xlfn.PERCENTRANK.INC(I143:I1140,I143,1)*10</f>
        <v>3</v>
      </c>
      <c r="Q143" s="19">
        <f ca="1">AVERAGE(K143,L143,N143,O143,P143)</f>
        <v>2.8</v>
      </c>
      <c r="R143" t="str">
        <f ca="1">VLOOKUP(ROUND($Q143,0),$T$6:$U$15,2,FALSE)</f>
        <v>New Customer</v>
      </c>
    </row>
    <row r="144" spans="1:18" x14ac:dyDescent="0.35">
      <c r="A144">
        <v>140</v>
      </c>
      <c r="B144">
        <v>18</v>
      </c>
      <c r="C144" t="s">
        <v>9</v>
      </c>
      <c r="D144" t="s">
        <v>12</v>
      </c>
      <c r="E144">
        <v>78097</v>
      </c>
      <c r="F144">
        <v>84</v>
      </c>
      <c r="G144">
        <v>3</v>
      </c>
      <c r="H144">
        <v>26</v>
      </c>
      <c r="I144">
        <v>453.34</v>
      </c>
      <c r="J144">
        <f>I144/E144</f>
        <v>5.8048324519507791E-3</v>
      </c>
      <c r="K144">
        <f t="shared" si="7"/>
        <v>5</v>
      </c>
      <c r="L144">
        <f t="shared" si="8"/>
        <v>8</v>
      </c>
      <c r="M144">
        <f t="shared" ca="1" si="9"/>
        <v>2021</v>
      </c>
      <c r="N144">
        <f ca="1">_xlfn.PERCENTRANK.INC(M144:M1141,M144,1)*10</f>
        <v>6</v>
      </c>
      <c r="O144">
        <f>_xlfn.PERCENTRANK.INC(H144:H1141,H144,1)*10</f>
        <v>4</v>
      </c>
      <c r="P144">
        <f>_xlfn.PERCENTRANK.INC(I144:I1141,I144,1)*10</f>
        <v>4</v>
      </c>
      <c r="Q144" s="19">
        <f ca="1">AVERAGE(K144,L144,N144,O144,P144)</f>
        <v>5.4</v>
      </c>
      <c r="R144" t="str">
        <f ca="1">VLOOKUP(ROUND($Q144,0),$T$6:$U$15,2,FALSE)</f>
        <v>Potential Loyalists</v>
      </c>
    </row>
    <row r="145" spans="1:18" x14ac:dyDescent="0.35">
      <c r="A145">
        <v>141</v>
      </c>
      <c r="B145">
        <v>23</v>
      </c>
      <c r="C145" t="s">
        <v>13</v>
      </c>
      <c r="D145" t="s">
        <v>15</v>
      </c>
      <c r="E145">
        <v>67237</v>
      </c>
      <c r="F145">
        <v>85</v>
      </c>
      <c r="G145">
        <v>9</v>
      </c>
      <c r="H145">
        <v>40</v>
      </c>
      <c r="I145">
        <v>673.02</v>
      </c>
      <c r="J145">
        <f>I145/E145</f>
        <v>1.0009667296280321E-2</v>
      </c>
      <c r="K145">
        <f t="shared" si="7"/>
        <v>7</v>
      </c>
      <c r="L145">
        <f t="shared" si="8"/>
        <v>8</v>
      </c>
      <c r="M145">
        <f t="shared" ca="1" si="9"/>
        <v>2015</v>
      </c>
      <c r="N145">
        <f ca="1">_xlfn.PERCENTRANK.INC(M145:M1142,M145,1)*10</f>
        <v>0</v>
      </c>
      <c r="O145">
        <f>_xlfn.PERCENTRANK.INC(H145:H1142,H145,1)*10</f>
        <v>7</v>
      </c>
      <c r="P145">
        <f>_xlfn.PERCENTRANK.INC(I145:I1142,I145,1)*10</f>
        <v>6</v>
      </c>
      <c r="Q145" s="19">
        <f ca="1">AVERAGE(K145,L145,N145,O145,P145)</f>
        <v>5.6</v>
      </c>
      <c r="R145" t="str">
        <f ca="1">VLOOKUP(ROUND($Q145,0),$T$6:$U$15,2,FALSE)</f>
        <v>Potential Loyalists</v>
      </c>
    </row>
    <row r="146" spans="1:18" x14ac:dyDescent="0.35">
      <c r="A146">
        <v>142</v>
      </c>
      <c r="B146">
        <v>37</v>
      </c>
      <c r="C146" t="s">
        <v>16</v>
      </c>
      <c r="D146" t="s">
        <v>14</v>
      </c>
      <c r="E146">
        <v>61695</v>
      </c>
      <c r="F146">
        <v>13</v>
      </c>
      <c r="G146">
        <v>5</v>
      </c>
      <c r="H146">
        <v>45</v>
      </c>
      <c r="I146">
        <v>18.489999999999998</v>
      </c>
      <c r="J146">
        <f>I146/E146</f>
        <v>2.99700137774536E-4</v>
      </c>
      <c r="K146">
        <f t="shared" si="7"/>
        <v>0</v>
      </c>
      <c r="L146">
        <f t="shared" si="8"/>
        <v>1</v>
      </c>
      <c r="M146">
        <f t="shared" ca="1" si="9"/>
        <v>2019</v>
      </c>
      <c r="N146">
        <f ca="1">_xlfn.PERCENTRANK.INC(M146:M1143,M146,1)*10</f>
        <v>4</v>
      </c>
      <c r="O146">
        <f>_xlfn.PERCENTRANK.INC(H146:H1143,H146,1)*10</f>
        <v>8</v>
      </c>
      <c r="P146">
        <f>_xlfn.PERCENTRANK.INC(I146:I1143,I146,1)*10</f>
        <v>0</v>
      </c>
      <c r="Q146" s="19">
        <f ca="1">AVERAGE(K146,L146,N146,O146,P146)</f>
        <v>2.6</v>
      </c>
      <c r="R146" t="str">
        <f ca="1">VLOOKUP(ROUND($Q146,0),$T$6:$U$15,2,FALSE)</f>
        <v>New Customer</v>
      </c>
    </row>
    <row r="147" spans="1:18" x14ac:dyDescent="0.35">
      <c r="A147">
        <v>143</v>
      </c>
      <c r="B147">
        <v>55</v>
      </c>
      <c r="C147" t="s">
        <v>13</v>
      </c>
      <c r="D147" t="s">
        <v>10</v>
      </c>
      <c r="E147">
        <v>101084</v>
      </c>
      <c r="F147">
        <v>73</v>
      </c>
      <c r="G147">
        <v>9</v>
      </c>
      <c r="H147">
        <v>24</v>
      </c>
      <c r="I147">
        <v>624.80999999999995</v>
      </c>
      <c r="J147">
        <f>I147/E147</f>
        <v>6.1810969095010089E-3</v>
      </c>
      <c r="K147">
        <f t="shared" si="7"/>
        <v>5</v>
      </c>
      <c r="L147">
        <f t="shared" si="8"/>
        <v>7</v>
      </c>
      <c r="M147">
        <f t="shared" ca="1" si="9"/>
        <v>2015</v>
      </c>
      <c r="N147">
        <f ca="1">_xlfn.PERCENTRANK.INC(M147:M1144,M147,1)*10</f>
        <v>0</v>
      </c>
      <c r="O147">
        <f>_xlfn.PERCENTRANK.INC(H147:H1144,H147,1)*10</f>
        <v>4</v>
      </c>
      <c r="P147">
        <f>_xlfn.PERCENTRANK.INC(I147:I1144,I147,1)*10</f>
        <v>6</v>
      </c>
      <c r="Q147" s="19">
        <f ca="1">AVERAGE(K147,L147,N147,O147,P147)</f>
        <v>4.4000000000000004</v>
      </c>
      <c r="R147" t="str">
        <f ca="1">VLOOKUP(ROUND($Q147,0),$T$6:$U$15,2,FALSE)</f>
        <v>New Customer</v>
      </c>
    </row>
    <row r="148" spans="1:18" x14ac:dyDescent="0.35">
      <c r="A148">
        <v>144</v>
      </c>
      <c r="B148">
        <v>41</v>
      </c>
      <c r="C148" t="s">
        <v>9</v>
      </c>
      <c r="D148" t="s">
        <v>14</v>
      </c>
      <c r="E148">
        <v>82613</v>
      </c>
      <c r="F148">
        <v>49</v>
      </c>
      <c r="G148">
        <v>3</v>
      </c>
      <c r="H148">
        <v>10</v>
      </c>
      <c r="I148">
        <v>421.24</v>
      </c>
      <c r="J148">
        <f>I148/E148</f>
        <v>5.0989553702201831E-3</v>
      </c>
      <c r="K148">
        <f t="shared" si="7"/>
        <v>4</v>
      </c>
      <c r="L148">
        <f t="shared" si="8"/>
        <v>4</v>
      </c>
      <c r="M148">
        <f t="shared" ca="1" si="9"/>
        <v>2021</v>
      </c>
      <c r="N148">
        <f ca="1">_xlfn.PERCENTRANK.INC(M148:M1145,M148,1)*10</f>
        <v>6</v>
      </c>
      <c r="O148">
        <f>_xlfn.PERCENTRANK.INC(H148:H1145,H148,1)*10</f>
        <v>1</v>
      </c>
      <c r="P148">
        <f>_xlfn.PERCENTRANK.INC(I148:I1145,I148,1)*10</f>
        <v>4</v>
      </c>
      <c r="Q148" s="19">
        <f ca="1">AVERAGE(K148,L148,N148,O148,P148)</f>
        <v>3.8</v>
      </c>
      <c r="R148" t="str">
        <f ca="1">VLOOKUP(ROUND($Q148,0),$T$6:$U$15,2,FALSE)</f>
        <v>New Customer</v>
      </c>
    </row>
    <row r="149" spans="1:18" x14ac:dyDescent="0.35">
      <c r="A149">
        <v>145</v>
      </c>
      <c r="B149">
        <v>44</v>
      </c>
      <c r="C149" t="s">
        <v>13</v>
      </c>
      <c r="D149" t="s">
        <v>15</v>
      </c>
      <c r="E149">
        <v>122987</v>
      </c>
      <c r="F149">
        <v>29</v>
      </c>
      <c r="G149">
        <v>10</v>
      </c>
      <c r="H149">
        <v>25</v>
      </c>
      <c r="I149">
        <v>898.68</v>
      </c>
      <c r="J149">
        <f>I149/E149</f>
        <v>7.3071137599908928E-3</v>
      </c>
      <c r="K149">
        <f t="shared" si="7"/>
        <v>6</v>
      </c>
      <c r="L149">
        <f t="shared" si="8"/>
        <v>2</v>
      </c>
      <c r="M149">
        <f t="shared" ca="1" si="9"/>
        <v>2014</v>
      </c>
      <c r="N149">
        <f ca="1">_xlfn.PERCENTRANK.INC(M149:M1146,M149,1)*10</f>
        <v>0</v>
      </c>
      <c r="O149">
        <f>_xlfn.PERCENTRANK.INC(H149:H1146,H149,1)*10</f>
        <v>4</v>
      </c>
      <c r="P149">
        <f>_xlfn.PERCENTRANK.INC(I149:I1146,I149,1)*10</f>
        <v>8</v>
      </c>
      <c r="Q149" s="19">
        <f ca="1">AVERAGE(K149,L149,N149,O149,P149)</f>
        <v>4</v>
      </c>
      <c r="R149" t="str">
        <f ca="1">VLOOKUP(ROUND($Q149,0),$T$6:$U$15,2,FALSE)</f>
        <v>New Customer</v>
      </c>
    </row>
    <row r="150" spans="1:18" x14ac:dyDescent="0.35">
      <c r="A150">
        <v>146</v>
      </c>
      <c r="B150">
        <v>58</v>
      </c>
      <c r="C150" t="s">
        <v>13</v>
      </c>
      <c r="D150" t="s">
        <v>15</v>
      </c>
      <c r="E150">
        <v>90389</v>
      </c>
      <c r="F150">
        <v>17</v>
      </c>
      <c r="G150">
        <v>5</v>
      </c>
      <c r="H150">
        <v>12</v>
      </c>
      <c r="I150">
        <v>855.21</v>
      </c>
      <c r="J150">
        <f>I150/E150</f>
        <v>9.4614388919005629E-3</v>
      </c>
      <c r="K150">
        <f t="shared" si="7"/>
        <v>7</v>
      </c>
      <c r="L150">
        <f t="shared" si="8"/>
        <v>1</v>
      </c>
      <c r="M150">
        <f t="shared" ca="1" si="9"/>
        <v>2019</v>
      </c>
      <c r="N150">
        <f ca="1">_xlfn.PERCENTRANK.INC(M150:M1147,M150,1)*10</f>
        <v>4</v>
      </c>
      <c r="O150">
        <f>_xlfn.PERCENTRANK.INC(H150:H1147,H150,1)*10</f>
        <v>1</v>
      </c>
      <c r="P150">
        <f>_xlfn.PERCENTRANK.INC(I150:I1147,I150,1)*10</f>
        <v>8</v>
      </c>
      <c r="Q150" s="19">
        <f ca="1">AVERAGE(K150,L150,N150,O150,P150)</f>
        <v>4.2</v>
      </c>
      <c r="R150" t="str">
        <f ca="1">VLOOKUP(ROUND($Q150,0),$T$6:$U$15,2,FALSE)</f>
        <v>New Customer</v>
      </c>
    </row>
    <row r="151" spans="1:18" x14ac:dyDescent="0.35">
      <c r="A151">
        <v>147</v>
      </c>
      <c r="B151">
        <v>69</v>
      </c>
      <c r="C151" t="s">
        <v>16</v>
      </c>
      <c r="D151" t="s">
        <v>15</v>
      </c>
      <c r="E151">
        <v>90929</v>
      </c>
      <c r="F151">
        <v>2</v>
      </c>
      <c r="G151">
        <v>10</v>
      </c>
      <c r="H151">
        <v>29</v>
      </c>
      <c r="I151">
        <v>518.70000000000005</v>
      </c>
      <c r="J151">
        <f>I151/E151</f>
        <v>5.704450725291162E-3</v>
      </c>
      <c r="K151">
        <f t="shared" si="7"/>
        <v>5</v>
      </c>
      <c r="L151">
        <f t="shared" si="8"/>
        <v>0</v>
      </c>
      <c r="M151">
        <f t="shared" ca="1" si="9"/>
        <v>2014</v>
      </c>
      <c r="N151">
        <f ca="1">_xlfn.PERCENTRANK.INC(M151:M1148,M151,1)*10</f>
        <v>0</v>
      </c>
      <c r="O151">
        <f>_xlfn.PERCENTRANK.INC(H151:H1148,H151,1)*10</f>
        <v>5</v>
      </c>
      <c r="P151">
        <f>_xlfn.PERCENTRANK.INC(I151:I1148,I151,1)*10</f>
        <v>5</v>
      </c>
      <c r="Q151" s="19">
        <f ca="1">AVERAGE(K151,L151,N151,O151,P151)</f>
        <v>3</v>
      </c>
      <c r="R151" t="str">
        <f ca="1">VLOOKUP(ROUND($Q151,0),$T$6:$U$15,2,FALSE)</f>
        <v>New Customer</v>
      </c>
    </row>
    <row r="152" spans="1:18" x14ac:dyDescent="0.35">
      <c r="A152">
        <v>148</v>
      </c>
      <c r="B152">
        <v>47</v>
      </c>
      <c r="C152" t="s">
        <v>9</v>
      </c>
      <c r="D152" t="s">
        <v>14</v>
      </c>
      <c r="E152">
        <v>104517</v>
      </c>
      <c r="F152">
        <v>91</v>
      </c>
      <c r="G152">
        <v>2</v>
      </c>
      <c r="H152">
        <v>6</v>
      </c>
      <c r="I152">
        <v>979.41</v>
      </c>
      <c r="J152">
        <f>I152/E152</f>
        <v>9.3708200579809987E-3</v>
      </c>
      <c r="K152">
        <f t="shared" si="7"/>
        <v>7</v>
      </c>
      <c r="L152">
        <f t="shared" si="8"/>
        <v>9</v>
      </c>
      <c r="M152">
        <f t="shared" ca="1" si="9"/>
        <v>2022</v>
      </c>
      <c r="N152">
        <f ca="1">_xlfn.PERCENTRANK.INC(M152:M1149,M152,1)*10</f>
        <v>7</v>
      </c>
      <c r="O152">
        <f>_xlfn.PERCENTRANK.INC(H152:H1149,H152,1)*10</f>
        <v>0</v>
      </c>
      <c r="P152">
        <f>_xlfn.PERCENTRANK.INC(I152:I1149,I152,1)*10</f>
        <v>9</v>
      </c>
      <c r="Q152" s="19">
        <f ca="1">AVERAGE(K152,L152,N152,O152,P152)</f>
        <v>6.4</v>
      </c>
      <c r="R152" t="str">
        <f ca="1">VLOOKUP(ROUND($Q152,0),$T$6:$U$15,2,FALSE)</f>
        <v>Potential Loyalists</v>
      </c>
    </row>
    <row r="153" spans="1:18" x14ac:dyDescent="0.35">
      <c r="A153">
        <v>149</v>
      </c>
      <c r="B153">
        <v>34</v>
      </c>
      <c r="C153" t="s">
        <v>13</v>
      </c>
      <c r="D153" t="s">
        <v>10</v>
      </c>
      <c r="E153">
        <v>79949</v>
      </c>
      <c r="F153">
        <v>89</v>
      </c>
      <c r="G153">
        <v>3</v>
      </c>
      <c r="H153">
        <v>19</v>
      </c>
      <c r="I153">
        <v>273.33999999999997</v>
      </c>
      <c r="J153">
        <f>I153/E153</f>
        <v>3.4189295675993441E-3</v>
      </c>
      <c r="K153">
        <f t="shared" si="7"/>
        <v>3</v>
      </c>
      <c r="L153">
        <f t="shared" si="8"/>
        <v>8</v>
      </c>
      <c r="M153">
        <f t="shared" ca="1" si="9"/>
        <v>2021</v>
      </c>
      <c r="N153">
        <f ca="1">_xlfn.PERCENTRANK.INC(M153:M1150,M153,1)*10</f>
        <v>6</v>
      </c>
      <c r="O153">
        <f>_xlfn.PERCENTRANK.INC(H153:H1150,H153,1)*10</f>
        <v>3</v>
      </c>
      <c r="P153">
        <f>_xlfn.PERCENTRANK.INC(I153:I1150,I153,1)*10</f>
        <v>2</v>
      </c>
      <c r="Q153" s="19">
        <f ca="1">AVERAGE(K153,L153,N153,O153,P153)</f>
        <v>4.4000000000000004</v>
      </c>
      <c r="R153" t="str">
        <f ca="1">VLOOKUP(ROUND($Q153,0),$T$6:$U$15,2,FALSE)</f>
        <v>New Customer</v>
      </c>
    </row>
    <row r="154" spans="1:18" x14ac:dyDescent="0.35">
      <c r="A154">
        <v>150</v>
      </c>
      <c r="B154">
        <v>54</v>
      </c>
      <c r="C154" t="s">
        <v>16</v>
      </c>
      <c r="D154" t="s">
        <v>12</v>
      </c>
      <c r="E154">
        <v>100745</v>
      </c>
      <c r="F154">
        <v>29</v>
      </c>
      <c r="G154">
        <v>6</v>
      </c>
      <c r="H154">
        <v>42</v>
      </c>
      <c r="I154">
        <v>335.15</v>
      </c>
      <c r="J154">
        <f>I154/E154</f>
        <v>3.3267159660529057E-3</v>
      </c>
      <c r="K154">
        <f t="shared" si="7"/>
        <v>3</v>
      </c>
      <c r="L154">
        <f t="shared" si="8"/>
        <v>2</v>
      </c>
      <c r="M154">
        <f t="shared" ca="1" si="9"/>
        <v>2018</v>
      </c>
      <c r="N154">
        <f ca="1">_xlfn.PERCENTRANK.INC(M154:M1151,M154,1)*10</f>
        <v>3</v>
      </c>
      <c r="O154">
        <f>_xlfn.PERCENTRANK.INC(H154:H1151,H154,1)*10</f>
        <v>8</v>
      </c>
      <c r="P154">
        <f>_xlfn.PERCENTRANK.INC(I154:I1151,I154,1)*10</f>
        <v>3</v>
      </c>
      <c r="Q154" s="19">
        <f ca="1">AVERAGE(K154,L154,N154,O154,P154)</f>
        <v>3.8</v>
      </c>
      <c r="R154" t="str">
        <f ca="1">VLOOKUP(ROUND($Q154,0),$T$6:$U$15,2,FALSE)</f>
        <v>New Customer</v>
      </c>
    </row>
    <row r="155" spans="1:18" x14ac:dyDescent="0.35">
      <c r="A155">
        <v>151</v>
      </c>
      <c r="B155">
        <v>55</v>
      </c>
      <c r="C155" t="s">
        <v>13</v>
      </c>
      <c r="D155" t="s">
        <v>15</v>
      </c>
      <c r="E155">
        <v>138064</v>
      </c>
      <c r="F155">
        <v>86</v>
      </c>
      <c r="G155">
        <v>5</v>
      </c>
      <c r="H155">
        <v>22</v>
      </c>
      <c r="I155">
        <v>368.75</v>
      </c>
      <c r="J155">
        <f>I155/E155</f>
        <v>2.6708627882721056E-3</v>
      </c>
      <c r="K155">
        <f t="shared" si="7"/>
        <v>2</v>
      </c>
      <c r="L155">
        <f t="shared" si="8"/>
        <v>8</v>
      </c>
      <c r="M155">
        <f t="shared" ca="1" si="9"/>
        <v>2019</v>
      </c>
      <c r="N155">
        <f ca="1">_xlfn.PERCENTRANK.INC(M155:M1152,M155,1)*10</f>
        <v>4</v>
      </c>
      <c r="O155">
        <f>_xlfn.PERCENTRANK.INC(H155:H1152,H155,1)*10</f>
        <v>3</v>
      </c>
      <c r="P155">
        <f>_xlfn.PERCENTRANK.INC(I155:I1152,I155,1)*10</f>
        <v>3</v>
      </c>
      <c r="Q155" s="19">
        <f ca="1">AVERAGE(K155,L155,N155,O155,P155)</f>
        <v>4</v>
      </c>
      <c r="R155" t="str">
        <f ca="1">VLOOKUP(ROUND($Q155,0),$T$6:$U$15,2,FALSE)</f>
        <v>New Customer</v>
      </c>
    </row>
    <row r="156" spans="1:18" x14ac:dyDescent="0.35">
      <c r="A156">
        <v>152</v>
      </c>
      <c r="B156">
        <v>45</v>
      </c>
      <c r="C156" t="s">
        <v>9</v>
      </c>
      <c r="D156" t="s">
        <v>14</v>
      </c>
      <c r="E156">
        <v>79721</v>
      </c>
      <c r="F156">
        <v>20</v>
      </c>
      <c r="G156">
        <v>1</v>
      </c>
      <c r="H156">
        <v>1</v>
      </c>
      <c r="I156">
        <v>215.41</v>
      </c>
      <c r="J156">
        <f>I156/E156</f>
        <v>2.7020483937732842E-3</v>
      </c>
      <c r="K156">
        <f t="shared" si="7"/>
        <v>2</v>
      </c>
      <c r="L156">
        <f t="shared" si="8"/>
        <v>1</v>
      </c>
      <c r="M156">
        <f t="shared" ca="1" si="9"/>
        <v>2023</v>
      </c>
      <c r="N156">
        <f ca="1">_xlfn.PERCENTRANK.INC(M156:M1153,M156,1)*10</f>
        <v>9</v>
      </c>
      <c r="O156">
        <f>_xlfn.PERCENTRANK.INC(H156:H1153,H156,1)*10</f>
        <v>0</v>
      </c>
      <c r="P156">
        <f>_xlfn.PERCENTRANK.INC(I156:I1153,I156,1)*10</f>
        <v>2</v>
      </c>
      <c r="Q156" s="19">
        <f ca="1">AVERAGE(K156,L156,N156,O156,P156)</f>
        <v>2.8</v>
      </c>
      <c r="R156" t="str">
        <f ca="1">VLOOKUP(ROUND($Q156,0),$T$6:$U$15,2,FALSE)</f>
        <v>New Customer</v>
      </c>
    </row>
    <row r="157" spans="1:18" x14ac:dyDescent="0.35">
      <c r="A157">
        <v>153</v>
      </c>
      <c r="B157">
        <v>43</v>
      </c>
      <c r="C157" t="s">
        <v>16</v>
      </c>
      <c r="D157" t="s">
        <v>10</v>
      </c>
      <c r="E157">
        <v>33030</v>
      </c>
      <c r="F157">
        <v>61</v>
      </c>
      <c r="G157">
        <v>8</v>
      </c>
      <c r="H157">
        <v>40</v>
      </c>
      <c r="I157">
        <v>711.04</v>
      </c>
      <c r="J157">
        <f>I157/E157</f>
        <v>2.1527096578867696E-2</v>
      </c>
      <c r="K157">
        <f t="shared" si="7"/>
        <v>9</v>
      </c>
      <c r="L157">
        <f t="shared" si="8"/>
        <v>5</v>
      </c>
      <c r="M157">
        <f t="shared" ca="1" si="9"/>
        <v>2016</v>
      </c>
      <c r="N157">
        <f ca="1">_xlfn.PERCENTRANK.INC(M157:M1154,M157,1)*10</f>
        <v>2</v>
      </c>
      <c r="O157">
        <f>_xlfn.PERCENTRANK.INC(H157:H1154,H157,1)*10</f>
        <v>7</v>
      </c>
      <c r="P157">
        <f>_xlfn.PERCENTRANK.INC(I157:I1154,I157,1)*10</f>
        <v>7</v>
      </c>
      <c r="Q157" s="19">
        <f ca="1">AVERAGE(K157,L157,N157,O157,P157)</f>
        <v>6</v>
      </c>
      <c r="R157" t="str">
        <f ca="1">VLOOKUP(ROUND($Q157,0),$T$6:$U$15,2,FALSE)</f>
        <v>Potential Loyalists</v>
      </c>
    </row>
    <row r="158" spans="1:18" x14ac:dyDescent="0.35">
      <c r="A158">
        <v>154</v>
      </c>
      <c r="B158">
        <v>30</v>
      </c>
      <c r="C158" t="s">
        <v>13</v>
      </c>
      <c r="D158" t="s">
        <v>15</v>
      </c>
      <c r="E158">
        <v>78653</v>
      </c>
      <c r="F158">
        <v>43</v>
      </c>
      <c r="G158">
        <v>4</v>
      </c>
      <c r="H158">
        <v>2</v>
      </c>
      <c r="I158">
        <v>933.73</v>
      </c>
      <c r="J158">
        <f>I158/E158</f>
        <v>1.1871511576163656E-2</v>
      </c>
      <c r="K158">
        <f t="shared" si="7"/>
        <v>8</v>
      </c>
      <c r="L158">
        <f t="shared" si="8"/>
        <v>4</v>
      </c>
      <c r="M158">
        <f t="shared" ca="1" si="9"/>
        <v>2020</v>
      </c>
      <c r="N158">
        <f ca="1">_xlfn.PERCENTRANK.INC(M158:M1155,M158,1)*10</f>
        <v>6</v>
      </c>
      <c r="O158">
        <f>_xlfn.PERCENTRANK.INC(H158:H1155,H158,1)*10</f>
        <v>0</v>
      </c>
      <c r="P158">
        <f>_xlfn.PERCENTRANK.INC(I158:I1155,I158,1)*10</f>
        <v>9</v>
      </c>
      <c r="Q158" s="19">
        <f ca="1">AVERAGE(K158,L158,N158,O158,P158)</f>
        <v>5.4</v>
      </c>
      <c r="R158" t="str">
        <f ca="1">VLOOKUP(ROUND($Q158,0),$T$6:$U$15,2,FALSE)</f>
        <v>Potential Loyalists</v>
      </c>
    </row>
    <row r="159" spans="1:18" x14ac:dyDescent="0.35">
      <c r="A159">
        <v>155</v>
      </c>
      <c r="B159">
        <v>53</v>
      </c>
      <c r="C159" t="s">
        <v>13</v>
      </c>
      <c r="D159" t="s">
        <v>15</v>
      </c>
      <c r="E159">
        <v>146312</v>
      </c>
      <c r="F159">
        <v>58</v>
      </c>
      <c r="G159">
        <v>2</v>
      </c>
      <c r="H159">
        <v>32</v>
      </c>
      <c r="I159">
        <v>880.78</v>
      </c>
      <c r="J159">
        <f>I159/E159</f>
        <v>6.01987533490076E-3</v>
      </c>
      <c r="K159">
        <f t="shared" si="7"/>
        <v>5</v>
      </c>
      <c r="L159">
        <f t="shared" si="8"/>
        <v>5</v>
      </c>
      <c r="M159">
        <f t="shared" ca="1" si="9"/>
        <v>2022</v>
      </c>
      <c r="N159">
        <f ca="1">_xlfn.PERCENTRANK.INC(M159:M1156,M159,1)*10</f>
        <v>7</v>
      </c>
      <c r="O159">
        <f>_xlfn.PERCENTRANK.INC(H159:H1156,H159,1)*10</f>
        <v>6</v>
      </c>
      <c r="P159">
        <f>_xlfn.PERCENTRANK.INC(I159:I1156,I159,1)*10</f>
        <v>8</v>
      </c>
      <c r="Q159" s="19">
        <f ca="1">AVERAGE(K159,L159,N159,O159,P159)</f>
        <v>6.2</v>
      </c>
      <c r="R159" t="str">
        <f ca="1">VLOOKUP(ROUND($Q159,0),$T$6:$U$15,2,FALSE)</f>
        <v>Potential Loyalists</v>
      </c>
    </row>
    <row r="160" spans="1:18" x14ac:dyDescent="0.35">
      <c r="A160">
        <v>156</v>
      </c>
      <c r="B160">
        <v>24</v>
      </c>
      <c r="C160" t="s">
        <v>9</v>
      </c>
      <c r="D160" t="s">
        <v>14</v>
      </c>
      <c r="E160">
        <v>103766</v>
      </c>
      <c r="F160">
        <v>77</v>
      </c>
      <c r="G160">
        <v>4</v>
      </c>
      <c r="H160">
        <v>25</v>
      </c>
      <c r="I160">
        <v>663.21</v>
      </c>
      <c r="J160">
        <f>I160/E160</f>
        <v>6.3913998805003565E-3</v>
      </c>
      <c r="K160">
        <f t="shared" si="7"/>
        <v>5</v>
      </c>
      <c r="L160">
        <f t="shared" si="8"/>
        <v>7</v>
      </c>
      <c r="M160">
        <f t="shared" ca="1" si="9"/>
        <v>2020</v>
      </c>
      <c r="N160">
        <f ca="1">_xlfn.PERCENTRANK.INC(M160:M1157,M160,1)*10</f>
        <v>6</v>
      </c>
      <c r="O160">
        <f>_xlfn.PERCENTRANK.INC(H160:H1157,H160,1)*10</f>
        <v>4</v>
      </c>
      <c r="P160">
        <f>_xlfn.PERCENTRANK.INC(I160:I1157,I160,1)*10</f>
        <v>6</v>
      </c>
      <c r="Q160" s="19">
        <f ca="1">AVERAGE(K160,L160,N160,O160,P160)</f>
        <v>5.6</v>
      </c>
      <c r="R160" t="str">
        <f ca="1">VLOOKUP(ROUND($Q160,0),$T$6:$U$15,2,FALSE)</f>
        <v>Potential Loyalists</v>
      </c>
    </row>
    <row r="161" spans="1:18" x14ac:dyDescent="0.35">
      <c r="A161">
        <v>157</v>
      </c>
      <c r="B161">
        <v>69</v>
      </c>
      <c r="C161" t="s">
        <v>9</v>
      </c>
      <c r="D161" t="s">
        <v>12</v>
      </c>
      <c r="E161">
        <v>51990</v>
      </c>
      <c r="F161">
        <v>59</v>
      </c>
      <c r="G161">
        <v>2</v>
      </c>
      <c r="H161">
        <v>37</v>
      </c>
      <c r="I161">
        <v>762.41</v>
      </c>
      <c r="J161">
        <f>I161/E161</f>
        <v>1.4664550875168301E-2</v>
      </c>
      <c r="K161">
        <f t="shared" si="7"/>
        <v>8</v>
      </c>
      <c r="L161">
        <f t="shared" si="8"/>
        <v>5</v>
      </c>
      <c r="M161">
        <f t="shared" ca="1" si="9"/>
        <v>2022</v>
      </c>
      <c r="N161">
        <f ca="1">_xlfn.PERCENTRANK.INC(M161:M1158,M161,1)*10</f>
        <v>7</v>
      </c>
      <c r="O161">
        <f>_xlfn.PERCENTRANK.INC(H161:H1158,H161,1)*10</f>
        <v>6</v>
      </c>
      <c r="P161">
        <f>_xlfn.PERCENTRANK.INC(I161:I1158,I161,1)*10</f>
        <v>7</v>
      </c>
      <c r="Q161" s="19">
        <f ca="1">AVERAGE(K161,L161,N161,O161,P161)</f>
        <v>6.6</v>
      </c>
      <c r="R161" t="str">
        <f ca="1">VLOOKUP(ROUND($Q161,0),$T$6:$U$15,2,FALSE)</f>
        <v xml:space="preserve">Loyal Customers </v>
      </c>
    </row>
    <row r="162" spans="1:18" x14ac:dyDescent="0.35">
      <c r="A162">
        <v>158</v>
      </c>
      <c r="B162">
        <v>61</v>
      </c>
      <c r="C162" t="s">
        <v>13</v>
      </c>
      <c r="D162" t="s">
        <v>10</v>
      </c>
      <c r="E162">
        <v>46738</v>
      </c>
      <c r="F162">
        <v>36</v>
      </c>
      <c r="G162">
        <v>3</v>
      </c>
      <c r="H162">
        <v>26</v>
      </c>
      <c r="I162">
        <v>393.6</v>
      </c>
      <c r="J162">
        <f>I162/E162</f>
        <v>8.4214129830116821E-3</v>
      </c>
      <c r="K162">
        <f t="shared" si="7"/>
        <v>7</v>
      </c>
      <c r="L162">
        <f t="shared" si="8"/>
        <v>3</v>
      </c>
      <c r="M162">
        <f t="shared" ca="1" si="9"/>
        <v>2021</v>
      </c>
      <c r="N162">
        <f ca="1">_xlfn.PERCENTRANK.INC(M162:M1159,M162,1)*10</f>
        <v>6</v>
      </c>
      <c r="O162">
        <f>_xlfn.PERCENTRANK.INC(H162:H1159,H162,1)*10</f>
        <v>4</v>
      </c>
      <c r="P162">
        <f>_xlfn.PERCENTRANK.INC(I162:I1159,I162,1)*10</f>
        <v>4</v>
      </c>
      <c r="Q162" s="19">
        <f ca="1">AVERAGE(K162,L162,N162,O162,P162)</f>
        <v>4.8</v>
      </c>
      <c r="R162" t="str">
        <f ca="1">VLOOKUP(ROUND($Q162,0),$T$6:$U$15,2,FALSE)</f>
        <v>Potential Loyalists</v>
      </c>
    </row>
    <row r="163" spans="1:18" x14ac:dyDescent="0.35">
      <c r="A163">
        <v>159</v>
      </c>
      <c r="B163">
        <v>58</v>
      </c>
      <c r="C163" t="s">
        <v>13</v>
      </c>
      <c r="D163" t="s">
        <v>14</v>
      </c>
      <c r="E163">
        <v>107818</v>
      </c>
      <c r="F163">
        <v>70</v>
      </c>
      <c r="G163">
        <v>5</v>
      </c>
      <c r="H163">
        <v>24</v>
      </c>
      <c r="I163">
        <v>722.18</v>
      </c>
      <c r="J163">
        <f>I163/E163</f>
        <v>6.698139457233486E-3</v>
      </c>
      <c r="K163">
        <f t="shared" si="7"/>
        <v>5</v>
      </c>
      <c r="L163">
        <f t="shared" si="8"/>
        <v>6</v>
      </c>
      <c r="M163">
        <f t="shared" ca="1" si="9"/>
        <v>2019</v>
      </c>
      <c r="N163">
        <f ca="1">_xlfn.PERCENTRANK.INC(M163:M1160,M163,1)*10</f>
        <v>4</v>
      </c>
      <c r="O163">
        <f>_xlfn.PERCENTRANK.INC(H163:H1160,H163,1)*10</f>
        <v>4</v>
      </c>
      <c r="P163">
        <f>_xlfn.PERCENTRANK.INC(I163:I1160,I163,1)*10</f>
        <v>7</v>
      </c>
      <c r="Q163" s="19">
        <f ca="1">AVERAGE(K163,L163,N163,O163,P163)</f>
        <v>5.2</v>
      </c>
      <c r="R163" t="str">
        <f ca="1">VLOOKUP(ROUND($Q163,0),$T$6:$U$15,2,FALSE)</f>
        <v>Potential Loyalists</v>
      </c>
    </row>
    <row r="164" spans="1:18" x14ac:dyDescent="0.35">
      <c r="A164">
        <v>160</v>
      </c>
      <c r="B164">
        <v>36</v>
      </c>
      <c r="C164" t="s">
        <v>13</v>
      </c>
      <c r="D164" t="s">
        <v>14</v>
      </c>
      <c r="E164">
        <v>83511</v>
      </c>
      <c r="F164">
        <v>28</v>
      </c>
      <c r="G164">
        <v>5</v>
      </c>
      <c r="H164">
        <v>49</v>
      </c>
      <c r="I164">
        <v>367.97</v>
      </c>
      <c r="J164">
        <f>I164/E164</f>
        <v>4.40624588377579E-3</v>
      </c>
      <c r="K164">
        <f t="shared" si="7"/>
        <v>4</v>
      </c>
      <c r="L164">
        <f t="shared" si="8"/>
        <v>2</v>
      </c>
      <c r="M164">
        <f t="shared" ca="1" si="9"/>
        <v>2019</v>
      </c>
      <c r="N164">
        <f ca="1">_xlfn.PERCENTRANK.INC(M164:M1161,M164,1)*10</f>
        <v>4</v>
      </c>
      <c r="O164">
        <f>_xlfn.PERCENTRANK.INC(H164:H1161,H164,1)*10</f>
        <v>9</v>
      </c>
      <c r="P164">
        <f>_xlfn.PERCENTRANK.INC(I164:I1161,I164,1)*10</f>
        <v>3</v>
      </c>
      <c r="Q164" s="19">
        <f ca="1">AVERAGE(K164,L164,N164,O164,P164)</f>
        <v>4.4000000000000004</v>
      </c>
      <c r="R164" t="str">
        <f ca="1">VLOOKUP(ROUND($Q164,0),$T$6:$U$15,2,FALSE)</f>
        <v>New Customer</v>
      </c>
    </row>
    <row r="165" spans="1:18" x14ac:dyDescent="0.35">
      <c r="A165">
        <v>161</v>
      </c>
      <c r="B165">
        <v>69</v>
      </c>
      <c r="C165" t="s">
        <v>9</v>
      </c>
      <c r="D165" t="s">
        <v>11</v>
      </c>
      <c r="E165">
        <v>117782</v>
      </c>
      <c r="F165">
        <v>18</v>
      </c>
      <c r="G165">
        <v>1</v>
      </c>
      <c r="H165">
        <v>15</v>
      </c>
      <c r="I165">
        <v>762.55</v>
      </c>
      <c r="J165">
        <f>I165/E165</f>
        <v>6.4742490363553003E-3</v>
      </c>
      <c r="K165">
        <f t="shared" si="7"/>
        <v>5</v>
      </c>
      <c r="L165">
        <f t="shared" si="8"/>
        <v>1</v>
      </c>
      <c r="M165">
        <f t="shared" ca="1" si="9"/>
        <v>2023</v>
      </c>
      <c r="N165">
        <f ca="1">_xlfn.PERCENTRANK.INC(M165:M1162,M165,1)*10</f>
        <v>9</v>
      </c>
      <c r="O165">
        <f>_xlfn.PERCENTRANK.INC(H165:H1162,H165,1)*10</f>
        <v>2</v>
      </c>
      <c r="P165">
        <f>_xlfn.PERCENTRANK.INC(I165:I1162,I165,1)*10</f>
        <v>7</v>
      </c>
      <c r="Q165" s="19">
        <f ca="1">AVERAGE(K165,L165,N165,O165,P165)</f>
        <v>4.8</v>
      </c>
      <c r="R165" t="str">
        <f ca="1">VLOOKUP(ROUND($Q165,0),$T$6:$U$15,2,FALSE)</f>
        <v>Potential Loyalists</v>
      </c>
    </row>
    <row r="166" spans="1:18" x14ac:dyDescent="0.35">
      <c r="A166">
        <v>162</v>
      </c>
      <c r="B166">
        <v>64</v>
      </c>
      <c r="C166" t="s">
        <v>13</v>
      </c>
      <c r="D166" t="s">
        <v>11</v>
      </c>
      <c r="E166">
        <v>122472</v>
      </c>
      <c r="F166">
        <v>75</v>
      </c>
      <c r="G166">
        <v>1</v>
      </c>
      <c r="H166">
        <v>17</v>
      </c>
      <c r="I166">
        <v>771.33</v>
      </c>
      <c r="J166">
        <f>I166/E166</f>
        <v>6.2980109739369005E-3</v>
      </c>
      <c r="K166">
        <f t="shared" si="7"/>
        <v>5</v>
      </c>
      <c r="L166">
        <f t="shared" si="8"/>
        <v>7</v>
      </c>
      <c r="M166">
        <f t="shared" ca="1" si="9"/>
        <v>2023</v>
      </c>
      <c r="N166">
        <f ca="1">_xlfn.PERCENTRANK.INC(M166:M1163,M166,1)*10</f>
        <v>9</v>
      </c>
      <c r="O166">
        <f>_xlfn.PERCENTRANK.INC(H166:H1163,H166,1)*10</f>
        <v>2</v>
      </c>
      <c r="P166">
        <f>_xlfn.PERCENTRANK.INC(I166:I1163,I166,1)*10</f>
        <v>7</v>
      </c>
      <c r="Q166" s="19">
        <f ca="1">AVERAGE(K166,L166,N166,O166,P166)</f>
        <v>6</v>
      </c>
      <c r="R166" t="str">
        <f ca="1">VLOOKUP(ROUND($Q166,0),$T$6:$U$15,2,FALSE)</f>
        <v>Potential Loyalists</v>
      </c>
    </row>
    <row r="167" spans="1:18" x14ac:dyDescent="0.35">
      <c r="A167">
        <v>163</v>
      </c>
      <c r="B167">
        <v>45</v>
      </c>
      <c r="C167" t="s">
        <v>16</v>
      </c>
      <c r="D167" t="s">
        <v>11</v>
      </c>
      <c r="E167">
        <v>76259</v>
      </c>
      <c r="F167">
        <v>72</v>
      </c>
      <c r="G167">
        <v>5</v>
      </c>
      <c r="H167">
        <v>41</v>
      </c>
      <c r="I167">
        <v>228.88</v>
      </c>
      <c r="J167">
        <f>I167/E167</f>
        <v>3.0013506602499375E-3</v>
      </c>
      <c r="K167">
        <f t="shared" si="7"/>
        <v>2</v>
      </c>
      <c r="L167">
        <f t="shared" si="8"/>
        <v>7</v>
      </c>
      <c r="M167">
        <f t="shared" ca="1" si="9"/>
        <v>2019</v>
      </c>
      <c r="N167">
        <f ca="1">_xlfn.PERCENTRANK.INC(M167:M1164,M167,1)*10</f>
        <v>4</v>
      </c>
      <c r="O167">
        <f>_xlfn.PERCENTRANK.INC(H167:H1164,H167,1)*10</f>
        <v>7</v>
      </c>
      <c r="P167">
        <f>_xlfn.PERCENTRANK.INC(I167:I1164,I167,1)*10</f>
        <v>2</v>
      </c>
      <c r="Q167" s="19">
        <f ca="1">AVERAGE(K167,L167,N167,O167,P167)</f>
        <v>4.4000000000000004</v>
      </c>
      <c r="R167" t="str">
        <f ca="1">VLOOKUP(ROUND($Q167,0),$T$6:$U$15,2,FALSE)</f>
        <v>New Customer</v>
      </c>
    </row>
    <row r="168" spans="1:18" x14ac:dyDescent="0.35">
      <c r="A168">
        <v>164</v>
      </c>
      <c r="B168">
        <v>60</v>
      </c>
      <c r="C168" t="s">
        <v>13</v>
      </c>
      <c r="D168" t="s">
        <v>11</v>
      </c>
      <c r="E168">
        <v>98771</v>
      </c>
      <c r="F168">
        <v>37</v>
      </c>
      <c r="G168">
        <v>8</v>
      </c>
      <c r="H168">
        <v>42</v>
      </c>
      <c r="I168">
        <v>520.37</v>
      </c>
      <c r="J168">
        <f>I168/E168</f>
        <v>5.2684492411740292E-3</v>
      </c>
      <c r="K168">
        <f t="shared" si="7"/>
        <v>4</v>
      </c>
      <c r="L168">
        <f t="shared" si="8"/>
        <v>3</v>
      </c>
      <c r="M168">
        <f t="shared" ca="1" si="9"/>
        <v>2016</v>
      </c>
      <c r="N168">
        <f ca="1">_xlfn.PERCENTRANK.INC(M168:M1165,M168,1)*10</f>
        <v>2</v>
      </c>
      <c r="O168">
        <f>_xlfn.PERCENTRANK.INC(H168:H1165,H168,1)*10</f>
        <v>8</v>
      </c>
      <c r="P168">
        <f>_xlfn.PERCENTRANK.INC(I168:I1165,I168,1)*10</f>
        <v>5</v>
      </c>
      <c r="Q168" s="19">
        <f ca="1">AVERAGE(K168,L168,N168,O168,P168)</f>
        <v>4.4000000000000004</v>
      </c>
      <c r="R168" t="str">
        <f ca="1">VLOOKUP(ROUND($Q168,0),$T$6:$U$15,2,FALSE)</f>
        <v>New Customer</v>
      </c>
    </row>
    <row r="169" spans="1:18" x14ac:dyDescent="0.35">
      <c r="A169">
        <v>165</v>
      </c>
      <c r="B169">
        <v>64</v>
      </c>
      <c r="C169" t="s">
        <v>13</v>
      </c>
      <c r="D169" t="s">
        <v>14</v>
      </c>
      <c r="E169">
        <v>96494</v>
      </c>
      <c r="F169">
        <v>10</v>
      </c>
      <c r="G169">
        <v>4</v>
      </c>
      <c r="H169">
        <v>47</v>
      </c>
      <c r="I169">
        <v>184.45</v>
      </c>
      <c r="J169">
        <f>I169/E169</f>
        <v>1.9115178145791448E-3</v>
      </c>
      <c r="K169">
        <f t="shared" si="7"/>
        <v>1</v>
      </c>
      <c r="L169">
        <f t="shared" si="8"/>
        <v>0</v>
      </c>
      <c r="M169">
        <f t="shared" ca="1" si="9"/>
        <v>2020</v>
      </c>
      <c r="N169">
        <f ca="1">_xlfn.PERCENTRANK.INC(M169:M1166,M169,1)*10</f>
        <v>6</v>
      </c>
      <c r="O169">
        <f>_xlfn.PERCENTRANK.INC(H169:H1166,H169,1)*10</f>
        <v>9</v>
      </c>
      <c r="P169">
        <f>_xlfn.PERCENTRANK.INC(I169:I1166,I169,1)*10</f>
        <v>2</v>
      </c>
      <c r="Q169" s="19">
        <f ca="1">AVERAGE(K169,L169,N169,O169,P169)</f>
        <v>3.6</v>
      </c>
      <c r="R169" t="str">
        <f ca="1">VLOOKUP(ROUND($Q169,0),$T$6:$U$15,2,FALSE)</f>
        <v>New Customer</v>
      </c>
    </row>
    <row r="170" spans="1:18" x14ac:dyDescent="0.35">
      <c r="A170">
        <v>166</v>
      </c>
      <c r="B170">
        <v>41</v>
      </c>
      <c r="C170" t="s">
        <v>9</v>
      </c>
      <c r="D170" t="s">
        <v>10</v>
      </c>
      <c r="E170">
        <v>48155</v>
      </c>
      <c r="F170">
        <v>19</v>
      </c>
      <c r="G170">
        <v>10</v>
      </c>
      <c r="H170">
        <v>36</v>
      </c>
      <c r="I170">
        <v>566.65</v>
      </c>
      <c r="J170">
        <f>I170/E170</f>
        <v>1.1767210050877375E-2</v>
      </c>
      <c r="K170">
        <f t="shared" si="7"/>
        <v>8</v>
      </c>
      <c r="L170">
        <f t="shared" si="8"/>
        <v>1</v>
      </c>
      <c r="M170">
        <f t="shared" ca="1" si="9"/>
        <v>2014</v>
      </c>
      <c r="N170">
        <f ca="1">_xlfn.PERCENTRANK.INC(M170:M1167,M170,1)*10</f>
        <v>0</v>
      </c>
      <c r="O170">
        <f>_xlfn.PERCENTRANK.INC(H170:H1167,H170,1)*10</f>
        <v>6</v>
      </c>
      <c r="P170">
        <f>_xlfn.PERCENTRANK.INC(I170:I1167,I170,1)*10</f>
        <v>5</v>
      </c>
      <c r="Q170" s="19">
        <f ca="1">AVERAGE(K170,L170,N170,O170,P170)</f>
        <v>4</v>
      </c>
      <c r="R170" t="str">
        <f ca="1">VLOOKUP(ROUND($Q170,0),$T$6:$U$15,2,FALSE)</f>
        <v>New Customer</v>
      </c>
    </row>
    <row r="171" spans="1:18" x14ac:dyDescent="0.35">
      <c r="A171">
        <v>167</v>
      </c>
      <c r="B171">
        <v>18</v>
      </c>
      <c r="C171" t="s">
        <v>13</v>
      </c>
      <c r="D171" t="s">
        <v>12</v>
      </c>
      <c r="E171">
        <v>46707</v>
      </c>
      <c r="F171">
        <v>61</v>
      </c>
      <c r="G171">
        <v>10</v>
      </c>
      <c r="H171">
        <v>16</v>
      </c>
      <c r="I171">
        <v>18.600000000000001</v>
      </c>
      <c r="J171">
        <f>I171/E171</f>
        <v>3.9822724645128144E-4</v>
      </c>
      <c r="K171">
        <f t="shared" si="7"/>
        <v>0</v>
      </c>
      <c r="L171">
        <f t="shared" si="8"/>
        <v>5</v>
      </c>
      <c r="M171">
        <f t="shared" ca="1" si="9"/>
        <v>2014</v>
      </c>
      <c r="N171">
        <f ca="1">_xlfn.PERCENTRANK.INC(M171:M1168,M171,1)*10</f>
        <v>0</v>
      </c>
      <c r="O171">
        <f>_xlfn.PERCENTRANK.INC(H171:H1168,H171,1)*10</f>
        <v>2</v>
      </c>
      <c r="P171">
        <f>_xlfn.PERCENTRANK.INC(I171:I1168,I171,1)*10</f>
        <v>0</v>
      </c>
      <c r="Q171" s="19">
        <f ca="1">AVERAGE(K171,L171,N171,O171,P171)</f>
        <v>1.4</v>
      </c>
      <c r="R171" t="str">
        <f ca="1">VLOOKUP(ROUND($Q171,0),$T$6:$U$15,2,FALSE)</f>
        <v xml:space="preserve">Hibernating </v>
      </c>
    </row>
    <row r="172" spans="1:18" x14ac:dyDescent="0.35">
      <c r="A172">
        <v>168</v>
      </c>
      <c r="B172">
        <v>36</v>
      </c>
      <c r="C172" t="s">
        <v>13</v>
      </c>
      <c r="D172" t="s">
        <v>12</v>
      </c>
      <c r="E172">
        <v>87275</v>
      </c>
      <c r="F172">
        <v>82</v>
      </c>
      <c r="G172">
        <v>9</v>
      </c>
      <c r="H172">
        <v>2</v>
      </c>
      <c r="I172">
        <v>14.52</v>
      </c>
      <c r="J172">
        <f>I172/E172</f>
        <v>1.6637066743053567E-4</v>
      </c>
      <c r="K172">
        <f t="shared" si="7"/>
        <v>0</v>
      </c>
      <c r="L172">
        <f t="shared" si="8"/>
        <v>8</v>
      </c>
      <c r="M172">
        <f t="shared" ca="1" si="9"/>
        <v>2015</v>
      </c>
      <c r="N172">
        <f ca="1">_xlfn.PERCENTRANK.INC(M172:M1169,M172,1)*10</f>
        <v>0</v>
      </c>
      <c r="O172">
        <f>_xlfn.PERCENTRANK.INC(H172:H1169,H172,1)*10</f>
        <v>0</v>
      </c>
      <c r="P172">
        <f>_xlfn.PERCENTRANK.INC(I172:I1169,I172,1)*10</f>
        <v>0</v>
      </c>
      <c r="Q172" s="19">
        <f ca="1">AVERAGE(K172,L172,N172,O172,P172)</f>
        <v>1.6</v>
      </c>
      <c r="R172" t="str">
        <f ca="1">VLOOKUP(ROUND($Q172,0),$T$6:$U$15,2,FALSE)</f>
        <v xml:space="preserve">At Risk </v>
      </c>
    </row>
    <row r="173" spans="1:18" x14ac:dyDescent="0.35">
      <c r="A173">
        <v>169</v>
      </c>
      <c r="B173">
        <v>51</v>
      </c>
      <c r="C173" t="s">
        <v>9</v>
      </c>
      <c r="D173" t="s">
        <v>11</v>
      </c>
      <c r="E173">
        <v>58930</v>
      </c>
      <c r="F173">
        <v>95</v>
      </c>
      <c r="G173">
        <v>5</v>
      </c>
      <c r="H173">
        <v>33</v>
      </c>
      <c r="I173">
        <v>115.09</v>
      </c>
      <c r="J173">
        <f>I173/E173</f>
        <v>1.952995078907178E-3</v>
      </c>
      <c r="K173">
        <f t="shared" si="7"/>
        <v>1</v>
      </c>
      <c r="L173">
        <f t="shared" si="8"/>
        <v>9</v>
      </c>
      <c r="M173">
        <f t="shared" ca="1" si="9"/>
        <v>2019</v>
      </c>
      <c r="N173">
        <f ca="1">_xlfn.PERCENTRANK.INC(M173:M1170,M173,1)*10</f>
        <v>4</v>
      </c>
      <c r="O173">
        <f>_xlfn.PERCENTRANK.INC(H173:H1170,H173,1)*10</f>
        <v>6</v>
      </c>
      <c r="P173">
        <f>_xlfn.PERCENTRANK.INC(I173:I1170,I173,1)*10</f>
        <v>1</v>
      </c>
      <c r="Q173" s="19">
        <f ca="1">AVERAGE(K173,L173,N173,O173,P173)</f>
        <v>4.2</v>
      </c>
      <c r="R173" t="str">
        <f ca="1">VLOOKUP(ROUND($Q173,0),$T$6:$U$15,2,FALSE)</f>
        <v>New Customer</v>
      </c>
    </row>
    <row r="174" spans="1:18" x14ac:dyDescent="0.35">
      <c r="A174">
        <v>170</v>
      </c>
      <c r="B174">
        <v>37</v>
      </c>
      <c r="C174" t="s">
        <v>16</v>
      </c>
      <c r="D174" t="s">
        <v>10</v>
      </c>
      <c r="E174">
        <v>33987</v>
      </c>
      <c r="F174">
        <v>60</v>
      </c>
      <c r="G174">
        <v>8</v>
      </c>
      <c r="H174">
        <v>39</v>
      </c>
      <c r="I174">
        <v>975.1</v>
      </c>
      <c r="J174">
        <f>I174/E174</f>
        <v>2.8690381616500428E-2</v>
      </c>
      <c r="K174">
        <f t="shared" si="7"/>
        <v>9</v>
      </c>
      <c r="L174">
        <f t="shared" si="8"/>
        <v>5</v>
      </c>
      <c r="M174">
        <f t="shared" ca="1" si="9"/>
        <v>2016</v>
      </c>
      <c r="N174">
        <f ca="1">_xlfn.PERCENTRANK.INC(M174:M1171,M174,1)*10</f>
        <v>2</v>
      </c>
      <c r="O174">
        <f>_xlfn.PERCENTRANK.INC(H174:H1171,H174,1)*10</f>
        <v>7</v>
      </c>
      <c r="P174">
        <f>_xlfn.PERCENTRANK.INC(I174:I1171,I174,1)*10</f>
        <v>9</v>
      </c>
      <c r="Q174" s="19">
        <f ca="1">AVERAGE(K174,L174,N174,O174,P174)</f>
        <v>6.4</v>
      </c>
      <c r="R174" t="str">
        <f ca="1">VLOOKUP(ROUND($Q174,0),$T$6:$U$15,2,FALSE)</f>
        <v>Potential Loyalists</v>
      </c>
    </row>
    <row r="175" spans="1:18" x14ac:dyDescent="0.35">
      <c r="A175">
        <v>171</v>
      </c>
      <c r="B175">
        <v>21</v>
      </c>
      <c r="C175" t="s">
        <v>16</v>
      </c>
      <c r="D175" t="s">
        <v>14</v>
      </c>
      <c r="E175">
        <v>140801</v>
      </c>
      <c r="F175">
        <v>13</v>
      </c>
      <c r="G175">
        <v>3</v>
      </c>
      <c r="H175">
        <v>43</v>
      </c>
      <c r="I175">
        <v>82.88</v>
      </c>
      <c r="J175">
        <f>I175/E175</f>
        <v>5.8863218301006377E-4</v>
      </c>
      <c r="K175">
        <f t="shared" si="7"/>
        <v>0</v>
      </c>
      <c r="L175">
        <f t="shared" si="8"/>
        <v>1</v>
      </c>
      <c r="M175">
        <f t="shared" ca="1" si="9"/>
        <v>2021</v>
      </c>
      <c r="N175">
        <f ca="1">_xlfn.PERCENTRANK.INC(M175:M1172,M175,1)*10</f>
        <v>6</v>
      </c>
      <c r="O175">
        <f>_xlfn.PERCENTRANK.INC(H175:H1172,H175,1)*10</f>
        <v>8</v>
      </c>
      <c r="P175">
        <f>_xlfn.PERCENTRANK.INC(I175:I1172,I175,1)*10</f>
        <v>0</v>
      </c>
      <c r="Q175" s="19">
        <f ca="1">AVERAGE(K175,L175,N175,O175,P175)</f>
        <v>3</v>
      </c>
      <c r="R175" t="str">
        <f ca="1">VLOOKUP(ROUND($Q175,0),$T$6:$U$15,2,FALSE)</f>
        <v>New Customer</v>
      </c>
    </row>
    <row r="176" spans="1:18" x14ac:dyDescent="0.35">
      <c r="A176">
        <v>172</v>
      </c>
      <c r="B176">
        <v>19</v>
      </c>
      <c r="C176" t="s">
        <v>16</v>
      </c>
      <c r="D176" t="s">
        <v>10</v>
      </c>
      <c r="E176">
        <v>98446</v>
      </c>
      <c r="F176">
        <v>25</v>
      </c>
      <c r="G176">
        <v>4</v>
      </c>
      <c r="H176">
        <v>34</v>
      </c>
      <c r="I176">
        <v>696.59</v>
      </c>
      <c r="J176">
        <f>I176/E176</f>
        <v>7.0758588464742093E-3</v>
      </c>
      <c r="K176">
        <f t="shared" si="7"/>
        <v>6</v>
      </c>
      <c r="L176">
        <f t="shared" si="8"/>
        <v>2</v>
      </c>
      <c r="M176">
        <f t="shared" ca="1" si="9"/>
        <v>2020</v>
      </c>
      <c r="N176">
        <f ca="1">_xlfn.PERCENTRANK.INC(M176:M1173,M176,1)*10</f>
        <v>6</v>
      </c>
      <c r="O176">
        <f>_xlfn.PERCENTRANK.INC(H176:H1173,H176,1)*10</f>
        <v>6</v>
      </c>
      <c r="P176">
        <f>_xlfn.PERCENTRANK.INC(I176:I1173,I176,1)*10</f>
        <v>7</v>
      </c>
      <c r="Q176" s="19">
        <f ca="1">AVERAGE(K176,L176,N176,O176,P176)</f>
        <v>5.4</v>
      </c>
      <c r="R176" t="str">
        <f ca="1">VLOOKUP(ROUND($Q176,0),$T$6:$U$15,2,FALSE)</f>
        <v>Potential Loyalists</v>
      </c>
    </row>
    <row r="177" spans="1:18" x14ac:dyDescent="0.35">
      <c r="A177">
        <v>173</v>
      </c>
      <c r="B177">
        <v>56</v>
      </c>
      <c r="C177" t="s">
        <v>9</v>
      </c>
      <c r="D177" t="s">
        <v>14</v>
      </c>
      <c r="E177">
        <v>111754</v>
      </c>
      <c r="F177">
        <v>96</v>
      </c>
      <c r="G177">
        <v>8</v>
      </c>
      <c r="H177">
        <v>38</v>
      </c>
      <c r="I177">
        <v>631.05999999999995</v>
      </c>
      <c r="J177">
        <f>I177/E177</f>
        <v>5.646867226229038E-3</v>
      </c>
      <c r="K177">
        <f t="shared" si="7"/>
        <v>5</v>
      </c>
      <c r="L177">
        <f t="shared" si="8"/>
        <v>9</v>
      </c>
      <c r="M177">
        <f t="shared" ca="1" si="9"/>
        <v>2016</v>
      </c>
      <c r="N177">
        <f ca="1">_xlfn.PERCENTRANK.INC(M177:M1174,M177,1)*10</f>
        <v>2</v>
      </c>
      <c r="O177">
        <f>_xlfn.PERCENTRANK.INC(H177:H1174,H177,1)*10</f>
        <v>7</v>
      </c>
      <c r="P177">
        <f>_xlfn.PERCENTRANK.INC(I177:I1174,I177,1)*10</f>
        <v>6</v>
      </c>
      <c r="Q177" s="19">
        <f ca="1">AVERAGE(K177,L177,N177,O177,P177)</f>
        <v>5.8</v>
      </c>
      <c r="R177" t="str">
        <f ca="1">VLOOKUP(ROUND($Q177,0),$T$6:$U$15,2,FALSE)</f>
        <v>Potential Loyalists</v>
      </c>
    </row>
    <row r="178" spans="1:18" x14ac:dyDescent="0.35">
      <c r="A178">
        <v>174</v>
      </c>
      <c r="B178">
        <v>47</v>
      </c>
      <c r="C178" t="s">
        <v>13</v>
      </c>
      <c r="D178" t="s">
        <v>14</v>
      </c>
      <c r="E178">
        <v>66932</v>
      </c>
      <c r="F178">
        <v>89</v>
      </c>
      <c r="G178">
        <v>5</v>
      </c>
      <c r="H178">
        <v>9</v>
      </c>
      <c r="I178">
        <v>861.66</v>
      </c>
      <c r="J178">
        <f>I178/E178</f>
        <v>1.2873662821968565E-2</v>
      </c>
      <c r="K178">
        <f t="shared" si="7"/>
        <v>8</v>
      </c>
      <c r="L178">
        <f t="shared" si="8"/>
        <v>8</v>
      </c>
      <c r="M178">
        <f t="shared" ca="1" si="9"/>
        <v>2019</v>
      </c>
      <c r="N178">
        <f ca="1">_xlfn.PERCENTRANK.INC(M178:M1175,M178,1)*10</f>
        <v>4</v>
      </c>
      <c r="O178">
        <f>_xlfn.PERCENTRANK.INC(H178:H1175,H178,1)*10</f>
        <v>1</v>
      </c>
      <c r="P178">
        <f>_xlfn.PERCENTRANK.INC(I178:I1175,I178,1)*10</f>
        <v>8</v>
      </c>
      <c r="Q178" s="19">
        <f ca="1">AVERAGE(K178,L178,N178,O178,P178)</f>
        <v>5.8</v>
      </c>
      <c r="R178" t="str">
        <f ca="1">VLOOKUP(ROUND($Q178,0),$T$6:$U$15,2,FALSE)</f>
        <v>Potential Loyalists</v>
      </c>
    </row>
    <row r="179" spans="1:18" x14ac:dyDescent="0.35">
      <c r="A179">
        <v>175</v>
      </c>
      <c r="B179">
        <v>33</v>
      </c>
      <c r="C179" t="s">
        <v>9</v>
      </c>
      <c r="D179" t="s">
        <v>11</v>
      </c>
      <c r="E179">
        <v>81766</v>
      </c>
      <c r="F179">
        <v>86</v>
      </c>
      <c r="G179">
        <v>1</v>
      </c>
      <c r="H179">
        <v>16</v>
      </c>
      <c r="I179">
        <v>160.11000000000001</v>
      </c>
      <c r="J179">
        <f>I179/E179</f>
        <v>1.9581488638309324E-3</v>
      </c>
      <c r="K179">
        <f t="shared" si="7"/>
        <v>1</v>
      </c>
      <c r="L179">
        <f t="shared" si="8"/>
        <v>8</v>
      </c>
      <c r="M179">
        <f t="shared" ca="1" si="9"/>
        <v>2023</v>
      </c>
      <c r="N179">
        <f ca="1">_xlfn.PERCENTRANK.INC(M179:M1176,M179,1)*10</f>
        <v>9</v>
      </c>
      <c r="O179">
        <f>_xlfn.PERCENTRANK.INC(H179:H1176,H179,1)*10</f>
        <v>2</v>
      </c>
      <c r="P179">
        <f>_xlfn.PERCENTRANK.INC(I179:I1176,I179,1)*10</f>
        <v>1</v>
      </c>
      <c r="Q179" s="19">
        <f ca="1">AVERAGE(K179,L179,N179,O179,P179)</f>
        <v>4.2</v>
      </c>
      <c r="R179" t="str">
        <f ca="1">VLOOKUP(ROUND($Q179,0),$T$6:$U$15,2,FALSE)</f>
        <v>New Customer</v>
      </c>
    </row>
    <row r="180" spans="1:18" x14ac:dyDescent="0.35">
      <c r="A180">
        <v>176</v>
      </c>
      <c r="B180">
        <v>34</v>
      </c>
      <c r="C180" t="s">
        <v>16</v>
      </c>
      <c r="D180" t="s">
        <v>11</v>
      </c>
      <c r="E180">
        <v>79572</v>
      </c>
      <c r="F180">
        <v>62</v>
      </c>
      <c r="G180">
        <v>2</v>
      </c>
      <c r="H180">
        <v>24</v>
      </c>
      <c r="I180">
        <v>843.15</v>
      </c>
      <c r="J180">
        <f>I180/E180</f>
        <v>1.0596063942090183E-2</v>
      </c>
      <c r="K180">
        <f t="shared" si="7"/>
        <v>7</v>
      </c>
      <c r="L180">
        <f t="shared" si="8"/>
        <v>5</v>
      </c>
      <c r="M180">
        <f t="shared" ca="1" si="9"/>
        <v>2022</v>
      </c>
      <c r="N180">
        <f ca="1">_xlfn.PERCENTRANK.INC(M180:M1177,M180,1)*10</f>
        <v>7</v>
      </c>
      <c r="O180">
        <f>_xlfn.PERCENTRANK.INC(H180:H1177,H180,1)*10</f>
        <v>4</v>
      </c>
      <c r="P180">
        <f>_xlfn.PERCENTRANK.INC(I180:I1177,I180,1)*10</f>
        <v>8</v>
      </c>
      <c r="Q180" s="19">
        <f ca="1">AVERAGE(K180,L180,N180,O180,P180)</f>
        <v>6.2</v>
      </c>
      <c r="R180" t="str">
        <f ca="1">VLOOKUP(ROUND($Q180,0),$T$6:$U$15,2,FALSE)</f>
        <v>Potential Loyalists</v>
      </c>
    </row>
    <row r="181" spans="1:18" x14ac:dyDescent="0.35">
      <c r="A181">
        <v>177</v>
      </c>
      <c r="B181">
        <v>65</v>
      </c>
      <c r="C181" t="s">
        <v>13</v>
      </c>
      <c r="D181" t="s">
        <v>15</v>
      </c>
      <c r="E181">
        <v>123680</v>
      </c>
      <c r="F181">
        <v>30</v>
      </c>
      <c r="G181">
        <v>2</v>
      </c>
      <c r="H181">
        <v>35</v>
      </c>
      <c r="I181">
        <v>218.74</v>
      </c>
      <c r="J181">
        <f>I181/E181</f>
        <v>1.7685963777490299E-3</v>
      </c>
      <c r="K181">
        <f t="shared" si="7"/>
        <v>1</v>
      </c>
      <c r="L181">
        <f t="shared" si="8"/>
        <v>2</v>
      </c>
      <c r="M181">
        <f t="shared" ca="1" si="9"/>
        <v>2022</v>
      </c>
      <c r="N181">
        <f ca="1">_xlfn.PERCENTRANK.INC(M181:M1178,M181,1)*10</f>
        <v>7</v>
      </c>
      <c r="O181">
        <f>_xlfn.PERCENTRANK.INC(H181:H1178,H181,1)*10</f>
        <v>6</v>
      </c>
      <c r="P181">
        <f>_xlfn.PERCENTRANK.INC(I181:I1178,I181,1)*10</f>
        <v>2</v>
      </c>
      <c r="Q181" s="19">
        <f ca="1">AVERAGE(K181,L181,N181,O181,P181)</f>
        <v>3.6</v>
      </c>
      <c r="R181" t="str">
        <f ca="1">VLOOKUP(ROUND($Q181,0),$T$6:$U$15,2,FALSE)</f>
        <v>New Customer</v>
      </c>
    </row>
    <row r="182" spans="1:18" x14ac:dyDescent="0.35">
      <c r="A182">
        <v>178</v>
      </c>
      <c r="B182">
        <v>67</v>
      </c>
      <c r="C182" t="s">
        <v>9</v>
      </c>
      <c r="D182" t="s">
        <v>15</v>
      </c>
      <c r="E182">
        <v>130300</v>
      </c>
      <c r="F182">
        <v>75</v>
      </c>
      <c r="G182">
        <v>5</v>
      </c>
      <c r="H182">
        <v>27</v>
      </c>
      <c r="I182">
        <v>94.32</v>
      </c>
      <c r="J182">
        <f>I182/E182</f>
        <v>7.2386799693016114E-4</v>
      </c>
      <c r="K182">
        <f t="shared" si="7"/>
        <v>0</v>
      </c>
      <c r="L182">
        <f t="shared" si="8"/>
        <v>7</v>
      </c>
      <c r="M182">
        <f t="shared" ca="1" si="9"/>
        <v>2019</v>
      </c>
      <c r="N182">
        <f ca="1">_xlfn.PERCENTRANK.INC(M182:M1179,M182,1)*10</f>
        <v>4</v>
      </c>
      <c r="O182">
        <f>_xlfn.PERCENTRANK.INC(H182:H1179,H182,1)*10</f>
        <v>4</v>
      </c>
      <c r="P182">
        <f>_xlfn.PERCENTRANK.INC(I182:I1179,I182,1)*10</f>
        <v>0</v>
      </c>
      <c r="Q182" s="19">
        <f ca="1">AVERAGE(K182,L182,N182,O182,P182)</f>
        <v>3</v>
      </c>
      <c r="R182" t="str">
        <f ca="1">VLOOKUP(ROUND($Q182,0),$T$6:$U$15,2,FALSE)</f>
        <v>New Customer</v>
      </c>
    </row>
    <row r="183" spans="1:18" x14ac:dyDescent="0.35">
      <c r="A183">
        <v>179</v>
      </c>
      <c r="B183">
        <v>45</v>
      </c>
      <c r="C183" t="s">
        <v>9</v>
      </c>
      <c r="D183" t="s">
        <v>10</v>
      </c>
      <c r="E183">
        <v>102050</v>
      </c>
      <c r="F183">
        <v>57</v>
      </c>
      <c r="G183">
        <v>8</v>
      </c>
      <c r="H183">
        <v>39</v>
      </c>
      <c r="I183">
        <v>263.93</v>
      </c>
      <c r="J183">
        <f>I183/E183</f>
        <v>2.5862812346888779E-3</v>
      </c>
      <c r="K183">
        <f t="shared" si="7"/>
        <v>2</v>
      </c>
      <c r="L183">
        <f t="shared" si="8"/>
        <v>5</v>
      </c>
      <c r="M183">
        <f t="shared" ca="1" si="9"/>
        <v>2016</v>
      </c>
      <c r="N183">
        <f ca="1">_xlfn.PERCENTRANK.INC(M183:M1180,M183,1)*10</f>
        <v>2</v>
      </c>
      <c r="O183">
        <f>_xlfn.PERCENTRANK.INC(H183:H1180,H183,1)*10</f>
        <v>7</v>
      </c>
      <c r="P183">
        <f>_xlfn.PERCENTRANK.INC(I183:I1180,I183,1)*10</f>
        <v>2</v>
      </c>
      <c r="Q183" s="19">
        <f ca="1">AVERAGE(K183,L183,N183,O183,P183)</f>
        <v>3.6</v>
      </c>
      <c r="R183" t="str">
        <f ca="1">VLOOKUP(ROUND($Q183,0),$T$6:$U$15,2,FALSE)</f>
        <v>New Customer</v>
      </c>
    </row>
    <row r="184" spans="1:18" x14ac:dyDescent="0.35">
      <c r="A184">
        <v>180</v>
      </c>
      <c r="B184">
        <v>48</v>
      </c>
      <c r="C184" t="s">
        <v>16</v>
      </c>
      <c r="D184" t="s">
        <v>14</v>
      </c>
      <c r="E184">
        <v>121325</v>
      </c>
      <c r="F184">
        <v>30</v>
      </c>
      <c r="G184">
        <v>3</v>
      </c>
      <c r="H184">
        <v>35</v>
      </c>
      <c r="I184">
        <v>624.36</v>
      </c>
      <c r="J184">
        <f>I184/E184</f>
        <v>5.1461776220894295E-3</v>
      </c>
      <c r="K184">
        <f t="shared" si="7"/>
        <v>4</v>
      </c>
      <c r="L184">
        <f t="shared" si="8"/>
        <v>2</v>
      </c>
      <c r="M184">
        <f t="shared" ca="1" si="9"/>
        <v>2021</v>
      </c>
      <c r="N184">
        <f ca="1">_xlfn.PERCENTRANK.INC(M184:M1181,M184,1)*10</f>
        <v>6</v>
      </c>
      <c r="O184">
        <f>_xlfn.PERCENTRANK.INC(H184:H1181,H184,1)*10</f>
        <v>6</v>
      </c>
      <c r="P184">
        <f>_xlfn.PERCENTRANK.INC(I184:I1181,I184,1)*10</f>
        <v>6</v>
      </c>
      <c r="Q184" s="19">
        <f ca="1">AVERAGE(K184,L184,N184,O184,P184)</f>
        <v>4.8</v>
      </c>
      <c r="R184" t="str">
        <f ca="1">VLOOKUP(ROUND($Q184,0),$T$6:$U$15,2,FALSE)</f>
        <v>Potential Loyalists</v>
      </c>
    </row>
    <row r="185" spans="1:18" x14ac:dyDescent="0.35">
      <c r="A185">
        <v>181</v>
      </c>
      <c r="B185">
        <v>49</v>
      </c>
      <c r="C185" t="s">
        <v>16</v>
      </c>
      <c r="D185" t="s">
        <v>10</v>
      </c>
      <c r="E185">
        <v>76202</v>
      </c>
      <c r="F185">
        <v>83</v>
      </c>
      <c r="G185">
        <v>3</v>
      </c>
      <c r="H185">
        <v>6</v>
      </c>
      <c r="I185">
        <v>208.79</v>
      </c>
      <c r="J185">
        <f>I185/E185</f>
        <v>2.7399543319072991E-3</v>
      </c>
      <c r="K185">
        <f t="shared" si="7"/>
        <v>2</v>
      </c>
      <c r="L185">
        <f t="shared" si="8"/>
        <v>8</v>
      </c>
      <c r="M185">
        <f t="shared" ca="1" si="9"/>
        <v>2021</v>
      </c>
      <c r="N185">
        <f ca="1">_xlfn.PERCENTRANK.INC(M185:M1182,M185,1)*10</f>
        <v>6</v>
      </c>
      <c r="O185">
        <f>_xlfn.PERCENTRANK.INC(H185:H1182,H185,1)*10</f>
        <v>0</v>
      </c>
      <c r="P185">
        <f>_xlfn.PERCENTRANK.INC(I185:I1182,I185,1)*10</f>
        <v>2</v>
      </c>
      <c r="Q185" s="19">
        <f ca="1">AVERAGE(K185,L185,N185,O185,P185)</f>
        <v>3.6</v>
      </c>
      <c r="R185" t="str">
        <f ca="1">VLOOKUP(ROUND($Q185,0),$T$6:$U$15,2,FALSE)</f>
        <v>New Customer</v>
      </c>
    </row>
    <row r="186" spans="1:18" x14ac:dyDescent="0.35">
      <c r="A186">
        <v>182</v>
      </c>
      <c r="B186">
        <v>40</v>
      </c>
      <c r="C186" t="s">
        <v>16</v>
      </c>
      <c r="D186" t="s">
        <v>15</v>
      </c>
      <c r="E186">
        <v>136323</v>
      </c>
      <c r="F186">
        <v>36</v>
      </c>
      <c r="G186">
        <v>6</v>
      </c>
      <c r="H186">
        <v>25</v>
      </c>
      <c r="I186">
        <v>625.28</v>
      </c>
      <c r="J186">
        <f>I186/E186</f>
        <v>4.5867535192153927E-3</v>
      </c>
      <c r="K186">
        <f t="shared" si="7"/>
        <v>4</v>
      </c>
      <c r="L186">
        <f t="shared" si="8"/>
        <v>3</v>
      </c>
      <c r="M186">
        <f t="shared" ca="1" si="9"/>
        <v>2018</v>
      </c>
      <c r="N186">
        <f ca="1">_xlfn.PERCENTRANK.INC(M186:M1183,M186,1)*10</f>
        <v>3</v>
      </c>
      <c r="O186">
        <f>_xlfn.PERCENTRANK.INC(H186:H1183,H186,1)*10</f>
        <v>4</v>
      </c>
      <c r="P186">
        <f>_xlfn.PERCENTRANK.INC(I186:I1183,I186,1)*10</f>
        <v>6</v>
      </c>
      <c r="Q186" s="19">
        <f ca="1">AVERAGE(K186,L186,N186,O186,P186)</f>
        <v>4</v>
      </c>
      <c r="R186" t="str">
        <f ca="1">VLOOKUP(ROUND($Q186,0),$T$6:$U$15,2,FALSE)</f>
        <v>New Customer</v>
      </c>
    </row>
    <row r="187" spans="1:18" x14ac:dyDescent="0.35">
      <c r="A187">
        <v>183</v>
      </c>
      <c r="B187">
        <v>43</v>
      </c>
      <c r="C187" t="s">
        <v>9</v>
      </c>
      <c r="D187" t="s">
        <v>14</v>
      </c>
      <c r="E187">
        <v>32512</v>
      </c>
      <c r="F187">
        <v>95</v>
      </c>
      <c r="G187">
        <v>4</v>
      </c>
      <c r="H187">
        <v>49</v>
      </c>
      <c r="I187">
        <v>223.39</v>
      </c>
      <c r="J187">
        <f>I187/E187</f>
        <v>6.8710014763779526E-3</v>
      </c>
      <c r="K187">
        <f t="shared" si="7"/>
        <v>6</v>
      </c>
      <c r="L187">
        <f t="shared" si="8"/>
        <v>9</v>
      </c>
      <c r="M187">
        <f t="shared" ca="1" si="9"/>
        <v>2020</v>
      </c>
      <c r="N187">
        <f ca="1">_xlfn.PERCENTRANK.INC(M187:M1184,M187,1)*10</f>
        <v>6</v>
      </c>
      <c r="O187">
        <f>_xlfn.PERCENTRANK.INC(H187:H1184,H187,1)*10</f>
        <v>9</v>
      </c>
      <c r="P187">
        <f>_xlfn.PERCENTRANK.INC(I187:I1184,I187,1)*10</f>
        <v>2</v>
      </c>
      <c r="Q187" s="19">
        <f ca="1">AVERAGE(K187,L187,N187,O187,P187)</f>
        <v>6.4</v>
      </c>
      <c r="R187" t="str">
        <f ca="1">VLOOKUP(ROUND($Q187,0),$T$6:$U$15,2,FALSE)</f>
        <v>Potential Loyalists</v>
      </c>
    </row>
    <row r="188" spans="1:18" x14ac:dyDescent="0.35">
      <c r="A188">
        <v>184</v>
      </c>
      <c r="B188">
        <v>27</v>
      </c>
      <c r="C188" t="s">
        <v>16</v>
      </c>
      <c r="D188" t="s">
        <v>10</v>
      </c>
      <c r="E188">
        <v>63313</v>
      </c>
      <c r="F188">
        <v>8</v>
      </c>
      <c r="G188">
        <v>10</v>
      </c>
      <c r="H188">
        <v>42</v>
      </c>
      <c r="I188">
        <v>35.01</v>
      </c>
      <c r="J188">
        <f>I188/E188</f>
        <v>5.5296700519640518E-4</v>
      </c>
      <c r="K188">
        <f t="shared" si="7"/>
        <v>0</v>
      </c>
      <c r="L188">
        <f t="shared" si="8"/>
        <v>0</v>
      </c>
      <c r="M188">
        <f t="shared" ca="1" si="9"/>
        <v>2014</v>
      </c>
      <c r="N188">
        <f ca="1">_xlfn.PERCENTRANK.INC(M188:M1185,M188,1)*10</f>
        <v>0</v>
      </c>
      <c r="O188">
        <f>_xlfn.PERCENTRANK.INC(H188:H1185,H188,1)*10</f>
        <v>8</v>
      </c>
      <c r="P188">
        <f>_xlfn.PERCENTRANK.INC(I188:I1185,I188,1)*10</f>
        <v>0</v>
      </c>
      <c r="Q188" s="19">
        <f ca="1">AVERAGE(K188,L188,N188,O188,P188)</f>
        <v>1.6</v>
      </c>
      <c r="R188" t="str">
        <f ca="1">VLOOKUP(ROUND($Q188,0),$T$6:$U$15,2,FALSE)</f>
        <v xml:space="preserve">At Risk </v>
      </c>
    </row>
    <row r="189" spans="1:18" x14ac:dyDescent="0.35">
      <c r="A189">
        <v>185</v>
      </c>
      <c r="B189">
        <v>41</v>
      </c>
      <c r="C189" t="s">
        <v>9</v>
      </c>
      <c r="D189" t="s">
        <v>14</v>
      </c>
      <c r="E189">
        <v>104337</v>
      </c>
      <c r="F189">
        <v>91</v>
      </c>
      <c r="G189">
        <v>6</v>
      </c>
      <c r="H189">
        <v>27</v>
      </c>
      <c r="I189">
        <v>401.63</v>
      </c>
      <c r="J189">
        <f>I189/E189</f>
        <v>3.8493535370961404E-3</v>
      </c>
      <c r="K189">
        <f t="shared" si="7"/>
        <v>3</v>
      </c>
      <c r="L189">
        <f t="shared" si="8"/>
        <v>9</v>
      </c>
      <c r="M189">
        <f t="shared" ca="1" si="9"/>
        <v>2018</v>
      </c>
      <c r="N189">
        <f ca="1">_xlfn.PERCENTRANK.INC(M189:M1186,M189,1)*10</f>
        <v>3</v>
      </c>
      <c r="O189">
        <f>_xlfn.PERCENTRANK.INC(H189:H1186,H189,1)*10</f>
        <v>4</v>
      </c>
      <c r="P189">
        <f>_xlfn.PERCENTRANK.INC(I189:I1186,I189,1)*10</f>
        <v>4</v>
      </c>
      <c r="Q189" s="19">
        <f ca="1">AVERAGE(K189,L189,N189,O189,P189)</f>
        <v>4.5999999999999996</v>
      </c>
      <c r="R189" t="str">
        <f ca="1">VLOOKUP(ROUND($Q189,0),$T$6:$U$15,2,FALSE)</f>
        <v>Potential Loyalists</v>
      </c>
    </row>
    <row r="190" spans="1:18" x14ac:dyDescent="0.35">
      <c r="A190">
        <v>186</v>
      </c>
      <c r="B190">
        <v>40</v>
      </c>
      <c r="C190" t="s">
        <v>13</v>
      </c>
      <c r="D190" t="s">
        <v>10</v>
      </c>
      <c r="E190">
        <v>124138</v>
      </c>
      <c r="F190">
        <v>84</v>
      </c>
      <c r="G190">
        <v>10</v>
      </c>
      <c r="H190">
        <v>41</v>
      </c>
      <c r="I190">
        <v>426.62</v>
      </c>
      <c r="J190">
        <f>I190/E190</f>
        <v>3.4366592018559988E-3</v>
      </c>
      <c r="K190">
        <f t="shared" si="7"/>
        <v>3</v>
      </c>
      <c r="L190">
        <f t="shared" si="8"/>
        <v>8</v>
      </c>
      <c r="M190">
        <f t="shared" ca="1" si="9"/>
        <v>2014</v>
      </c>
      <c r="N190">
        <f ca="1">_xlfn.PERCENTRANK.INC(M190:M1187,M190,1)*10</f>
        <v>0</v>
      </c>
      <c r="O190">
        <f>_xlfn.PERCENTRANK.INC(H190:H1187,H190,1)*10</f>
        <v>7</v>
      </c>
      <c r="P190">
        <f>_xlfn.PERCENTRANK.INC(I190:I1187,I190,1)*10</f>
        <v>4</v>
      </c>
      <c r="Q190" s="19">
        <f ca="1">AVERAGE(K190,L190,N190,O190,P190)</f>
        <v>4.4000000000000004</v>
      </c>
      <c r="R190" t="str">
        <f ca="1">VLOOKUP(ROUND($Q190,0),$T$6:$U$15,2,FALSE)</f>
        <v>New Customer</v>
      </c>
    </row>
    <row r="191" spans="1:18" x14ac:dyDescent="0.35">
      <c r="A191">
        <v>187</v>
      </c>
      <c r="B191">
        <v>35</v>
      </c>
      <c r="C191" t="s">
        <v>16</v>
      </c>
      <c r="D191" t="s">
        <v>15</v>
      </c>
      <c r="E191">
        <v>137307</v>
      </c>
      <c r="F191">
        <v>32</v>
      </c>
      <c r="G191">
        <v>6</v>
      </c>
      <c r="H191">
        <v>24</v>
      </c>
      <c r="I191">
        <v>111.27</v>
      </c>
      <c r="J191">
        <f>I191/E191</f>
        <v>8.1037383381764945E-4</v>
      </c>
      <c r="K191">
        <f t="shared" si="7"/>
        <v>0</v>
      </c>
      <c r="L191">
        <f t="shared" si="8"/>
        <v>3</v>
      </c>
      <c r="M191">
        <f t="shared" ca="1" si="9"/>
        <v>2018</v>
      </c>
      <c r="N191">
        <f ca="1">_xlfn.PERCENTRANK.INC(M191:M1188,M191,1)*10</f>
        <v>3</v>
      </c>
      <c r="O191">
        <f>_xlfn.PERCENTRANK.INC(H191:H1188,H191,1)*10</f>
        <v>4</v>
      </c>
      <c r="P191">
        <f>_xlfn.PERCENTRANK.INC(I191:I1188,I191,1)*10</f>
        <v>1</v>
      </c>
      <c r="Q191" s="19">
        <f ca="1">AVERAGE(K191,L191,N191,O191,P191)</f>
        <v>2.2000000000000002</v>
      </c>
      <c r="R191" t="str">
        <f ca="1">VLOOKUP(ROUND($Q191,0),$T$6:$U$15,2,FALSE)</f>
        <v xml:space="preserve">At Risk </v>
      </c>
    </row>
    <row r="192" spans="1:18" x14ac:dyDescent="0.35">
      <c r="A192">
        <v>188</v>
      </c>
      <c r="B192">
        <v>55</v>
      </c>
      <c r="C192" t="s">
        <v>16</v>
      </c>
      <c r="D192" t="s">
        <v>11</v>
      </c>
      <c r="E192">
        <v>77060</v>
      </c>
      <c r="F192">
        <v>14</v>
      </c>
      <c r="G192">
        <v>2</v>
      </c>
      <c r="H192">
        <v>16</v>
      </c>
      <c r="I192">
        <v>286.79000000000002</v>
      </c>
      <c r="J192">
        <f>I192/E192</f>
        <v>3.721645471061511E-3</v>
      </c>
      <c r="K192">
        <f t="shared" si="7"/>
        <v>3</v>
      </c>
      <c r="L192">
        <f t="shared" si="8"/>
        <v>1</v>
      </c>
      <c r="M192">
        <f t="shared" ca="1" si="9"/>
        <v>2022</v>
      </c>
      <c r="N192">
        <f ca="1">_xlfn.PERCENTRANK.INC(M192:M1189,M192,1)*10</f>
        <v>7</v>
      </c>
      <c r="O192">
        <f>_xlfn.PERCENTRANK.INC(H192:H1189,H192,1)*10</f>
        <v>2</v>
      </c>
      <c r="P192">
        <f>_xlfn.PERCENTRANK.INC(I192:I1189,I192,1)*10</f>
        <v>3</v>
      </c>
      <c r="Q192" s="19">
        <f ca="1">AVERAGE(K192,L192,N192,O192,P192)</f>
        <v>3.2</v>
      </c>
      <c r="R192" t="str">
        <f ca="1">VLOOKUP(ROUND($Q192,0),$T$6:$U$15,2,FALSE)</f>
        <v>New Customer</v>
      </c>
    </row>
    <row r="193" spans="1:18" x14ac:dyDescent="0.35">
      <c r="A193">
        <v>189</v>
      </c>
      <c r="B193">
        <v>45</v>
      </c>
      <c r="C193" t="s">
        <v>16</v>
      </c>
      <c r="D193" t="s">
        <v>15</v>
      </c>
      <c r="E193">
        <v>108335</v>
      </c>
      <c r="F193">
        <v>62</v>
      </c>
      <c r="G193">
        <v>1</v>
      </c>
      <c r="H193">
        <v>35</v>
      </c>
      <c r="I193">
        <v>940.93</v>
      </c>
      <c r="J193">
        <f>I193/E193</f>
        <v>8.6853740711681348E-3</v>
      </c>
      <c r="K193">
        <f t="shared" si="7"/>
        <v>7</v>
      </c>
      <c r="L193">
        <f t="shared" si="8"/>
        <v>5</v>
      </c>
      <c r="M193">
        <f t="shared" ca="1" si="9"/>
        <v>2023</v>
      </c>
      <c r="N193">
        <f ca="1">_xlfn.PERCENTRANK.INC(M193:M1190,M193,1)*10</f>
        <v>9</v>
      </c>
      <c r="O193">
        <f>_xlfn.PERCENTRANK.INC(H193:H1190,H193,1)*10</f>
        <v>6</v>
      </c>
      <c r="P193">
        <f>_xlfn.PERCENTRANK.INC(I193:I1190,I193,1)*10</f>
        <v>9</v>
      </c>
      <c r="Q193" s="19">
        <f ca="1">AVERAGE(K193,L193,N193,O193,P193)</f>
        <v>7.2</v>
      </c>
      <c r="R193" t="str">
        <f ca="1">VLOOKUP(ROUND($Q193,0),$T$6:$U$15,2,FALSE)</f>
        <v xml:space="preserve">Loyal Customers </v>
      </c>
    </row>
    <row r="194" spans="1:18" x14ac:dyDescent="0.35">
      <c r="A194">
        <v>190</v>
      </c>
      <c r="B194">
        <v>41</v>
      </c>
      <c r="C194" t="s">
        <v>13</v>
      </c>
      <c r="D194" t="s">
        <v>15</v>
      </c>
      <c r="E194">
        <v>59408</v>
      </c>
      <c r="F194">
        <v>68</v>
      </c>
      <c r="G194">
        <v>1</v>
      </c>
      <c r="H194">
        <v>16</v>
      </c>
      <c r="I194">
        <v>504.16</v>
      </c>
      <c r="J194">
        <f>I194/E194</f>
        <v>8.4863991381632104E-3</v>
      </c>
      <c r="K194">
        <f t="shared" si="7"/>
        <v>7</v>
      </c>
      <c r="L194">
        <f t="shared" si="8"/>
        <v>6</v>
      </c>
      <c r="M194">
        <f t="shared" ca="1" si="9"/>
        <v>2023</v>
      </c>
      <c r="N194">
        <f ca="1">_xlfn.PERCENTRANK.INC(M194:M1191,M194,1)*10</f>
        <v>9</v>
      </c>
      <c r="O194">
        <f>_xlfn.PERCENTRANK.INC(H194:H1191,H194,1)*10</f>
        <v>2</v>
      </c>
      <c r="P194">
        <f>_xlfn.PERCENTRANK.INC(I194:I1191,I194,1)*10</f>
        <v>5</v>
      </c>
      <c r="Q194" s="19">
        <f ca="1">AVERAGE(K194,L194,N194,O194,P194)</f>
        <v>5.8</v>
      </c>
      <c r="R194" t="str">
        <f ca="1">VLOOKUP(ROUND($Q194,0),$T$6:$U$15,2,FALSE)</f>
        <v>Potential Loyalists</v>
      </c>
    </row>
    <row r="195" spans="1:18" x14ac:dyDescent="0.35">
      <c r="A195">
        <v>191</v>
      </c>
      <c r="B195">
        <v>35</v>
      </c>
      <c r="C195" t="s">
        <v>16</v>
      </c>
      <c r="D195" t="s">
        <v>15</v>
      </c>
      <c r="E195">
        <v>100208</v>
      </c>
      <c r="F195">
        <v>80</v>
      </c>
      <c r="G195">
        <v>2</v>
      </c>
      <c r="H195">
        <v>27</v>
      </c>
      <c r="I195">
        <v>23.73</v>
      </c>
      <c r="J195">
        <f>I195/E195</f>
        <v>2.3680744052371067E-4</v>
      </c>
      <c r="K195">
        <f t="shared" si="7"/>
        <v>0</v>
      </c>
      <c r="L195">
        <f t="shared" si="8"/>
        <v>8</v>
      </c>
      <c r="M195">
        <f t="shared" ca="1" si="9"/>
        <v>2022</v>
      </c>
      <c r="N195">
        <f ca="1">_xlfn.PERCENTRANK.INC(M195:M1192,M195,1)*10</f>
        <v>7</v>
      </c>
      <c r="O195">
        <f>_xlfn.PERCENTRANK.INC(H195:H1192,H195,1)*10</f>
        <v>4</v>
      </c>
      <c r="P195">
        <f>_xlfn.PERCENTRANK.INC(I195:I1192,I195,1)*10</f>
        <v>0</v>
      </c>
      <c r="Q195" s="19">
        <f ca="1">AVERAGE(K195,L195,N195,O195,P195)</f>
        <v>3.8</v>
      </c>
      <c r="R195" t="str">
        <f ca="1">VLOOKUP(ROUND($Q195,0),$T$6:$U$15,2,FALSE)</f>
        <v>New Customer</v>
      </c>
    </row>
    <row r="196" spans="1:18" x14ac:dyDescent="0.35">
      <c r="A196">
        <v>192</v>
      </c>
      <c r="B196">
        <v>63</v>
      </c>
      <c r="C196" t="s">
        <v>13</v>
      </c>
      <c r="D196" t="s">
        <v>15</v>
      </c>
      <c r="E196">
        <v>109506</v>
      </c>
      <c r="F196">
        <v>48</v>
      </c>
      <c r="G196">
        <v>10</v>
      </c>
      <c r="H196">
        <v>50</v>
      </c>
      <c r="I196">
        <v>26.85</v>
      </c>
      <c r="J196">
        <f>I196/E196</f>
        <v>2.451920442715468E-4</v>
      </c>
      <c r="K196">
        <f t="shared" si="7"/>
        <v>0</v>
      </c>
      <c r="L196">
        <f t="shared" si="8"/>
        <v>4</v>
      </c>
      <c r="M196">
        <f t="shared" ca="1" si="9"/>
        <v>2014</v>
      </c>
      <c r="N196">
        <f ca="1">_xlfn.PERCENTRANK.INC(M196:M1193,M196,1)*10</f>
        <v>0</v>
      </c>
      <c r="O196">
        <f>_xlfn.PERCENTRANK.INC(H196:H1193,H196,1)*10</f>
        <v>9</v>
      </c>
      <c r="P196">
        <f>_xlfn.PERCENTRANK.INC(I196:I1193,I196,1)*10</f>
        <v>0</v>
      </c>
      <c r="Q196" s="19">
        <f ca="1">AVERAGE(K196,L196,N196,O196,P196)</f>
        <v>2.6</v>
      </c>
      <c r="R196" t="str">
        <f ca="1">VLOOKUP(ROUND($Q196,0),$T$6:$U$15,2,FALSE)</f>
        <v>New Customer</v>
      </c>
    </row>
    <row r="197" spans="1:18" x14ac:dyDescent="0.35">
      <c r="A197">
        <v>193</v>
      </c>
      <c r="B197">
        <v>69</v>
      </c>
      <c r="C197" t="s">
        <v>9</v>
      </c>
      <c r="D197" t="s">
        <v>10</v>
      </c>
      <c r="E197">
        <v>39509</v>
      </c>
      <c r="F197">
        <v>10</v>
      </c>
      <c r="G197">
        <v>6</v>
      </c>
      <c r="H197">
        <v>27</v>
      </c>
      <c r="I197">
        <v>377.66</v>
      </c>
      <c r="J197">
        <f>I197/E197</f>
        <v>9.5588346958920753E-3</v>
      </c>
      <c r="K197">
        <f t="shared" ref="K197:K260" si="10">_xlfn.PERCENTRANK.EXC($J$5:$J$1003,J197,1)*10</f>
        <v>7</v>
      </c>
      <c r="L197">
        <f t="shared" si="8"/>
        <v>0</v>
      </c>
      <c r="M197">
        <f t="shared" ca="1" si="9"/>
        <v>2018</v>
      </c>
      <c r="N197">
        <f ca="1">_xlfn.PERCENTRANK.INC(M197:M1194,M197,1)*10</f>
        <v>3</v>
      </c>
      <c r="O197">
        <f>_xlfn.PERCENTRANK.INC(H197:H1194,H197,1)*10</f>
        <v>4</v>
      </c>
      <c r="P197">
        <f>_xlfn.PERCENTRANK.INC(I197:I1194,I197,1)*10</f>
        <v>3</v>
      </c>
      <c r="Q197" s="19">
        <f ca="1">AVERAGE(K197,L197,N197,O197,P197)</f>
        <v>3.4</v>
      </c>
      <c r="R197" t="str">
        <f ca="1">VLOOKUP(ROUND($Q197,0),$T$6:$U$15,2,FALSE)</f>
        <v>New Customer</v>
      </c>
    </row>
    <row r="198" spans="1:18" x14ac:dyDescent="0.35">
      <c r="A198">
        <v>194</v>
      </c>
      <c r="B198">
        <v>69</v>
      </c>
      <c r="C198" t="s">
        <v>16</v>
      </c>
      <c r="D198" t="s">
        <v>12</v>
      </c>
      <c r="E198">
        <v>74519</v>
      </c>
      <c r="F198">
        <v>95</v>
      </c>
      <c r="G198">
        <v>10</v>
      </c>
      <c r="H198">
        <v>42</v>
      </c>
      <c r="I198">
        <v>931.51</v>
      </c>
      <c r="J198">
        <f>I198/E198</f>
        <v>1.2500301936418899E-2</v>
      </c>
      <c r="K198">
        <f t="shared" si="10"/>
        <v>8</v>
      </c>
      <c r="L198">
        <f t="shared" ref="L198:L261" si="11">_xlfn.PERCENTRANK.INC($F$5:$F$1003,F198,1)*10</f>
        <v>9</v>
      </c>
      <c r="M198">
        <f t="shared" ref="M198:M261" ca="1" si="12">YEAR(TODAY())-G198</f>
        <v>2014</v>
      </c>
      <c r="N198">
        <f ca="1">_xlfn.PERCENTRANK.INC(M198:M1195,M198,1)*10</f>
        <v>0</v>
      </c>
      <c r="O198">
        <f>_xlfn.PERCENTRANK.INC(H198:H1195,H198,1)*10</f>
        <v>8</v>
      </c>
      <c r="P198">
        <f>_xlfn.PERCENTRANK.INC(I198:I1195,I198,1)*10</f>
        <v>9</v>
      </c>
      <c r="Q198" s="19">
        <f ca="1">AVERAGE(K198,L198,N198,O198,P198)</f>
        <v>6.8</v>
      </c>
      <c r="R198" t="str">
        <f ca="1">VLOOKUP(ROUND($Q198,0),$T$6:$U$15,2,FALSE)</f>
        <v xml:space="preserve">Loyal Customers </v>
      </c>
    </row>
    <row r="199" spans="1:18" x14ac:dyDescent="0.35">
      <c r="A199">
        <v>195</v>
      </c>
      <c r="B199">
        <v>67</v>
      </c>
      <c r="C199" t="s">
        <v>13</v>
      </c>
      <c r="D199" t="s">
        <v>15</v>
      </c>
      <c r="E199">
        <v>31806</v>
      </c>
      <c r="F199">
        <v>79</v>
      </c>
      <c r="G199">
        <v>8</v>
      </c>
      <c r="H199">
        <v>13</v>
      </c>
      <c r="I199">
        <v>261.07</v>
      </c>
      <c r="J199">
        <f>I199/E199</f>
        <v>8.2081997107464003E-3</v>
      </c>
      <c r="K199">
        <f t="shared" si="10"/>
        <v>7</v>
      </c>
      <c r="L199">
        <f t="shared" si="11"/>
        <v>7</v>
      </c>
      <c r="M199">
        <f t="shared" ca="1" si="12"/>
        <v>2016</v>
      </c>
      <c r="N199">
        <f ca="1">_xlfn.PERCENTRANK.INC(M199:M1196,M199,1)*10</f>
        <v>2</v>
      </c>
      <c r="O199">
        <f>_xlfn.PERCENTRANK.INC(H199:H1196,H199,1)*10</f>
        <v>2</v>
      </c>
      <c r="P199">
        <f>_xlfn.PERCENTRANK.INC(I199:I1196,I199,1)*10</f>
        <v>2</v>
      </c>
      <c r="Q199" s="19">
        <f ca="1">AVERAGE(K199,L199,N199,O199,P199)</f>
        <v>4</v>
      </c>
      <c r="R199" t="str">
        <f ca="1">VLOOKUP(ROUND($Q199,0),$T$6:$U$15,2,FALSE)</f>
        <v>New Customer</v>
      </c>
    </row>
    <row r="200" spans="1:18" x14ac:dyDescent="0.35">
      <c r="A200">
        <v>196</v>
      </c>
      <c r="B200">
        <v>48</v>
      </c>
      <c r="C200" t="s">
        <v>16</v>
      </c>
      <c r="D200" t="s">
        <v>14</v>
      </c>
      <c r="E200">
        <v>108550</v>
      </c>
      <c r="F200">
        <v>5</v>
      </c>
      <c r="G200">
        <v>6</v>
      </c>
      <c r="H200">
        <v>35</v>
      </c>
      <c r="I200">
        <v>410.05</v>
      </c>
      <c r="J200">
        <f>I200/E200</f>
        <v>3.7775218793182864E-3</v>
      </c>
      <c r="K200">
        <f t="shared" si="10"/>
        <v>3</v>
      </c>
      <c r="L200">
        <f t="shared" si="11"/>
        <v>0</v>
      </c>
      <c r="M200">
        <f t="shared" ca="1" si="12"/>
        <v>2018</v>
      </c>
      <c r="N200">
        <f ca="1">_xlfn.PERCENTRANK.INC(M200:M1197,M200,1)*10</f>
        <v>3</v>
      </c>
      <c r="O200">
        <f>_xlfn.PERCENTRANK.INC(H200:H1197,H200,1)*10</f>
        <v>6</v>
      </c>
      <c r="P200">
        <f>_xlfn.PERCENTRANK.INC(I200:I1197,I200,1)*10</f>
        <v>4</v>
      </c>
      <c r="Q200" s="19">
        <f ca="1">AVERAGE(K200,L200,N200,O200,P200)</f>
        <v>3.2</v>
      </c>
      <c r="R200" t="str">
        <f ca="1">VLOOKUP(ROUND($Q200,0),$T$6:$U$15,2,FALSE)</f>
        <v>New Customer</v>
      </c>
    </row>
    <row r="201" spans="1:18" x14ac:dyDescent="0.35">
      <c r="A201">
        <v>197</v>
      </c>
      <c r="B201">
        <v>34</v>
      </c>
      <c r="C201" t="s">
        <v>9</v>
      </c>
      <c r="D201" t="s">
        <v>14</v>
      </c>
      <c r="E201">
        <v>56125</v>
      </c>
      <c r="F201">
        <v>66</v>
      </c>
      <c r="G201">
        <v>10</v>
      </c>
      <c r="H201">
        <v>26</v>
      </c>
      <c r="I201">
        <v>610.66</v>
      </c>
      <c r="J201">
        <f>I201/E201</f>
        <v>1.0880356347438752E-2</v>
      </c>
      <c r="K201">
        <f t="shared" si="10"/>
        <v>8</v>
      </c>
      <c r="L201">
        <f t="shared" si="11"/>
        <v>6</v>
      </c>
      <c r="M201">
        <f t="shared" ca="1" si="12"/>
        <v>2014</v>
      </c>
      <c r="N201">
        <f ca="1">_xlfn.PERCENTRANK.INC(M201:M1198,M201,1)*10</f>
        <v>0</v>
      </c>
      <c r="O201">
        <f>_xlfn.PERCENTRANK.INC(H201:H1198,H201,1)*10</f>
        <v>4</v>
      </c>
      <c r="P201">
        <f>_xlfn.PERCENTRANK.INC(I201:I1198,I201,1)*10</f>
        <v>5</v>
      </c>
      <c r="Q201" s="19">
        <f ca="1">AVERAGE(K201,L201,N201,O201,P201)</f>
        <v>4.5999999999999996</v>
      </c>
      <c r="R201" t="str">
        <f ca="1">VLOOKUP(ROUND($Q201,0),$T$6:$U$15,2,FALSE)</f>
        <v>Potential Loyalists</v>
      </c>
    </row>
    <row r="202" spans="1:18" x14ac:dyDescent="0.35">
      <c r="A202">
        <v>198</v>
      </c>
      <c r="B202">
        <v>39</v>
      </c>
      <c r="C202" t="s">
        <v>16</v>
      </c>
      <c r="D202" t="s">
        <v>10</v>
      </c>
      <c r="E202">
        <v>116566</v>
      </c>
      <c r="F202">
        <v>76</v>
      </c>
      <c r="G202">
        <v>9</v>
      </c>
      <c r="H202">
        <v>21</v>
      </c>
      <c r="I202">
        <v>32.380000000000003</v>
      </c>
      <c r="J202">
        <f>I202/E202</f>
        <v>2.7778254379493163E-4</v>
      </c>
      <c r="K202">
        <f t="shared" si="10"/>
        <v>0</v>
      </c>
      <c r="L202">
        <f t="shared" si="11"/>
        <v>7</v>
      </c>
      <c r="M202">
        <f t="shared" ca="1" si="12"/>
        <v>2015</v>
      </c>
      <c r="N202">
        <f ca="1">_xlfn.PERCENTRANK.INC(M202:M1199,M202,1)*10</f>
        <v>0</v>
      </c>
      <c r="O202">
        <f>_xlfn.PERCENTRANK.INC(H202:H1199,H202,1)*10</f>
        <v>3</v>
      </c>
      <c r="P202">
        <f>_xlfn.PERCENTRANK.INC(I202:I1199,I202,1)*10</f>
        <v>0</v>
      </c>
      <c r="Q202" s="19">
        <f ca="1">AVERAGE(K202,L202,N202,O202,P202)</f>
        <v>2</v>
      </c>
      <c r="R202" t="str">
        <f ca="1">VLOOKUP(ROUND($Q202,0),$T$6:$U$15,2,FALSE)</f>
        <v xml:space="preserve">At Risk </v>
      </c>
    </row>
    <row r="203" spans="1:18" x14ac:dyDescent="0.35">
      <c r="A203">
        <v>199</v>
      </c>
      <c r="B203">
        <v>45</v>
      </c>
      <c r="C203" t="s">
        <v>9</v>
      </c>
      <c r="D203" t="s">
        <v>10</v>
      </c>
      <c r="E203">
        <v>82014</v>
      </c>
      <c r="F203">
        <v>30</v>
      </c>
      <c r="G203">
        <v>10</v>
      </c>
      <c r="H203">
        <v>15</v>
      </c>
      <c r="I203">
        <v>81.91</v>
      </c>
      <c r="J203">
        <f>I203/E203</f>
        <v>9.987319238178847E-4</v>
      </c>
      <c r="K203">
        <f t="shared" si="10"/>
        <v>0</v>
      </c>
      <c r="L203">
        <f t="shared" si="11"/>
        <v>2</v>
      </c>
      <c r="M203">
        <f t="shared" ca="1" si="12"/>
        <v>2014</v>
      </c>
      <c r="N203">
        <f ca="1">_xlfn.PERCENTRANK.INC(M203:M1200,M203,1)*10</f>
        <v>0</v>
      </c>
      <c r="O203">
        <f>_xlfn.PERCENTRANK.INC(H203:H1200,H203,1)*10</f>
        <v>2</v>
      </c>
      <c r="P203">
        <f>_xlfn.PERCENTRANK.INC(I203:I1200,I203,1)*10</f>
        <v>0</v>
      </c>
      <c r="Q203" s="19">
        <f ca="1">AVERAGE(K203,L203,N203,O203,P203)</f>
        <v>0.8</v>
      </c>
      <c r="R203" t="str">
        <f ca="1">VLOOKUP(ROUND($Q203,0),$T$6:$U$15,2,FALSE)</f>
        <v xml:space="preserve">Hibernating </v>
      </c>
    </row>
    <row r="204" spans="1:18" x14ac:dyDescent="0.35">
      <c r="A204">
        <v>200</v>
      </c>
      <c r="B204">
        <v>63</v>
      </c>
      <c r="C204" t="s">
        <v>9</v>
      </c>
      <c r="D204" t="s">
        <v>12</v>
      </c>
      <c r="E204">
        <v>113240</v>
      </c>
      <c r="F204">
        <v>47</v>
      </c>
      <c r="G204">
        <v>9</v>
      </c>
      <c r="H204">
        <v>22</v>
      </c>
      <c r="I204">
        <v>279.95999999999998</v>
      </c>
      <c r="J204">
        <f>I204/E204</f>
        <v>2.4722712822324265E-3</v>
      </c>
      <c r="K204">
        <f t="shared" si="10"/>
        <v>2</v>
      </c>
      <c r="L204">
        <f t="shared" si="11"/>
        <v>4</v>
      </c>
      <c r="M204">
        <f t="shared" ca="1" si="12"/>
        <v>2015</v>
      </c>
      <c r="N204">
        <f ca="1">_xlfn.PERCENTRANK.INC(M204:M1201,M204,1)*10</f>
        <v>0</v>
      </c>
      <c r="O204">
        <f>_xlfn.PERCENTRANK.INC(H204:H1201,H204,1)*10</f>
        <v>3</v>
      </c>
      <c r="P204">
        <f>_xlfn.PERCENTRANK.INC(I204:I1201,I204,1)*10</f>
        <v>3</v>
      </c>
      <c r="Q204" s="19">
        <f ca="1">AVERAGE(K204,L204,N204,O204,P204)</f>
        <v>2.4</v>
      </c>
      <c r="R204" t="str">
        <f ca="1">VLOOKUP(ROUND($Q204,0),$T$6:$U$15,2,FALSE)</f>
        <v xml:space="preserve">At Risk </v>
      </c>
    </row>
    <row r="205" spans="1:18" x14ac:dyDescent="0.35">
      <c r="A205">
        <v>201</v>
      </c>
      <c r="B205">
        <v>45</v>
      </c>
      <c r="C205" t="s">
        <v>16</v>
      </c>
      <c r="D205" t="s">
        <v>10</v>
      </c>
      <c r="E205">
        <v>111788</v>
      </c>
      <c r="F205">
        <v>28</v>
      </c>
      <c r="G205">
        <v>9</v>
      </c>
      <c r="H205">
        <v>49</v>
      </c>
      <c r="I205">
        <v>628.42999999999995</v>
      </c>
      <c r="J205">
        <f>I205/E205</f>
        <v>5.6216230722438898E-3</v>
      </c>
      <c r="K205">
        <f t="shared" si="10"/>
        <v>5</v>
      </c>
      <c r="L205">
        <f t="shared" si="11"/>
        <v>2</v>
      </c>
      <c r="M205">
        <f t="shared" ca="1" si="12"/>
        <v>2015</v>
      </c>
      <c r="N205">
        <f ca="1">_xlfn.PERCENTRANK.INC(M205:M1202,M205,1)*10</f>
        <v>0</v>
      </c>
      <c r="O205">
        <f>_xlfn.PERCENTRANK.INC(H205:H1202,H205,1)*10</f>
        <v>9</v>
      </c>
      <c r="P205">
        <f>_xlfn.PERCENTRANK.INC(I205:I1202,I205,1)*10</f>
        <v>6</v>
      </c>
      <c r="Q205" s="19">
        <f ca="1">AVERAGE(K205,L205,N205,O205,P205)</f>
        <v>4.4000000000000004</v>
      </c>
      <c r="R205" t="str">
        <f ca="1">VLOOKUP(ROUND($Q205,0),$T$6:$U$15,2,FALSE)</f>
        <v>New Customer</v>
      </c>
    </row>
    <row r="206" spans="1:18" x14ac:dyDescent="0.35">
      <c r="A206">
        <v>202</v>
      </c>
      <c r="B206">
        <v>25</v>
      </c>
      <c r="C206" t="s">
        <v>16</v>
      </c>
      <c r="D206" t="s">
        <v>11</v>
      </c>
      <c r="E206">
        <v>30570</v>
      </c>
      <c r="F206">
        <v>16</v>
      </c>
      <c r="G206">
        <v>8</v>
      </c>
      <c r="H206">
        <v>44</v>
      </c>
      <c r="I206">
        <v>971.09</v>
      </c>
      <c r="J206">
        <f>I206/E206</f>
        <v>3.1766110565914295E-2</v>
      </c>
      <c r="K206">
        <f t="shared" si="10"/>
        <v>9</v>
      </c>
      <c r="L206">
        <f t="shared" si="11"/>
        <v>1</v>
      </c>
      <c r="M206">
        <f t="shared" ca="1" si="12"/>
        <v>2016</v>
      </c>
      <c r="N206">
        <f ca="1">_xlfn.PERCENTRANK.INC(M206:M1203,M206,1)*10</f>
        <v>1</v>
      </c>
      <c r="O206">
        <f>_xlfn.PERCENTRANK.INC(H206:H1203,H206,1)*10</f>
        <v>8</v>
      </c>
      <c r="P206">
        <f>_xlfn.PERCENTRANK.INC(I206:I1203,I206,1)*10</f>
        <v>9</v>
      </c>
      <c r="Q206" s="19">
        <f ca="1">AVERAGE(K206,L206,N206,O206,P206)</f>
        <v>5.6</v>
      </c>
      <c r="R206" t="str">
        <f ca="1">VLOOKUP(ROUND($Q206,0),$T$6:$U$15,2,FALSE)</f>
        <v>Potential Loyalists</v>
      </c>
    </row>
    <row r="207" spans="1:18" x14ac:dyDescent="0.35">
      <c r="A207">
        <v>203</v>
      </c>
      <c r="B207">
        <v>66</v>
      </c>
      <c r="C207" t="s">
        <v>13</v>
      </c>
      <c r="D207" t="s">
        <v>14</v>
      </c>
      <c r="E207">
        <v>106631</v>
      </c>
      <c r="F207">
        <v>41</v>
      </c>
      <c r="G207">
        <v>6</v>
      </c>
      <c r="H207">
        <v>9</v>
      </c>
      <c r="I207">
        <v>354.46</v>
      </c>
      <c r="J207">
        <f>I207/E207</f>
        <v>3.3241740206881674E-3</v>
      </c>
      <c r="K207">
        <f t="shared" si="10"/>
        <v>3</v>
      </c>
      <c r="L207">
        <f t="shared" si="11"/>
        <v>4</v>
      </c>
      <c r="M207">
        <f t="shared" ca="1" si="12"/>
        <v>2018</v>
      </c>
      <c r="N207">
        <f ca="1">_xlfn.PERCENTRANK.INC(M207:M1204,M207,1)*10</f>
        <v>3</v>
      </c>
      <c r="O207">
        <f>_xlfn.PERCENTRANK.INC(H207:H1204,H207,1)*10</f>
        <v>1</v>
      </c>
      <c r="P207">
        <f>_xlfn.PERCENTRANK.INC(I207:I1204,I207,1)*10</f>
        <v>3</v>
      </c>
      <c r="Q207" s="19">
        <f ca="1">AVERAGE(K207,L207,N207,O207,P207)</f>
        <v>2.8</v>
      </c>
      <c r="R207" t="str">
        <f ca="1">VLOOKUP(ROUND($Q207,0),$T$6:$U$15,2,FALSE)</f>
        <v>New Customer</v>
      </c>
    </row>
    <row r="208" spans="1:18" x14ac:dyDescent="0.35">
      <c r="A208">
        <v>204</v>
      </c>
      <c r="B208">
        <v>49</v>
      </c>
      <c r="C208" t="s">
        <v>16</v>
      </c>
      <c r="D208" t="s">
        <v>14</v>
      </c>
      <c r="E208">
        <v>100258</v>
      </c>
      <c r="F208">
        <v>53</v>
      </c>
      <c r="G208">
        <v>6</v>
      </c>
      <c r="H208">
        <v>27</v>
      </c>
      <c r="I208">
        <v>436.43</v>
      </c>
      <c r="J208">
        <f>I208/E208</f>
        <v>4.3530690817690362E-3</v>
      </c>
      <c r="K208">
        <f t="shared" si="10"/>
        <v>4</v>
      </c>
      <c r="L208">
        <f t="shared" si="11"/>
        <v>5</v>
      </c>
      <c r="M208">
        <f t="shared" ca="1" si="12"/>
        <v>2018</v>
      </c>
      <c r="N208">
        <f ca="1">_xlfn.PERCENTRANK.INC(M208:M1205,M208,1)*10</f>
        <v>3</v>
      </c>
      <c r="O208">
        <f>_xlfn.PERCENTRANK.INC(H208:H1205,H208,1)*10</f>
        <v>4</v>
      </c>
      <c r="P208">
        <f>_xlfn.PERCENTRANK.INC(I208:I1205,I208,1)*10</f>
        <v>4</v>
      </c>
      <c r="Q208" s="19">
        <f ca="1">AVERAGE(K208,L208,N208,O208,P208)</f>
        <v>4</v>
      </c>
      <c r="R208" t="str">
        <f ca="1">VLOOKUP(ROUND($Q208,0),$T$6:$U$15,2,FALSE)</f>
        <v>New Customer</v>
      </c>
    </row>
    <row r="209" spans="1:18" x14ac:dyDescent="0.35">
      <c r="A209">
        <v>205</v>
      </c>
      <c r="B209">
        <v>27</v>
      </c>
      <c r="C209" t="s">
        <v>16</v>
      </c>
      <c r="D209" t="s">
        <v>15</v>
      </c>
      <c r="E209">
        <v>132541</v>
      </c>
      <c r="F209">
        <v>78</v>
      </c>
      <c r="G209">
        <v>8</v>
      </c>
      <c r="H209">
        <v>42</v>
      </c>
      <c r="I209">
        <v>825.01</v>
      </c>
      <c r="J209">
        <f>I209/E209</f>
        <v>6.2245644743890568E-3</v>
      </c>
      <c r="K209">
        <f t="shared" si="10"/>
        <v>5</v>
      </c>
      <c r="L209">
        <f t="shared" si="11"/>
        <v>7</v>
      </c>
      <c r="M209">
        <f t="shared" ca="1" si="12"/>
        <v>2016</v>
      </c>
      <c r="N209">
        <f ca="1">_xlfn.PERCENTRANK.INC(M209:M1206,M209,1)*10</f>
        <v>2</v>
      </c>
      <c r="O209">
        <f>_xlfn.PERCENTRANK.INC(H209:H1206,H209,1)*10</f>
        <v>8</v>
      </c>
      <c r="P209">
        <f>_xlfn.PERCENTRANK.INC(I209:I1206,I209,1)*10</f>
        <v>8</v>
      </c>
      <c r="Q209" s="19">
        <f ca="1">AVERAGE(K209,L209,N209,O209,P209)</f>
        <v>6</v>
      </c>
      <c r="R209" t="str">
        <f ca="1">VLOOKUP(ROUND($Q209,0),$T$6:$U$15,2,FALSE)</f>
        <v>Potential Loyalists</v>
      </c>
    </row>
    <row r="210" spans="1:18" x14ac:dyDescent="0.35">
      <c r="A210">
        <v>206</v>
      </c>
      <c r="B210">
        <v>34</v>
      </c>
      <c r="C210" t="s">
        <v>16</v>
      </c>
      <c r="D210" t="s">
        <v>15</v>
      </c>
      <c r="E210">
        <v>97962</v>
      </c>
      <c r="F210">
        <v>18</v>
      </c>
      <c r="G210">
        <v>3</v>
      </c>
      <c r="H210">
        <v>19</v>
      </c>
      <c r="I210">
        <v>947.73</v>
      </c>
      <c r="J210">
        <f>I210/E210</f>
        <v>9.6744656091137388E-3</v>
      </c>
      <c r="K210">
        <f t="shared" si="10"/>
        <v>7</v>
      </c>
      <c r="L210">
        <f t="shared" si="11"/>
        <v>1</v>
      </c>
      <c r="M210">
        <f t="shared" ca="1" si="12"/>
        <v>2021</v>
      </c>
      <c r="N210">
        <f ca="1">_xlfn.PERCENTRANK.INC(M210:M1207,M210,1)*10</f>
        <v>6</v>
      </c>
      <c r="O210">
        <f>_xlfn.PERCENTRANK.INC(H210:H1207,H210,1)*10</f>
        <v>3</v>
      </c>
      <c r="P210">
        <f>_xlfn.PERCENTRANK.INC(I210:I1207,I210,1)*10</f>
        <v>9</v>
      </c>
      <c r="Q210" s="19">
        <f ca="1">AVERAGE(K210,L210,N210,O210,P210)</f>
        <v>5.2</v>
      </c>
      <c r="R210" t="str">
        <f ca="1">VLOOKUP(ROUND($Q210,0),$T$6:$U$15,2,FALSE)</f>
        <v>Potential Loyalists</v>
      </c>
    </row>
    <row r="211" spans="1:18" x14ac:dyDescent="0.35">
      <c r="A211">
        <v>207</v>
      </c>
      <c r="B211">
        <v>58</v>
      </c>
      <c r="C211" t="s">
        <v>16</v>
      </c>
      <c r="D211" t="s">
        <v>11</v>
      </c>
      <c r="E211">
        <v>48714</v>
      </c>
      <c r="F211">
        <v>75</v>
      </c>
      <c r="G211">
        <v>10</v>
      </c>
      <c r="H211">
        <v>40</v>
      </c>
      <c r="I211">
        <v>324.91000000000003</v>
      </c>
      <c r="J211">
        <f>I211/E211</f>
        <v>6.6697458636121041E-3</v>
      </c>
      <c r="K211">
        <f t="shared" si="10"/>
        <v>5</v>
      </c>
      <c r="L211">
        <f t="shared" si="11"/>
        <v>7</v>
      </c>
      <c r="M211">
        <f t="shared" ca="1" si="12"/>
        <v>2014</v>
      </c>
      <c r="N211">
        <f ca="1">_xlfn.PERCENTRANK.INC(M211:M1208,M211,1)*10</f>
        <v>0</v>
      </c>
      <c r="O211">
        <f>_xlfn.PERCENTRANK.INC(H211:H1208,H211,1)*10</f>
        <v>7</v>
      </c>
      <c r="P211">
        <f>_xlfn.PERCENTRANK.INC(I211:I1208,I211,1)*10</f>
        <v>3</v>
      </c>
      <c r="Q211" s="19">
        <f ca="1">AVERAGE(K211,L211,N211,O211,P211)</f>
        <v>4.4000000000000004</v>
      </c>
      <c r="R211" t="str">
        <f ca="1">VLOOKUP(ROUND($Q211,0),$T$6:$U$15,2,FALSE)</f>
        <v>New Customer</v>
      </c>
    </row>
    <row r="212" spans="1:18" x14ac:dyDescent="0.35">
      <c r="A212">
        <v>208</v>
      </c>
      <c r="B212">
        <v>59</v>
      </c>
      <c r="C212" t="s">
        <v>9</v>
      </c>
      <c r="D212" t="s">
        <v>12</v>
      </c>
      <c r="E212">
        <v>70050</v>
      </c>
      <c r="F212">
        <v>62</v>
      </c>
      <c r="G212">
        <v>3</v>
      </c>
      <c r="H212">
        <v>10</v>
      </c>
      <c r="I212">
        <v>49.53</v>
      </c>
      <c r="J212">
        <f>I212/E212</f>
        <v>7.0706638115631691E-4</v>
      </c>
      <c r="K212">
        <f t="shared" si="10"/>
        <v>0</v>
      </c>
      <c r="L212">
        <f t="shared" si="11"/>
        <v>5</v>
      </c>
      <c r="M212">
        <f t="shared" ca="1" si="12"/>
        <v>2021</v>
      </c>
      <c r="N212">
        <f ca="1">_xlfn.PERCENTRANK.INC(M212:M1209,M212,1)*10</f>
        <v>6</v>
      </c>
      <c r="O212">
        <f>_xlfn.PERCENTRANK.INC(H212:H1209,H212,1)*10</f>
        <v>1</v>
      </c>
      <c r="P212">
        <f>_xlfn.PERCENTRANK.INC(I212:I1209,I212,1)*10</f>
        <v>0</v>
      </c>
      <c r="Q212" s="19">
        <f ca="1">AVERAGE(K212,L212,N212,O212,P212)</f>
        <v>2.4</v>
      </c>
      <c r="R212" t="str">
        <f ca="1">VLOOKUP(ROUND($Q212,0),$T$6:$U$15,2,FALSE)</f>
        <v xml:space="preserve">At Risk </v>
      </c>
    </row>
    <row r="213" spans="1:18" x14ac:dyDescent="0.35">
      <c r="A213">
        <v>209</v>
      </c>
      <c r="B213">
        <v>60</v>
      </c>
      <c r="C213" t="s">
        <v>9</v>
      </c>
      <c r="D213" t="s">
        <v>14</v>
      </c>
      <c r="E213">
        <v>124416</v>
      </c>
      <c r="F213">
        <v>24</v>
      </c>
      <c r="G213">
        <v>5</v>
      </c>
      <c r="H213">
        <v>39</v>
      </c>
      <c r="I213">
        <v>544.04</v>
      </c>
      <c r="J213">
        <f>I213/E213</f>
        <v>4.3727494855967074E-3</v>
      </c>
      <c r="K213">
        <f t="shared" si="10"/>
        <v>4</v>
      </c>
      <c r="L213">
        <f t="shared" si="11"/>
        <v>2</v>
      </c>
      <c r="M213">
        <f t="shared" ca="1" si="12"/>
        <v>2019</v>
      </c>
      <c r="N213">
        <f ca="1">_xlfn.PERCENTRANK.INC(M213:M1210,M213,1)*10</f>
        <v>4</v>
      </c>
      <c r="O213">
        <f>_xlfn.PERCENTRANK.INC(H213:H1210,H213,1)*10</f>
        <v>7</v>
      </c>
      <c r="P213">
        <f>_xlfn.PERCENTRANK.INC(I213:I1210,I213,1)*10</f>
        <v>5</v>
      </c>
      <c r="Q213" s="19">
        <f ca="1">AVERAGE(K213,L213,N213,O213,P213)</f>
        <v>4.4000000000000004</v>
      </c>
      <c r="R213" t="str">
        <f ca="1">VLOOKUP(ROUND($Q213,0),$T$6:$U$15,2,FALSE)</f>
        <v>New Customer</v>
      </c>
    </row>
    <row r="214" spans="1:18" x14ac:dyDescent="0.35">
      <c r="A214">
        <v>210</v>
      </c>
      <c r="B214">
        <v>47</v>
      </c>
      <c r="C214" t="s">
        <v>13</v>
      </c>
      <c r="D214" t="s">
        <v>15</v>
      </c>
      <c r="E214">
        <v>93783</v>
      </c>
      <c r="F214">
        <v>24</v>
      </c>
      <c r="G214">
        <v>10</v>
      </c>
      <c r="H214">
        <v>3</v>
      </c>
      <c r="I214">
        <v>406.56</v>
      </c>
      <c r="J214">
        <f>I214/E214</f>
        <v>4.3351140398579704E-3</v>
      </c>
      <c r="K214">
        <f t="shared" si="10"/>
        <v>4</v>
      </c>
      <c r="L214">
        <f t="shared" si="11"/>
        <v>2</v>
      </c>
      <c r="M214">
        <f t="shared" ca="1" si="12"/>
        <v>2014</v>
      </c>
      <c r="N214">
        <f ca="1">_xlfn.PERCENTRANK.INC(M214:M1211,M214,1)*10</f>
        <v>0</v>
      </c>
      <c r="O214">
        <f>_xlfn.PERCENTRANK.INC(H214:H1211,H214,1)*10</f>
        <v>0</v>
      </c>
      <c r="P214">
        <f>_xlfn.PERCENTRANK.INC(I214:I1211,I214,1)*10</f>
        <v>4</v>
      </c>
      <c r="Q214" s="19">
        <f ca="1">AVERAGE(K214,L214,N214,O214,P214)</f>
        <v>2</v>
      </c>
      <c r="R214" t="str">
        <f ca="1">VLOOKUP(ROUND($Q214,0),$T$6:$U$15,2,FALSE)</f>
        <v xml:space="preserve">At Risk </v>
      </c>
    </row>
    <row r="215" spans="1:18" x14ac:dyDescent="0.35">
      <c r="A215">
        <v>211</v>
      </c>
      <c r="B215">
        <v>40</v>
      </c>
      <c r="C215" t="s">
        <v>9</v>
      </c>
      <c r="D215" t="s">
        <v>12</v>
      </c>
      <c r="E215">
        <v>83445</v>
      </c>
      <c r="F215">
        <v>89</v>
      </c>
      <c r="G215">
        <v>7</v>
      </c>
      <c r="H215">
        <v>11</v>
      </c>
      <c r="I215">
        <v>356.35</v>
      </c>
      <c r="J215">
        <f>I215/E215</f>
        <v>4.2704775600695072E-3</v>
      </c>
      <c r="K215">
        <f t="shared" si="10"/>
        <v>4</v>
      </c>
      <c r="L215">
        <f t="shared" si="11"/>
        <v>8</v>
      </c>
      <c r="M215">
        <f t="shared" ca="1" si="12"/>
        <v>2017</v>
      </c>
      <c r="N215">
        <f ca="1">_xlfn.PERCENTRANK.INC(M215:M1212,M215,1)*10</f>
        <v>2</v>
      </c>
      <c r="O215">
        <f>_xlfn.PERCENTRANK.INC(H215:H1212,H215,1)*10</f>
        <v>1</v>
      </c>
      <c r="P215">
        <f>_xlfn.PERCENTRANK.INC(I215:I1212,I215,1)*10</f>
        <v>3</v>
      </c>
      <c r="Q215" s="19">
        <f ca="1">AVERAGE(K215,L215,N215,O215,P215)</f>
        <v>3.6</v>
      </c>
      <c r="R215" t="str">
        <f ca="1">VLOOKUP(ROUND($Q215,0),$T$6:$U$15,2,FALSE)</f>
        <v>New Customer</v>
      </c>
    </row>
    <row r="216" spans="1:18" x14ac:dyDescent="0.35">
      <c r="A216">
        <v>212</v>
      </c>
      <c r="B216">
        <v>18</v>
      </c>
      <c r="C216" t="s">
        <v>13</v>
      </c>
      <c r="D216" t="s">
        <v>14</v>
      </c>
      <c r="E216">
        <v>54421</v>
      </c>
      <c r="F216">
        <v>20</v>
      </c>
      <c r="G216">
        <v>1</v>
      </c>
      <c r="H216">
        <v>41</v>
      </c>
      <c r="I216">
        <v>215.95</v>
      </c>
      <c r="J216">
        <f>I216/E216</f>
        <v>3.9681372999393616E-3</v>
      </c>
      <c r="K216">
        <f t="shared" si="10"/>
        <v>3</v>
      </c>
      <c r="L216">
        <f t="shared" si="11"/>
        <v>1</v>
      </c>
      <c r="M216">
        <f t="shared" ca="1" si="12"/>
        <v>2023</v>
      </c>
      <c r="N216">
        <f ca="1">_xlfn.PERCENTRANK.INC(M216:M1213,M216,1)*10</f>
        <v>9</v>
      </c>
      <c r="O216">
        <f>_xlfn.PERCENTRANK.INC(H216:H1213,H216,1)*10</f>
        <v>7</v>
      </c>
      <c r="P216">
        <f>_xlfn.PERCENTRANK.INC(I216:I1213,I216,1)*10</f>
        <v>2</v>
      </c>
      <c r="Q216" s="19">
        <f ca="1">AVERAGE(K216,L216,N216,O216,P216)</f>
        <v>4.4000000000000004</v>
      </c>
      <c r="R216" t="str">
        <f ca="1">VLOOKUP(ROUND($Q216,0),$T$6:$U$15,2,FALSE)</f>
        <v>New Customer</v>
      </c>
    </row>
    <row r="217" spans="1:18" x14ac:dyDescent="0.35">
      <c r="A217">
        <v>213</v>
      </c>
      <c r="B217">
        <v>47</v>
      </c>
      <c r="C217" t="s">
        <v>9</v>
      </c>
      <c r="D217" t="s">
        <v>11</v>
      </c>
      <c r="E217">
        <v>121498</v>
      </c>
      <c r="F217">
        <v>29</v>
      </c>
      <c r="G217">
        <v>9</v>
      </c>
      <c r="H217">
        <v>28</v>
      </c>
      <c r="I217">
        <v>706.37</v>
      </c>
      <c r="J217">
        <f>I217/E217</f>
        <v>5.8138405570462067E-3</v>
      </c>
      <c r="K217">
        <f t="shared" si="10"/>
        <v>5</v>
      </c>
      <c r="L217">
        <f t="shared" si="11"/>
        <v>2</v>
      </c>
      <c r="M217">
        <f t="shared" ca="1" si="12"/>
        <v>2015</v>
      </c>
      <c r="N217">
        <f ca="1">_xlfn.PERCENTRANK.INC(M217:M1214,M217,1)*10</f>
        <v>0</v>
      </c>
      <c r="O217">
        <f>_xlfn.PERCENTRANK.INC(H217:H1214,H217,1)*10</f>
        <v>5</v>
      </c>
      <c r="P217">
        <f>_xlfn.PERCENTRANK.INC(I217:I1214,I217,1)*10</f>
        <v>7</v>
      </c>
      <c r="Q217" s="19">
        <f ca="1">AVERAGE(K217,L217,N217,O217,P217)</f>
        <v>3.8</v>
      </c>
      <c r="R217" t="str">
        <f ca="1">VLOOKUP(ROUND($Q217,0),$T$6:$U$15,2,FALSE)</f>
        <v>New Customer</v>
      </c>
    </row>
    <row r="218" spans="1:18" x14ac:dyDescent="0.35">
      <c r="A218">
        <v>214</v>
      </c>
      <c r="B218">
        <v>33</v>
      </c>
      <c r="C218" t="s">
        <v>16</v>
      </c>
      <c r="D218" t="s">
        <v>14</v>
      </c>
      <c r="E218">
        <v>84883</v>
      </c>
      <c r="F218">
        <v>43</v>
      </c>
      <c r="G218">
        <v>2</v>
      </c>
      <c r="H218">
        <v>49</v>
      </c>
      <c r="I218">
        <v>956.03</v>
      </c>
      <c r="J218">
        <f>I218/E218</f>
        <v>1.1262914835715043E-2</v>
      </c>
      <c r="K218">
        <f t="shared" si="10"/>
        <v>8</v>
      </c>
      <c r="L218">
        <f t="shared" si="11"/>
        <v>4</v>
      </c>
      <c r="M218">
        <f t="shared" ca="1" si="12"/>
        <v>2022</v>
      </c>
      <c r="N218">
        <f ca="1">_xlfn.PERCENTRANK.INC(M218:M1215,M218,1)*10</f>
        <v>7</v>
      </c>
      <c r="O218">
        <f>_xlfn.PERCENTRANK.INC(H218:H1215,H218,1)*10</f>
        <v>9</v>
      </c>
      <c r="P218">
        <f>_xlfn.PERCENTRANK.INC(I218:I1215,I218,1)*10</f>
        <v>9</v>
      </c>
      <c r="Q218" s="19">
        <f ca="1">AVERAGE(K218,L218,N218,O218,P218)</f>
        <v>7.4</v>
      </c>
      <c r="R218" t="str">
        <f ca="1">VLOOKUP(ROUND($Q218,0),$T$6:$U$15,2,FALSE)</f>
        <v xml:space="preserve">Loyal Customers </v>
      </c>
    </row>
    <row r="219" spans="1:18" x14ac:dyDescent="0.35">
      <c r="A219">
        <v>215</v>
      </c>
      <c r="B219">
        <v>69</v>
      </c>
      <c r="C219" t="s">
        <v>13</v>
      </c>
      <c r="D219" t="s">
        <v>15</v>
      </c>
      <c r="E219">
        <v>127086</v>
      </c>
      <c r="F219">
        <v>93</v>
      </c>
      <c r="G219">
        <v>4</v>
      </c>
      <c r="H219">
        <v>45</v>
      </c>
      <c r="I219">
        <v>339.9</v>
      </c>
      <c r="J219">
        <f>I219/E219</f>
        <v>2.6745668287616259E-3</v>
      </c>
      <c r="K219">
        <f t="shared" si="10"/>
        <v>2</v>
      </c>
      <c r="L219">
        <f t="shared" si="11"/>
        <v>9</v>
      </c>
      <c r="M219">
        <f t="shared" ca="1" si="12"/>
        <v>2020</v>
      </c>
      <c r="N219">
        <f ca="1">_xlfn.PERCENTRANK.INC(M219:M1216,M219,1)*10</f>
        <v>5</v>
      </c>
      <c r="O219">
        <f>_xlfn.PERCENTRANK.INC(H219:H1216,H219,1)*10</f>
        <v>8</v>
      </c>
      <c r="P219">
        <f>_xlfn.PERCENTRANK.INC(I219:I1216,I219,1)*10</f>
        <v>3</v>
      </c>
      <c r="Q219" s="19">
        <f ca="1">AVERAGE(K219,L219,N219,O219,P219)</f>
        <v>5.4</v>
      </c>
      <c r="R219" t="str">
        <f ca="1">VLOOKUP(ROUND($Q219,0),$T$6:$U$15,2,FALSE)</f>
        <v>Potential Loyalists</v>
      </c>
    </row>
    <row r="220" spans="1:18" x14ac:dyDescent="0.35">
      <c r="A220">
        <v>216</v>
      </c>
      <c r="B220">
        <v>26</v>
      </c>
      <c r="C220" t="s">
        <v>13</v>
      </c>
      <c r="D220" t="s">
        <v>15</v>
      </c>
      <c r="E220">
        <v>133538</v>
      </c>
      <c r="F220">
        <v>27</v>
      </c>
      <c r="G220">
        <v>5</v>
      </c>
      <c r="H220">
        <v>46</v>
      </c>
      <c r="I220">
        <v>761.08</v>
      </c>
      <c r="J220">
        <f>I220/E220</f>
        <v>5.6993514954544779E-3</v>
      </c>
      <c r="K220">
        <f t="shared" si="10"/>
        <v>5</v>
      </c>
      <c r="L220">
        <f t="shared" si="11"/>
        <v>2</v>
      </c>
      <c r="M220">
        <f t="shared" ca="1" si="12"/>
        <v>2019</v>
      </c>
      <c r="N220">
        <f ca="1">_xlfn.PERCENTRANK.INC(M220:M1217,M220,1)*10</f>
        <v>4</v>
      </c>
      <c r="O220">
        <f>_xlfn.PERCENTRANK.INC(H220:H1217,H220,1)*10</f>
        <v>8</v>
      </c>
      <c r="P220">
        <f>_xlfn.PERCENTRANK.INC(I220:I1217,I220,1)*10</f>
        <v>7</v>
      </c>
      <c r="Q220" s="19">
        <f ca="1">AVERAGE(K220,L220,N220,O220,P220)</f>
        <v>5.2</v>
      </c>
      <c r="R220" t="str">
        <f ca="1">VLOOKUP(ROUND($Q220,0),$T$6:$U$15,2,FALSE)</f>
        <v>Potential Loyalists</v>
      </c>
    </row>
    <row r="221" spans="1:18" x14ac:dyDescent="0.35">
      <c r="A221">
        <v>217</v>
      </c>
      <c r="B221">
        <v>46</v>
      </c>
      <c r="C221" t="s">
        <v>9</v>
      </c>
      <c r="D221" t="s">
        <v>11</v>
      </c>
      <c r="E221">
        <v>82034</v>
      </c>
      <c r="F221">
        <v>19</v>
      </c>
      <c r="G221">
        <v>2</v>
      </c>
      <c r="H221">
        <v>45</v>
      </c>
      <c r="I221">
        <v>635.92999999999995</v>
      </c>
      <c r="J221">
        <f>I221/E221</f>
        <v>7.7520296462442392E-3</v>
      </c>
      <c r="K221">
        <f t="shared" si="10"/>
        <v>6</v>
      </c>
      <c r="L221">
        <f t="shared" si="11"/>
        <v>1</v>
      </c>
      <c r="M221">
        <f t="shared" ca="1" si="12"/>
        <v>2022</v>
      </c>
      <c r="N221">
        <f ca="1">_xlfn.PERCENTRANK.INC(M221:M1218,M221,1)*10</f>
        <v>7</v>
      </c>
      <c r="O221">
        <f>_xlfn.PERCENTRANK.INC(H221:H1218,H221,1)*10</f>
        <v>8</v>
      </c>
      <c r="P221">
        <f>_xlfn.PERCENTRANK.INC(I221:I1218,I221,1)*10</f>
        <v>6</v>
      </c>
      <c r="Q221" s="19">
        <f ca="1">AVERAGE(K221,L221,N221,O221,P221)</f>
        <v>5.6</v>
      </c>
      <c r="R221" t="str">
        <f ca="1">VLOOKUP(ROUND($Q221,0),$T$6:$U$15,2,FALSE)</f>
        <v>Potential Loyalists</v>
      </c>
    </row>
    <row r="222" spans="1:18" x14ac:dyDescent="0.35">
      <c r="A222">
        <v>218</v>
      </c>
      <c r="B222">
        <v>55</v>
      </c>
      <c r="C222" t="s">
        <v>9</v>
      </c>
      <c r="D222" t="s">
        <v>15</v>
      </c>
      <c r="E222">
        <v>147024</v>
      </c>
      <c r="F222">
        <v>24</v>
      </c>
      <c r="G222">
        <v>9</v>
      </c>
      <c r="H222">
        <v>16</v>
      </c>
      <c r="I222">
        <v>169.79</v>
      </c>
      <c r="J222">
        <f>I222/E222</f>
        <v>1.1548454674066818E-3</v>
      </c>
      <c r="K222">
        <f t="shared" si="10"/>
        <v>1</v>
      </c>
      <c r="L222">
        <f t="shared" si="11"/>
        <v>2</v>
      </c>
      <c r="M222">
        <f t="shared" ca="1" si="12"/>
        <v>2015</v>
      </c>
      <c r="N222">
        <f ca="1">_xlfn.PERCENTRANK.INC(M222:M1219,M222,1)*10</f>
        <v>0</v>
      </c>
      <c r="O222">
        <f>_xlfn.PERCENTRANK.INC(H222:H1219,H222,1)*10</f>
        <v>2</v>
      </c>
      <c r="P222">
        <f>_xlfn.PERCENTRANK.INC(I222:I1219,I222,1)*10</f>
        <v>1</v>
      </c>
      <c r="Q222" s="19">
        <f ca="1">AVERAGE(K222,L222,N222,O222,P222)</f>
        <v>1.2</v>
      </c>
      <c r="R222" t="str">
        <f ca="1">VLOOKUP(ROUND($Q222,0),$T$6:$U$15,2,FALSE)</f>
        <v xml:space="preserve">Hibernating </v>
      </c>
    </row>
    <row r="223" spans="1:18" x14ac:dyDescent="0.35">
      <c r="A223">
        <v>219</v>
      </c>
      <c r="B223">
        <v>57</v>
      </c>
      <c r="C223" t="s">
        <v>16</v>
      </c>
      <c r="D223" t="s">
        <v>12</v>
      </c>
      <c r="E223">
        <v>33009</v>
      </c>
      <c r="F223">
        <v>82</v>
      </c>
      <c r="G223">
        <v>9</v>
      </c>
      <c r="H223">
        <v>24</v>
      </c>
      <c r="I223">
        <v>563.64</v>
      </c>
      <c r="J223">
        <f>I223/E223</f>
        <v>1.7075343088248658E-2</v>
      </c>
      <c r="K223">
        <f t="shared" si="10"/>
        <v>9</v>
      </c>
      <c r="L223">
        <f t="shared" si="11"/>
        <v>8</v>
      </c>
      <c r="M223">
        <f t="shared" ca="1" si="12"/>
        <v>2015</v>
      </c>
      <c r="N223">
        <f ca="1">_xlfn.PERCENTRANK.INC(M223:M1220,M223,1)*10</f>
        <v>0</v>
      </c>
      <c r="O223">
        <f>_xlfn.PERCENTRANK.INC(H223:H1220,H223,1)*10</f>
        <v>4</v>
      </c>
      <c r="P223">
        <f>_xlfn.PERCENTRANK.INC(I223:I1220,I223,1)*10</f>
        <v>5</v>
      </c>
      <c r="Q223" s="19">
        <f ca="1">AVERAGE(K223,L223,N223,O223,P223)</f>
        <v>5.2</v>
      </c>
      <c r="R223" t="str">
        <f ca="1">VLOOKUP(ROUND($Q223,0),$T$6:$U$15,2,FALSE)</f>
        <v>Potential Loyalists</v>
      </c>
    </row>
    <row r="224" spans="1:18" x14ac:dyDescent="0.35">
      <c r="A224">
        <v>220</v>
      </c>
      <c r="B224">
        <v>69</v>
      </c>
      <c r="C224" t="s">
        <v>16</v>
      </c>
      <c r="D224" t="s">
        <v>15</v>
      </c>
      <c r="E224">
        <v>142216</v>
      </c>
      <c r="F224">
        <v>90</v>
      </c>
      <c r="G224">
        <v>7</v>
      </c>
      <c r="H224">
        <v>29</v>
      </c>
      <c r="I224">
        <v>559.73</v>
      </c>
      <c r="J224">
        <f>I224/E224</f>
        <v>3.9357737526016763E-3</v>
      </c>
      <c r="K224">
        <f t="shared" si="10"/>
        <v>3</v>
      </c>
      <c r="L224">
        <f t="shared" si="11"/>
        <v>8</v>
      </c>
      <c r="M224">
        <f t="shared" ca="1" si="12"/>
        <v>2017</v>
      </c>
      <c r="N224">
        <f ca="1">_xlfn.PERCENTRANK.INC(M224:M1221,M224,1)*10</f>
        <v>2</v>
      </c>
      <c r="O224">
        <f>_xlfn.PERCENTRANK.INC(H224:H1221,H224,1)*10</f>
        <v>5</v>
      </c>
      <c r="P224">
        <f>_xlfn.PERCENTRANK.INC(I224:I1221,I224,1)*10</f>
        <v>5</v>
      </c>
      <c r="Q224" s="19">
        <f ca="1">AVERAGE(K224,L224,N224,O224,P224)</f>
        <v>4.5999999999999996</v>
      </c>
      <c r="R224" t="str">
        <f ca="1">VLOOKUP(ROUND($Q224,0),$T$6:$U$15,2,FALSE)</f>
        <v>Potential Loyalists</v>
      </c>
    </row>
    <row r="225" spans="1:18" x14ac:dyDescent="0.35">
      <c r="A225">
        <v>221</v>
      </c>
      <c r="B225">
        <v>62</v>
      </c>
      <c r="C225" t="s">
        <v>16</v>
      </c>
      <c r="D225" t="s">
        <v>12</v>
      </c>
      <c r="E225">
        <v>82623</v>
      </c>
      <c r="F225">
        <v>51</v>
      </c>
      <c r="G225">
        <v>8</v>
      </c>
      <c r="H225">
        <v>37</v>
      </c>
      <c r="I225">
        <v>155.13999999999999</v>
      </c>
      <c r="J225">
        <f>I225/E225</f>
        <v>1.8776853902666326E-3</v>
      </c>
      <c r="K225">
        <f t="shared" si="10"/>
        <v>1</v>
      </c>
      <c r="L225">
        <f t="shared" si="11"/>
        <v>5</v>
      </c>
      <c r="M225">
        <f t="shared" ca="1" si="12"/>
        <v>2016</v>
      </c>
      <c r="N225">
        <f ca="1">_xlfn.PERCENTRANK.INC(M225:M1222,M225,1)*10</f>
        <v>1</v>
      </c>
      <c r="O225">
        <f>_xlfn.PERCENTRANK.INC(H225:H1222,H225,1)*10</f>
        <v>7</v>
      </c>
      <c r="P225">
        <f>_xlfn.PERCENTRANK.INC(I225:I1222,I225,1)*10</f>
        <v>1</v>
      </c>
      <c r="Q225" s="19">
        <f ca="1">AVERAGE(K225,L225,N225,O225,P225)</f>
        <v>3</v>
      </c>
      <c r="R225" t="str">
        <f ca="1">VLOOKUP(ROUND($Q225,0),$T$6:$U$15,2,FALSE)</f>
        <v>New Customer</v>
      </c>
    </row>
    <row r="226" spans="1:18" x14ac:dyDescent="0.35">
      <c r="A226">
        <v>222</v>
      </c>
      <c r="B226">
        <v>67</v>
      </c>
      <c r="C226" t="s">
        <v>13</v>
      </c>
      <c r="D226" t="s">
        <v>12</v>
      </c>
      <c r="E226">
        <v>64134</v>
      </c>
      <c r="F226">
        <v>3</v>
      </c>
      <c r="G226">
        <v>2</v>
      </c>
      <c r="H226">
        <v>26</v>
      </c>
      <c r="I226">
        <v>868.18</v>
      </c>
      <c r="J226">
        <f>I226/E226</f>
        <v>1.3536969470171826E-2</v>
      </c>
      <c r="K226">
        <f t="shared" si="10"/>
        <v>8</v>
      </c>
      <c r="L226">
        <f t="shared" si="11"/>
        <v>0</v>
      </c>
      <c r="M226">
        <f t="shared" ca="1" si="12"/>
        <v>2022</v>
      </c>
      <c r="N226">
        <f ca="1">_xlfn.PERCENTRANK.INC(M226:M1223,M226,1)*10</f>
        <v>7</v>
      </c>
      <c r="O226">
        <f>_xlfn.PERCENTRANK.INC(H226:H1223,H226,1)*10</f>
        <v>4</v>
      </c>
      <c r="P226">
        <f>_xlfn.PERCENTRANK.INC(I226:I1223,I226,1)*10</f>
        <v>8</v>
      </c>
      <c r="Q226" s="19">
        <f ca="1">AVERAGE(K226,L226,N226,O226,P226)</f>
        <v>5.4</v>
      </c>
      <c r="R226" t="str">
        <f ca="1">VLOOKUP(ROUND($Q226,0),$T$6:$U$15,2,FALSE)</f>
        <v>Potential Loyalists</v>
      </c>
    </row>
    <row r="227" spans="1:18" x14ac:dyDescent="0.35">
      <c r="A227">
        <v>223</v>
      </c>
      <c r="B227">
        <v>53</v>
      </c>
      <c r="C227" t="s">
        <v>9</v>
      </c>
      <c r="D227" t="s">
        <v>11</v>
      </c>
      <c r="E227">
        <v>146546</v>
      </c>
      <c r="F227">
        <v>12</v>
      </c>
      <c r="G227">
        <v>6</v>
      </c>
      <c r="H227">
        <v>45</v>
      </c>
      <c r="I227">
        <v>915.02</v>
      </c>
      <c r="J227">
        <f>I227/E227</f>
        <v>6.2439097621224734E-3</v>
      </c>
      <c r="K227">
        <f t="shared" si="10"/>
        <v>5</v>
      </c>
      <c r="L227">
        <f t="shared" si="11"/>
        <v>1</v>
      </c>
      <c r="M227">
        <f t="shared" ca="1" si="12"/>
        <v>2018</v>
      </c>
      <c r="N227">
        <f ca="1">_xlfn.PERCENTRANK.INC(M227:M1224,M227,1)*10</f>
        <v>3</v>
      </c>
      <c r="O227">
        <f>_xlfn.PERCENTRANK.INC(H227:H1224,H227,1)*10</f>
        <v>8</v>
      </c>
      <c r="P227">
        <f>_xlfn.PERCENTRANK.INC(I227:I1224,I227,1)*10</f>
        <v>9</v>
      </c>
      <c r="Q227" s="19">
        <f ca="1">AVERAGE(K227,L227,N227,O227,P227)</f>
        <v>5.2</v>
      </c>
      <c r="R227" t="str">
        <f ca="1">VLOOKUP(ROUND($Q227,0),$T$6:$U$15,2,FALSE)</f>
        <v>Potential Loyalists</v>
      </c>
    </row>
    <row r="228" spans="1:18" x14ac:dyDescent="0.35">
      <c r="A228">
        <v>224</v>
      </c>
      <c r="B228">
        <v>51</v>
      </c>
      <c r="C228" t="s">
        <v>9</v>
      </c>
      <c r="D228" t="s">
        <v>10</v>
      </c>
      <c r="E228">
        <v>33665</v>
      </c>
      <c r="F228">
        <v>12</v>
      </c>
      <c r="G228">
        <v>2</v>
      </c>
      <c r="H228">
        <v>2</v>
      </c>
      <c r="I228">
        <v>139.07</v>
      </c>
      <c r="J228">
        <f>I228/E228</f>
        <v>4.1309965839893062E-3</v>
      </c>
      <c r="K228">
        <f t="shared" si="10"/>
        <v>3</v>
      </c>
      <c r="L228">
        <f t="shared" si="11"/>
        <v>1</v>
      </c>
      <c r="M228">
        <f t="shared" ca="1" si="12"/>
        <v>2022</v>
      </c>
      <c r="N228">
        <f ca="1">_xlfn.PERCENTRANK.INC(M228:M1225,M228,1)*10</f>
        <v>7</v>
      </c>
      <c r="O228">
        <f>_xlfn.PERCENTRANK.INC(H228:H1225,H228,1)*10</f>
        <v>0</v>
      </c>
      <c r="P228">
        <f>_xlfn.PERCENTRANK.INC(I228:I1225,I228,1)*10</f>
        <v>1</v>
      </c>
      <c r="Q228" s="19">
        <f ca="1">AVERAGE(K228,L228,N228,O228,P228)</f>
        <v>2.4</v>
      </c>
      <c r="R228" t="str">
        <f ca="1">VLOOKUP(ROUND($Q228,0),$T$6:$U$15,2,FALSE)</f>
        <v xml:space="preserve">At Risk </v>
      </c>
    </row>
    <row r="229" spans="1:18" x14ac:dyDescent="0.35">
      <c r="A229">
        <v>225</v>
      </c>
      <c r="B229">
        <v>54</v>
      </c>
      <c r="C229" t="s">
        <v>9</v>
      </c>
      <c r="D229" t="s">
        <v>15</v>
      </c>
      <c r="E229">
        <v>92156</v>
      </c>
      <c r="F229">
        <v>18</v>
      </c>
      <c r="G229">
        <v>7</v>
      </c>
      <c r="H229">
        <v>14</v>
      </c>
      <c r="I229">
        <v>238.87</v>
      </c>
      <c r="J229">
        <f>I229/E229</f>
        <v>2.5920178827206044E-3</v>
      </c>
      <c r="K229">
        <f t="shared" si="10"/>
        <v>2</v>
      </c>
      <c r="L229">
        <f t="shared" si="11"/>
        <v>1</v>
      </c>
      <c r="M229">
        <f t="shared" ca="1" si="12"/>
        <v>2017</v>
      </c>
      <c r="N229">
        <f ca="1">_xlfn.PERCENTRANK.INC(M229:M1226,M229,1)*10</f>
        <v>2</v>
      </c>
      <c r="O229">
        <f>_xlfn.PERCENTRANK.INC(H229:H1226,H229,1)*10</f>
        <v>2</v>
      </c>
      <c r="P229">
        <f>_xlfn.PERCENTRANK.INC(I229:I1226,I229,1)*10</f>
        <v>2</v>
      </c>
      <c r="Q229" s="19">
        <f ca="1">AVERAGE(K229,L229,N229,O229,P229)</f>
        <v>1.8</v>
      </c>
      <c r="R229" t="str">
        <f ca="1">VLOOKUP(ROUND($Q229,0),$T$6:$U$15,2,FALSE)</f>
        <v xml:space="preserve">At Risk </v>
      </c>
    </row>
    <row r="230" spans="1:18" x14ac:dyDescent="0.35">
      <c r="A230">
        <v>226</v>
      </c>
      <c r="B230">
        <v>19</v>
      </c>
      <c r="C230" t="s">
        <v>9</v>
      </c>
      <c r="D230" t="s">
        <v>14</v>
      </c>
      <c r="E230">
        <v>51355</v>
      </c>
      <c r="F230">
        <v>48</v>
      </c>
      <c r="G230">
        <v>8</v>
      </c>
      <c r="H230">
        <v>28</v>
      </c>
      <c r="I230">
        <v>278.20999999999998</v>
      </c>
      <c r="J230">
        <f>I230/E230</f>
        <v>5.4173887644825228E-3</v>
      </c>
      <c r="K230">
        <f t="shared" si="10"/>
        <v>4</v>
      </c>
      <c r="L230">
        <f t="shared" si="11"/>
        <v>4</v>
      </c>
      <c r="M230">
        <f t="shared" ca="1" si="12"/>
        <v>2016</v>
      </c>
      <c r="N230">
        <f ca="1">_xlfn.PERCENTRANK.INC(M230:M1227,M230,1)*10</f>
        <v>1</v>
      </c>
      <c r="O230">
        <f>_xlfn.PERCENTRANK.INC(H230:H1227,H230,1)*10</f>
        <v>5</v>
      </c>
      <c r="P230">
        <f>_xlfn.PERCENTRANK.INC(I230:I1227,I230,1)*10</f>
        <v>3</v>
      </c>
      <c r="Q230" s="19">
        <f ca="1">AVERAGE(K230,L230,N230,O230,P230)</f>
        <v>3.4</v>
      </c>
      <c r="R230" t="str">
        <f ca="1">VLOOKUP(ROUND($Q230,0),$T$6:$U$15,2,FALSE)</f>
        <v>New Customer</v>
      </c>
    </row>
    <row r="231" spans="1:18" x14ac:dyDescent="0.35">
      <c r="A231">
        <v>227</v>
      </c>
      <c r="B231">
        <v>65</v>
      </c>
      <c r="C231" t="s">
        <v>16</v>
      </c>
      <c r="D231" t="s">
        <v>15</v>
      </c>
      <c r="E231">
        <v>89274</v>
      </c>
      <c r="F231">
        <v>71</v>
      </c>
      <c r="G231">
        <v>10</v>
      </c>
      <c r="H231">
        <v>34</v>
      </c>
      <c r="I231">
        <v>840.45</v>
      </c>
      <c r="J231">
        <f>I231/E231</f>
        <v>9.4142751529000604E-3</v>
      </c>
      <c r="K231">
        <f t="shared" si="10"/>
        <v>7</v>
      </c>
      <c r="L231">
        <f t="shared" si="11"/>
        <v>6</v>
      </c>
      <c r="M231">
        <f t="shared" ca="1" si="12"/>
        <v>2014</v>
      </c>
      <c r="N231">
        <f ca="1">_xlfn.PERCENTRANK.INC(M231:M1228,M231,1)*10</f>
        <v>0</v>
      </c>
      <c r="O231">
        <f>_xlfn.PERCENTRANK.INC(H231:H1228,H231,1)*10</f>
        <v>6</v>
      </c>
      <c r="P231">
        <f>_xlfn.PERCENTRANK.INC(I231:I1228,I231,1)*10</f>
        <v>8</v>
      </c>
      <c r="Q231" s="19">
        <f ca="1">AVERAGE(K231,L231,N231,O231,P231)</f>
        <v>5.4</v>
      </c>
      <c r="R231" t="str">
        <f ca="1">VLOOKUP(ROUND($Q231,0),$T$6:$U$15,2,FALSE)</f>
        <v>Potential Loyalists</v>
      </c>
    </row>
    <row r="232" spans="1:18" x14ac:dyDescent="0.35">
      <c r="A232">
        <v>228</v>
      </c>
      <c r="B232">
        <v>53</v>
      </c>
      <c r="C232" t="s">
        <v>16</v>
      </c>
      <c r="D232" t="s">
        <v>14</v>
      </c>
      <c r="E232">
        <v>57651</v>
      </c>
      <c r="F232">
        <v>27</v>
      </c>
      <c r="G232">
        <v>7</v>
      </c>
      <c r="H232">
        <v>16</v>
      </c>
      <c r="I232">
        <v>345.62</v>
      </c>
      <c r="J232">
        <f>I232/E232</f>
        <v>5.9950391146727728E-3</v>
      </c>
      <c r="K232">
        <f t="shared" si="10"/>
        <v>5</v>
      </c>
      <c r="L232">
        <f t="shared" si="11"/>
        <v>2</v>
      </c>
      <c r="M232">
        <f t="shared" ca="1" si="12"/>
        <v>2017</v>
      </c>
      <c r="N232">
        <f ca="1">_xlfn.PERCENTRANK.INC(M232:M1229,M232,1)*10</f>
        <v>2</v>
      </c>
      <c r="O232">
        <f>_xlfn.PERCENTRANK.INC(H232:H1229,H232,1)*10</f>
        <v>2</v>
      </c>
      <c r="P232">
        <f>_xlfn.PERCENTRANK.INC(I232:I1229,I232,1)*10</f>
        <v>3</v>
      </c>
      <c r="Q232" s="19">
        <f ca="1">AVERAGE(K232,L232,N232,O232,P232)</f>
        <v>2.8</v>
      </c>
      <c r="R232" t="str">
        <f ca="1">VLOOKUP(ROUND($Q232,0),$T$6:$U$15,2,FALSE)</f>
        <v>New Customer</v>
      </c>
    </row>
    <row r="233" spans="1:18" x14ac:dyDescent="0.35">
      <c r="A233">
        <v>229</v>
      </c>
      <c r="B233">
        <v>19</v>
      </c>
      <c r="C233" t="s">
        <v>13</v>
      </c>
      <c r="D233" t="s">
        <v>10</v>
      </c>
      <c r="E233">
        <v>52470</v>
      </c>
      <c r="F233">
        <v>90</v>
      </c>
      <c r="G233">
        <v>5</v>
      </c>
      <c r="H233">
        <v>35</v>
      </c>
      <c r="I233">
        <v>515.99</v>
      </c>
      <c r="J233">
        <f>I233/E233</f>
        <v>9.8340003811701934E-3</v>
      </c>
      <c r="K233">
        <f t="shared" si="10"/>
        <v>7</v>
      </c>
      <c r="L233">
        <f t="shared" si="11"/>
        <v>8</v>
      </c>
      <c r="M233">
        <f t="shared" ca="1" si="12"/>
        <v>2019</v>
      </c>
      <c r="N233">
        <f ca="1">_xlfn.PERCENTRANK.INC(M233:M1230,M233,1)*10</f>
        <v>4</v>
      </c>
      <c r="O233">
        <f>_xlfn.PERCENTRANK.INC(H233:H1230,H233,1)*10</f>
        <v>6</v>
      </c>
      <c r="P233">
        <f>_xlfn.PERCENTRANK.INC(I233:I1230,I233,1)*10</f>
        <v>5</v>
      </c>
      <c r="Q233" s="19">
        <f ca="1">AVERAGE(K233,L233,N233,O233,P233)</f>
        <v>6</v>
      </c>
      <c r="R233" t="str">
        <f ca="1">VLOOKUP(ROUND($Q233,0),$T$6:$U$15,2,FALSE)</f>
        <v>Potential Loyalists</v>
      </c>
    </row>
    <row r="234" spans="1:18" x14ac:dyDescent="0.35">
      <c r="A234">
        <v>230</v>
      </c>
      <c r="B234">
        <v>56</v>
      </c>
      <c r="C234" t="s">
        <v>16</v>
      </c>
      <c r="D234" t="s">
        <v>15</v>
      </c>
      <c r="E234">
        <v>31154</v>
      </c>
      <c r="F234">
        <v>40</v>
      </c>
      <c r="G234">
        <v>4</v>
      </c>
      <c r="H234">
        <v>25</v>
      </c>
      <c r="I234">
        <v>197.54</v>
      </c>
      <c r="J234">
        <f>I234/E234</f>
        <v>6.3407588110675995E-3</v>
      </c>
      <c r="K234">
        <f t="shared" si="10"/>
        <v>5</v>
      </c>
      <c r="L234">
        <f t="shared" si="11"/>
        <v>3</v>
      </c>
      <c r="M234">
        <f t="shared" ca="1" si="12"/>
        <v>2020</v>
      </c>
      <c r="N234">
        <f ca="1">_xlfn.PERCENTRANK.INC(M234:M1231,M234,1)*10</f>
        <v>5</v>
      </c>
      <c r="O234">
        <f>_xlfn.PERCENTRANK.INC(H234:H1231,H234,1)*10</f>
        <v>4</v>
      </c>
      <c r="P234">
        <f>_xlfn.PERCENTRANK.INC(I234:I1231,I234,1)*10</f>
        <v>2</v>
      </c>
      <c r="Q234" s="19">
        <f ca="1">AVERAGE(K234,L234,N234,O234,P234)</f>
        <v>3.8</v>
      </c>
      <c r="R234" t="str">
        <f ca="1">VLOOKUP(ROUND($Q234,0),$T$6:$U$15,2,FALSE)</f>
        <v>New Customer</v>
      </c>
    </row>
    <row r="235" spans="1:18" x14ac:dyDescent="0.35">
      <c r="A235">
        <v>231</v>
      </c>
      <c r="B235">
        <v>24</v>
      </c>
      <c r="C235" t="s">
        <v>9</v>
      </c>
      <c r="D235" t="s">
        <v>15</v>
      </c>
      <c r="E235">
        <v>147572</v>
      </c>
      <c r="F235">
        <v>44</v>
      </c>
      <c r="G235">
        <v>7</v>
      </c>
      <c r="H235">
        <v>45</v>
      </c>
      <c r="I235">
        <v>204.27</v>
      </c>
      <c r="J235">
        <f>I235/E235</f>
        <v>1.3842056758734721E-3</v>
      </c>
      <c r="K235">
        <f t="shared" si="10"/>
        <v>1</v>
      </c>
      <c r="L235">
        <f t="shared" si="11"/>
        <v>4</v>
      </c>
      <c r="M235">
        <f t="shared" ca="1" si="12"/>
        <v>2017</v>
      </c>
      <c r="N235">
        <f ca="1">_xlfn.PERCENTRANK.INC(M235:M1232,M235,1)*10</f>
        <v>2</v>
      </c>
      <c r="O235">
        <f>_xlfn.PERCENTRANK.INC(H235:H1232,H235,1)*10</f>
        <v>8</v>
      </c>
      <c r="P235">
        <f>_xlfn.PERCENTRANK.INC(I235:I1232,I235,1)*10</f>
        <v>2</v>
      </c>
      <c r="Q235" s="19">
        <f ca="1">AVERAGE(K235,L235,N235,O235,P235)</f>
        <v>3.4</v>
      </c>
      <c r="R235" t="str">
        <f ca="1">VLOOKUP(ROUND($Q235,0),$T$6:$U$15,2,FALSE)</f>
        <v>New Customer</v>
      </c>
    </row>
    <row r="236" spans="1:18" x14ac:dyDescent="0.35">
      <c r="A236">
        <v>232</v>
      </c>
      <c r="B236">
        <v>66</v>
      </c>
      <c r="C236" t="s">
        <v>16</v>
      </c>
      <c r="D236" t="s">
        <v>10</v>
      </c>
      <c r="E236">
        <v>144573</v>
      </c>
      <c r="F236">
        <v>41</v>
      </c>
      <c r="G236">
        <v>7</v>
      </c>
      <c r="H236">
        <v>24</v>
      </c>
      <c r="I236">
        <v>66.599999999999994</v>
      </c>
      <c r="J236">
        <f>I236/E236</f>
        <v>4.6066692950965944E-4</v>
      </c>
      <c r="K236">
        <f t="shared" si="10"/>
        <v>0</v>
      </c>
      <c r="L236">
        <f t="shared" si="11"/>
        <v>4</v>
      </c>
      <c r="M236">
        <f t="shared" ca="1" si="12"/>
        <v>2017</v>
      </c>
      <c r="N236">
        <f ca="1">_xlfn.PERCENTRANK.INC(M236:M1233,M236,1)*10</f>
        <v>2</v>
      </c>
      <c r="O236">
        <f>_xlfn.PERCENTRANK.INC(H236:H1233,H236,1)*10</f>
        <v>4</v>
      </c>
      <c r="P236">
        <f>_xlfn.PERCENTRANK.INC(I236:I1233,I236,1)*10</f>
        <v>0</v>
      </c>
      <c r="Q236" s="19">
        <f ca="1">AVERAGE(K236,L236,N236,O236,P236)</f>
        <v>2</v>
      </c>
      <c r="R236" t="str">
        <f ca="1">VLOOKUP(ROUND($Q236,0),$T$6:$U$15,2,FALSE)</f>
        <v xml:space="preserve">At Risk </v>
      </c>
    </row>
    <row r="237" spans="1:18" x14ac:dyDescent="0.35">
      <c r="A237">
        <v>233</v>
      </c>
      <c r="B237">
        <v>41</v>
      </c>
      <c r="C237" t="s">
        <v>9</v>
      </c>
      <c r="D237" t="s">
        <v>10</v>
      </c>
      <c r="E237">
        <v>88312</v>
      </c>
      <c r="F237">
        <v>22</v>
      </c>
      <c r="G237">
        <v>6</v>
      </c>
      <c r="H237">
        <v>31</v>
      </c>
      <c r="I237">
        <v>212.53</v>
      </c>
      <c r="J237">
        <f>I237/E237</f>
        <v>2.4065812120663103E-3</v>
      </c>
      <c r="K237">
        <f t="shared" si="10"/>
        <v>2</v>
      </c>
      <c r="L237">
        <f t="shared" si="11"/>
        <v>2</v>
      </c>
      <c r="M237">
        <f t="shared" ca="1" si="12"/>
        <v>2018</v>
      </c>
      <c r="N237">
        <f ca="1">_xlfn.PERCENTRANK.INC(M237:M1234,M237,1)*10</f>
        <v>3</v>
      </c>
      <c r="O237">
        <f>_xlfn.PERCENTRANK.INC(H237:H1234,H237,1)*10</f>
        <v>5</v>
      </c>
      <c r="P237">
        <f>_xlfn.PERCENTRANK.INC(I237:I1234,I237,1)*10</f>
        <v>2</v>
      </c>
      <c r="Q237" s="19">
        <f ca="1">AVERAGE(K237,L237,N237,O237,P237)</f>
        <v>2.8</v>
      </c>
      <c r="R237" t="str">
        <f ca="1">VLOOKUP(ROUND($Q237,0),$T$6:$U$15,2,FALSE)</f>
        <v>New Customer</v>
      </c>
    </row>
    <row r="238" spans="1:18" x14ac:dyDescent="0.35">
      <c r="A238">
        <v>234</v>
      </c>
      <c r="B238">
        <v>29</v>
      </c>
      <c r="C238" t="s">
        <v>9</v>
      </c>
      <c r="D238" t="s">
        <v>11</v>
      </c>
      <c r="E238">
        <v>96066</v>
      </c>
      <c r="F238">
        <v>45</v>
      </c>
      <c r="G238">
        <v>7</v>
      </c>
      <c r="H238">
        <v>24</v>
      </c>
      <c r="I238">
        <v>479.36</v>
      </c>
      <c r="J238">
        <f>I238/E238</f>
        <v>4.9899027751754005E-3</v>
      </c>
      <c r="K238">
        <f t="shared" si="10"/>
        <v>4</v>
      </c>
      <c r="L238">
        <f t="shared" si="11"/>
        <v>4</v>
      </c>
      <c r="M238">
        <f t="shared" ca="1" si="12"/>
        <v>2017</v>
      </c>
      <c r="N238">
        <f ca="1">_xlfn.PERCENTRANK.INC(M238:M1235,M238,1)*10</f>
        <v>2</v>
      </c>
      <c r="O238">
        <f>_xlfn.PERCENTRANK.INC(H238:H1235,H238,1)*10</f>
        <v>4</v>
      </c>
      <c r="P238">
        <f>_xlfn.PERCENTRANK.INC(I238:I1235,I238,1)*10</f>
        <v>4</v>
      </c>
      <c r="Q238" s="19">
        <f ca="1">AVERAGE(K238,L238,N238,O238,P238)</f>
        <v>3.6</v>
      </c>
      <c r="R238" t="str">
        <f ca="1">VLOOKUP(ROUND($Q238,0),$T$6:$U$15,2,FALSE)</f>
        <v>New Customer</v>
      </c>
    </row>
    <row r="239" spans="1:18" x14ac:dyDescent="0.35">
      <c r="A239">
        <v>235</v>
      </c>
      <c r="B239">
        <v>19</v>
      </c>
      <c r="C239" t="s">
        <v>9</v>
      </c>
      <c r="D239" t="s">
        <v>10</v>
      </c>
      <c r="E239">
        <v>41542</v>
      </c>
      <c r="F239">
        <v>21</v>
      </c>
      <c r="G239">
        <v>1</v>
      </c>
      <c r="H239">
        <v>22</v>
      </c>
      <c r="I239">
        <v>132.88</v>
      </c>
      <c r="J239">
        <f>I239/E239</f>
        <v>3.1986904819219101E-3</v>
      </c>
      <c r="K239">
        <f t="shared" si="10"/>
        <v>3</v>
      </c>
      <c r="L239">
        <f t="shared" si="11"/>
        <v>1</v>
      </c>
      <c r="M239">
        <f t="shared" ca="1" si="12"/>
        <v>2023</v>
      </c>
      <c r="N239">
        <f ca="1">_xlfn.PERCENTRANK.INC(M239:M1236,M239,1)*10</f>
        <v>9</v>
      </c>
      <c r="O239">
        <f>_xlfn.PERCENTRANK.INC(H239:H1236,H239,1)*10</f>
        <v>3</v>
      </c>
      <c r="P239">
        <f>_xlfn.PERCENTRANK.INC(I239:I1236,I239,1)*10</f>
        <v>1</v>
      </c>
      <c r="Q239" s="19">
        <f ca="1">AVERAGE(K239,L239,N239,O239,P239)</f>
        <v>3.4</v>
      </c>
      <c r="R239" t="str">
        <f ca="1">VLOOKUP(ROUND($Q239,0),$T$6:$U$15,2,FALSE)</f>
        <v>New Customer</v>
      </c>
    </row>
    <row r="240" spans="1:18" x14ac:dyDescent="0.35">
      <c r="A240">
        <v>236</v>
      </c>
      <c r="B240">
        <v>42</v>
      </c>
      <c r="C240" t="s">
        <v>13</v>
      </c>
      <c r="D240" t="s">
        <v>11</v>
      </c>
      <c r="E240">
        <v>66495</v>
      </c>
      <c r="F240">
        <v>79</v>
      </c>
      <c r="G240">
        <v>9</v>
      </c>
      <c r="H240">
        <v>31</v>
      </c>
      <c r="I240">
        <v>537.66</v>
      </c>
      <c r="J240">
        <f>I240/E240</f>
        <v>8.0857207308820209E-3</v>
      </c>
      <c r="K240">
        <f t="shared" si="10"/>
        <v>7</v>
      </c>
      <c r="L240">
        <f t="shared" si="11"/>
        <v>7</v>
      </c>
      <c r="M240">
        <f t="shared" ca="1" si="12"/>
        <v>2015</v>
      </c>
      <c r="N240">
        <f ca="1">_xlfn.PERCENTRANK.INC(M240:M1237,M240,1)*10</f>
        <v>0</v>
      </c>
      <c r="O240">
        <f>_xlfn.PERCENTRANK.INC(H240:H1237,H240,1)*10</f>
        <v>5</v>
      </c>
      <c r="P240">
        <f>_xlfn.PERCENTRANK.INC(I240:I1237,I240,1)*10</f>
        <v>5</v>
      </c>
      <c r="Q240" s="19">
        <f ca="1">AVERAGE(K240,L240,N240,O240,P240)</f>
        <v>4.8</v>
      </c>
      <c r="R240" t="str">
        <f ca="1">VLOOKUP(ROUND($Q240,0),$T$6:$U$15,2,FALSE)</f>
        <v>Potential Loyalists</v>
      </c>
    </row>
    <row r="241" spans="1:18" x14ac:dyDescent="0.35">
      <c r="A241">
        <v>237</v>
      </c>
      <c r="B241">
        <v>62</v>
      </c>
      <c r="C241" t="s">
        <v>13</v>
      </c>
      <c r="D241" t="s">
        <v>15</v>
      </c>
      <c r="E241">
        <v>52480</v>
      </c>
      <c r="F241">
        <v>22</v>
      </c>
      <c r="G241">
        <v>3</v>
      </c>
      <c r="H241">
        <v>14</v>
      </c>
      <c r="I241">
        <v>821.42</v>
      </c>
      <c r="J241">
        <f>I241/E241</f>
        <v>1.5652057926829267E-2</v>
      </c>
      <c r="K241">
        <f t="shared" si="10"/>
        <v>9</v>
      </c>
      <c r="L241">
        <f t="shared" si="11"/>
        <v>2</v>
      </c>
      <c r="M241">
        <f t="shared" ca="1" si="12"/>
        <v>2021</v>
      </c>
      <c r="N241">
        <f ca="1">_xlfn.PERCENTRANK.INC(M241:M1238,M241,1)*10</f>
        <v>6</v>
      </c>
      <c r="O241">
        <f>_xlfn.PERCENTRANK.INC(H241:H1238,H241,1)*10</f>
        <v>2</v>
      </c>
      <c r="P241">
        <f>_xlfn.PERCENTRANK.INC(I241:I1238,I241,1)*10</f>
        <v>8</v>
      </c>
      <c r="Q241" s="19">
        <f ca="1">AVERAGE(K241,L241,N241,O241,P241)</f>
        <v>5.4</v>
      </c>
      <c r="R241" t="str">
        <f ca="1">VLOOKUP(ROUND($Q241,0),$T$6:$U$15,2,FALSE)</f>
        <v>Potential Loyalists</v>
      </c>
    </row>
    <row r="242" spans="1:18" x14ac:dyDescent="0.35">
      <c r="A242">
        <v>238</v>
      </c>
      <c r="B242">
        <v>64</v>
      </c>
      <c r="C242" t="s">
        <v>13</v>
      </c>
      <c r="D242" t="s">
        <v>10</v>
      </c>
      <c r="E242">
        <v>148368</v>
      </c>
      <c r="F242">
        <v>19</v>
      </c>
      <c r="G242">
        <v>4</v>
      </c>
      <c r="H242">
        <v>23</v>
      </c>
      <c r="I242">
        <v>949.32</v>
      </c>
      <c r="J242">
        <f>I242/E242</f>
        <v>6.3984147525072794E-3</v>
      </c>
      <c r="K242">
        <f t="shared" si="10"/>
        <v>5</v>
      </c>
      <c r="L242">
        <f t="shared" si="11"/>
        <v>1</v>
      </c>
      <c r="M242">
        <f t="shared" ca="1" si="12"/>
        <v>2020</v>
      </c>
      <c r="N242">
        <f ca="1">_xlfn.PERCENTRANK.INC(M242:M1239,M242,1)*10</f>
        <v>5</v>
      </c>
      <c r="O242">
        <f>_xlfn.PERCENTRANK.INC(H242:H1239,H242,1)*10</f>
        <v>4</v>
      </c>
      <c r="P242">
        <f>_xlfn.PERCENTRANK.INC(I242:I1239,I242,1)*10</f>
        <v>9</v>
      </c>
      <c r="Q242" s="19">
        <f ca="1">AVERAGE(K242,L242,N242,O242,P242)</f>
        <v>4.8</v>
      </c>
      <c r="R242" t="str">
        <f ca="1">VLOOKUP(ROUND($Q242,0),$T$6:$U$15,2,FALSE)</f>
        <v>Potential Loyalists</v>
      </c>
    </row>
    <row r="243" spans="1:18" x14ac:dyDescent="0.35">
      <c r="A243">
        <v>239</v>
      </c>
      <c r="B243">
        <v>64</v>
      </c>
      <c r="C243" t="s">
        <v>9</v>
      </c>
      <c r="D243" t="s">
        <v>10</v>
      </c>
      <c r="E243">
        <v>124599</v>
      </c>
      <c r="F243">
        <v>41</v>
      </c>
      <c r="G243">
        <v>9</v>
      </c>
      <c r="H243">
        <v>41</v>
      </c>
      <c r="I243">
        <v>924.18</v>
      </c>
      <c r="J243">
        <f>I243/E243</f>
        <v>7.4172344882382684E-3</v>
      </c>
      <c r="K243">
        <f t="shared" si="10"/>
        <v>6</v>
      </c>
      <c r="L243">
        <f t="shared" si="11"/>
        <v>4</v>
      </c>
      <c r="M243">
        <f t="shared" ca="1" si="12"/>
        <v>2015</v>
      </c>
      <c r="N243">
        <f ca="1">_xlfn.PERCENTRANK.INC(M243:M1240,M243,1)*10</f>
        <v>0</v>
      </c>
      <c r="O243">
        <f>_xlfn.PERCENTRANK.INC(H243:H1240,H243,1)*10</f>
        <v>7</v>
      </c>
      <c r="P243">
        <f>_xlfn.PERCENTRANK.INC(I243:I1240,I243,1)*10</f>
        <v>9</v>
      </c>
      <c r="Q243" s="19">
        <f ca="1">AVERAGE(K243,L243,N243,O243,P243)</f>
        <v>5.2</v>
      </c>
      <c r="R243" t="str">
        <f ca="1">VLOOKUP(ROUND($Q243,0),$T$6:$U$15,2,FALSE)</f>
        <v>Potential Loyalists</v>
      </c>
    </row>
    <row r="244" spans="1:18" x14ac:dyDescent="0.35">
      <c r="A244">
        <v>240</v>
      </c>
      <c r="B244">
        <v>44</v>
      </c>
      <c r="C244" t="s">
        <v>9</v>
      </c>
      <c r="D244" t="s">
        <v>10</v>
      </c>
      <c r="E244">
        <v>121975</v>
      </c>
      <c r="F244">
        <v>33</v>
      </c>
      <c r="G244">
        <v>6</v>
      </c>
      <c r="H244">
        <v>27</v>
      </c>
      <c r="I244">
        <v>640.96</v>
      </c>
      <c r="J244">
        <f>I244/E244</f>
        <v>5.2548473047755694E-3</v>
      </c>
      <c r="K244">
        <f t="shared" si="10"/>
        <v>4</v>
      </c>
      <c r="L244">
        <f t="shared" si="11"/>
        <v>3</v>
      </c>
      <c r="M244">
        <f t="shared" ca="1" si="12"/>
        <v>2018</v>
      </c>
      <c r="N244">
        <f ca="1">_xlfn.PERCENTRANK.INC(M244:M1241,M244,1)*10</f>
        <v>3</v>
      </c>
      <c r="O244">
        <f>_xlfn.PERCENTRANK.INC(H244:H1241,H244,1)*10</f>
        <v>4</v>
      </c>
      <c r="P244">
        <f>_xlfn.PERCENTRANK.INC(I244:I1241,I244,1)*10</f>
        <v>6</v>
      </c>
      <c r="Q244" s="19">
        <f ca="1">AVERAGE(K244,L244,N244,O244,P244)</f>
        <v>4</v>
      </c>
      <c r="R244" t="str">
        <f ca="1">VLOOKUP(ROUND($Q244,0),$T$6:$U$15,2,FALSE)</f>
        <v>New Customer</v>
      </c>
    </row>
    <row r="245" spans="1:18" x14ac:dyDescent="0.35">
      <c r="A245">
        <v>241</v>
      </c>
      <c r="B245">
        <v>41</v>
      </c>
      <c r="C245" t="s">
        <v>9</v>
      </c>
      <c r="D245" t="s">
        <v>11</v>
      </c>
      <c r="E245">
        <v>41748</v>
      </c>
      <c r="F245">
        <v>50</v>
      </c>
      <c r="G245">
        <v>8</v>
      </c>
      <c r="H245">
        <v>5</v>
      </c>
      <c r="I245">
        <v>35.159999999999997</v>
      </c>
      <c r="J245">
        <f>I245/E245</f>
        <v>8.421960333429145E-4</v>
      </c>
      <c r="K245">
        <f t="shared" si="10"/>
        <v>0</v>
      </c>
      <c r="L245">
        <f t="shared" si="11"/>
        <v>4</v>
      </c>
      <c r="M245">
        <f t="shared" ca="1" si="12"/>
        <v>2016</v>
      </c>
      <c r="N245">
        <f ca="1">_xlfn.PERCENTRANK.INC(M245:M1242,M245,1)*10</f>
        <v>1</v>
      </c>
      <c r="O245">
        <f>_xlfn.PERCENTRANK.INC(H245:H1242,H245,1)*10</f>
        <v>0</v>
      </c>
      <c r="P245">
        <f>_xlfn.PERCENTRANK.INC(I245:I1242,I245,1)*10</f>
        <v>0</v>
      </c>
      <c r="Q245" s="19">
        <f ca="1">AVERAGE(K245,L245,N245,O245,P245)</f>
        <v>1</v>
      </c>
      <c r="R245" t="str">
        <f ca="1">VLOOKUP(ROUND($Q245,0),$T$6:$U$15,2,FALSE)</f>
        <v xml:space="preserve">Hibernating </v>
      </c>
    </row>
    <row r="246" spans="1:18" x14ac:dyDescent="0.35">
      <c r="A246">
        <v>242</v>
      </c>
      <c r="B246">
        <v>31</v>
      </c>
      <c r="C246" t="s">
        <v>9</v>
      </c>
      <c r="D246" t="s">
        <v>15</v>
      </c>
      <c r="E246">
        <v>125501</v>
      </c>
      <c r="F246">
        <v>74</v>
      </c>
      <c r="G246">
        <v>3</v>
      </c>
      <c r="H246">
        <v>18</v>
      </c>
      <c r="I246">
        <v>947.76</v>
      </c>
      <c r="J246">
        <f>I246/E246</f>
        <v>7.5518123361566838E-3</v>
      </c>
      <c r="K246">
        <f t="shared" si="10"/>
        <v>6</v>
      </c>
      <c r="L246">
        <f t="shared" si="11"/>
        <v>7</v>
      </c>
      <c r="M246">
        <f t="shared" ca="1" si="12"/>
        <v>2021</v>
      </c>
      <c r="N246">
        <f ca="1">_xlfn.PERCENTRANK.INC(M246:M1243,M246,1)*10</f>
        <v>6</v>
      </c>
      <c r="O246">
        <f>_xlfn.PERCENTRANK.INC(H246:H1243,H246,1)*10</f>
        <v>3</v>
      </c>
      <c r="P246">
        <f>_xlfn.PERCENTRANK.INC(I246:I1243,I246,1)*10</f>
        <v>9</v>
      </c>
      <c r="Q246" s="19">
        <f ca="1">AVERAGE(K246,L246,N246,O246,P246)</f>
        <v>6.2</v>
      </c>
      <c r="R246" t="str">
        <f ca="1">VLOOKUP(ROUND($Q246,0),$T$6:$U$15,2,FALSE)</f>
        <v>Potential Loyalists</v>
      </c>
    </row>
    <row r="247" spans="1:18" x14ac:dyDescent="0.35">
      <c r="A247">
        <v>243</v>
      </c>
      <c r="B247">
        <v>25</v>
      </c>
      <c r="C247" t="s">
        <v>13</v>
      </c>
      <c r="D247" t="s">
        <v>15</v>
      </c>
      <c r="E247">
        <v>109583</v>
      </c>
      <c r="F247">
        <v>6</v>
      </c>
      <c r="G247">
        <v>4</v>
      </c>
      <c r="H247">
        <v>30</v>
      </c>
      <c r="I247">
        <v>923.64</v>
      </c>
      <c r="J247">
        <f>I247/E247</f>
        <v>8.4286796309646569E-3</v>
      </c>
      <c r="K247">
        <f t="shared" si="10"/>
        <v>7</v>
      </c>
      <c r="L247">
        <f t="shared" si="11"/>
        <v>0</v>
      </c>
      <c r="M247">
        <f t="shared" ca="1" si="12"/>
        <v>2020</v>
      </c>
      <c r="N247">
        <f ca="1">_xlfn.PERCENTRANK.INC(M247:M1244,M247,1)*10</f>
        <v>5</v>
      </c>
      <c r="O247">
        <f>_xlfn.PERCENTRANK.INC(H247:H1244,H247,1)*10</f>
        <v>5</v>
      </c>
      <c r="P247">
        <f>_xlfn.PERCENTRANK.INC(I247:I1244,I247,1)*10</f>
        <v>9</v>
      </c>
      <c r="Q247" s="19">
        <f ca="1">AVERAGE(K247,L247,N247,O247,P247)</f>
        <v>5.2</v>
      </c>
      <c r="R247" t="str">
        <f ca="1">VLOOKUP(ROUND($Q247,0),$T$6:$U$15,2,FALSE)</f>
        <v>Potential Loyalists</v>
      </c>
    </row>
    <row r="248" spans="1:18" x14ac:dyDescent="0.35">
      <c r="A248">
        <v>244</v>
      </c>
      <c r="B248">
        <v>47</v>
      </c>
      <c r="C248" t="s">
        <v>9</v>
      </c>
      <c r="D248" t="s">
        <v>14</v>
      </c>
      <c r="E248">
        <v>108356</v>
      </c>
      <c r="F248">
        <v>84</v>
      </c>
      <c r="G248">
        <v>6</v>
      </c>
      <c r="H248">
        <v>19</v>
      </c>
      <c r="I248">
        <v>911</v>
      </c>
      <c r="J248">
        <f>I248/E248</f>
        <v>8.4074716674665002E-3</v>
      </c>
      <c r="K248">
        <f t="shared" si="10"/>
        <v>7</v>
      </c>
      <c r="L248">
        <f t="shared" si="11"/>
        <v>8</v>
      </c>
      <c r="M248">
        <f t="shared" ca="1" si="12"/>
        <v>2018</v>
      </c>
      <c r="N248">
        <f ca="1">_xlfn.PERCENTRANK.INC(M248:M1245,M248,1)*10</f>
        <v>3</v>
      </c>
      <c r="O248">
        <f>_xlfn.PERCENTRANK.INC(H248:H1245,H248,1)*10</f>
        <v>3</v>
      </c>
      <c r="P248">
        <f>_xlfn.PERCENTRANK.INC(I248:I1245,I248,1)*10</f>
        <v>9</v>
      </c>
      <c r="Q248" s="19">
        <f ca="1">AVERAGE(K248,L248,N248,O248,P248)</f>
        <v>6</v>
      </c>
      <c r="R248" t="str">
        <f ca="1">VLOOKUP(ROUND($Q248,0),$T$6:$U$15,2,FALSE)</f>
        <v>Potential Loyalists</v>
      </c>
    </row>
    <row r="249" spans="1:18" x14ac:dyDescent="0.35">
      <c r="A249">
        <v>245</v>
      </c>
      <c r="B249">
        <v>28</v>
      </c>
      <c r="C249" t="s">
        <v>13</v>
      </c>
      <c r="D249" t="s">
        <v>14</v>
      </c>
      <c r="E249">
        <v>134414</v>
      </c>
      <c r="F249">
        <v>19</v>
      </c>
      <c r="G249">
        <v>5</v>
      </c>
      <c r="H249">
        <v>15</v>
      </c>
      <c r="I249">
        <v>922.01</v>
      </c>
      <c r="J249">
        <f>I249/E249</f>
        <v>6.8594789233264392E-3</v>
      </c>
      <c r="K249">
        <f t="shared" si="10"/>
        <v>6</v>
      </c>
      <c r="L249">
        <f t="shared" si="11"/>
        <v>1</v>
      </c>
      <c r="M249">
        <f t="shared" ca="1" si="12"/>
        <v>2019</v>
      </c>
      <c r="N249">
        <f ca="1">_xlfn.PERCENTRANK.INC(M249:M1246,M249,1)*10</f>
        <v>4</v>
      </c>
      <c r="O249">
        <f>_xlfn.PERCENTRANK.INC(H249:H1246,H249,1)*10</f>
        <v>2</v>
      </c>
      <c r="P249">
        <f>_xlfn.PERCENTRANK.INC(I249:I1246,I249,1)*10</f>
        <v>9</v>
      </c>
      <c r="Q249" s="19">
        <f ca="1">AVERAGE(K249,L249,N249,O249,P249)</f>
        <v>4.4000000000000004</v>
      </c>
      <c r="R249" t="str">
        <f ca="1">VLOOKUP(ROUND($Q249,0),$T$6:$U$15,2,FALSE)</f>
        <v>New Customer</v>
      </c>
    </row>
    <row r="250" spans="1:18" x14ac:dyDescent="0.35">
      <c r="A250">
        <v>246</v>
      </c>
      <c r="B250">
        <v>44</v>
      </c>
      <c r="C250" t="s">
        <v>16</v>
      </c>
      <c r="D250" t="s">
        <v>15</v>
      </c>
      <c r="E250">
        <v>83880</v>
      </c>
      <c r="F250">
        <v>31</v>
      </c>
      <c r="G250">
        <v>6</v>
      </c>
      <c r="H250">
        <v>32</v>
      </c>
      <c r="I250">
        <v>464.42</v>
      </c>
      <c r="J250">
        <f>I250/E250</f>
        <v>5.5367191225560329E-3</v>
      </c>
      <c r="K250">
        <f t="shared" si="10"/>
        <v>4</v>
      </c>
      <c r="L250">
        <f t="shared" si="11"/>
        <v>3</v>
      </c>
      <c r="M250">
        <f t="shared" ca="1" si="12"/>
        <v>2018</v>
      </c>
      <c r="N250">
        <f ca="1">_xlfn.PERCENTRANK.INC(M250:M1247,M250,1)*10</f>
        <v>3</v>
      </c>
      <c r="O250">
        <f>_xlfn.PERCENTRANK.INC(H250:H1247,H250,1)*10</f>
        <v>6</v>
      </c>
      <c r="P250">
        <f>_xlfn.PERCENTRANK.INC(I250:I1247,I250,1)*10</f>
        <v>4</v>
      </c>
      <c r="Q250" s="19">
        <f ca="1">AVERAGE(K250,L250,N250,O250,P250)</f>
        <v>4</v>
      </c>
      <c r="R250" t="str">
        <f ca="1">VLOOKUP(ROUND($Q250,0),$T$6:$U$15,2,FALSE)</f>
        <v>New Customer</v>
      </c>
    </row>
    <row r="251" spans="1:18" x14ac:dyDescent="0.35">
      <c r="A251">
        <v>247</v>
      </c>
      <c r="B251">
        <v>54</v>
      </c>
      <c r="C251" t="s">
        <v>13</v>
      </c>
      <c r="D251" t="s">
        <v>11</v>
      </c>
      <c r="E251">
        <v>48896</v>
      </c>
      <c r="F251">
        <v>28</v>
      </c>
      <c r="G251">
        <v>9</v>
      </c>
      <c r="H251">
        <v>25</v>
      </c>
      <c r="I251">
        <v>244.79</v>
      </c>
      <c r="J251">
        <f>I251/E251</f>
        <v>5.0063399869109942E-3</v>
      </c>
      <c r="K251">
        <f t="shared" si="10"/>
        <v>4</v>
      </c>
      <c r="L251">
        <f t="shared" si="11"/>
        <v>2</v>
      </c>
      <c r="M251">
        <f t="shared" ca="1" si="12"/>
        <v>2015</v>
      </c>
      <c r="N251">
        <f ca="1">_xlfn.PERCENTRANK.INC(M251:M1248,M251,1)*10</f>
        <v>0</v>
      </c>
      <c r="O251">
        <f>_xlfn.PERCENTRANK.INC(H251:H1248,H251,1)*10</f>
        <v>4</v>
      </c>
      <c r="P251">
        <f>_xlfn.PERCENTRANK.INC(I251:I1248,I251,1)*10</f>
        <v>2</v>
      </c>
      <c r="Q251" s="19">
        <f ca="1">AVERAGE(K251,L251,N251,O251,P251)</f>
        <v>2.4</v>
      </c>
      <c r="R251" t="str">
        <f ca="1">VLOOKUP(ROUND($Q251,0),$T$6:$U$15,2,FALSE)</f>
        <v xml:space="preserve">At Risk </v>
      </c>
    </row>
    <row r="252" spans="1:18" x14ac:dyDescent="0.35">
      <c r="A252">
        <v>248</v>
      </c>
      <c r="B252">
        <v>28</v>
      </c>
      <c r="C252" t="s">
        <v>13</v>
      </c>
      <c r="D252" t="s">
        <v>11</v>
      </c>
      <c r="E252">
        <v>48383</v>
      </c>
      <c r="F252">
        <v>57</v>
      </c>
      <c r="G252">
        <v>8</v>
      </c>
      <c r="H252">
        <v>35</v>
      </c>
      <c r="I252">
        <v>17.97</v>
      </c>
      <c r="J252">
        <f>I252/E252</f>
        <v>3.7141144616910897E-4</v>
      </c>
      <c r="K252">
        <f t="shared" si="10"/>
        <v>0</v>
      </c>
      <c r="L252">
        <f t="shared" si="11"/>
        <v>5</v>
      </c>
      <c r="M252">
        <f t="shared" ca="1" si="12"/>
        <v>2016</v>
      </c>
      <c r="N252">
        <f ca="1">_xlfn.PERCENTRANK.INC(M252:M1249,M252,1)*10</f>
        <v>1</v>
      </c>
      <c r="O252">
        <f>_xlfn.PERCENTRANK.INC(H252:H1249,H252,1)*10</f>
        <v>6</v>
      </c>
      <c r="P252">
        <f>_xlfn.PERCENTRANK.INC(I252:I1249,I252,1)*10</f>
        <v>0</v>
      </c>
      <c r="Q252" s="19">
        <f ca="1">AVERAGE(K252,L252,N252,O252,P252)</f>
        <v>2.4</v>
      </c>
      <c r="R252" t="str">
        <f ca="1">VLOOKUP(ROUND($Q252,0),$T$6:$U$15,2,FALSE)</f>
        <v xml:space="preserve">At Risk </v>
      </c>
    </row>
    <row r="253" spans="1:18" x14ac:dyDescent="0.35">
      <c r="A253">
        <v>249</v>
      </c>
      <c r="B253">
        <v>54</v>
      </c>
      <c r="C253" t="s">
        <v>9</v>
      </c>
      <c r="D253" t="s">
        <v>11</v>
      </c>
      <c r="E253">
        <v>134743</v>
      </c>
      <c r="F253">
        <v>98</v>
      </c>
      <c r="G253">
        <v>9</v>
      </c>
      <c r="H253">
        <v>42</v>
      </c>
      <c r="I253">
        <v>894.21</v>
      </c>
      <c r="J253">
        <f>I253/E253</f>
        <v>6.6364115390038815E-3</v>
      </c>
      <c r="K253">
        <f t="shared" si="10"/>
        <v>5</v>
      </c>
      <c r="L253">
        <f t="shared" si="11"/>
        <v>9</v>
      </c>
      <c r="M253">
        <f t="shared" ca="1" si="12"/>
        <v>2015</v>
      </c>
      <c r="N253">
        <f ca="1">_xlfn.PERCENTRANK.INC(M253:M1250,M253,1)*10</f>
        <v>0</v>
      </c>
      <c r="O253">
        <f>_xlfn.PERCENTRANK.INC(H253:H1250,H253,1)*10</f>
        <v>7</v>
      </c>
      <c r="P253">
        <f>_xlfn.PERCENTRANK.INC(I253:I1250,I253,1)*10</f>
        <v>8</v>
      </c>
      <c r="Q253" s="19">
        <f ca="1">AVERAGE(K253,L253,N253,O253,P253)</f>
        <v>5.8</v>
      </c>
      <c r="R253" t="str">
        <f ca="1">VLOOKUP(ROUND($Q253,0),$T$6:$U$15,2,FALSE)</f>
        <v>Potential Loyalists</v>
      </c>
    </row>
    <row r="254" spans="1:18" x14ac:dyDescent="0.35">
      <c r="A254">
        <v>250</v>
      </c>
      <c r="B254">
        <v>47</v>
      </c>
      <c r="C254" t="s">
        <v>16</v>
      </c>
      <c r="D254" t="s">
        <v>14</v>
      </c>
      <c r="E254">
        <v>91491</v>
      </c>
      <c r="F254">
        <v>52</v>
      </c>
      <c r="G254">
        <v>5</v>
      </c>
      <c r="H254">
        <v>10</v>
      </c>
      <c r="I254">
        <v>21.43</v>
      </c>
      <c r="J254">
        <f>I254/E254</f>
        <v>2.3423068935742313E-4</v>
      </c>
      <c r="K254">
        <f t="shared" si="10"/>
        <v>0</v>
      </c>
      <c r="L254">
        <f t="shared" si="11"/>
        <v>5</v>
      </c>
      <c r="M254">
        <f t="shared" ca="1" si="12"/>
        <v>2019</v>
      </c>
      <c r="N254">
        <f ca="1">_xlfn.PERCENTRANK.INC(M254:M1251,M254,1)*10</f>
        <v>4</v>
      </c>
      <c r="O254">
        <f>_xlfn.PERCENTRANK.INC(H254:H1251,H254,1)*10</f>
        <v>1</v>
      </c>
      <c r="P254">
        <f>_xlfn.PERCENTRANK.INC(I254:I1251,I254,1)*10</f>
        <v>0</v>
      </c>
      <c r="Q254" s="19">
        <f ca="1">AVERAGE(K254,L254,N254,O254,P254)</f>
        <v>2</v>
      </c>
      <c r="R254" t="str">
        <f ca="1">VLOOKUP(ROUND($Q254,0),$T$6:$U$15,2,FALSE)</f>
        <v xml:space="preserve">At Risk </v>
      </c>
    </row>
    <row r="255" spans="1:18" x14ac:dyDescent="0.35">
      <c r="A255">
        <v>251</v>
      </c>
      <c r="B255">
        <v>43</v>
      </c>
      <c r="C255" t="s">
        <v>16</v>
      </c>
      <c r="D255" t="s">
        <v>15</v>
      </c>
      <c r="E255">
        <v>89688</v>
      </c>
      <c r="F255">
        <v>27</v>
      </c>
      <c r="G255">
        <v>10</v>
      </c>
      <c r="H255">
        <v>30</v>
      </c>
      <c r="I255">
        <v>223.64</v>
      </c>
      <c r="J255">
        <f>I255/E255</f>
        <v>2.4935331370974935E-3</v>
      </c>
      <c r="K255">
        <f t="shared" si="10"/>
        <v>2</v>
      </c>
      <c r="L255">
        <f t="shared" si="11"/>
        <v>2</v>
      </c>
      <c r="M255">
        <f t="shared" ca="1" si="12"/>
        <v>2014</v>
      </c>
      <c r="N255">
        <f ca="1">_xlfn.PERCENTRANK.INC(M255:M1252,M255,1)*10</f>
        <v>0</v>
      </c>
      <c r="O255">
        <f>_xlfn.PERCENTRANK.INC(H255:H1252,H255,1)*10</f>
        <v>5</v>
      </c>
      <c r="P255">
        <f>_xlfn.PERCENTRANK.INC(I255:I1252,I255,1)*10</f>
        <v>2</v>
      </c>
      <c r="Q255" s="19">
        <f ca="1">AVERAGE(K255,L255,N255,O255,P255)</f>
        <v>2.2000000000000002</v>
      </c>
      <c r="R255" t="str">
        <f ca="1">VLOOKUP(ROUND($Q255,0),$T$6:$U$15,2,FALSE)</f>
        <v xml:space="preserve">At Risk </v>
      </c>
    </row>
    <row r="256" spans="1:18" x14ac:dyDescent="0.35">
      <c r="A256">
        <v>252</v>
      </c>
      <c r="B256">
        <v>25</v>
      </c>
      <c r="C256" t="s">
        <v>13</v>
      </c>
      <c r="D256" t="s">
        <v>10</v>
      </c>
      <c r="E256">
        <v>105185</v>
      </c>
      <c r="F256">
        <v>70</v>
      </c>
      <c r="G256">
        <v>2</v>
      </c>
      <c r="H256">
        <v>37</v>
      </c>
      <c r="I256">
        <v>556.23</v>
      </c>
      <c r="J256">
        <f>I256/E256</f>
        <v>5.2881114227313784E-3</v>
      </c>
      <c r="K256">
        <f t="shared" si="10"/>
        <v>4</v>
      </c>
      <c r="L256">
        <f t="shared" si="11"/>
        <v>6</v>
      </c>
      <c r="M256">
        <f t="shared" ca="1" si="12"/>
        <v>2022</v>
      </c>
      <c r="N256">
        <f ca="1">_xlfn.PERCENTRANK.INC(M256:M1253,M256,1)*10</f>
        <v>7</v>
      </c>
      <c r="O256">
        <f>_xlfn.PERCENTRANK.INC(H256:H1253,H256,1)*10</f>
        <v>6</v>
      </c>
      <c r="P256">
        <f>_xlfn.PERCENTRANK.INC(I256:I1253,I256,1)*10</f>
        <v>5</v>
      </c>
      <c r="Q256" s="19">
        <f ca="1">AVERAGE(K256,L256,N256,O256,P256)</f>
        <v>5.6</v>
      </c>
      <c r="R256" t="str">
        <f ca="1">VLOOKUP(ROUND($Q256,0),$T$6:$U$15,2,FALSE)</f>
        <v>Potential Loyalists</v>
      </c>
    </row>
    <row r="257" spans="1:18" x14ac:dyDescent="0.35">
      <c r="A257">
        <v>253</v>
      </c>
      <c r="B257">
        <v>49</v>
      </c>
      <c r="C257" t="s">
        <v>13</v>
      </c>
      <c r="D257" t="s">
        <v>10</v>
      </c>
      <c r="E257">
        <v>129014</v>
      </c>
      <c r="F257">
        <v>25</v>
      </c>
      <c r="G257">
        <v>7</v>
      </c>
      <c r="H257">
        <v>21</v>
      </c>
      <c r="I257">
        <v>271.52</v>
      </c>
      <c r="J257">
        <f>I257/E257</f>
        <v>2.1045777977583826E-3</v>
      </c>
      <c r="K257">
        <f t="shared" si="10"/>
        <v>2</v>
      </c>
      <c r="L257">
        <f t="shared" si="11"/>
        <v>2</v>
      </c>
      <c r="M257">
        <f t="shared" ca="1" si="12"/>
        <v>2017</v>
      </c>
      <c r="N257">
        <f ca="1">_xlfn.PERCENTRANK.INC(M257:M1254,M257,1)*10</f>
        <v>2</v>
      </c>
      <c r="O257">
        <f>_xlfn.PERCENTRANK.INC(H257:H1254,H257,1)*10</f>
        <v>3</v>
      </c>
      <c r="P257">
        <f>_xlfn.PERCENTRANK.INC(I257:I1254,I257,1)*10</f>
        <v>2</v>
      </c>
      <c r="Q257" s="19">
        <f ca="1">AVERAGE(K257,L257,N257,O257,P257)</f>
        <v>2.2000000000000002</v>
      </c>
      <c r="R257" t="str">
        <f ca="1">VLOOKUP(ROUND($Q257,0),$T$6:$U$15,2,FALSE)</f>
        <v xml:space="preserve">At Risk </v>
      </c>
    </row>
    <row r="258" spans="1:18" x14ac:dyDescent="0.35">
      <c r="A258">
        <v>254</v>
      </c>
      <c r="B258">
        <v>66</v>
      </c>
      <c r="C258" t="s">
        <v>13</v>
      </c>
      <c r="D258" t="s">
        <v>14</v>
      </c>
      <c r="E258">
        <v>112847</v>
      </c>
      <c r="F258">
        <v>98</v>
      </c>
      <c r="G258">
        <v>9</v>
      </c>
      <c r="H258">
        <v>44</v>
      </c>
      <c r="I258">
        <v>827.44</v>
      </c>
      <c r="J258">
        <f>I258/E258</f>
        <v>7.3324058238145463E-3</v>
      </c>
      <c r="K258">
        <f t="shared" si="10"/>
        <v>6</v>
      </c>
      <c r="L258">
        <f t="shared" si="11"/>
        <v>9</v>
      </c>
      <c r="M258">
        <f t="shared" ca="1" si="12"/>
        <v>2015</v>
      </c>
      <c r="N258">
        <f ca="1">_xlfn.PERCENTRANK.INC(M258:M1255,M258,1)*10</f>
        <v>0</v>
      </c>
      <c r="O258">
        <f>_xlfn.PERCENTRANK.INC(H258:H1255,H258,1)*10</f>
        <v>8</v>
      </c>
      <c r="P258">
        <f>_xlfn.PERCENTRANK.INC(I258:I1255,I258,1)*10</f>
        <v>8</v>
      </c>
      <c r="Q258" s="19">
        <f ca="1">AVERAGE(K258,L258,N258,O258,P258)</f>
        <v>6.2</v>
      </c>
      <c r="R258" t="str">
        <f ca="1">VLOOKUP(ROUND($Q258,0),$T$6:$U$15,2,FALSE)</f>
        <v>Potential Loyalists</v>
      </c>
    </row>
    <row r="259" spans="1:18" x14ac:dyDescent="0.35">
      <c r="A259">
        <v>255</v>
      </c>
      <c r="B259">
        <v>27</v>
      </c>
      <c r="C259" t="s">
        <v>13</v>
      </c>
      <c r="D259" t="s">
        <v>12</v>
      </c>
      <c r="E259">
        <v>139589</v>
      </c>
      <c r="F259">
        <v>69</v>
      </c>
      <c r="G259">
        <v>8</v>
      </c>
      <c r="H259">
        <v>22</v>
      </c>
      <c r="I259">
        <v>150.58000000000001</v>
      </c>
      <c r="J259">
        <f>I259/E259</f>
        <v>1.0787382959975358E-3</v>
      </c>
      <c r="K259">
        <f t="shared" si="10"/>
        <v>1</v>
      </c>
      <c r="L259">
        <f t="shared" si="11"/>
        <v>6</v>
      </c>
      <c r="M259">
        <f t="shared" ca="1" si="12"/>
        <v>2016</v>
      </c>
      <c r="N259">
        <f ca="1">_xlfn.PERCENTRANK.INC(M259:M1256,M259,1)*10</f>
        <v>1</v>
      </c>
      <c r="O259">
        <f>_xlfn.PERCENTRANK.INC(H259:H1256,H259,1)*10</f>
        <v>3</v>
      </c>
      <c r="P259">
        <f>_xlfn.PERCENTRANK.INC(I259:I1256,I259,1)*10</f>
        <v>1</v>
      </c>
      <c r="Q259" s="19">
        <f ca="1">AVERAGE(K259,L259,N259,O259,P259)</f>
        <v>2.4</v>
      </c>
      <c r="R259" t="str">
        <f ca="1">VLOOKUP(ROUND($Q259,0),$T$6:$U$15,2,FALSE)</f>
        <v xml:space="preserve">At Risk </v>
      </c>
    </row>
    <row r="260" spans="1:18" x14ac:dyDescent="0.35">
      <c r="A260">
        <v>256</v>
      </c>
      <c r="B260">
        <v>46</v>
      </c>
      <c r="C260" t="s">
        <v>13</v>
      </c>
      <c r="D260" t="s">
        <v>12</v>
      </c>
      <c r="E260">
        <v>38785</v>
      </c>
      <c r="F260">
        <v>55</v>
      </c>
      <c r="G260">
        <v>9</v>
      </c>
      <c r="H260">
        <v>22</v>
      </c>
      <c r="I260">
        <v>486.25</v>
      </c>
      <c r="J260">
        <f>I260/E260</f>
        <v>1.2537063297666623E-2</v>
      </c>
      <c r="K260">
        <f t="shared" si="10"/>
        <v>8</v>
      </c>
      <c r="L260">
        <f t="shared" si="11"/>
        <v>5</v>
      </c>
      <c r="M260">
        <f t="shared" ca="1" si="12"/>
        <v>2015</v>
      </c>
      <c r="N260">
        <f ca="1">_xlfn.PERCENTRANK.INC(M260:M1257,M260,1)*10</f>
        <v>0</v>
      </c>
      <c r="O260">
        <f>_xlfn.PERCENTRANK.INC(H260:H1257,H260,1)*10</f>
        <v>3</v>
      </c>
      <c r="P260">
        <f>_xlfn.PERCENTRANK.INC(I260:I1257,I260,1)*10</f>
        <v>4</v>
      </c>
      <c r="Q260" s="19">
        <f ca="1">AVERAGE(K260,L260,N260,O260,P260)</f>
        <v>4</v>
      </c>
      <c r="R260" t="str">
        <f ca="1">VLOOKUP(ROUND($Q260,0),$T$6:$U$15,2,FALSE)</f>
        <v>New Customer</v>
      </c>
    </row>
    <row r="261" spans="1:18" x14ac:dyDescent="0.35">
      <c r="A261">
        <v>257</v>
      </c>
      <c r="B261">
        <v>26</v>
      </c>
      <c r="C261" t="s">
        <v>16</v>
      </c>
      <c r="D261" t="s">
        <v>11</v>
      </c>
      <c r="E261">
        <v>134203</v>
      </c>
      <c r="F261">
        <v>19</v>
      </c>
      <c r="G261">
        <v>3</v>
      </c>
      <c r="H261">
        <v>28</v>
      </c>
      <c r="I261">
        <v>935.64</v>
      </c>
      <c r="J261">
        <f>I261/E261</f>
        <v>6.9718262631982891E-3</v>
      </c>
      <c r="K261">
        <f t="shared" ref="K261:K324" si="13">_xlfn.PERCENTRANK.EXC($J$5:$J$1003,J261,1)*10</f>
        <v>6</v>
      </c>
      <c r="L261">
        <f t="shared" si="11"/>
        <v>1</v>
      </c>
      <c r="M261">
        <f t="shared" ca="1" si="12"/>
        <v>2021</v>
      </c>
      <c r="N261">
        <f ca="1">_xlfn.PERCENTRANK.INC(M261:M1258,M261,1)*10</f>
        <v>6</v>
      </c>
      <c r="O261">
        <f>_xlfn.PERCENTRANK.INC(H261:H1258,H261,1)*10</f>
        <v>5</v>
      </c>
      <c r="P261">
        <f>_xlfn.PERCENTRANK.INC(I261:I1258,I261,1)*10</f>
        <v>9</v>
      </c>
      <c r="Q261" s="19">
        <f ca="1">AVERAGE(K261,L261,N261,O261,P261)</f>
        <v>5.4</v>
      </c>
      <c r="R261" t="str">
        <f ca="1">VLOOKUP(ROUND($Q261,0),$T$6:$U$15,2,FALSE)</f>
        <v>Potential Loyalists</v>
      </c>
    </row>
    <row r="262" spans="1:18" x14ac:dyDescent="0.35">
      <c r="A262">
        <v>258</v>
      </c>
      <c r="B262">
        <v>37</v>
      </c>
      <c r="C262" t="s">
        <v>13</v>
      </c>
      <c r="D262" t="s">
        <v>15</v>
      </c>
      <c r="E262">
        <v>86856</v>
      </c>
      <c r="F262">
        <v>74</v>
      </c>
      <c r="G262">
        <v>3</v>
      </c>
      <c r="H262">
        <v>10</v>
      </c>
      <c r="I262">
        <v>624.29</v>
      </c>
      <c r="J262">
        <f>I262/E262</f>
        <v>7.1876439163673202E-3</v>
      </c>
      <c r="K262">
        <f t="shared" si="13"/>
        <v>6</v>
      </c>
      <c r="L262">
        <f t="shared" ref="L262:L325" si="14">_xlfn.PERCENTRANK.INC($F$5:$F$1003,F262,1)*10</f>
        <v>7</v>
      </c>
      <c r="M262">
        <f t="shared" ref="M262:M325" ca="1" si="15">YEAR(TODAY())-G262</f>
        <v>2021</v>
      </c>
      <c r="N262">
        <f ca="1">_xlfn.PERCENTRANK.INC(M262:M1259,M262,1)*10</f>
        <v>6</v>
      </c>
      <c r="O262">
        <f>_xlfn.PERCENTRANK.INC(H262:H1259,H262,1)*10</f>
        <v>1</v>
      </c>
      <c r="P262">
        <f>_xlfn.PERCENTRANK.INC(I262:I1259,I262,1)*10</f>
        <v>6</v>
      </c>
      <c r="Q262" s="19">
        <f ca="1">AVERAGE(K262,L262,N262,O262,P262)</f>
        <v>5.2</v>
      </c>
      <c r="R262" t="str">
        <f ca="1">VLOOKUP(ROUND($Q262,0),$T$6:$U$15,2,FALSE)</f>
        <v>Potential Loyalists</v>
      </c>
    </row>
    <row r="263" spans="1:18" x14ac:dyDescent="0.35">
      <c r="A263">
        <v>259</v>
      </c>
      <c r="B263">
        <v>68</v>
      </c>
      <c r="C263" t="s">
        <v>16</v>
      </c>
      <c r="D263" t="s">
        <v>10</v>
      </c>
      <c r="E263">
        <v>49725</v>
      </c>
      <c r="F263">
        <v>59</v>
      </c>
      <c r="G263">
        <v>2</v>
      </c>
      <c r="H263">
        <v>35</v>
      </c>
      <c r="I263">
        <v>12.36</v>
      </c>
      <c r="J263">
        <f>I263/E263</f>
        <v>2.4856711915535441E-4</v>
      </c>
      <c r="K263">
        <f t="shared" si="13"/>
        <v>0</v>
      </c>
      <c r="L263">
        <f t="shared" si="14"/>
        <v>5</v>
      </c>
      <c r="M263">
        <f t="shared" ca="1" si="15"/>
        <v>2022</v>
      </c>
      <c r="N263">
        <f ca="1">_xlfn.PERCENTRANK.INC(M263:M1260,M263,1)*10</f>
        <v>7</v>
      </c>
      <c r="O263">
        <f>_xlfn.PERCENTRANK.INC(H263:H1260,H263,1)*10</f>
        <v>6</v>
      </c>
      <c r="P263">
        <f>_xlfn.PERCENTRANK.INC(I263:I1260,I263,1)*10</f>
        <v>0</v>
      </c>
      <c r="Q263" s="19">
        <f ca="1">AVERAGE(K263,L263,N263,O263,P263)</f>
        <v>3.6</v>
      </c>
      <c r="R263" t="str">
        <f ca="1">VLOOKUP(ROUND($Q263,0),$T$6:$U$15,2,FALSE)</f>
        <v>New Customer</v>
      </c>
    </row>
    <row r="264" spans="1:18" x14ac:dyDescent="0.35">
      <c r="A264">
        <v>260</v>
      </c>
      <c r="B264">
        <v>39</v>
      </c>
      <c r="C264" t="s">
        <v>9</v>
      </c>
      <c r="D264" t="s">
        <v>11</v>
      </c>
      <c r="E264">
        <v>56381</v>
      </c>
      <c r="F264">
        <v>82</v>
      </c>
      <c r="G264">
        <v>6</v>
      </c>
      <c r="H264">
        <v>19</v>
      </c>
      <c r="I264">
        <v>759.6</v>
      </c>
      <c r="J264">
        <f>I264/E264</f>
        <v>1.3472623756229936E-2</v>
      </c>
      <c r="K264">
        <f t="shared" si="13"/>
        <v>8</v>
      </c>
      <c r="L264">
        <f t="shared" si="14"/>
        <v>8</v>
      </c>
      <c r="M264">
        <f t="shared" ca="1" si="15"/>
        <v>2018</v>
      </c>
      <c r="N264">
        <f ca="1">_xlfn.PERCENTRANK.INC(M264:M1261,M264,1)*10</f>
        <v>3</v>
      </c>
      <c r="O264">
        <f>_xlfn.PERCENTRANK.INC(H264:H1261,H264,1)*10</f>
        <v>3</v>
      </c>
      <c r="P264">
        <f>_xlfn.PERCENTRANK.INC(I264:I1261,I264,1)*10</f>
        <v>7</v>
      </c>
      <c r="Q264" s="19">
        <f ca="1">AVERAGE(K264,L264,N264,O264,P264)</f>
        <v>5.8</v>
      </c>
      <c r="R264" t="str">
        <f ca="1">VLOOKUP(ROUND($Q264,0),$T$6:$U$15,2,FALSE)</f>
        <v>Potential Loyalists</v>
      </c>
    </row>
    <row r="265" spans="1:18" x14ac:dyDescent="0.35">
      <c r="A265">
        <v>261</v>
      </c>
      <c r="B265">
        <v>39</v>
      </c>
      <c r="C265" t="s">
        <v>13</v>
      </c>
      <c r="D265" t="s">
        <v>11</v>
      </c>
      <c r="E265">
        <v>117432</v>
      </c>
      <c r="F265">
        <v>96</v>
      </c>
      <c r="G265">
        <v>7</v>
      </c>
      <c r="H265">
        <v>41</v>
      </c>
      <c r="I265">
        <v>25.44</v>
      </c>
      <c r="J265">
        <f>I265/E265</f>
        <v>2.1663601062742695E-4</v>
      </c>
      <c r="K265">
        <f t="shared" si="13"/>
        <v>0</v>
      </c>
      <c r="L265">
        <f t="shared" si="14"/>
        <v>9</v>
      </c>
      <c r="M265">
        <f t="shared" ca="1" si="15"/>
        <v>2017</v>
      </c>
      <c r="N265">
        <f ca="1">_xlfn.PERCENTRANK.INC(M265:M1262,M265,1)*10</f>
        <v>2</v>
      </c>
      <c r="O265">
        <f>_xlfn.PERCENTRANK.INC(H265:H1262,H265,1)*10</f>
        <v>7</v>
      </c>
      <c r="P265">
        <f>_xlfn.PERCENTRANK.INC(I265:I1262,I265,1)*10</f>
        <v>0</v>
      </c>
      <c r="Q265" s="19">
        <f ca="1">AVERAGE(K265,L265,N265,O265,P265)</f>
        <v>3.6</v>
      </c>
      <c r="R265" t="str">
        <f ca="1">VLOOKUP(ROUND($Q265,0),$T$6:$U$15,2,FALSE)</f>
        <v>New Customer</v>
      </c>
    </row>
    <row r="266" spans="1:18" x14ac:dyDescent="0.35">
      <c r="A266">
        <v>262</v>
      </c>
      <c r="B266">
        <v>60</v>
      </c>
      <c r="C266" t="s">
        <v>13</v>
      </c>
      <c r="D266" t="s">
        <v>15</v>
      </c>
      <c r="E266">
        <v>45827</v>
      </c>
      <c r="F266">
        <v>18</v>
      </c>
      <c r="G266">
        <v>2</v>
      </c>
      <c r="H266">
        <v>47</v>
      </c>
      <c r="I266">
        <v>599.66</v>
      </c>
      <c r="J266">
        <f>I266/E266</f>
        <v>1.3085299059506403E-2</v>
      </c>
      <c r="K266">
        <f t="shared" si="13"/>
        <v>8</v>
      </c>
      <c r="L266">
        <f t="shared" si="14"/>
        <v>1</v>
      </c>
      <c r="M266">
        <f t="shared" ca="1" si="15"/>
        <v>2022</v>
      </c>
      <c r="N266">
        <f ca="1">_xlfn.PERCENTRANK.INC(M266:M1263,M266,1)*10</f>
        <v>7</v>
      </c>
      <c r="O266">
        <f>_xlfn.PERCENTRANK.INC(H266:H1263,H266,1)*10</f>
        <v>9</v>
      </c>
      <c r="P266">
        <f>_xlfn.PERCENTRANK.INC(I266:I1263,I266,1)*10</f>
        <v>5</v>
      </c>
      <c r="Q266" s="19">
        <f ca="1">AVERAGE(K266,L266,N266,O266,P266)</f>
        <v>6</v>
      </c>
      <c r="R266" t="str">
        <f ca="1">VLOOKUP(ROUND($Q266,0),$T$6:$U$15,2,FALSE)</f>
        <v>Potential Loyalists</v>
      </c>
    </row>
    <row r="267" spans="1:18" x14ac:dyDescent="0.35">
      <c r="A267">
        <v>263</v>
      </c>
      <c r="B267">
        <v>64</v>
      </c>
      <c r="C267" t="s">
        <v>13</v>
      </c>
      <c r="D267" t="s">
        <v>15</v>
      </c>
      <c r="E267">
        <v>115366</v>
      </c>
      <c r="F267">
        <v>68</v>
      </c>
      <c r="G267">
        <v>9</v>
      </c>
      <c r="H267">
        <v>28</v>
      </c>
      <c r="I267">
        <v>934.88</v>
      </c>
      <c r="J267">
        <f>I267/E267</f>
        <v>8.1036007142485655E-3</v>
      </c>
      <c r="K267">
        <f t="shared" si="13"/>
        <v>7</v>
      </c>
      <c r="L267">
        <f t="shared" si="14"/>
        <v>6</v>
      </c>
      <c r="M267">
        <f t="shared" ca="1" si="15"/>
        <v>2015</v>
      </c>
      <c r="N267">
        <f ca="1">_xlfn.PERCENTRANK.INC(M267:M1264,M267,1)*10</f>
        <v>0</v>
      </c>
      <c r="O267">
        <f>_xlfn.PERCENTRANK.INC(H267:H1264,H267,1)*10</f>
        <v>5</v>
      </c>
      <c r="P267">
        <f>_xlfn.PERCENTRANK.INC(I267:I1264,I267,1)*10</f>
        <v>9</v>
      </c>
      <c r="Q267" s="19">
        <f ca="1">AVERAGE(K267,L267,N267,O267,P267)</f>
        <v>5.4</v>
      </c>
      <c r="R267" t="str">
        <f ca="1">VLOOKUP(ROUND($Q267,0),$T$6:$U$15,2,FALSE)</f>
        <v>Potential Loyalists</v>
      </c>
    </row>
    <row r="268" spans="1:18" x14ac:dyDescent="0.35">
      <c r="A268">
        <v>264</v>
      </c>
      <c r="B268">
        <v>57</v>
      </c>
      <c r="C268" t="s">
        <v>9</v>
      </c>
      <c r="D268" t="s">
        <v>15</v>
      </c>
      <c r="E268">
        <v>31451</v>
      </c>
      <c r="F268">
        <v>75</v>
      </c>
      <c r="G268">
        <v>3</v>
      </c>
      <c r="H268">
        <v>8</v>
      </c>
      <c r="I268">
        <v>611.79</v>
      </c>
      <c r="J268">
        <f>I268/E268</f>
        <v>1.9452163683189722E-2</v>
      </c>
      <c r="K268">
        <f t="shared" si="13"/>
        <v>9</v>
      </c>
      <c r="L268">
        <f t="shared" si="14"/>
        <v>7</v>
      </c>
      <c r="M268">
        <f t="shared" ca="1" si="15"/>
        <v>2021</v>
      </c>
      <c r="N268">
        <f ca="1">_xlfn.PERCENTRANK.INC(M268:M1265,M268,1)*10</f>
        <v>6</v>
      </c>
      <c r="O268">
        <f>_xlfn.PERCENTRANK.INC(H268:H1265,H268,1)*10</f>
        <v>1</v>
      </c>
      <c r="P268">
        <f>_xlfn.PERCENTRANK.INC(I268:I1265,I268,1)*10</f>
        <v>5</v>
      </c>
      <c r="Q268" s="19">
        <f ca="1">AVERAGE(K268,L268,N268,O268,P268)</f>
        <v>5.6</v>
      </c>
      <c r="R268" t="str">
        <f ca="1">VLOOKUP(ROUND($Q268,0),$T$6:$U$15,2,FALSE)</f>
        <v>Potential Loyalists</v>
      </c>
    </row>
    <row r="269" spans="1:18" x14ac:dyDescent="0.35">
      <c r="A269">
        <v>265</v>
      </c>
      <c r="B269">
        <v>63</v>
      </c>
      <c r="C269" t="s">
        <v>16</v>
      </c>
      <c r="D269" t="s">
        <v>12</v>
      </c>
      <c r="E269">
        <v>142287</v>
      </c>
      <c r="F269">
        <v>77</v>
      </c>
      <c r="G269">
        <v>10</v>
      </c>
      <c r="H269">
        <v>44</v>
      </c>
      <c r="I269">
        <v>785.29</v>
      </c>
      <c r="J269">
        <f>I269/E269</f>
        <v>5.5190565547098471E-3</v>
      </c>
      <c r="K269">
        <f t="shared" si="13"/>
        <v>4</v>
      </c>
      <c r="L269">
        <f t="shared" si="14"/>
        <v>7</v>
      </c>
      <c r="M269">
        <f t="shared" ca="1" si="15"/>
        <v>2014</v>
      </c>
      <c r="N269">
        <f ca="1">_xlfn.PERCENTRANK.INC(M269:M1266,M269,1)*10</f>
        <v>0</v>
      </c>
      <c r="O269">
        <f>_xlfn.PERCENTRANK.INC(H269:H1266,H269,1)*10</f>
        <v>8</v>
      </c>
      <c r="P269">
        <f>_xlfn.PERCENTRANK.INC(I269:I1266,I269,1)*10</f>
        <v>7</v>
      </c>
      <c r="Q269" s="19">
        <f ca="1">AVERAGE(K269,L269,N269,O269,P269)</f>
        <v>5.2</v>
      </c>
      <c r="R269" t="str">
        <f ca="1">VLOOKUP(ROUND($Q269,0),$T$6:$U$15,2,FALSE)</f>
        <v>Potential Loyalists</v>
      </c>
    </row>
    <row r="270" spans="1:18" x14ac:dyDescent="0.35">
      <c r="A270">
        <v>266</v>
      </c>
      <c r="B270">
        <v>53</v>
      </c>
      <c r="C270" t="s">
        <v>13</v>
      </c>
      <c r="D270" t="s">
        <v>14</v>
      </c>
      <c r="E270">
        <v>84616</v>
      </c>
      <c r="F270">
        <v>68</v>
      </c>
      <c r="G270">
        <v>10</v>
      </c>
      <c r="H270">
        <v>8</v>
      </c>
      <c r="I270">
        <v>543.30999999999995</v>
      </c>
      <c r="J270">
        <f>I270/E270</f>
        <v>6.4208896662569723E-3</v>
      </c>
      <c r="K270">
        <f t="shared" si="13"/>
        <v>5</v>
      </c>
      <c r="L270">
        <f t="shared" si="14"/>
        <v>6</v>
      </c>
      <c r="M270">
        <f t="shared" ca="1" si="15"/>
        <v>2014</v>
      </c>
      <c r="N270">
        <f ca="1">_xlfn.PERCENTRANK.INC(M270:M1267,M270,1)*10</f>
        <v>0</v>
      </c>
      <c r="O270">
        <f>_xlfn.PERCENTRANK.INC(H270:H1267,H270,1)*10</f>
        <v>1</v>
      </c>
      <c r="P270">
        <f>_xlfn.PERCENTRANK.INC(I270:I1267,I270,1)*10</f>
        <v>5</v>
      </c>
      <c r="Q270" s="19">
        <f ca="1">AVERAGE(K270,L270,N270,O270,P270)</f>
        <v>3.4</v>
      </c>
      <c r="R270" t="str">
        <f ca="1">VLOOKUP(ROUND($Q270,0),$T$6:$U$15,2,FALSE)</f>
        <v>New Customer</v>
      </c>
    </row>
    <row r="271" spans="1:18" x14ac:dyDescent="0.35">
      <c r="A271">
        <v>267</v>
      </c>
      <c r="B271">
        <v>57</v>
      </c>
      <c r="C271" t="s">
        <v>9</v>
      </c>
      <c r="D271" t="s">
        <v>14</v>
      </c>
      <c r="E271">
        <v>114972</v>
      </c>
      <c r="F271">
        <v>42</v>
      </c>
      <c r="G271">
        <v>9</v>
      </c>
      <c r="H271">
        <v>12</v>
      </c>
      <c r="I271">
        <v>999.74</v>
      </c>
      <c r="J271">
        <f>I271/E271</f>
        <v>8.695508471627875E-3</v>
      </c>
      <c r="K271">
        <f t="shared" si="13"/>
        <v>7</v>
      </c>
      <c r="L271">
        <f t="shared" si="14"/>
        <v>4</v>
      </c>
      <c r="M271">
        <f t="shared" ca="1" si="15"/>
        <v>2015</v>
      </c>
      <c r="N271">
        <f ca="1">_xlfn.PERCENTRANK.INC(M271:M1268,M271,1)*10</f>
        <v>0</v>
      </c>
      <c r="O271">
        <f>_xlfn.PERCENTRANK.INC(H271:H1268,H271,1)*10</f>
        <v>2</v>
      </c>
      <c r="P271">
        <f>_xlfn.PERCENTRANK.INC(I271:I1268,I271,1)*10</f>
        <v>10</v>
      </c>
      <c r="Q271" s="19">
        <f ca="1">AVERAGE(K271,L271,N271,O271,P271)</f>
        <v>4.5999999999999996</v>
      </c>
      <c r="R271" t="str">
        <f ca="1">VLOOKUP(ROUND($Q271,0),$T$6:$U$15,2,FALSE)</f>
        <v>Potential Loyalists</v>
      </c>
    </row>
    <row r="272" spans="1:18" x14ac:dyDescent="0.35">
      <c r="A272">
        <v>268</v>
      </c>
      <c r="B272">
        <v>23</v>
      </c>
      <c r="C272" t="s">
        <v>13</v>
      </c>
      <c r="D272" t="s">
        <v>10</v>
      </c>
      <c r="E272">
        <v>101024</v>
      </c>
      <c r="F272">
        <v>29</v>
      </c>
      <c r="G272">
        <v>3</v>
      </c>
      <c r="H272">
        <v>41</v>
      </c>
      <c r="I272">
        <v>484.85</v>
      </c>
      <c r="J272">
        <f>I272/E272</f>
        <v>4.7993546088058283E-3</v>
      </c>
      <c r="K272">
        <f t="shared" si="13"/>
        <v>4</v>
      </c>
      <c r="L272">
        <f t="shared" si="14"/>
        <v>2</v>
      </c>
      <c r="M272">
        <f t="shared" ca="1" si="15"/>
        <v>2021</v>
      </c>
      <c r="N272">
        <f ca="1">_xlfn.PERCENTRANK.INC(M272:M1269,M272,1)*10</f>
        <v>6</v>
      </c>
      <c r="O272">
        <f>_xlfn.PERCENTRANK.INC(H272:H1269,H272,1)*10</f>
        <v>7</v>
      </c>
      <c r="P272">
        <f>_xlfn.PERCENTRANK.INC(I272:I1269,I272,1)*10</f>
        <v>4</v>
      </c>
      <c r="Q272" s="19">
        <f ca="1">AVERAGE(K272,L272,N272,O272,P272)</f>
        <v>4.5999999999999996</v>
      </c>
      <c r="R272" t="str">
        <f ca="1">VLOOKUP(ROUND($Q272,0),$T$6:$U$15,2,FALSE)</f>
        <v>Potential Loyalists</v>
      </c>
    </row>
    <row r="273" spans="1:18" x14ac:dyDescent="0.35">
      <c r="A273">
        <v>269</v>
      </c>
      <c r="B273">
        <v>33</v>
      </c>
      <c r="C273" t="s">
        <v>9</v>
      </c>
      <c r="D273" t="s">
        <v>11</v>
      </c>
      <c r="E273">
        <v>118116</v>
      </c>
      <c r="F273">
        <v>100</v>
      </c>
      <c r="G273">
        <v>9</v>
      </c>
      <c r="H273">
        <v>48</v>
      </c>
      <c r="I273">
        <v>21.9</v>
      </c>
      <c r="J273">
        <f>I273/E273</f>
        <v>1.8541095194554504E-4</v>
      </c>
      <c r="K273">
        <f t="shared" si="13"/>
        <v>0</v>
      </c>
      <c r="L273">
        <f t="shared" si="14"/>
        <v>9</v>
      </c>
      <c r="M273">
        <f t="shared" ca="1" si="15"/>
        <v>2015</v>
      </c>
      <c r="N273">
        <f ca="1">_xlfn.PERCENTRANK.INC(M273:M1270,M273,1)*10</f>
        <v>0</v>
      </c>
      <c r="O273">
        <f>_xlfn.PERCENTRANK.INC(H273:H1270,H273,1)*10</f>
        <v>9</v>
      </c>
      <c r="P273">
        <f>_xlfn.PERCENTRANK.INC(I273:I1270,I273,1)*10</f>
        <v>0</v>
      </c>
      <c r="Q273" s="19">
        <f ca="1">AVERAGE(K273,L273,N273,O273,P273)</f>
        <v>3.6</v>
      </c>
      <c r="R273" t="str">
        <f ca="1">VLOOKUP(ROUND($Q273,0),$T$6:$U$15,2,FALSE)</f>
        <v>New Customer</v>
      </c>
    </row>
    <row r="274" spans="1:18" x14ac:dyDescent="0.35">
      <c r="A274">
        <v>270</v>
      </c>
      <c r="B274">
        <v>28</v>
      </c>
      <c r="C274" t="s">
        <v>9</v>
      </c>
      <c r="D274" t="s">
        <v>15</v>
      </c>
      <c r="E274">
        <v>49020</v>
      </c>
      <c r="F274">
        <v>75</v>
      </c>
      <c r="G274">
        <v>9</v>
      </c>
      <c r="H274">
        <v>49</v>
      </c>
      <c r="I274">
        <v>109.03</v>
      </c>
      <c r="J274">
        <f>I274/E274</f>
        <v>2.2241942064463484E-3</v>
      </c>
      <c r="K274">
        <f t="shared" si="13"/>
        <v>2</v>
      </c>
      <c r="L274">
        <f t="shared" si="14"/>
        <v>7</v>
      </c>
      <c r="M274">
        <f t="shared" ca="1" si="15"/>
        <v>2015</v>
      </c>
      <c r="N274">
        <f ca="1">_xlfn.PERCENTRANK.INC(M274:M1271,M274,1)*10</f>
        <v>0</v>
      </c>
      <c r="O274">
        <f>_xlfn.PERCENTRANK.INC(H274:H1271,H274,1)*10</f>
        <v>9</v>
      </c>
      <c r="P274">
        <f>_xlfn.PERCENTRANK.INC(I274:I1271,I274,1)*10</f>
        <v>1</v>
      </c>
      <c r="Q274" s="19">
        <f ca="1">AVERAGE(K274,L274,N274,O274,P274)</f>
        <v>3.8</v>
      </c>
      <c r="R274" t="str">
        <f ca="1">VLOOKUP(ROUND($Q274,0),$T$6:$U$15,2,FALSE)</f>
        <v>New Customer</v>
      </c>
    </row>
    <row r="275" spans="1:18" x14ac:dyDescent="0.35">
      <c r="A275">
        <v>271</v>
      </c>
      <c r="B275">
        <v>69</v>
      </c>
      <c r="C275" t="s">
        <v>16</v>
      </c>
      <c r="D275" t="s">
        <v>10</v>
      </c>
      <c r="E275">
        <v>47458</v>
      </c>
      <c r="F275">
        <v>14</v>
      </c>
      <c r="G275">
        <v>2</v>
      </c>
      <c r="H275">
        <v>10</v>
      </c>
      <c r="I275">
        <v>874.32</v>
      </c>
      <c r="J275">
        <f>I275/E275</f>
        <v>1.8423026676218975E-2</v>
      </c>
      <c r="K275">
        <f t="shared" si="13"/>
        <v>9</v>
      </c>
      <c r="L275">
        <f t="shared" si="14"/>
        <v>1</v>
      </c>
      <c r="M275">
        <f t="shared" ca="1" si="15"/>
        <v>2022</v>
      </c>
      <c r="N275">
        <f ca="1">_xlfn.PERCENTRANK.INC(M275:M1272,M275,1)*10</f>
        <v>7</v>
      </c>
      <c r="O275">
        <f>_xlfn.PERCENTRANK.INC(H275:H1272,H275,1)*10</f>
        <v>1</v>
      </c>
      <c r="P275">
        <f>_xlfn.PERCENTRANK.INC(I275:I1272,I275,1)*10</f>
        <v>8</v>
      </c>
      <c r="Q275" s="19">
        <f ca="1">AVERAGE(K275,L275,N275,O275,P275)</f>
        <v>5.2</v>
      </c>
      <c r="R275" t="str">
        <f ca="1">VLOOKUP(ROUND($Q275,0),$T$6:$U$15,2,FALSE)</f>
        <v>Potential Loyalists</v>
      </c>
    </row>
    <row r="276" spans="1:18" x14ac:dyDescent="0.35">
      <c r="A276">
        <v>272</v>
      </c>
      <c r="B276">
        <v>52</v>
      </c>
      <c r="C276" t="s">
        <v>9</v>
      </c>
      <c r="D276" t="s">
        <v>12</v>
      </c>
      <c r="E276">
        <v>104033</v>
      </c>
      <c r="F276">
        <v>6</v>
      </c>
      <c r="G276">
        <v>5</v>
      </c>
      <c r="H276">
        <v>15</v>
      </c>
      <c r="I276">
        <v>192.31</v>
      </c>
      <c r="J276">
        <f>I276/E276</f>
        <v>1.8485480568665711E-3</v>
      </c>
      <c r="K276">
        <f t="shared" si="13"/>
        <v>1</v>
      </c>
      <c r="L276">
        <f t="shared" si="14"/>
        <v>0</v>
      </c>
      <c r="M276">
        <f t="shared" ca="1" si="15"/>
        <v>2019</v>
      </c>
      <c r="N276">
        <f ca="1">_xlfn.PERCENTRANK.INC(M276:M1273,M276,1)*10</f>
        <v>4</v>
      </c>
      <c r="O276">
        <f>_xlfn.PERCENTRANK.INC(H276:H1273,H276,1)*10</f>
        <v>2</v>
      </c>
      <c r="P276">
        <f>_xlfn.PERCENTRANK.INC(I276:I1273,I276,1)*10</f>
        <v>2</v>
      </c>
      <c r="Q276" s="19">
        <f ca="1">AVERAGE(K276,L276,N276,O276,P276)</f>
        <v>1.8</v>
      </c>
      <c r="R276" t="str">
        <f ca="1">VLOOKUP(ROUND($Q276,0),$T$6:$U$15,2,FALSE)</f>
        <v xml:space="preserve">At Risk </v>
      </c>
    </row>
    <row r="277" spans="1:18" x14ac:dyDescent="0.35">
      <c r="A277">
        <v>273</v>
      </c>
      <c r="B277">
        <v>47</v>
      </c>
      <c r="C277" t="s">
        <v>13</v>
      </c>
      <c r="D277" t="s">
        <v>14</v>
      </c>
      <c r="E277">
        <v>84117</v>
      </c>
      <c r="F277">
        <v>74</v>
      </c>
      <c r="G277">
        <v>9</v>
      </c>
      <c r="H277">
        <v>17</v>
      </c>
      <c r="I277">
        <v>886.08</v>
      </c>
      <c r="J277">
        <f>I277/E277</f>
        <v>1.0533899211812119E-2</v>
      </c>
      <c r="K277">
        <f t="shared" si="13"/>
        <v>7</v>
      </c>
      <c r="L277">
        <f t="shared" si="14"/>
        <v>7</v>
      </c>
      <c r="M277">
        <f t="shared" ca="1" si="15"/>
        <v>2015</v>
      </c>
      <c r="N277">
        <f ca="1">_xlfn.PERCENTRANK.INC(M277:M1274,M277,1)*10</f>
        <v>0</v>
      </c>
      <c r="O277">
        <f>_xlfn.PERCENTRANK.INC(H277:H1274,H277,1)*10</f>
        <v>2</v>
      </c>
      <c r="P277">
        <f>_xlfn.PERCENTRANK.INC(I277:I1274,I277,1)*10</f>
        <v>8</v>
      </c>
      <c r="Q277" s="19">
        <f ca="1">AVERAGE(K277,L277,N277,O277,P277)</f>
        <v>4.8</v>
      </c>
      <c r="R277" t="str">
        <f ca="1">VLOOKUP(ROUND($Q277,0),$T$6:$U$15,2,FALSE)</f>
        <v>Potential Loyalists</v>
      </c>
    </row>
    <row r="278" spans="1:18" x14ac:dyDescent="0.35">
      <c r="A278">
        <v>274</v>
      </c>
      <c r="B278">
        <v>60</v>
      </c>
      <c r="C278" t="s">
        <v>13</v>
      </c>
      <c r="D278" t="s">
        <v>12</v>
      </c>
      <c r="E278">
        <v>107232</v>
      </c>
      <c r="F278">
        <v>68</v>
      </c>
      <c r="G278">
        <v>4</v>
      </c>
      <c r="H278">
        <v>48</v>
      </c>
      <c r="I278">
        <v>730.8</v>
      </c>
      <c r="J278">
        <f>I278/E278</f>
        <v>6.8151298119964185E-3</v>
      </c>
      <c r="K278">
        <f t="shared" si="13"/>
        <v>6</v>
      </c>
      <c r="L278">
        <f t="shared" si="14"/>
        <v>6</v>
      </c>
      <c r="M278">
        <f t="shared" ca="1" si="15"/>
        <v>2020</v>
      </c>
      <c r="N278">
        <f ca="1">_xlfn.PERCENTRANK.INC(M278:M1275,M278,1)*10</f>
        <v>5</v>
      </c>
      <c r="O278">
        <f>_xlfn.PERCENTRANK.INC(H278:H1275,H278,1)*10</f>
        <v>9</v>
      </c>
      <c r="P278">
        <f>_xlfn.PERCENTRANK.INC(I278:I1275,I278,1)*10</f>
        <v>7</v>
      </c>
      <c r="Q278" s="19">
        <f ca="1">AVERAGE(K278,L278,N278,O278,P278)</f>
        <v>6.6</v>
      </c>
      <c r="R278" t="str">
        <f ca="1">VLOOKUP(ROUND($Q278,0),$T$6:$U$15,2,FALSE)</f>
        <v xml:space="preserve">Loyal Customers </v>
      </c>
    </row>
    <row r="279" spans="1:18" x14ac:dyDescent="0.35">
      <c r="A279">
        <v>275</v>
      </c>
      <c r="B279">
        <v>22</v>
      </c>
      <c r="C279" t="s">
        <v>13</v>
      </c>
      <c r="D279" t="s">
        <v>12</v>
      </c>
      <c r="E279">
        <v>128623</v>
      </c>
      <c r="F279">
        <v>88</v>
      </c>
      <c r="G279">
        <v>5</v>
      </c>
      <c r="H279">
        <v>20</v>
      </c>
      <c r="I279">
        <v>609.57000000000005</v>
      </c>
      <c r="J279">
        <f>I279/E279</f>
        <v>4.7391990546014322E-3</v>
      </c>
      <c r="K279">
        <f t="shared" si="13"/>
        <v>4</v>
      </c>
      <c r="L279">
        <f t="shared" si="14"/>
        <v>8</v>
      </c>
      <c r="M279">
        <f t="shared" ca="1" si="15"/>
        <v>2019</v>
      </c>
      <c r="N279">
        <f ca="1">_xlfn.PERCENTRANK.INC(M279:M1276,M279,1)*10</f>
        <v>4</v>
      </c>
      <c r="O279">
        <f>_xlfn.PERCENTRANK.INC(H279:H1276,H279,1)*10</f>
        <v>3</v>
      </c>
      <c r="P279">
        <f>_xlfn.PERCENTRANK.INC(I279:I1276,I279,1)*10</f>
        <v>5</v>
      </c>
      <c r="Q279" s="19">
        <f ca="1">AVERAGE(K279,L279,N279,O279,P279)</f>
        <v>4.8</v>
      </c>
      <c r="R279" t="str">
        <f ca="1">VLOOKUP(ROUND($Q279,0),$T$6:$U$15,2,FALSE)</f>
        <v>Potential Loyalists</v>
      </c>
    </row>
    <row r="280" spans="1:18" x14ac:dyDescent="0.35">
      <c r="A280">
        <v>276</v>
      </c>
      <c r="B280">
        <v>39</v>
      </c>
      <c r="C280" t="s">
        <v>9</v>
      </c>
      <c r="D280" t="s">
        <v>10</v>
      </c>
      <c r="E280">
        <v>39931</v>
      </c>
      <c r="F280">
        <v>43</v>
      </c>
      <c r="G280">
        <v>1</v>
      </c>
      <c r="H280">
        <v>28</v>
      </c>
      <c r="I280">
        <v>261.36</v>
      </c>
      <c r="J280">
        <f>I280/E280</f>
        <v>6.5452906263304203E-3</v>
      </c>
      <c r="K280">
        <f t="shared" si="13"/>
        <v>5</v>
      </c>
      <c r="L280">
        <f t="shared" si="14"/>
        <v>4</v>
      </c>
      <c r="M280">
        <f t="shared" ca="1" si="15"/>
        <v>2023</v>
      </c>
      <c r="N280">
        <f ca="1">_xlfn.PERCENTRANK.INC(M280:M1277,M280,1)*10</f>
        <v>8</v>
      </c>
      <c r="O280">
        <f>_xlfn.PERCENTRANK.INC(H280:H1277,H280,1)*10</f>
        <v>5</v>
      </c>
      <c r="P280">
        <f>_xlfn.PERCENTRANK.INC(I280:I1277,I280,1)*10</f>
        <v>2</v>
      </c>
      <c r="Q280" s="19">
        <f ca="1">AVERAGE(K280,L280,N280,O280,P280)</f>
        <v>4.8</v>
      </c>
      <c r="R280" t="str">
        <f ca="1">VLOOKUP(ROUND($Q280,0),$T$6:$U$15,2,FALSE)</f>
        <v>Potential Loyalists</v>
      </c>
    </row>
    <row r="281" spans="1:18" x14ac:dyDescent="0.35">
      <c r="A281">
        <v>277</v>
      </c>
      <c r="B281">
        <v>53</v>
      </c>
      <c r="C281" t="s">
        <v>13</v>
      </c>
      <c r="D281" t="s">
        <v>12</v>
      </c>
      <c r="E281">
        <v>94392</v>
      </c>
      <c r="F281">
        <v>38</v>
      </c>
      <c r="G281">
        <v>5</v>
      </c>
      <c r="H281">
        <v>11</v>
      </c>
      <c r="I281">
        <v>997.24</v>
      </c>
      <c r="J281">
        <f>I281/E281</f>
        <v>1.0564878379523688E-2</v>
      </c>
      <c r="K281">
        <f t="shared" si="13"/>
        <v>7</v>
      </c>
      <c r="L281">
        <f t="shared" si="14"/>
        <v>3</v>
      </c>
      <c r="M281">
        <f t="shared" ca="1" si="15"/>
        <v>2019</v>
      </c>
      <c r="N281">
        <f ca="1">_xlfn.PERCENTRANK.INC(M281:M1278,M281,1)*10</f>
        <v>4</v>
      </c>
      <c r="O281">
        <f>_xlfn.PERCENTRANK.INC(H281:H1278,H281,1)*10</f>
        <v>1</v>
      </c>
      <c r="P281">
        <f>_xlfn.PERCENTRANK.INC(I281:I1278,I281,1)*10</f>
        <v>9</v>
      </c>
      <c r="Q281" s="19">
        <f ca="1">AVERAGE(K281,L281,N281,O281,P281)</f>
        <v>4.8</v>
      </c>
      <c r="R281" t="str">
        <f ca="1">VLOOKUP(ROUND($Q281,0),$T$6:$U$15,2,FALSE)</f>
        <v>Potential Loyalists</v>
      </c>
    </row>
    <row r="282" spans="1:18" x14ac:dyDescent="0.35">
      <c r="A282">
        <v>278</v>
      </c>
      <c r="B282">
        <v>63</v>
      </c>
      <c r="C282" t="s">
        <v>16</v>
      </c>
      <c r="D282" t="s">
        <v>12</v>
      </c>
      <c r="E282">
        <v>48225</v>
      </c>
      <c r="F282">
        <v>24</v>
      </c>
      <c r="G282">
        <v>6</v>
      </c>
      <c r="H282">
        <v>14</v>
      </c>
      <c r="I282">
        <v>764.05</v>
      </c>
      <c r="J282">
        <f>I282/E282</f>
        <v>1.5843442198030067E-2</v>
      </c>
      <c r="K282">
        <f t="shared" si="13"/>
        <v>9</v>
      </c>
      <c r="L282">
        <f t="shared" si="14"/>
        <v>2</v>
      </c>
      <c r="M282">
        <f t="shared" ca="1" si="15"/>
        <v>2018</v>
      </c>
      <c r="N282">
        <f ca="1">_xlfn.PERCENTRANK.INC(M282:M1279,M282,1)*10</f>
        <v>3</v>
      </c>
      <c r="O282">
        <f>_xlfn.PERCENTRANK.INC(H282:H1279,H282,1)*10</f>
        <v>2</v>
      </c>
      <c r="P282">
        <f>_xlfn.PERCENTRANK.INC(I282:I1279,I282,1)*10</f>
        <v>7</v>
      </c>
      <c r="Q282" s="19">
        <f ca="1">AVERAGE(K282,L282,N282,O282,P282)</f>
        <v>4.5999999999999996</v>
      </c>
      <c r="R282" t="str">
        <f ca="1">VLOOKUP(ROUND($Q282,0),$T$6:$U$15,2,FALSE)</f>
        <v>Potential Loyalists</v>
      </c>
    </row>
    <row r="283" spans="1:18" x14ac:dyDescent="0.35">
      <c r="A283">
        <v>279</v>
      </c>
      <c r="B283">
        <v>47</v>
      </c>
      <c r="C283" t="s">
        <v>13</v>
      </c>
      <c r="D283" t="s">
        <v>15</v>
      </c>
      <c r="E283">
        <v>95656</v>
      </c>
      <c r="F283">
        <v>63</v>
      </c>
      <c r="G283">
        <v>2</v>
      </c>
      <c r="H283">
        <v>30</v>
      </c>
      <c r="I283">
        <v>634.19000000000005</v>
      </c>
      <c r="J283">
        <f>I283/E283</f>
        <v>6.6299029856987544E-3</v>
      </c>
      <c r="K283">
        <f t="shared" si="13"/>
        <v>5</v>
      </c>
      <c r="L283">
        <f t="shared" si="14"/>
        <v>6</v>
      </c>
      <c r="M283">
        <f t="shared" ca="1" si="15"/>
        <v>2022</v>
      </c>
      <c r="N283">
        <f ca="1">_xlfn.PERCENTRANK.INC(M283:M1280,M283,1)*10</f>
        <v>7</v>
      </c>
      <c r="O283">
        <f>_xlfn.PERCENTRANK.INC(H283:H1280,H283,1)*10</f>
        <v>5</v>
      </c>
      <c r="P283">
        <f>_xlfn.PERCENTRANK.INC(I283:I1280,I283,1)*10</f>
        <v>6</v>
      </c>
      <c r="Q283" s="19">
        <f ca="1">AVERAGE(K283,L283,N283,O283,P283)</f>
        <v>5.8</v>
      </c>
      <c r="R283" t="str">
        <f ca="1">VLOOKUP(ROUND($Q283,0),$T$6:$U$15,2,FALSE)</f>
        <v>Potential Loyalists</v>
      </c>
    </row>
    <row r="284" spans="1:18" x14ac:dyDescent="0.35">
      <c r="A284">
        <v>280</v>
      </c>
      <c r="B284">
        <v>53</v>
      </c>
      <c r="C284" t="s">
        <v>9</v>
      </c>
      <c r="D284" t="s">
        <v>12</v>
      </c>
      <c r="E284">
        <v>61826</v>
      </c>
      <c r="F284">
        <v>96</v>
      </c>
      <c r="G284">
        <v>1</v>
      </c>
      <c r="H284">
        <v>14</v>
      </c>
      <c r="I284">
        <v>577</v>
      </c>
      <c r="J284">
        <f>I284/E284</f>
        <v>9.3326432245333674E-3</v>
      </c>
      <c r="K284">
        <f t="shared" si="13"/>
        <v>7</v>
      </c>
      <c r="L284">
        <f t="shared" si="14"/>
        <v>9</v>
      </c>
      <c r="M284">
        <f t="shared" ca="1" si="15"/>
        <v>2023</v>
      </c>
      <c r="N284">
        <f ca="1">_xlfn.PERCENTRANK.INC(M284:M1281,M284,1)*10</f>
        <v>8</v>
      </c>
      <c r="O284">
        <f>_xlfn.PERCENTRANK.INC(H284:H1281,H284,1)*10</f>
        <v>2</v>
      </c>
      <c r="P284">
        <f>_xlfn.PERCENTRANK.INC(I284:I1281,I284,1)*10</f>
        <v>5</v>
      </c>
      <c r="Q284" s="19">
        <f ca="1">AVERAGE(K284,L284,N284,O284,P284)</f>
        <v>6.2</v>
      </c>
      <c r="R284" t="str">
        <f ca="1">VLOOKUP(ROUND($Q284,0),$T$6:$U$15,2,FALSE)</f>
        <v>Potential Loyalists</v>
      </c>
    </row>
    <row r="285" spans="1:18" x14ac:dyDescent="0.35">
      <c r="A285">
        <v>281</v>
      </c>
      <c r="B285">
        <v>61</v>
      </c>
      <c r="C285" t="s">
        <v>13</v>
      </c>
      <c r="D285" t="s">
        <v>14</v>
      </c>
      <c r="E285">
        <v>47689</v>
      </c>
      <c r="F285">
        <v>46</v>
      </c>
      <c r="G285">
        <v>4</v>
      </c>
      <c r="H285">
        <v>42</v>
      </c>
      <c r="I285">
        <v>802.44</v>
      </c>
      <c r="J285">
        <f>I285/E285</f>
        <v>1.6826521839417897E-2</v>
      </c>
      <c r="K285">
        <f t="shared" si="13"/>
        <v>9</v>
      </c>
      <c r="L285">
        <f t="shared" si="14"/>
        <v>4</v>
      </c>
      <c r="M285">
        <f t="shared" ca="1" si="15"/>
        <v>2020</v>
      </c>
      <c r="N285">
        <f ca="1">_xlfn.PERCENTRANK.INC(M285:M1282,M285,1)*10</f>
        <v>5</v>
      </c>
      <c r="O285">
        <f>_xlfn.PERCENTRANK.INC(H285:H1282,H285,1)*10</f>
        <v>7</v>
      </c>
      <c r="P285">
        <f>_xlfn.PERCENTRANK.INC(I285:I1282,I285,1)*10</f>
        <v>8</v>
      </c>
      <c r="Q285" s="19">
        <f ca="1">AVERAGE(K285,L285,N285,O285,P285)</f>
        <v>6.6</v>
      </c>
      <c r="R285" t="str">
        <f ca="1">VLOOKUP(ROUND($Q285,0),$T$6:$U$15,2,FALSE)</f>
        <v xml:space="preserve">Loyal Customers </v>
      </c>
    </row>
    <row r="286" spans="1:18" x14ac:dyDescent="0.35">
      <c r="A286">
        <v>282</v>
      </c>
      <c r="B286">
        <v>34</v>
      </c>
      <c r="C286" t="s">
        <v>16</v>
      </c>
      <c r="D286" t="s">
        <v>12</v>
      </c>
      <c r="E286">
        <v>68250</v>
      </c>
      <c r="F286">
        <v>9</v>
      </c>
      <c r="G286">
        <v>10</v>
      </c>
      <c r="H286">
        <v>26</v>
      </c>
      <c r="I286">
        <v>835.06</v>
      </c>
      <c r="J286">
        <f>I286/E286</f>
        <v>1.2235311355311354E-2</v>
      </c>
      <c r="K286">
        <f t="shared" si="13"/>
        <v>8</v>
      </c>
      <c r="L286">
        <f t="shared" si="14"/>
        <v>0</v>
      </c>
      <c r="M286">
        <f t="shared" ca="1" si="15"/>
        <v>2014</v>
      </c>
      <c r="N286">
        <f ca="1">_xlfn.PERCENTRANK.INC(M286:M1283,M286,1)*10</f>
        <v>0</v>
      </c>
      <c r="O286">
        <f>_xlfn.PERCENTRANK.INC(H286:H1283,H286,1)*10</f>
        <v>4</v>
      </c>
      <c r="P286">
        <f>_xlfn.PERCENTRANK.INC(I286:I1283,I286,1)*10</f>
        <v>8</v>
      </c>
      <c r="Q286" s="19">
        <f ca="1">AVERAGE(K286,L286,N286,O286,P286)</f>
        <v>4</v>
      </c>
      <c r="R286" t="str">
        <f ca="1">VLOOKUP(ROUND($Q286,0),$T$6:$U$15,2,FALSE)</f>
        <v>New Customer</v>
      </c>
    </row>
    <row r="287" spans="1:18" x14ac:dyDescent="0.35">
      <c r="A287">
        <v>283</v>
      </c>
      <c r="B287">
        <v>33</v>
      </c>
      <c r="C287" t="s">
        <v>16</v>
      </c>
      <c r="D287" t="s">
        <v>15</v>
      </c>
      <c r="E287">
        <v>113187</v>
      </c>
      <c r="F287">
        <v>27</v>
      </c>
      <c r="G287">
        <v>9</v>
      </c>
      <c r="H287">
        <v>46</v>
      </c>
      <c r="I287">
        <v>886.3</v>
      </c>
      <c r="J287">
        <f>I287/E287</f>
        <v>7.8304045517594775E-3</v>
      </c>
      <c r="K287">
        <f t="shared" si="13"/>
        <v>6</v>
      </c>
      <c r="L287">
        <f t="shared" si="14"/>
        <v>2</v>
      </c>
      <c r="M287">
        <f t="shared" ca="1" si="15"/>
        <v>2015</v>
      </c>
      <c r="N287">
        <f ca="1">_xlfn.PERCENTRANK.INC(M287:M1284,M287,1)*10</f>
        <v>0</v>
      </c>
      <c r="O287">
        <f>_xlfn.PERCENTRANK.INC(H287:H1284,H287,1)*10</f>
        <v>8</v>
      </c>
      <c r="P287">
        <f>_xlfn.PERCENTRANK.INC(I287:I1284,I287,1)*10</f>
        <v>8</v>
      </c>
      <c r="Q287" s="19">
        <f ca="1">AVERAGE(K287,L287,N287,O287,P287)</f>
        <v>4.8</v>
      </c>
      <c r="R287" t="str">
        <f ca="1">VLOOKUP(ROUND($Q287,0),$T$6:$U$15,2,FALSE)</f>
        <v>Potential Loyalists</v>
      </c>
    </row>
    <row r="288" spans="1:18" x14ac:dyDescent="0.35">
      <c r="A288">
        <v>284</v>
      </c>
      <c r="B288">
        <v>43</v>
      </c>
      <c r="C288" t="s">
        <v>16</v>
      </c>
      <c r="D288" t="s">
        <v>15</v>
      </c>
      <c r="E288">
        <v>77006</v>
      </c>
      <c r="F288">
        <v>27</v>
      </c>
      <c r="G288">
        <v>3</v>
      </c>
      <c r="H288">
        <v>36</v>
      </c>
      <c r="I288">
        <v>223.98</v>
      </c>
      <c r="J288">
        <f>I288/E288</f>
        <v>2.90860452432278E-3</v>
      </c>
      <c r="K288">
        <f t="shared" si="13"/>
        <v>2</v>
      </c>
      <c r="L288">
        <f t="shared" si="14"/>
        <v>2</v>
      </c>
      <c r="M288">
        <f t="shared" ca="1" si="15"/>
        <v>2021</v>
      </c>
      <c r="N288">
        <f ca="1">_xlfn.PERCENTRANK.INC(M288:M1285,M288,1)*10</f>
        <v>6</v>
      </c>
      <c r="O288">
        <f>_xlfn.PERCENTRANK.INC(H288:H1285,H288,1)*10</f>
        <v>6</v>
      </c>
      <c r="P288">
        <f>_xlfn.PERCENTRANK.INC(I288:I1285,I288,1)*10</f>
        <v>2</v>
      </c>
      <c r="Q288" s="19">
        <f ca="1">AVERAGE(K288,L288,N288,O288,P288)</f>
        <v>3.6</v>
      </c>
      <c r="R288" t="str">
        <f ca="1">VLOOKUP(ROUND($Q288,0),$T$6:$U$15,2,FALSE)</f>
        <v>New Customer</v>
      </c>
    </row>
    <row r="289" spans="1:18" x14ac:dyDescent="0.35">
      <c r="A289">
        <v>285</v>
      </c>
      <c r="B289">
        <v>63</v>
      </c>
      <c r="C289" t="s">
        <v>9</v>
      </c>
      <c r="D289" t="s">
        <v>11</v>
      </c>
      <c r="E289">
        <v>121652</v>
      </c>
      <c r="F289">
        <v>20</v>
      </c>
      <c r="G289">
        <v>1</v>
      </c>
      <c r="H289">
        <v>26</v>
      </c>
      <c r="I289">
        <v>169.58</v>
      </c>
      <c r="J289">
        <f>I289/E289</f>
        <v>1.3939762601519088E-3</v>
      </c>
      <c r="K289">
        <f t="shared" si="13"/>
        <v>1</v>
      </c>
      <c r="L289">
        <f t="shared" si="14"/>
        <v>1</v>
      </c>
      <c r="M289">
        <f t="shared" ca="1" si="15"/>
        <v>2023</v>
      </c>
      <c r="N289">
        <f ca="1">_xlfn.PERCENTRANK.INC(M289:M1286,M289,1)*10</f>
        <v>9</v>
      </c>
      <c r="O289">
        <f>_xlfn.PERCENTRANK.INC(H289:H1286,H289,1)*10</f>
        <v>4</v>
      </c>
      <c r="P289">
        <f>_xlfn.PERCENTRANK.INC(I289:I1286,I289,1)*10</f>
        <v>1</v>
      </c>
      <c r="Q289" s="19">
        <f ca="1">AVERAGE(K289,L289,N289,O289,P289)</f>
        <v>3.2</v>
      </c>
      <c r="R289" t="str">
        <f ca="1">VLOOKUP(ROUND($Q289,0),$T$6:$U$15,2,FALSE)</f>
        <v>New Customer</v>
      </c>
    </row>
    <row r="290" spans="1:18" x14ac:dyDescent="0.35">
      <c r="A290">
        <v>286</v>
      </c>
      <c r="B290">
        <v>51</v>
      </c>
      <c r="C290" t="s">
        <v>16</v>
      </c>
      <c r="D290" t="s">
        <v>12</v>
      </c>
      <c r="E290">
        <v>124670</v>
      </c>
      <c r="F290">
        <v>66</v>
      </c>
      <c r="G290">
        <v>2</v>
      </c>
      <c r="H290">
        <v>43</v>
      </c>
      <c r="I290">
        <v>184.8</v>
      </c>
      <c r="J290">
        <f>I290/E290</f>
        <v>1.4823133071308254E-3</v>
      </c>
      <c r="K290">
        <f t="shared" si="13"/>
        <v>1</v>
      </c>
      <c r="L290">
        <f t="shared" si="14"/>
        <v>6</v>
      </c>
      <c r="M290">
        <f t="shared" ca="1" si="15"/>
        <v>2022</v>
      </c>
      <c r="N290">
        <f ca="1">_xlfn.PERCENTRANK.INC(M290:M1287,M290,1)*10</f>
        <v>7</v>
      </c>
      <c r="O290">
        <f>_xlfn.PERCENTRANK.INC(H290:H1287,H290,1)*10</f>
        <v>8</v>
      </c>
      <c r="P290">
        <f>_xlfn.PERCENTRANK.INC(I290:I1287,I290,1)*10</f>
        <v>2</v>
      </c>
      <c r="Q290" s="19">
        <f ca="1">AVERAGE(K290,L290,N290,O290,P290)</f>
        <v>4.8</v>
      </c>
      <c r="R290" t="str">
        <f ca="1">VLOOKUP(ROUND($Q290,0),$T$6:$U$15,2,FALSE)</f>
        <v>Potential Loyalists</v>
      </c>
    </row>
    <row r="291" spans="1:18" x14ac:dyDescent="0.35">
      <c r="A291">
        <v>287</v>
      </c>
      <c r="B291">
        <v>31</v>
      </c>
      <c r="C291" t="s">
        <v>16</v>
      </c>
      <c r="D291" t="s">
        <v>12</v>
      </c>
      <c r="E291">
        <v>119460</v>
      </c>
      <c r="F291">
        <v>69</v>
      </c>
      <c r="G291">
        <v>2</v>
      </c>
      <c r="H291">
        <v>22</v>
      </c>
      <c r="I291">
        <v>486.21</v>
      </c>
      <c r="J291">
        <f>I291/E291</f>
        <v>4.0700652938221995E-3</v>
      </c>
      <c r="K291">
        <f t="shared" si="13"/>
        <v>3</v>
      </c>
      <c r="L291">
        <f t="shared" si="14"/>
        <v>6</v>
      </c>
      <c r="M291">
        <f t="shared" ca="1" si="15"/>
        <v>2022</v>
      </c>
      <c r="N291">
        <f ca="1">_xlfn.PERCENTRANK.INC(M291:M1288,M291,1)*10</f>
        <v>7</v>
      </c>
      <c r="O291">
        <f>_xlfn.PERCENTRANK.INC(H291:H1288,H291,1)*10</f>
        <v>3</v>
      </c>
      <c r="P291">
        <f>_xlfn.PERCENTRANK.INC(I291:I1288,I291,1)*10</f>
        <v>4</v>
      </c>
      <c r="Q291" s="19">
        <f ca="1">AVERAGE(K291,L291,N291,O291,P291)</f>
        <v>4.5999999999999996</v>
      </c>
      <c r="R291" t="str">
        <f ca="1">VLOOKUP(ROUND($Q291,0),$T$6:$U$15,2,FALSE)</f>
        <v>Potential Loyalists</v>
      </c>
    </row>
    <row r="292" spans="1:18" x14ac:dyDescent="0.35">
      <c r="A292">
        <v>288</v>
      </c>
      <c r="B292">
        <v>56</v>
      </c>
      <c r="C292" t="s">
        <v>16</v>
      </c>
      <c r="D292" t="s">
        <v>14</v>
      </c>
      <c r="E292">
        <v>117922</v>
      </c>
      <c r="F292">
        <v>69</v>
      </c>
      <c r="G292">
        <v>2</v>
      </c>
      <c r="H292">
        <v>41</v>
      </c>
      <c r="I292">
        <v>98.83</v>
      </c>
      <c r="J292">
        <f>I292/E292</f>
        <v>8.3809636878614678E-4</v>
      </c>
      <c r="K292">
        <f t="shared" si="13"/>
        <v>0</v>
      </c>
      <c r="L292">
        <f t="shared" si="14"/>
        <v>6</v>
      </c>
      <c r="M292">
        <f t="shared" ca="1" si="15"/>
        <v>2022</v>
      </c>
      <c r="N292">
        <f ca="1">_xlfn.PERCENTRANK.INC(M292:M1289,M292,1)*10</f>
        <v>7</v>
      </c>
      <c r="O292">
        <f>_xlfn.PERCENTRANK.INC(H292:H1289,H292,1)*10</f>
        <v>7</v>
      </c>
      <c r="P292">
        <f>_xlfn.PERCENTRANK.INC(I292:I1289,I292,1)*10</f>
        <v>0</v>
      </c>
      <c r="Q292" s="19">
        <f ca="1">AVERAGE(K292,L292,N292,O292,P292)</f>
        <v>4</v>
      </c>
      <c r="R292" t="str">
        <f ca="1">VLOOKUP(ROUND($Q292,0),$T$6:$U$15,2,FALSE)</f>
        <v>New Customer</v>
      </c>
    </row>
    <row r="293" spans="1:18" x14ac:dyDescent="0.35">
      <c r="A293">
        <v>289</v>
      </c>
      <c r="B293">
        <v>38</v>
      </c>
      <c r="C293" t="s">
        <v>16</v>
      </c>
      <c r="D293" t="s">
        <v>11</v>
      </c>
      <c r="E293">
        <v>84577</v>
      </c>
      <c r="F293">
        <v>70</v>
      </c>
      <c r="G293">
        <v>7</v>
      </c>
      <c r="H293">
        <v>27</v>
      </c>
      <c r="I293">
        <v>631.28</v>
      </c>
      <c r="J293">
        <f>I293/E293</f>
        <v>7.4639677453681259E-3</v>
      </c>
      <c r="K293">
        <f t="shared" si="13"/>
        <v>6</v>
      </c>
      <c r="L293">
        <f t="shared" si="14"/>
        <v>6</v>
      </c>
      <c r="M293">
        <f t="shared" ca="1" si="15"/>
        <v>2017</v>
      </c>
      <c r="N293">
        <f ca="1">_xlfn.PERCENTRANK.INC(M293:M1290,M293,1)*10</f>
        <v>2</v>
      </c>
      <c r="O293">
        <f>_xlfn.PERCENTRANK.INC(H293:H1290,H293,1)*10</f>
        <v>4</v>
      </c>
      <c r="P293">
        <f>_xlfn.PERCENTRANK.INC(I293:I1290,I293,1)*10</f>
        <v>6</v>
      </c>
      <c r="Q293" s="19">
        <f ca="1">AVERAGE(K293,L293,N293,O293,P293)</f>
        <v>4.8</v>
      </c>
      <c r="R293" t="str">
        <f ca="1">VLOOKUP(ROUND($Q293,0),$T$6:$U$15,2,FALSE)</f>
        <v>Potential Loyalists</v>
      </c>
    </row>
    <row r="294" spans="1:18" x14ac:dyDescent="0.35">
      <c r="A294">
        <v>290</v>
      </c>
      <c r="B294">
        <v>43</v>
      </c>
      <c r="C294" t="s">
        <v>16</v>
      </c>
      <c r="D294" t="s">
        <v>15</v>
      </c>
      <c r="E294">
        <v>64136</v>
      </c>
      <c r="F294">
        <v>61</v>
      </c>
      <c r="G294">
        <v>1</v>
      </c>
      <c r="H294">
        <v>19</v>
      </c>
      <c r="I294">
        <v>680.92</v>
      </c>
      <c r="J294">
        <f>I294/E294</f>
        <v>1.0616814269676936E-2</v>
      </c>
      <c r="K294">
        <f t="shared" si="13"/>
        <v>7</v>
      </c>
      <c r="L294">
        <f t="shared" si="14"/>
        <v>5</v>
      </c>
      <c r="M294">
        <f t="shared" ca="1" si="15"/>
        <v>2023</v>
      </c>
      <c r="N294">
        <f ca="1">_xlfn.PERCENTRANK.INC(M294:M1291,M294,1)*10</f>
        <v>9</v>
      </c>
      <c r="O294">
        <f>_xlfn.PERCENTRANK.INC(H294:H1291,H294,1)*10</f>
        <v>3</v>
      </c>
      <c r="P294">
        <f>_xlfn.PERCENTRANK.INC(I294:I1291,I294,1)*10</f>
        <v>6</v>
      </c>
      <c r="Q294" s="19">
        <f ca="1">AVERAGE(K294,L294,N294,O294,P294)</f>
        <v>6</v>
      </c>
      <c r="R294" t="str">
        <f ca="1">VLOOKUP(ROUND($Q294,0),$T$6:$U$15,2,FALSE)</f>
        <v>Potential Loyalists</v>
      </c>
    </row>
    <row r="295" spans="1:18" x14ac:dyDescent="0.35">
      <c r="A295">
        <v>291</v>
      </c>
      <c r="B295">
        <v>45</v>
      </c>
      <c r="C295" t="s">
        <v>9</v>
      </c>
      <c r="D295" t="s">
        <v>12</v>
      </c>
      <c r="E295">
        <v>57845</v>
      </c>
      <c r="F295">
        <v>32</v>
      </c>
      <c r="G295">
        <v>6</v>
      </c>
      <c r="H295">
        <v>41</v>
      </c>
      <c r="I295">
        <v>934.34</v>
      </c>
      <c r="J295">
        <f>I295/E295</f>
        <v>1.6152476445673785E-2</v>
      </c>
      <c r="K295">
        <f t="shared" si="13"/>
        <v>9</v>
      </c>
      <c r="L295">
        <f t="shared" si="14"/>
        <v>3</v>
      </c>
      <c r="M295">
        <f t="shared" ca="1" si="15"/>
        <v>2018</v>
      </c>
      <c r="N295">
        <f ca="1">_xlfn.PERCENTRANK.INC(M295:M1292,M295,1)*10</f>
        <v>3</v>
      </c>
      <c r="O295">
        <f>_xlfn.PERCENTRANK.INC(H295:H1292,H295,1)*10</f>
        <v>7</v>
      </c>
      <c r="P295">
        <f>_xlfn.PERCENTRANK.INC(I295:I1292,I295,1)*10</f>
        <v>9</v>
      </c>
      <c r="Q295" s="19">
        <f ca="1">AVERAGE(K295,L295,N295,O295,P295)</f>
        <v>6.2</v>
      </c>
      <c r="R295" t="str">
        <f ca="1">VLOOKUP(ROUND($Q295,0),$T$6:$U$15,2,FALSE)</f>
        <v>Potential Loyalists</v>
      </c>
    </row>
    <row r="296" spans="1:18" x14ac:dyDescent="0.35">
      <c r="A296">
        <v>292</v>
      </c>
      <c r="B296">
        <v>62</v>
      </c>
      <c r="C296" t="s">
        <v>13</v>
      </c>
      <c r="D296" t="s">
        <v>14</v>
      </c>
      <c r="E296">
        <v>38250</v>
      </c>
      <c r="F296">
        <v>63</v>
      </c>
      <c r="G296">
        <v>5</v>
      </c>
      <c r="H296">
        <v>22</v>
      </c>
      <c r="I296">
        <v>723.93</v>
      </c>
      <c r="J296">
        <f>I296/E296</f>
        <v>1.8926274509803921E-2</v>
      </c>
      <c r="K296">
        <f t="shared" si="13"/>
        <v>9</v>
      </c>
      <c r="L296">
        <f t="shared" si="14"/>
        <v>6</v>
      </c>
      <c r="M296">
        <f t="shared" ca="1" si="15"/>
        <v>2019</v>
      </c>
      <c r="N296">
        <f ca="1">_xlfn.PERCENTRANK.INC(M296:M1293,M296,1)*10</f>
        <v>4</v>
      </c>
      <c r="O296">
        <f>_xlfn.PERCENTRANK.INC(H296:H1293,H296,1)*10</f>
        <v>3</v>
      </c>
      <c r="P296">
        <f>_xlfn.PERCENTRANK.INC(I296:I1293,I296,1)*10</f>
        <v>7</v>
      </c>
      <c r="Q296" s="19">
        <f ca="1">AVERAGE(K296,L296,N296,O296,P296)</f>
        <v>5.8</v>
      </c>
      <c r="R296" t="str">
        <f ca="1">VLOOKUP(ROUND($Q296,0),$T$6:$U$15,2,FALSE)</f>
        <v>Potential Loyalists</v>
      </c>
    </row>
    <row r="297" spans="1:18" x14ac:dyDescent="0.35">
      <c r="A297">
        <v>293</v>
      </c>
      <c r="B297">
        <v>45</v>
      </c>
      <c r="C297" t="s">
        <v>13</v>
      </c>
      <c r="D297" t="s">
        <v>11</v>
      </c>
      <c r="E297">
        <v>54819</v>
      </c>
      <c r="F297">
        <v>72</v>
      </c>
      <c r="G297">
        <v>3</v>
      </c>
      <c r="H297">
        <v>47</v>
      </c>
      <c r="I297">
        <v>553.44000000000005</v>
      </c>
      <c r="J297">
        <f>I297/E297</f>
        <v>1.0095769714879878E-2</v>
      </c>
      <c r="K297">
        <f t="shared" si="13"/>
        <v>7</v>
      </c>
      <c r="L297">
        <f t="shared" si="14"/>
        <v>7</v>
      </c>
      <c r="M297">
        <f t="shared" ca="1" si="15"/>
        <v>2021</v>
      </c>
      <c r="N297">
        <f ca="1">_xlfn.PERCENTRANK.INC(M297:M1294,M297,1)*10</f>
        <v>6</v>
      </c>
      <c r="O297">
        <f>_xlfn.PERCENTRANK.INC(H297:H1294,H297,1)*10</f>
        <v>9</v>
      </c>
      <c r="P297">
        <f>_xlfn.PERCENTRANK.INC(I297:I1294,I297,1)*10</f>
        <v>5</v>
      </c>
      <c r="Q297" s="19">
        <f ca="1">AVERAGE(K297,L297,N297,O297,P297)</f>
        <v>6.8</v>
      </c>
      <c r="R297" t="str">
        <f ca="1">VLOOKUP(ROUND($Q297,0),$T$6:$U$15,2,FALSE)</f>
        <v xml:space="preserve">Loyal Customers </v>
      </c>
    </row>
    <row r="298" spans="1:18" x14ac:dyDescent="0.35">
      <c r="A298">
        <v>294</v>
      </c>
      <c r="B298">
        <v>47</v>
      </c>
      <c r="C298" t="s">
        <v>13</v>
      </c>
      <c r="D298" t="s">
        <v>12</v>
      </c>
      <c r="E298">
        <v>89077</v>
      </c>
      <c r="F298">
        <v>43</v>
      </c>
      <c r="G298">
        <v>1</v>
      </c>
      <c r="H298">
        <v>35</v>
      </c>
      <c r="I298">
        <v>547.85</v>
      </c>
      <c r="J298">
        <f>I298/E298</f>
        <v>6.150296934113183E-3</v>
      </c>
      <c r="K298">
        <f t="shared" si="13"/>
        <v>5</v>
      </c>
      <c r="L298">
        <f t="shared" si="14"/>
        <v>4</v>
      </c>
      <c r="M298">
        <f t="shared" ca="1" si="15"/>
        <v>2023</v>
      </c>
      <c r="N298">
        <f ca="1">_xlfn.PERCENTRANK.INC(M298:M1295,M298,1)*10</f>
        <v>9</v>
      </c>
      <c r="O298">
        <f>_xlfn.PERCENTRANK.INC(H298:H1295,H298,1)*10</f>
        <v>6</v>
      </c>
      <c r="P298">
        <f>_xlfn.PERCENTRANK.INC(I298:I1295,I298,1)*10</f>
        <v>5</v>
      </c>
      <c r="Q298" s="19">
        <f ca="1">AVERAGE(K298,L298,N298,O298,P298)</f>
        <v>5.8</v>
      </c>
      <c r="R298" t="str">
        <f ca="1">VLOOKUP(ROUND($Q298,0),$T$6:$U$15,2,FALSE)</f>
        <v>Potential Loyalists</v>
      </c>
    </row>
    <row r="299" spans="1:18" x14ac:dyDescent="0.35">
      <c r="A299">
        <v>295</v>
      </c>
      <c r="B299">
        <v>18</v>
      </c>
      <c r="C299" t="s">
        <v>13</v>
      </c>
      <c r="D299" t="s">
        <v>15</v>
      </c>
      <c r="E299">
        <v>135713</v>
      </c>
      <c r="F299">
        <v>79</v>
      </c>
      <c r="G299">
        <v>7</v>
      </c>
      <c r="H299">
        <v>18</v>
      </c>
      <c r="I299">
        <v>871.12</v>
      </c>
      <c r="J299">
        <f>I299/E299</f>
        <v>6.4188397574292807E-3</v>
      </c>
      <c r="K299">
        <f t="shared" si="13"/>
        <v>5</v>
      </c>
      <c r="L299">
        <f t="shared" si="14"/>
        <v>7</v>
      </c>
      <c r="M299">
        <f t="shared" ca="1" si="15"/>
        <v>2017</v>
      </c>
      <c r="N299">
        <f ca="1">_xlfn.PERCENTRANK.INC(M299:M1296,M299,1)*10</f>
        <v>2</v>
      </c>
      <c r="O299">
        <f>_xlfn.PERCENTRANK.INC(H299:H1296,H299,1)*10</f>
        <v>3</v>
      </c>
      <c r="P299">
        <f>_xlfn.PERCENTRANK.INC(I299:I1296,I299,1)*10</f>
        <v>8</v>
      </c>
      <c r="Q299" s="19">
        <f ca="1">AVERAGE(K299,L299,N299,O299,P299)</f>
        <v>5</v>
      </c>
      <c r="R299" t="str">
        <f ca="1">VLOOKUP(ROUND($Q299,0),$T$6:$U$15,2,FALSE)</f>
        <v>Potential Loyalists</v>
      </c>
    </row>
    <row r="300" spans="1:18" x14ac:dyDescent="0.35">
      <c r="A300">
        <v>296</v>
      </c>
      <c r="B300">
        <v>56</v>
      </c>
      <c r="C300" t="s">
        <v>13</v>
      </c>
      <c r="D300" t="s">
        <v>11</v>
      </c>
      <c r="E300">
        <v>129611</v>
      </c>
      <c r="F300">
        <v>23</v>
      </c>
      <c r="G300">
        <v>3</v>
      </c>
      <c r="H300">
        <v>48</v>
      </c>
      <c r="I300">
        <v>98.85</v>
      </c>
      <c r="J300">
        <f>I300/E300</f>
        <v>7.626667489642082E-4</v>
      </c>
      <c r="K300">
        <f t="shared" si="13"/>
        <v>0</v>
      </c>
      <c r="L300">
        <f t="shared" si="14"/>
        <v>2</v>
      </c>
      <c r="M300">
        <f t="shared" ca="1" si="15"/>
        <v>2021</v>
      </c>
      <c r="N300">
        <f ca="1">_xlfn.PERCENTRANK.INC(M300:M1297,M300,1)*10</f>
        <v>6</v>
      </c>
      <c r="O300">
        <f>_xlfn.PERCENTRANK.INC(H300:H1297,H300,1)*10</f>
        <v>9</v>
      </c>
      <c r="P300">
        <f>_xlfn.PERCENTRANK.INC(I300:I1297,I300,1)*10</f>
        <v>0</v>
      </c>
      <c r="Q300" s="19">
        <f ca="1">AVERAGE(K300,L300,N300,O300,P300)</f>
        <v>3.4</v>
      </c>
      <c r="R300" t="str">
        <f ca="1">VLOOKUP(ROUND($Q300,0),$T$6:$U$15,2,FALSE)</f>
        <v>New Customer</v>
      </c>
    </row>
    <row r="301" spans="1:18" x14ac:dyDescent="0.35">
      <c r="A301">
        <v>297</v>
      </c>
      <c r="B301">
        <v>40</v>
      </c>
      <c r="C301" t="s">
        <v>16</v>
      </c>
      <c r="D301" t="s">
        <v>11</v>
      </c>
      <c r="E301">
        <v>97995</v>
      </c>
      <c r="F301">
        <v>47</v>
      </c>
      <c r="G301">
        <v>4</v>
      </c>
      <c r="H301">
        <v>9</v>
      </c>
      <c r="I301">
        <v>101.35</v>
      </c>
      <c r="J301">
        <f>I301/E301</f>
        <v>1.0342364406347262E-3</v>
      </c>
      <c r="K301">
        <f t="shared" si="13"/>
        <v>1</v>
      </c>
      <c r="L301">
        <f t="shared" si="14"/>
        <v>4</v>
      </c>
      <c r="M301">
        <f t="shared" ca="1" si="15"/>
        <v>2020</v>
      </c>
      <c r="N301">
        <f ca="1">_xlfn.PERCENTRANK.INC(M301:M1298,M301,1)*10</f>
        <v>5</v>
      </c>
      <c r="O301">
        <f>_xlfn.PERCENTRANK.INC(H301:H1298,H301,1)*10</f>
        <v>1</v>
      </c>
      <c r="P301">
        <f>_xlfn.PERCENTRANK.INC(I301:I1298,I301,1)*10</f>
        <v>1</v>
      </c>
      <c r="Q301" s="19">
        <f ca="1">AVERAGE(K301,L301,N301,O301,P301)</f>
        <v>2.4</v>
      </c>
      <c r="R301" t="str">
        <f ca="1">VLOOKUP(ROUND($Q301,0),$T$6:$U$15,2,FALSE)</f>
        <v xml:space="preserve">At Risk </v>
      </c>
    </row>
    <row r="302" spans="1:18" x14ac:dyDescent="0.35">
      <c r="A302">
        <v>298</v>
      </c>
      <c r="B302">
        <v>39</v>
      </c>
      <c r="C302" t="s">
        <v>16</v>
      </c>
      <c r="D302" t="s">
        <v>11</v>
      </c>
      <c r="E302">
        <v>132488</v>
      </c>
      <c r="F302">
        <v>40</v>
      </c>
      <c r="G302">
        <v>5</v>
      </c>
      <c r="H302">
        <v>37</v>
      </c>
      <c r="I302">
        <v>82.16</v>
      </c>
      <c r="J302">
        <f>I302/E302</f>
        <v>6.2013163456313023E-4</v>
      </c>
      <c r="K302">
        <f t="shared" si="13"/>
        <v>0</v>
      </c>
      <c r="L302">
        <f t="shared" si="14"/>
        <v>3</v>
      </c>
      <c r="M302">
        <f t="shared" ca="1" si="15"/>
        <v>2019</v>
      </c>
      <c r="N302">
        <f ca="1">_xlfn.PERCENTRANK.INC(M302:M1299,M302,1)*10</f>
        <v>4</v>
      </c>
      <c r="O302">
        <f>_xlfn.PERCENTRANK.INC(H302:H1299,H302,1)*10</f>
        <v>7</v>
      </c>
      <c r="P302">
        <f>_xlfn.PERCENTRANK.INC(I302:I1299,I302,1)*10</f>
        <v>0</v>
      </c>
      <c r="Q302" s="19">
        <f ca="1">AVERAGE(K302,L302,N302,O302,P302)</f>
        <v>2.8</v>
      </c>
      <c r="R302" t="str">
        <f ca="1">VLOOKUP(ROUND($Q302,0),$T$6:$U$15,2,FALSE)</f>
        <v>New Customer</v>
      </c>
    </row>
    <row r="303" spans="1:18" x14ac:dyDescent="0.35">
      <c r="A303">
        <v>299</v>
      </c>
      <c r="B303">
        <v>59</v>
      </c>
      <c r="C303" t="s">
        <v>16</v>
      </c>
      <c r="D303" t="s">
        <v>10</v>
      </c>
      <c r="E303">
        <v>36383</v>
      </c>
      <c r="F303">
        <v>5</v>
      </c>
      <c r="G303">
        <v>6</v>
      </c>
      <c r="H303">
        <v>31</v>
      </c>
      <c r="I303">
        <v>82.77</v>
      </c>
      <c r="J303">
        <f>I303/E303</f>
        <v>2.2749635818926422E-3</v>
      </c>
      <c r="K303">
        <f t="shared" si="13"/>
        <v>2</v>
      </c>
      <c r="L303">
        <f t="shared" si="14"/>
        <v>0</v>
      </c>
      <c r="M303">
        <f t="shared" ca="1" si="15"/>
        <v>2018</v>
      </c>
      <c r="N303">
        <f ca="1">_xlfn.PERCENTRANK.INC(M303:M1300,M303,1)*10</f>
        <v>3</v>
      </c>
      <c r="O303">
        <f>_xlfn.PERCENTRANK.INC(H303:H1300,H303,1)*10</f>
        <v>5</v>
      </c>
      <c r="P303">
        <f>_xlfn.PERCENTRANK.INC(I303:I1300,I303,1)*10</f>
        <v>0</v>
      </c>
      <c r="Q303" s="19">
        <f ca="1">AVERAGE(K303,L303,N303,O303,P303)</f>
        <v>2</v>
      </c>
      <c r="R303" t="str">
        <f ca="1">VLOOKUP(ROUND($Q303,0),$T$6:$U$15,2,FALSE)</f>
        <v xml:space="preserve">At Risk </v>
      </c>
    </row>
    <row r="304" spans="1:18" x14ac:dyDescent="0.35">
      <c r="A304">
        <v>300</v>
      </c>
      <c r="B304">
        <v>55</v>
      </c>
      <c r="C304" t="s">
        <v>13</v>
      </c>
      <c r="D304" t="s">
        <v>10</v>
      </c>
      <c r="E304">
        <v>144624</v>
      </c>
      <c r="F304">
        <v>38</v>
      </c>
      <c r="G304">
        <v>2</v>
      </c>
      <c r="H304">
        <v>23</v>
      </c>
      <c r="I304">
        <v>652.26</v>
      </c>
      <c r="J304">
        <f>I304/E304</f>
        <v>4.5100398274145366E-3</v>
      </c>
      <c r="K304">
        <f t="shared" si="13"/>
        <v>4</v>
      </c>
      <c r="L304">
        <f t="shared" si="14"/>
        <v>3</v>
      </c>
      <c r="M304">
        <f t="shared" ca="1" si="15"/>
        <v>2022</v>
      </c>
      <c r="N304">
        <f ca="1">_xlfn.PERCENTRANK.INC(M304:M1301,M304,1)*10</f>
        <v>7</v>
      </c>
      <c r="O304">
        <f>_xlfn.PERCENTRANK.INC(H304:H1301,H304,1)*10</f>
        <v>4</v>
      </c>
      <c r="P304">
        <f>_xlfn.PERCENTRANK.INC(I304:I1301,I304,1)*10</f>
        <v>6</v>
      </c>
      <c r="Q304" s="19">
        <f ca="1">AVERAGE(K304,L304,N304,O304,P304)</f>
        <v>4.8</v>
      </c>
      <c r="R304" t="str">
        <f ca="1">VLOOKUP(ROUND($Q304,0),$T$6:$U$15,2,FALSE)</f>
        <v>Potential Loyalists</v>
      </c>
    </row>
    <row r="305" spans="1:18" x14ac:dyDescent="0.35">
      <c r="A305">
        <v>301</v>
      </c>
      <c r="B305">
        <v>52</v>
      </c>
      <c r="C305" t="s">
        <v>9</v>
      </c>
      <c r="D305" t="s">
        <v>10</v>
      </c>
      <c r="E305">
        <v>106147</v>
      </c>
      <c r="F305">
        <v>2</v>
      </c>
      <c r="G305">
        <v>6</v>
      </c>
      <c r="H305">
        <v>19</v>
      </c>
      <c r="I305">
        <v>412.65</v>
      </c>
      <c r="J305">
        <f>I305/E305</f>
        <v>3.8875333264246749E-3</v>
      </c>
      <c r="K305">
        <f t="shared" si="13"/>
        <v>3</v>
      </c>
      <c r="L305">
        <f t="shared" si="14"/>
        <v>0</v>
      </c>
      <c r="M305">
        <f t="shared" ca="1" si="15"/>
        <v>2018</v>
      </c>
      <c r="N305">
        <f ca="1">_xlfn.PERCENTRANK.INC(M305:M1302,M305,1)*10</f>
        <v>3</v>
      </c>
      <c r="O305">
        <f>_xlfn.PERCENTRANK.INC(H305:H1302,H305,1)*10</f>
        <v>3</v>
      </c>
      <c r="P305">
        <f>_xlfn.PERCENTRANK.INC(I305:I1302,I305,1)*10</f>
        <v>4</v>
      </c>
      <c r="Q305" s="19">
        <f ca="1">AVERAGE(K305,L305,N305,O305,P305)</f>
        <v>2.6</v>
      </c>
      <c r="R305" t="str">
        <f ca="1">VLOOKUP(ROUND($Q305,0),$T$6:$U$15,2,FALSE)</f>
        <v>New Customer</v>
      </c>
    </row>
    <row r="306" spans="1:18" x14ac:dyDescent="0.35">
      <c r="A306">
        <v>302</v>
      </c>
      <c r="B306">
        <v>50</v>
      </c>
      <c r="C306" t="s">
        <v>13</v>
      </c>
      <c r="D306" t="s">
        <v>14</v>
      </c>
      <c r="E306">
        <v>130668</v>
      </c>
      <c r="F306">
        <v>39</v>
      </c>
      <c r="G306">
        <v>5</v>
      </c>
      <c r="H306">
        <v>25</v>
      </c>
      <c r="I306">
        <v>69.81</v>
      </c>
      <c r="J306">
        <f>I306/E306</f>
        <v>5.3425475250252553E-4</v>
      </c>
      <c r="K306">
        <f t="shared" si="13"/>
        <v>0</v>
      </c>
      <c r="L306">
        <f t="shared" si="14"/>
        <v>3</v>
      </c>
      <c r="M306">
        <f t="shared" ca="1" si="15"/>
        <v>2019</v>
      </c>
      <c r="N306">
        <f ca="1">_xlfn.PERCENTRANK.INC(M306:M1303,M306,1)*10</f>
        <v>4</v>
      </c>
      <c r="O306">
        <f>_xlfn.PERCENTRANK.INC(H306:H1303,H306,1)*10</f>
        <v>4</v>
      </c>
      <c r="P306">
        <f>_xlfn.PERCENTRANK.INC(I306:I1303,I306,1)*10</f>
        <v>0</v>
      </c>
      <c r="Q306" s="19">
        <f ca="1">AVERAGE(K306,L306,N306,O306,P306)</f>
        <v>2.2000000000000002</v>
      </c>
      <c r="R306" t="str">
        <f ca="1">VLOOKUP(ROUND($Q306,0),$T$6:$U$15,2,FALSE)</f>
        <v xml:space="preserve">At Risk </v>
      </c>
    </row>
    <row r="307" spans="1:18" x14ac:dyDescent="0.35">
      <c r="A307">
        <v>303</v>
      </c>
      <c r="B307">
        <v>59</v>
      </c>
      <c r="C307" t="s">
        <v>9</v>
      </c>
      <c r="D307" t="s">
        <v>15</v>
      </c>
      <c r="E307">
        <v>57745</v>
      </c>
      <c r="F307">
        <v>33</v>
      </c>
      <c r="G307">
        <v>7</v>
      </c>
      <c r="H307">
        <v>42</v>
      </c>
      <c r="I307">
        <v>492.87</v>
      </c>
      <c r="J307">
        <f>I307/E307</f>
        <v>8.5352844402112743E-3</v>
      </c>
      <c r="K307">
        <f t="shared" si="13"/>
        <v>7</v>
      </c>
      <c r="L307">
        <f t="shared" si="14"/>
        <v>3</v>
      </c>
      <c r="M307">
        <f t="shared" ca="1" si="15"/>
        <v>2017</v>
      </c>
      <c r="N307">
        <f ca="1">_xlfn.PERCENTRANK.INC(M307:M1304,M307,1)*10</f>
        <v>2</v>
      </c>
      <c r="O307">
        <f>_xlfn.PERCENTRANK.INC(H307:H1304,H307,1)*10</f>
        <v>8</v>
      </c>
      <c r="P307">
        <f>_xlfn.PERCENTRANK.INC(I307:I1304,I307,1)*10</f>
        <v>4</v>
      </c>
      <c r="Q307" s="19">
        <f ca="1">AVERAGE(K307,L307,N307,O307,P307)</f>
        <v>4.8</v>
      </c>
      <c r="R307" t="str">
        <f ca="1">VLOOKUP(ROUND($Q307,0),$T$6:$U$15,2,FALSE)</f>
        <v>Potential Loyalists</v>
      </c>
    </row>
    <row r="308" spans="1:18" x14ac:dyDescent="0.35">
      <c r="A308">
        <v>304</v>
      </c>
      <c r="B308">
        <v>50</v>
      </c>
      <c r="C308" t="s">
        <v>9</v>
      </c>
      <c r="D308" t="s">
        <v>15</v>
      </c>
      <c r="E308">
        <v>78296</v>
      </c>
      <c r="F308">
        <v>93</v>
      </c>
      <c r="G308">
        <v>9</v>
      </c>
      <c r="H308">
        <v>47</v>
      </c>
      <c r="I308">
        <v>559.16</v>
      </c>
      <c r="J308">
        <f>I308/E308</f>
        <v>7.1416164299581072E-3</v>
      </c>
      <c r="K308">
        <f t="shared" si="13"/>
        <v>6</v>
      </c>
      <c r="L308">
        <f t="shared" si="14"/>
        <v>9</v>
      </c>
      <c r="M308">
        <f t="shared" ca="1" si="15"/>
        <v>2015</v>
      </c>
      <c r="N308">
        <f ca="1">_xlfn.PERCENTRANK.INC(M308:M1305,M308,1)*10</f>
        <v>0</v>
      </c>
      <c r="O308">
        <f>_xlfn.PERCENTRANK.INC(H308:H1305,H308,1)*10</f>
        <v>9</v>
      </c>
      <c r="P308">
        <f>_xlfn.PERCENTRANK.INC(I308:I1305,I308,1)*10</f>
        <v>5</v>
      </c>
      <c r="Q308" s="19">
        <f ca="1">AVERAGE(K308,L308,N308,O308,P308)</f>
        <v>5.8</v>
      </c>
      <c r="R308" t="str">
        <f ca="1">VLOOKUP(ROUND($Q308,0),$T$6:$U$15,2,FALSE)</f>
        <v>Potential Loyalists</v>
      </c>
    </row>
    <row r="309" spans="1:18" x14ac:dyDescent="0.35">
      <c r="A309">
        <v>305</v>
      </c>
      <c r="B309">
        <v>32</v>
      </c>
      <c r="C309" t="s">
        <v>16</v>
      </c>
      <c r="D309" t="s">
        <v>11</v>
      </c>
      <c r="E309">
        <v>39407</v>
      </c>
      <c r="F309">
        <v>50</v>
      </c>
      <c r="G309">
        <v>6</v>
      </c>
      <c r="H309">
        <v>13</v>
      </c>
      <c r="I309">
        <v>844.22</v>
      </c>
      <c r="J309">
        <f>I309/E309</f>
        <v>2.1423097419240238E-2</v>
      </c>
      <c r="K309">
        <f t="shared" si="13"/>
        <v>9</v>
      </c>
      <c r="L309">
        <f t="shared" si="14"/>
        <v>4</v>
      </c>
      <c r="M309">
        <f t="shared" ca="1" si="15"/>
        <v>2018</v>
      </c>
      <c r="N309">
        <f ca="1">_xlfn.PERCENTRANK.INC(M309:M1306,M309,1)*10</f>
        <v>3</v>
      </c>
      <c r="O309">
        <f>_xlfn.PERCENTRANK.INC(H309:H1306,H309,1)*10</f>
        <v>2</v>
      </c>
      <c r="P309">
        <f>_xlfn.PERCENTRANK.INC(I309:I1306,I309,1)*10</f>
        <v>8</v>
      </c>
      <c r="Q309" s="19">
        <f ca="1">AVERAGE(K309,L309,N309,O309,P309)</f>
        <v>5.2</v>
      </c>
      <c r="R309" t="str">
        <f ca="1">VLOOKUP(ROUND($Q309,0),$T$6:$U$15,2,FALSE)</f>
        <v>Potential Loyalists</v>
      </c>
    </row>
    <row r="310" spans="1:18" x14ac:dyDescent="0.35">
      <c r="A310">
        <v>306</v>
      </c>
      <c r="B310">
        <v>48</v>
      </c>
      <c r="C310" t="s">
        <v>16</v>
      </c>
      <c r="D310" t="s">
        <v>11</v>
      </c>
      <c r="E310">
        <v>39407</v>
      </c>
      <c r="F310">
        <v>82</v>
      </c>
      <c r="G310">
        <v>5</v>
      </c>
      <c r="H310">
        <v>27</v>
      </c>
      <c r="I310">
        <v>463.07</v>
      </c>
      <c r="J310">
        <f>I310/E310</f>
        <v>1.1750957951632958E-2</v>
      </c>
      <c r="K310">
        <f t="shared" si="13"/>
        <v>8</v>
      </c>
      <c r="L310">
        <f t="shared" si="14"/>
        <v>8</v>
      </c>
      <c r="M310">
        <f t="shared" ca="1" si="15"/>
        <v>2019</v>
      </c>
      <c r="N310">
        <f ca="1">_xlfn.PERCENTRANK.INC(M310:M1307,M310,1)*10</f>
        <v>4</v>
      </c>
      <c r="O310">
        <f>_xlfn.PERCENTRANK.INC(H310:H1307,H310,1)*10</f>
        <v>4</v>
      </c>
      <c r="P310">
        <f>_xlfn.PERCENTRANK.INC(I310:I1307,I310,1)*10</f>
        <v>4</v>
      </c>
      <c r="Q310" s="19">
        <f ca="1">AVERAGE(K310,L310,N310,O310,P310)</f>
        <v>5.6</v>
      </c>
      <c r="R310" t="str">
        <f ca="1">VLOOKUP(ROUND($Q310,0),$T$6:$U$15,2,FALSE)</f>
        <v>Potential Loyalists</v>
      </c>
    </row>
    <row r="311" spans="1:18" x14ac:dyDescent="0.35">
      <c r="A311">
        <v>307</v>
      </c>
      <c r="B311">
        <v>26</v>
      </c>
      <c r="C311" t="s">
        <v>13</v>
      </c>
      <c r="D311" t="s">
        <v>14</v>
      </c>
      <c r="E311">
        <v>135530</v>
      </c>
      <c r="F311">
        <v>81</v>
      </c>
      <c r="G311">
        <v>2</v>
      </c>
      <c r="H311">
        <v>12</v>
      </c>
      <c r="I311">
        <v>126.35</v>
      </c>
      <c r="J311">
        <f>I311/E311</f>
        <v>9.3226591898472658E-4</v>
      </c>
      <c r="K311">
        <f t="shared" si="13"/>
        <v>0</v>
      </c>
      <c r="L311">
        <f t="shared" si="14"/>
        <v>8</v>
      </c>
      <c r="M311">
        <f t="shared" ca="1" si="15"/>
        <v>2022</v>
      </c>
      <c r="N311">
        <f ca="1">_xlfn.PERCENTRANK.INC(M311:M1308,M311,1)*10</f>
        <v>7</v>
      </c>
      <c r="O311">
        <f>_xlfn.PERCENTRANK.INC(H311:H1308,H311,1)*10</f>
        <v>2</v>
      </c>
      <c r="P311">
        <f>_xlfn.PERCENTRANK.INC(I311:I1308,I311,1)*10</f>
        <v>1</v>
      </c>
      <c r="Q311" s="19">
        <f ca="1">AVERAGE(K311,L311,N311,O311,P311)</f>
        <v>3.6</v>
      </c>
      <c r="R311" t="str">
        <f ca="1">VLOOKUP(ROUND($Q311,0),$T$6:$U$15,2,FALSE)</f>
        <v>New Customer</v>
      </c>
    </row>
    <row r="312" spans="1:18" x14ac:dyDescent="0.35">
      <c r="A312">
        <v>308</v>
      </c>
      <c r="B312">
        <v>54</v>
      </c>
      <c r="C312" t="s">
        <v>9</v>
      </c>
      <c r="D312" t="s">
        <v>15</v>
      </c>
      <c r="E312">
        <v>76995</v>
      </c>
      <c r="F312">
        <v>14</v>
      </c>
      <c r="G312">
        <v>3</v>
      </c>
      <c r="H312">
        <v>46</v>
      </c>
      <c r="I312">
        <v>685.09</v>
      </c>
      <c r="J312">
        <f>I312/E312</f>
        <v>8.897850509773363E-3</v>
      </c>
      <c r="K312">
        <f t="shared" si="13"/>
        <v>7</v>
      </c>
      <c r="L312">
        <f t="shared" si="14"/>
        <v>1</v>
      </c>
      <c r="M312">
        <f t="shared" ca="1" si="15"/>
        <v>2021</v>
      </c>
      <c r="N312">
        <f ca="1">_xlfn.PERCENTRANK.INC(M312:M1309,M312,1)*10</f>
        <v>6</v>
      </c>
      <c r="O312">
        <f>_xlfn.PERCENTRANK.INC(H312:H1309,H312,1)*10</f>
        <v>8</v>
      </c>
      <c r="P312">
        <f>_xlfn.PERCENTRANK.INC(I312:I1309,I312,1)*10</f>
        <v>6</v>
      </c>
      <c r="Q312" s="19">
        <f ca="1">AVERAGE(K312,L312,N312,O312,P312)</f>
        <v>5.6</v>
      </c>
      <c r="R312" t="str">
        <f ca="1">VLOOKUP(ROUND($Q312,0),$T$6:$U$15,2,FALSE)</f>
        <v>Potential Loyalists</v>
      </c>
    </row>
    <row r="313" spans="1:18" x14ac:dyDescent="0.35">
      <c r="A313">
        <v>309</v>
      </c>
      <c r="B313">
        <v>64</v>
      </c>
      <c r="C313" t="s">
        <v>9</v>
      </c>
      <c r="D313" t="s">
        <v>10</v>
      </c>
      <c r="E313">
        <v>96182</v>
      </c>
      <c r="F313">
        <v>44</v>
      </c>
      <c r="G313">
        <v>4</v>
      </c>
      <c r="H313">
        <v>8</v>
      </c>
      <c r="I313">
        <v>509.31</v>
      </c>
      <c r="J313">
        <f>I313/E313</f>
        <v>5.2952735439063441E-3</v>
      </c>
      <c r="K313">
        <f t="shared" si="13"/>
        <v>4</v>
      </c>
      <c r="L313">
        <f t="shared" si="14"/>
        <v>4</v>
      </c>
      <c r="M313">
        <f t="shared" ca="1" si="15"/>
        <v>2020</v>
      </c>
      <c r="N313">
        <f ca="1">_xlfn.PERCENTRANK.INC(M313:M1310,M313,1)*10</f>
        <v>5</v>
      </c>
      <c r="O313">
        <f>_xlfn.PERCENTRANK.INC(H313:H1310,H313,1)*10</f>
        <v>1</v>
      </c>
      <c r="P313">
        <f>_xlfn.PERCENTRANK.INC(I313:I1310,I313,1)*10</f>
        <v>5</v>
      </c>
      <c r="Q313" s="19">
        <f ca="1">AVERAGE(K313,L313,N313,O313,P313)</f>
        <v>3.8</v>
      </c>
      <c r="R313" t="str">
        <f ca="1">VLOOKUP(ROUND($Q313,0),$T$6:$U$15,2,FALSE)</f>
        <v>New Customer</v>
      </c>
    </row>
    <row r="314" spans="1:18" x14ac:dyDescent="0.35">
      <c r="A314">
        <v>310</v>
      </c>
      <c r="B314">
        <v>50</v>
      </c>
      <c r="C314" t="s">
        <v>16</v>
      </c>
      <c r="D314" t="s">
        <v>11</v>
      </c>
      <c r="E314">
        <v>100320</v>
      </c>
      <c r="F314">
        <v>45</v>
      </c>
      <c r="G314">
        <v>7</v>
      </c>
      <c r="H314">
        <v>29</v>
      </c>
      <c r="I314">
        <v>139.38999999999999</v>
      </c>
      <c r="J314">
        <f>I314/E314</f>
        <v>1.3894537480063794E-3</v>
      </c>
      <c r="K314">
        <f t="shared" si="13"/>
        <v>1</v>
      </c>
      <c r="L314">
        <f t="shared" si="14"/>
        <v>4</v>
      </c>
      <c r="M314">
        <f t="shared" ca="1" si="15"/>
        <v>2017</v>
      </c>
      <c r="N314">
        <f ca="1">_xlfn.PERCENTRANK.INC(M314:M1311,M314,1)*10</f>
        <v>2</v>
      </c>
      <c r="O314">
        <f>_xlfn.PERCENTRANK.INC(H314:H1311,H314,1)*10</f>
        <v>5</v>
      </c>
      <c r="P314">
        <f>_xlfn.PERCENTRANK.INC(I314:I1311,I314,1)*10</f>
        <v>1</v>
      </c>
      <c r="Q314" s="19">
        <f ca="1">AVERAGE(K314,L314,N314,O314,P314)</f>
        <v>2.6</v>
      </c>
      <c r="R314" t="str">
        <f ca="1">VLOOKUP(ROUND($Q314,0),$T$6:$U$15,2,FALSE)</f>
        <v>New Customer</v>
      </c>
    </row>
    <row r="315" spans="1:18" x14ac:dyDescent="0.35">
      <c r="A315">
        <v>311</v>
      </c>
      <c r="B315">
        <v>53</v>
      </c>
      <c r="C315" t="s">
        <v>16</v>
      </c>
      <c r="D315" t="s">
        <v>15</v>
      </c>
      <c r="E315">
        <v>138922</v>
      </c>
      <c r="F315">
        <v>45</v>
      </c>
      <c r="G315">
        <v>5</v>
      </c>
      <c r="H315">
        <v>22</v>
      </c>
      <c r="I315">
        <v>154.06</v>
      </c>
      <c r="J315">
        <f>I315/E315</f>
        <v>1.1089676221188868E-3</v>
      </c>
      <c r="K315">
        <f t="shared" si="13"/>
        <v>1</v>
      </c>
      <c r="L315">
        <f t="shared" si="14"/>
        <v>4</v>
      </c>
      <c r="M315">
        <f t="shared" ca="1" si="15"/>
        <v>2019</v>
      </c>
      <c r="N315">
        <f ca="1">_xlfn.PERCENTRANK.INC(M315:M1312,M315,1)*10</f>
        <v>4</v>
      </c>
      <c r="O315">
        <f>_xlfn.PERCENTRANK.INC(H315:H1312,H315,1)*10</f>
        <v>3</v>
      </c>
      <c r="P315">
        <f>_xlfn.PERCENTRANK.INC(I315:I1312,I315,1)*10</f>
        <v>1</v>
      </c>
      <c r="Q315" s="19">
        <f ca="1">AVERAGE(K315,L315,N315,O315,P315)</f>
        <v>2.6</v>
      </c>
      <c r="R315" t="str">
        <f ca="1">VLOOKUP(ROUND($Q315,0),$T$6:$U$15,2,FALSE)</f>
        <v>New Customer</v>
      </c>
    </row>
    <row r="316" spans="1:18" x14ac:dyDescent="0.35">
      <c r="A316">
        <v>312</v>
      </c>
      <c r="B316">
        <v>30</v>
      </c>
      <c r="C316" t="s">
        <v>16</v>
      </c>
      <c r="D316" t="s">
        <v>11</v>
      </c>
      <c r="E316">
        <v>143200</v>
      </c>
      <c r="F316">
        <v>38</v>
      </c>
      <c r="G316">
        <v>8</v>
      </c>
      <c r="H316">
        <v>30</v>
      </c>
      <c r="I316">
        <v>684.43</v>
      </c>
      <c r="J316">
        <f>I316/E316</f>
        <v>4.7795391061452508E-3</v>
      </c>
      <c r="K316">
        <f t="shared" si="13"/>
        <v>4</v>
      </c>
      <c r="L316">
        <f t="shared" si="14"/>
        <v>3</v>
      </c>
      <c r="M316">
        <f t="shared" ca="1" si="15"/>
        <v>2016</v>
      </c>
      <c r="N316">
        <f ca="1">_xlfn.PERCENTRANK.INC(M316:M1313,M316,1)*10</f>
        <v>1</v>
      </c>
      <c r="O316">
        <f>_xlfn.PERCENTRANK.INC(H316:H1313,H316,1)*10</f>
        <v>5</v>
      </c>
      <c r="P316">
        <f>_xlfn.PERCENTRANK.INC(I316:I1313,I316,1)*10</f>
        <v>6</v>
      </c>
      <c r="Q316" s="19">
        <f ca="1">AVERAGE(K316,L316,N316,O316,P316)</f>
        <v>3.8</v>
      </c>
      <c r="R316" t="str">
        <f ca="1">VLOOKUP(ROUND($Q316,0),$T$6:$U$15,2,FALSE)</f>
        <v>New Customer</v>
      </c>
    </row>
    <row r="317" spans="1:18" x14ac:dyDescent="0.35">
      <c r="A317">
        <v>313</v>
      </c>
      <c r="B317">
        <v>69</v>
      </c>
      <c r="C317" t="s">
        <v>13</v>
      </c>
      <c r="D317" t="s">
        <v>15</v>
      </c>
      <c r="E317">
        <v>35218</v>
      </c>
      <c r="F317">
        <v>47</v>
      </c>
      <c r="G317">
        <v>4</v>
      </c>
      <c r="H317">
        <v>33</v>
      </c>
      <c r="I317">
        <v>315.49</v>
      </c>
      <c r="J317">
        <f>I317/E317</f>
        <v>8.9582031915497757E-3</v>
      </c>
      <c r="K317">
        <f t="shared" si="13"/>
        <v>7</v>
      </c>
      <c r="L317">
        <f t="shared" si="14"/>
        <v>4</v>
      </c>
      <c r="M317">
        <f t="shared" ca="1" si="15"/>
        <v>2020</v>
      </c>
      <c r="N317">
        <f ca="1">_xlfn.PERCENTRANK.INC(M317:M1314,M317,1)*10</f>
        <v>5</v>
      </c>
      <c r="O317">
        <f>_xlfn.PERCENTRANK.INC(H317:H1314,H317,1)*10</f>
        <v>6</v>
      </c>
      <c r="P317">
        <f>_xlfn.PERCENTRANK.INC(I317:I1314,I317,1)*10</f>
        <v>3</v>
      </c>
      <c r="Q317" s="19">
        <f ca="1">AVERAGE(K317,L317,N317,O317,P317)</f>
        <v>5</v>
      </c>
      <c r="R317" t="str">
        <f ca="1">VLOOKUP(ROUND($Q317,0),$T$6:$U$15,2,FALSE)</f>
        <v>Potential Loyalists</v>
      </c>
    </row>
    <row r="318" spans="1:18" x14ac:dyDescent="0.35">
      <c r="A318">
        <v>314</v>
      </c>
      <c r="B318">
        <v>44</v>
      </c>
      <c r="C318" t="s">
        <v>16</v>
      </c>
      <c r="D318" t="s">
        <v>10</v>
      </c>
      <c r="E318">
        <v>141748</v>
      </c>
      <c r="F318">
        <v>55</v>
      </c>
      <c r="G318">
        <v>2</v>
      </c>
      <c r="H318">
        <v>50</v>
      </c>
      <c r="I318">
        <v>897.57</v>
      </c>
      <c r="J318">
        <f>I318/E318</f>
        <v>6.3321528346078964E-3</v>
      </c>
      <c r="K318">
        <f t="shared" si="13"/>
        <v>5</v>
      </c>
      <c r="L318">
        <f t="shared" si="14"/>
        <v>5</v>
      </c>
      <c r="M318">
        <f t="shared" ca="1" si="15"/>
        <v>2022</v>
      </c>
      <c r="N318">
        <f ca="1">_xlfn.PERCENTRANK.INC(M318:M1315,M318,1)*10</f>
        <v>7</v>
      </c>
      <c r="O318">
        <f>_xlfn.PERCENTRANK.INC(H318:H1315,H318,1)*10</f>
        <v>9</v>
      </c>
      <c r="P318">
        <f>_xlfn.PERCENTRANK.INC(I318:I1315,I318,1)*10</f>
        <v>9</v>
      </c>
      <c r="Q318" s="19">
        <f ca="1">AVERAGE(K318,L318,N318,O318,P318)</f>
        <v>7</v>
      </c>
      <c r="R318" t="str">
        <f ca="1">VLOOKUP(ROUND($Q318,0),$T$6:$U$15,2,FALSE)</f>
        <v xml:space="preserve">Loyal Customers </v>
      </c>
    </row>
    <row r="319" spans="1:18" x14ac:dyDescent="0.35">
      <c r="A319">
        <v>315</v>
      </c>
      <c r="B319">
        <v>68</v>
      </c>
      <c r="C319" t="s">
        <v>9</v>
      </c>
      <c r="D319" t="s">
        <v>15</v>
      </c>
      <c r="E319">
        <v>62971</v>
      </c>
      <c r="F319">
        <v>27</v>
      </c>
      <c r="G319">
        <v>8</v>
      </c>
      <c r="H319">
        <v>17</v>
      </c>
      <c r="I319">
        <v>85.45</v>
      </c>
      <c r="J319">
        <f>I319/E319</f>
        <v>1.3569738451033016E-3</v>
      </c>
      <c r="K319">
        <f t="shared" si="13"/>
        <v>1</v>
      </c>
      <c r="L319">
        <f t="shared" si="14"/>
        <v>2</v>
      </c>
      <c r="M319">
        <f t="shared" ca="1" si="15"/>
        <v>2016</v>
      </c>
      <c r="N319">
        <f ca="1">_xlfn.PERCENTRANK.INC(M319:M1316,M319,1)*10</f>
        <v>1</v>
      </c>
      <c r="O319">
        <f>_xlfn.PERCENTRANK.INC(H319:H1316,H319,1)*10</f>
        <v>2</v>
      </c>
      <c r="P319">
        <f>_xlfn.PERCENTRANK.INC(I319:I1316,I319,1)*10</f>
        <v>0</v>
      </c>
      <c r="Q319" s="19">
        <f ca="1">AVERAGE(K319,L319,N319,O319,P319)</f>
        <v>1.2</v>
      </c>
      <c r="R319" t="str">
        <f ca="1">VLOOKUP(ROUND($Q319,0),$T$6:$U$15,2,FALSE)</f>
        <v xml:space="preserve">Hibernating </v>
      </c>
    </row>
    <row r="320" spans="1:18" x14ac:dyDescent="0.35">
      <c r="A320">
        <v>316</v>
      </c>
      <c r="B320">
        <v>20</v>
      </c>
      <c r="C320" t="s">
        <v>9</v>
      </c>
      <c r="D320" t="s">
        <v>15</v>
      </c>
      <c r="E320">
        <v>57260</v>
      </c>
      <c r="F320">
        <v>47</v>
      </c>
      <c r="G320">
        <v>2</v>
      </c>
      <c r="H320">
        <v>49</v>
      </c>
      <c r="I320">
        <v>506.7</v>
      </c>
      <c r="J320">
        <f>I320/E320</f>
        <v>8.8491093258819421E-3</v>
      </c>
      <c r="K320">
        <f t="shared" si="13"/>
        <v>7</v>
      </c>
      <c r="L320">
        <f t="shared" si="14"/>
        <v>4</v>
      </c>
      <c r="M320">
        <f t="shared" ca="1" si="15"/>
        <v>2022</v>
      </c>
      <c r="N320">
        <f ca="1">_xlfn.PERCENTRANK.INC(M320:M1317,M320,1)*10</f>
        <v>7</v>
      </c>
      <c r="O320">
        <f>_xlfn.PERCENTRANK.INC(H320:H1317,H320,1)*10</f>
        <v>9</v>
      </c>
      <c r="P320">
        <f>_xlfn.PERCENTRANK.INC(I320:I1317,I320,1)*10</f>
        <v>5</v>
      </c>
      <c r="Q320" s="19">
        <f ca="1">AVERAGE(K320,L320,N320,O320,P320)</f>
        <v>6.4</v>
      </c>
      <c r="R320" t="str">
        <f ca="1">VLOOKUP(ROUND($Q320,0),$T$6:$U$15,2,FALSE)</f>
        <v>Potential Loyalists</v>
      </c>
    </row>
    <row r="321" spans="1:18" x14ac:dyDescent="0.35">
      <c r="A321">
        <v>317</v>
      </c>
      <c r="B321">
        <v>18</v>
      </c>
      <c r="C321" t="s">
        <v>13</v>
      </c>
      <c r="D321" t="s">
        <v>15</v>
      </c>
      <c r="E321">
        <v>92363</v>
      </c>
      <c r="F321">
        <v>84</v>
      </c>
      <c r="G321">
        <v>1</v>
      </c>
      <c r="H321">
        <v>10</v>
      </c>
      <c r="I321">
        <v>539.74</v>
      </c>
      <c r="J321">
        <f>I321/E321</f>
        <v>5.8436819938720054E-3</v>
      </c>
      <c r="K321">
        <f t="shared" si="13"/>
        <v>5</v>
      </c>
      <c r="L321">
        <f t="shared" si="14"/>
        <v>8</v>
      </c>
      <c r="M321">
        <f t="shared" ca="1" si="15"/>
        <v>2023</v>
      </c>
      <c r="N321">
        <f ca="1">_xlfn.PERCENTRANK.INC(M321:M1318,M321,1)*10</f>
        <v>9</v>
      </c>
      <c r="O321">
        <f>_xlfn.PERCENTRANK.INC(H321:H1318,H321,1)*10</f>
        <v>1</v>
      </c>
      <c r="P321">
        <f>_xlfn.PERCENTRANK.INC(I321:I1318,I321,1)*10</f>
        <v>5</v>
      </c>
      <c r="Q321" s="19">
        <f ca="1">AVERAGE(K321,L321,N321,O321,P321)</f>
        <v>5.6</v>
      </c>
      <c r="R321" t="str">
        <f ca="1">VLOOKUP(ROUND($Q321,0),$T$6:$U$15,2,FALSE)</f>
        <v>Potential Loyalists</v>
      </c>
    </row>
    <row r="322" spans="1:18" x14ac:dyDescent="0.35">
      <c r="A322">
        <v>318</v>
      </c>
      <c r="B322">
        <v>23</v>
      </c>
      <c r="C322" t="s">
        <v>13</v>
      </c>
      <c r="D322" t="s">
        <v>15</v>
      </c>
      <c r="E322">
        <v>84664</v>
      </c>
      <c r="F322">
        <v>45</v>
      </c>
      <c r="G322">
        <v>5</v>
      </c>
      <c r="H322">
        <v>12</v>
      </c>
      <c r="I322">
        <v>592.72</v>
      </c>
      <c r="J322">
        <f>I322/E322</f>
        <v>7.0008504204856848E-3</v>
      </c>
      <c r="K322">
        <f t="shared" si="13"/>
        <v>6</v>
      </c>
      <c r="L322">
        <f t="shared" si="14"/>
        <v>4</v>
      </c>
      <c r="M322">
        <f t="shared" ca="1" si="15"/>
        <v>2019</v>
      </c>
      <c r="N322">
        <f ca="1">_xlfn.PERCENTRANK.INC(M322:M1319,M322,1)*10</f>
        <v>4</v>
      </c>
      <c r="O322">
        <f>_xlfn.PERCENTRANK.INC(H322:H1319,H322,1)*10</f>
        <v>2</v>
      </c>
      <c r="P322">
        <f>_xlfn.PERCENTRANK.INC(I322:I1319,I322,1)*10</f>
        <v>5</v>
      </c>
      <c r="Q322" s="19">
        <f ca="1">AVERAGE(K322,L322,N322,O322,P322)</f>
        <v>4.2</v>
      </c>
      <c r="R322" t="str">
        <f ca="1">VLOOKUP(ROUND($Q322,0),$T$6:$U$15,2,FALSE)</f>
        <v>New Customer</v>
      </c>
    </row>
    <row r="323" spans="1:18" x14ac:dyDescent="0.35">
      <c r="A323">
        <v>319</v>
      </c>
      <c r="B323">
        <v>61</v>
      </c>
      <c r="C323" t="s">
        <v>13</v>
      </c>
      <c r="D323" t="s">
        <v>14</v>
      </c>
      <c r="E323">
        <v>47790</v>
      </c>
      <c r="F323">
        <v>67</v>
      </c>
      <c r="G323">
        <v>9</v>
      </c>
      <c r="H323">
        <v>5</v>
      </c>
      <c r="I323">
        <v>714.29</v>
      </c>
      <c r="J323">
        <f>I323/E323</f>
        <v>1.4946432308014228E-2</v>
      </c>
      <c r="K323">
        <f t="shared" si="13"/>
        <v>8</v>
      </c>
      <c r="L323">
        <f t="shared" si="14"/>
        <v>6</v>
      </c>
      <c r="M323">
        <f t="shared" ca="1" si="15"/>
        <v>2015</v>
      </c>
      <c r="N323">
        <f ca="1">_xlfn.PERCENTRANK.INC(M323:M1320,M323,1)*10</f>
        <v>1</v>
      </c>
      <c r="O323">
        <f>_xlfn.PERCENTRANK.INC(H323:H1320,H323,1)*10</f>
        <v>0</v>
      </c>
      <c r="P323">
        <f>_xlfn.PERCENTRANK.INC(I323:I1320,I323,1)*10</f>
        <v>7</v>
      </c>
      <c r="Q323" s="19">
        <f ca="1">AVERAGE(K323,L323,N323,O323,P323)</f>
        <v>4.4000000000000004</v>
      </c>
      <c r="R323" t="str">
        <f ca="1">VLOOKUP(ROUND($Q323,0),$T$6:$U$15,2,FALSE)</f>
        <v>New Customer</v>
      </c>
    </row>
    <row r="324" spans="1:18" x14ac:dyDescent="0.35">
      <c r="A324">
        <v>320</v>
      </c>
      <c r="B324">
        <v>34</v>
      </c>
      <c r="C324" t="s">
        <v>16</v>
      </c>
      <c r="D324" t="s">
        <v>12</v>
      </c>
      <c r="E324">
        <v>31668</v>
      </c>
      <c r="F324">
        <v>43</v>
      </c>
      <c r="G324">
        <v>5</v>
      </c>
      <c r="H324">
        <v>40</v>
      </c>
      <c r="I324">
        <v>117.01</v>
      </c>
      <c r="J324">
        <f>I324/E324</f>
        <v>3.6948970569660225E-3</v>
      </c>
      <c r="K324">
        <f t="shared" si="13"/>
        <v>3</v>
      </c>
      <c r="L324">
        <f t="shared" si="14"/>
        <v>4</v>
      </c>
      <c r="M324">
        <f t="shared" ca="1" si="15"/>
        <v>2019</v>
      </c>
      <c r="N324">
        <f ca="1">_xlfn.PERCENTRANK.INC(M324:M1321,M324,1)*10</f>
        <v>4</v>
      </c>
      <c r="O324">
        <f>_xlfn.PERCENTRANK.INC(H324:H1321,H324,1)*10</f>
        <v>7</v>
      </c>
      <c r="P324">
        <f>_xlfn.PERCENTRANK.INC(I324:I1321,I324,1)*10</f>
        <v>1</v>
      </c>
      <c r="Q324" s="19">
        <f ca="1">AVERAGE(K324,L324,N324,O324,P324)</f>
        <v>3.8</v>
      </c>
      <c r="R324" t="str">
        <f ca="1">VLOOKUP(ROUND($Q324,0),$T$6:$U$15,2,FALSE)</f>
        <v>New Customer</v>
      </c>
    </row>
    <row r="325" spans="1:18" x14ac:dyDescent="0.35">
      <c r="A325">
        <v>321</v>
      </c>
      <c r="B325">
        <v>43</v>
      </c>
      <c r="C325" t="s">
        <v>9</v>
      </c>
      <c r="D325" t="s">
        <v>11</v>
      </c>
      <c r="E325">
        <v>78858</v>
      </c>
      <c r="F325">
        <v>4</v>
      </c>
      <c r="G325">
        <v>3</v>
      </c>
      <c r="H325">
        <v>38</v>
      </c>
      <c r="I325">
        <v>261.19</v>
      </c>
      <c r="J325">
        <f>I325/E325</f>
        <v>3.3121560272895583E-3</v>
      </c>
      <c r="K325">
        <f t="shared" ref="K325:K388" si="16">_xlfn.PERCENTRANK.EXC($J$5:$J$1003,J325,1)*10</f>
        <v>3</v>
      </c>
      <c r="L325">
        <f t="shared" si="14"/>
        <v>0</v>
      </c>
      <c r="M325">
        <f t="shared" ca="1" si="15"/>
        <v>2021</v>
      </c>
      <c r="N325">
        <f ca="1">_xlfn.PERCENTRANK.INC(M325:M1322,M325,1)*10</f>
        <v>6</v>
      </c>
      <c r="O325">
        <f>_xlfn.PERCENTRANK.INC(H325:H1322,H325,1)*10</f>
        <v>7</v>
      </c>
      <c r="P325">
        <f>_xlfn.PERCENTRANK.INC(I325:I1322,I325,1)*10</f>
        <v>2</v>
      </c>
      <c r="Q325" s="19">
        <f ca="1">AVERAGE(K325,L325,N325,O325,P325)</f>
        <v>3.6</v>
      </c>
      <c r="R325" t="str">
        <f ca="1">VLOOKUP(ROUND($Q325,0),$T$6:$U$15,2,FALSE)</f>
        <v>New Customer</v>
      </c>
    </row>
    <row r="326" spans="1:18" x14ac:dyDescent="0.35">
      <c r="A326">
        <v>322</v>
      </c>
      <c r="B326">
        <v>46</v>
      </c>
      <c r="C326" t="s">
        <v>13</v>
      </c>
      <c r="D326" t="s">
        <v>14</v>
      </c>
      <c r="E326">
        <v>126553</v>
      </c>
      <c r="F326">
        <v>16</v>
      </c>
      <c r="G326">
        <v>2</v>
      </c>
      <c r="H326">
        <v>22</v>
      </c>
      <c r="I326">
        <v>85.56</v>
      </c>
      <c r="J326">
        <f>I326/E326</f>
        <v>6.7608037739129065E-4</v>
      </c>
      <c r="K326">
        <f t="shared" si="16"/>
        <v>0</v>
      </c>
      <c r="L326">
        <f t="shared" ref="L326:L389" si="17">_xlfn.PERCENTRANK.INC($F$5:$F$1003,F326,1)*10</f>
        <v>1</v>
      </c>
      <c r="M326">
        <f t="shared" ref="M326:M389" ca="1" si="18">YEAR(TODAY())-G326</f>
        <v>2022</v>
      </c>
      <c r="N326">
        <f ca="1">_xlfn.PERCENTRANK.INC(M326:M1323,M326,1)*10</f>
        <v>7</v>
      </c>
      <c r="O326">
        <f>_xlfn.PERCENTRANK.INC(H326:H1323,H326,1)*10</f>
        <v>3</v>
      </c>
      <c r="P326">
        <f>_xlfn.PERCENTRANK.INC(I326:I1323,I326,1)*10</f>
        <v>0</v>
      </c>
      <c r="Q326" s="19">
        <f ca="1">AVERAGE(K326,L326,N326,O326,P326)</f>
        <v>2.2000000000000002</v>
      </c>
      <c r="R326" t="str">
        <f ca="1">VLOOKUP(ROUND($Q326,0),$T$6:$U$15,2,FALSE)</f>
        <v xml:space="preserve">At Risk </v>
      </c>
    </row>
    <row r="327" spans="1:18" x14ac:dyDescent="0.35">
      <c r="A327">
        <v>323</v>
      </c>
      <c r="B327">
        <v>55</v>
      </c>
      <c r="C327" t="s">
        <v>13</v>
      </c>
      <c r="D327" t="s">
        <v>12</v>
      </c>
      <c r="E327">
        <v>80006</v>
      </c>
      <c r="F327">
        <v>44</v>
      </c>
      <c r="G327">
        <v>2</v>
      </c>
      <c r="H327">
        <v>49</v>
      </c>
      <c r="I327">
        <v>727.51</v>
      </c>
      <c r="J327">
        <f>I327/E327</f>
        <v>9.0931930105242111E-3</v>
      </c>
      <c r="K327">
        <f t="shared" si="16"/>
        <v>7</v>
      </c>
      <c r="L327">
        <f t="shared" si="17"/>
        <v>4</v>
      </c>
      <c r="M327">
        <f t="shared" ca="1" si="18"/>
        <v>2022</v>
      </c>
      <c r="N327">
        <f ca="1">_xlfn.PERCENTRANK.INC(M327:M1324,M327,1)*10</f>
        <v>7</v>
      </c>
      <c r="O327">
        <f>_xlfn.PERCENTRANK.INC(H327:H1324,H327,1)*10</f>
        <v>9</v>
      </c>
      <c r="P327">
        <f>_xlfn.PERCENTRANK.INC(I327:I1324,I327,1)*10</f>
        <v>7</v>
      </c>
      <c r="Q327" s="19">
        <f ca="1">AVERAGE(K327,L327,N327,O327,P327)</f>
        <v>6.8</v>
      </c>
      <c r="R327" t="str">
        <f ca="1">VLOOKUP(ROUND($Q327,0),$T$6:$U$15,2,FALSE)</f>
        <v xml:space="preserve">Loyal Customers </v>
      </c>
    </row>
    <row r="328" spans="1:18" x14ac:dyDescent="0.35">
      <c r="A328">
        <v>324</v>
      </c>
      <c r="B328">
        <v>30</v>
      </c>
      <c r="C328" t="s">
        <v>16</v>
      </c>
      <c r="D328" t="s">
        <v>14</v>
      </c>
      <c r="E328">
        <v>119162</v>
      </c>
      <c r="F328">
        <v>15</v>
      </c>
      <c r="G328">
        <v>9</v>
      </c>
      <c r="H328">
        <v>38</v>
      </c>
      <c r="I328">
        <v>937.85</v>
      </c>
      <c r="J328">
        <f>I328/E328</f>
        <v>7.8703781406824318E-3</v>
      </c>
      <c r="K328">
        <f t="shared" si="16"/>
        <v>6</v>
      </c>
      <c r="L328">
        <f t="shared" si="17"/>
        <v>1</v>
      </c>
      <c r="M328">
        <f t="shared" ca="1" si="18"/>
        <v>2015</v>
      </c>
      <c r="N328">
        <f ca="1">_xlfn.PERCENTRANK.INC(M328:M1325,M328,1)*10</f>
        <v>1</v>
      </c>
      <c r="O328">
        <f>_xlfn.PERCENTRANK.INC(H328:H1325,H328,1)*10</f>
        <v>7</v>
      </c>
      <c r="P328">
        <f>_xlfn.PERCENTRANK.INC(I328:I1325,I328,1)*10</f>
        <v>9</v>
      </c>
      <c r="Q328" s="19">
        <f ca="1">AVERAGE(K328,L328,N328,O328,P328)</f>
        <v>4.8</v>
      </c>
      <c r="R328" t="str">
        <f ca="1">VLOOKUP(ROUND($Q328,0),$T$6:$U$15,2,FALSE)</f>
        <v>Potential Loyalists</v>
      </c>
    </row>
    <row r="329" spans="1:18" x14ac:dyDescent="0.35">
      <c r="A329">
        <v>325</v>
      </c>
      <c r="B329">
        <v>41</v>
      </c>
      <c r="C329" t="s">
        <v>13</v>
      </c>
      <c r="D329" t="s">
        <v>14</v>
      </c>
      <c r="E329">
        <v>71410</v>
      </c>
      <c r="F329">
        <v>69</v>
      </c>
      <c r="G329">
        <v>1</v>
      </c>
      <c r="H329">
        <v>32</v>
      </c>
      <c r="I329">
        <v>456.67</v>
      </c>
      <c r="J329">
        <f>I329/E329</f>
        <v>6.3950427111048877E-3</v>
      </c>
      <c r="K329">
        <f t="shared" si="16"/>
        <v>5</v>
      </c>
      <c r="L329">
        <f t="shared" si="17"/>
        <v>6</v>
      </c>
      <c r="M329">
        <f t="shared" ca="1" si="18"/>
        <v>2023</v>
      </c>
      <c r="N329">
        <f ca="1">_xlfn.PERCENTRANK.INC(M329:M1326,M329,1)*10</f>
        <v>9</v>
      </c>
      <c r="O329">
        <f>_xlfn.PERCENTRANK.INC(H329:H1326,H329,1)*10</f>
        <v>6</v>
      </c>
      <c r="P329">
        <f>_xlfn.PERCENTRANK.INC(I329:I1326,I329,1)*10</f>
        <v>4</v>
      </c>
      <c r="Q329" s="19">
        <f ca="1">AVERAGE(K329,L329,N329,O329,P329)</f>
        <v>6</v>
      </c>
      <c r="R329" t="str">
        <f ca="1">VLOOKUP(ROUND($Q329,0),$T$6:$U$15,2,FALSE)</f>
        <v>Potential Loyalists</v>
      </c>
    </row>
    <row r="330" spans="1:18" x14ac:dyDescent="0.35">
      <c r="A330">
        <v>326</v>
      </c>
      <c r="B330">
        <v>59</v>
      </c>
      <c r="C330" t="s">
        <v>13</v>
      </c>
      <c r="D330" t="s">
        <v>10</v>
      </c>
      <c r="E330">
        <v>49020</v>
      </c>
      <c r="F330">
        <v>100</v>
      </c>
      <c r="G330">
        <v>2</v>
      </c>
      <c r="H330">
        <v>42</v>
      </c>
      <c r="I330">
        <v>588.17999999999995</v>
      </c>
      <c r="J330">
        <f>I330/E330</f>
        <v>1.199877600979192E-2</v>
      </c>
      <c r="K330">
        <f t="shared" si="16"/>
        <v>8</v>
      </c>
      <c r="L330">
        <f t="shared" si="17"/>
        <v>9</v>
      </c>
      <c r="M330">
        <f t="shared" ca="1" si="18"/>
        <v>2022</v>
      </c>
      <c r="N330">
        <f ca="1">_xlfn.PERCENTRANK.INC(M330:M1327,M330,1)*10</f>
        <v>7</v>
      </c>
      <c r="O330">
        <f>_xlfn.PERCENTRANK.INC(H330:H1327,H330,1)*10</f>
        <v>8</v>
      </c>
      <c r="P330">
        <f>_xlfn.PERCENTRANK.INC(I330:I1327,I330,1)*10</f>
        <v>5</v>
      </c>
      <c r="Q330" s="19">
        <f ca="1">AVERAGE(K330,L330,N330,O330,P330)</f>
        <v>7.4</v>
      </c>
      <c r="R330" t="str">
        <f ca="1">VLOOKUP(ROUND($Q330,0),$T$6:$U$15,2,FALSE)</f>
        <v xml:space="preserve">Loyal Customers </v>
      </c>
    </row>
    <row r="331" spans="1:18" x14ac:dyDescent="0.35">
      <c r="A331">
        <v>327</v>
      </c>
      <c r="B331">
        <v>50</v>
      </c>
      <c r="C331" t="s">
        <v>16</v>
      </c>
      <c r="D331" t="s">
        <v>12</v>
      </c>
      <c r="E331">
        <v>36022</v>
      </c>
      <c r="F331">
        <v>11</v>
      </c>
      <c r="G331">
        <v>6</v>
      </c>
      <c r="H331">
        <v>49</v>
      </c>
      <c r="I331">
        <v>801.59</v>
      </c>
      <c r="J331">
        <f>I331/E331</f>
        <v>2.225278996169008E-2</v>
      </c>
      <c r="K331">
        <f t="shared" si="16"/>
        <v>9</v>
      </c>
      <c r="L331">
        <f t="shared" si="17"/>
        <v>0</v>
      </c>
      <c r="M331">
        <f t="shared" ca="1" si="18"/>
        <v>2018</v>
      </c>
      <c r="N331">
        <f ca="1">_xlfn.PERCENTRANK.INC(M331:M1328,M331,1)*10</f>
        <v>3</v>
      </c>
      <c r="O331">
        <f>_xlfn.PERCENTRANK.INC(H331:H1328,H331,1)*10</f>
        <v>9</v>
      </c>
      <c r="P331">
        <f>_xlfn.PERCENTRANK.INC(I331:I1328,I331,1)*10</f>
        <v>8</v>
      </c>
      <c r="Q331" s="19">
        <f ca="1">AVERAGE(K331,L331,N331,O331,P331)</f>
        <v>5.8</v>
      </c>
      <c r="R331" t="str">
        <f ca="1">VLOOKUP(ROUND($Q331,0),$T$6:$U$15,2,FALSE)</f>
        <v>Potential Loyalists</v>
      </c>
    </row>
    <row r="332" spans="1:18" x14ac:dyDescent="0.35">
      <c r="A332">
        <v>328</v>
      </c>
      <c r="B332">
        <v>41</v>
      </c>
      <c r="C332" t="s">
        <v>9</v>
      </c>
      <c r="D332" t="s">
        <v>10</v>
      </c>
      <c r="E332">
        <v>64634</v>
      </c>
      <c r="F332">
        <v>55</v>
      </c>
      <c r="G332">
        <v>9</v>
      </c>
      <c r="H332">
        <v>44</v>
      </c>
      <c r="I332">
        <v>488.07</v>
      </c>
      <c r="J332">
        <f>I332/E332</f>
        <v>7.5512887953708575E-3</v>
      </c>
      <c r="K332">
        <f t="shared" si="16"/>
        <v>6</v>
      </c>
      <c r="L332">
        <f t="shared" si="17"/>
        <v>5</v>
      </c>
      <c r="M332">
        <f t="shared" ca="1" si="18"/>
        <v>2015</v>
      </c>
      <c r="N332">
        <f ca="1">_xlfn.PERCENTRANK.INC(M332:M1329,M332,1)*10</f>
        <v>1</v>
      </c>
      <c r="O332">
        <f>_xlfn.PERCENTRANK.INC(H332:H1329,H332,1)*10</f>
        <v>8</v>
      </c>
      <c r="P332">
        <f>_xlfn.PERCENTRANK.INC(I332:I1329,I332,1)*10</f>
        <v>4</v>
      </c>
      <c r="Q332" s="19">
        <f ca="1">AVERAGE(K332,L332,N332,O332,P332)</f>
        <v>4.8</v>
      </c>
      <c r="R332" t="str">
        <f ca="1">VLOOKUP(ROUND($Q332,0),$T$6:$U$15,2,FALSE)</f>
        <v>Potential Loyalists</v>
      </c>
    </row>
    <row r="333" spans="1:18" x14ac:dyDescent="0.35">
      <c r="A333">
        <v>329</v>
      </c>
      <c r="B333">
        <v>68</v>
      </c>
      <c r="C333" t="s">
        <v>13</v>
      </c>
      <c r="D333" t="s">
        <v>10</v>
      </c>
      <c r="E333">
        <v>76921</v>
      </c>
      <c r="F333">
        <v>79</v>
      </c>
      <c r="G333">
        <v>1</v>
      </c>
      <c r="H333">
        <v>23</v>
      </c>
      <c r="I333">
        <v>122.02</v>
      </c>
      <c r="J333">
        <f>I333/E333</f>
        <v>1.5863028301764147E-3</v>
      </c>
      <c r="K333">
        <f t="shared" si="16"/>
        <v>1</v>
      </c>
      <c r="L333">
        <f t="shared" si="17"/>
        <v>7</v>
      </c>
      <c r="M333">
        <f t="shared" ca="1" si="18"/>
        <v>2023</v>
      </c>
      <c r="N333">
        <f ca="1">_xlfn.PERCENTRANK.INC(M333:M1330,M333,1)*10</f>
        <v>9</v>
      </c>
      <c r="O333">
        <f>_xlfn.PERCENTRANK.INC(H333:H1330,H333,1)*10</f>
        <v>4</v>
      </c>
      <c r="P333">
        <f>_xlfn.PERCENTRANK.INC(I333:I1330,I333,1)*10</f>
        <v>1</v>
      </c>
      <c r="Q333" s="19">
        <f ca="1">AVERAGE(K333,L333,N333,O333,P333)</f>
        <v>4.4000000000000004</v>
      </c>
      <c r="R333" t="str">
        <f ca="1">VLOOKUP(ROUND($Q333,0),$T$6:$U$15,2,FALSE)</f>
        <v>New Customer</v>
      </c>
    </row>
    <row r="334" spans="1:18" x14ac:dyDescent="0.35">
      <c r="A334">
        <v>330</v>
      </c>
      <c r="B334">
        <v>28</v>
      </c>
      <c r="C334" t="s">
        <v>16</v>
      </c>
      <c r="D334" t="s">
        <v>10</v>
      </c>
      <c r="E334">
        <v>51087</v>
      </c>
      <c r="F334">
        <v>60</v>
      </c>
      <c r="G334">
        <v>4</v>
      </c>
      <c r="H334">
        <v>42</v>
      </c>
      <c r="I334">
        <v>68.31</v>
      </c>
      <c r="J334">
        <f>I334/E334</f>
        <v>1.3371307769099771E-3</v>
      </c>
      <c r="K334">
        <f t="shared" si="16"/>
        <v>1</v>
      </c>
      <c r="L334">
        <f t="shared" si="17"/>
        <v>5</v>
      </c>
      <c r="M334">
        <f t="shared" ca="1" si="18"/>
        <v>2020</v>
      </c>
      <c r="N334">
        <f ca="1">_xlfn.PERCENTRANK.INC(M334:M1331,M334,1)*10</f>
        <v>6</v>
      </c>
      <c r="O334">
        <f>_xlfn.PERCENTRANK.INC(H334:H1331,H334,1)*10</f>
        <v>8</v>
      </c>
      <c r="P334">
        <f>_xlfn.PERCENTRANK.INC(I334:I1331,I334,1)*10</f>
        <v>0</v>
      </c>
      <c r="Q334" s="19">
        <f ca="1">AVERAGE(K334,L334,N334,O334,P334)</f>
        <v>4</v>
      </c>
      <c r="R334" t="str">
        <f ca="1">VLOOKUP(ROUND($Q334,0),$T$6:$U$15,2,FALSE)</f>
        <v>New Customer</v>
      </c>
    </row>
    <row r="335" spans="1:18" x14ac:dyDescent="0.35">
      <c r="A335">
        <v>331</v>
      </c>
      <c r="B335">
        <v>30</v>
      </c>
      <c r="C335" t="s">
        <v>16</v>
      </c>
      <c r="D335" t="s">
        <v>10</v>
      </c>
      <c r="E335">
        <v>90651</v>
      </c>
      <c r="F335">
        <v>88</v>
      </c>
      <c r="G335">
        <v>9</v>
      </c>
      <c r="H335">
        <v>37</v>
      </c>
      <c r="I335">
        <v>555.41</v>
      </c>
      <c r="J335">
        <f>I335/E335</f>
        <v>6.1269042812544814E-3</v>
      </c>
      <c r="K335">
        <f t="shared" si="16"/>
        <v>5</v>
      </c>
      <c r="L335">
        <f t="shared" si="17"/>
        <v>8</v>
      </c>
      <c r="M335">
        <f t="shared" ca="1" si="18"/>
        <v>2015</v>
      </c>
      <c r="N335">
        <f ca="1">_xlfn.PERCENTRANK.INC(M335:M1332,M335,1)*10</f>
        <v>1</v>
      </c>
      <c r="O335">
        <f>_xlfn.PERCENTRANK.INC(H335:H1332,H335,1)*10</f>
        <v>7</v>
      </c>
      <c r="P335">
        <f>_xlfn.PERCENTRANK.INC(I335:I1332,I335,1)*10</f>
        <v>5</v>
      </c>
      <c r="Q335" s="19">
        <f ca="1">AVERAGE(K335,L335,N335,O335,P335)</f>
        <v>5.2</v>
      </c>
      <c r="R335" t="str">
        <f ca="1">VLOOKUP(ROUND($Q335,0),$T$6:$U$15,2,FALSE)</f>
        <v>Potential Loyalists</v>
      </c>
    </row>
    <row r="336" spans="1:18" x14ac:dyDescent="0.35">
      <c r="A336">
        <v>332</v>
      </c>
      <c r="B336">
        <v>38</v>
      </c>
      <c r="C336" t="s">
        <v>13</v>
      </c>
      <c r="D336" t="s">
        <v>11</v>
      </c>
      <c r="E336">
        <v>50518</v>
      </c>
      <c r="F336">
        <v>70</v>
      </c>
      <c r="G336">
        <v>1</v>
      </c>
      <c r="H336">
        <v>38</v>
      </c>
      <c r="I336">
        <v>816.09</v>
      </c>
      <c r="J336">
        <f>I336/E336</f>
        <v>1.6154440001583593E-2</v>
      </c>
      <c r="K336">
        <f t="shared" si="16"/>
        <v>9</v>
      </c>
      <c r="L336">
        <f t="shared" si="17"/>
        <v>6</v>
      </c>
      <c r="M336">
        <f t="shared" ca="1" si="18"/>
        <v>2023</v>
      </c>
      <c r="N336">
        <f ca="1">_xlfn.PERCENTRANK.INC(M336:M1333,M336,1)*10</f>
        <v>9</v>
      </c>
      <c r="O336">
        <f>_xlfn.PERCENTRANK.INC(H336:H1333,H336,1)*10</f>
        <v>7</v>
      </c>
      <c r="P336">
        <f>_xlfn.PERCENTRANK.INC(I336:I1333,I336,1)*10</f>
        <v>8</v>
      </c>
      <c r="Q336" s="19">
        <f ca="1">AVERAGE(K336,L336,N336,O336,P336)</f>
        <v>7.8</v>
      </c>
      <c r="R336" t="str">
        <f ca="1">VLOOKUP(ROUND($Q336,0),$T$6:$U$15,2,FALSE)</f>
        <v xml:space="preserve">Loyal Customers </v>
      </c>
    </row>
    <row r="337" spans="1:18" x14ac:dyDescent="0.35">
      <c r="A337">
        <v>333</v>
      </c>
      <c r="B337">
        <v>21</v>
      </c>
      <c r="C337" t="s">
        <v>13</v>
      </c>
      <c r="D337" t="s">
        <v>11</v>
      </c>
      <c r="E337">
        <v>126598</v>
      </c>
      <c r="F337">
        <v>14</v>
      </c>
      <c r="G337">
        <v>3</v>
      </c>
      <c r="H337">
        <v>1</v>
      </c>
      <c r="I337">
        <v>505.98</v>
      </c>
      <c r="J337">
        <f>I337/E337</f>
        <v>3.9967456041959592E-3</v>
      </c>
      <c r="K337">
        <f t="shared" si="16"/>
        <v>3</v>
      </c>
      <c r="L337">
        <f t="shared" si="17"/>
        <v>1</v>
      </c>
      <c r="M337">
        <f t="shared" ca="1" si="18"/>
        <v>2021</v>
      </c>
      <c r="N337">
        <f ca="1">_xlfn.PERCENTRANK.INC(M337:M1334,M337,1)*10</f>
        <v>7</v>
      </c>
      <c r="O337">
        <f>_xlfn.PERCENTRANK.INC(H337:H1334,H337,1)*10</f>
        <v>0</v>
      </c>
      <c r="P337">
        <f>_xlfn.PERCENTRANK.INC(I337:I1334,I337,1)*10</f>
        <v>5</v>
      </c>
      <c r="Q337" s="19">
        <f ca="1">AVERAGE(K337,L337,N337,O337,P337)</f>
        <v>3.2</v>
      </c>
      <c r="R337" t="str">
        <f ca="1">VLOOKUP(ROUND($Q337,0),$T$6:$U$15,2,FALSE)</f>
        <v>New Customer</v>
      </c>
    </row>
    <row r="338" spans="1:18" x14ac:dyDescent="0.35">
      <c r="A338">
        <v>334</v>
      </c>
      <c r="B338">
        <v>58</v>
      </c>
      <c r="C338" t="s">
        <v>13</v>
      </c>
      <c r="D338" t="s">
        <v>10</v>
      </c>
      <c r="E338">
        <v>99475</v>
      </c>
      <c r="F338">
        <v>27</v>
      </c>
      <c r="G338">
        <v>9</v>
      </c>
      <c r="H338">
        <v>9</v>
      </c>
      <c r="I338">
        <v>249.39</v>
      </c>
      <c r="J338">
        <f>I338/E338</f>
        <v>2.5070620758984668E-3</v>
      </c>
      <c r="K338">
        <f t="shared" si="16"/>
        <v>2</v>
      </c>
      <c r="L338">
        <f t="shared" si="17"/>
        <v>2</v>
      </c>
      <c r="M338">
        <f t="shared" ca="1" si="18"/>
        <v>2015</v>
      </c>
      <c r="N338">
        <f ca="1">_xlfn.PERCENTRANK.INC(M338:M1335,M338,1)*10</f>
        <v>1</v>
      </c>
      <c r="O338">
        <f>_xlfn.PERCENTRANK.INC(H338:H1335,H338,1)*10</f>
        <v>1</v>
      </c>
      <c r="P338">
        <f>_xlfn.PERCENTRANK.INC(I338:I1335,I338,1)*10</f>
        <v>2</v>
      </c>
      <c r="Q338" s="19">
        <f ca="1">AVERAGE(K338,L338,N338,O338,P338)</f>
        <v>1.6</v>
      </c>
      <c r="R338" t="str">
        <f ca="1">VLOOKUP(ROUND($Q338,0),$T$6:$U$15,2,FALSE)</f>
        <v xml:space="preserve">At Risk </v>
      </c>
    </row>
    <row r="339" spans="1:18" x14ac:dyDescent="0.35">
      <c r="A339">
        <v>335</v>
      </c>
      <c r="B339">
        <v>60</v>
      </c>
      <c r="C339" t="s">
        <v>16</v>
      </c>
      <c r="D339" t="s">
        <v>10</v>
      </c>
      <c r="E339">
        <v>145308</v>
      </c>
      <c r="F339">
        <v>83</v>
      </c>
      <c r="G339">
        <v>3</v>
      </c>
      <c r="H339">
        <v>31</v>
      </c>
      <c r="I339">
        <v>53.26</v>
      </c>
      <c r="J339">
        <f>I339/E339</f>
        <v>3.6653178076912488E-4</v>
      </c>
      <c r="K339">
        <f t="shared" si="16"/>
        <v>0</v>
      </c>
      <c r="L339">
        <f t="shared" si="17"/>
        <v>8</v>
      </c>
      <c r="M339">
        <f t="shared" ca="1" si="18"/>
        <v>2021</v>
      </c>
      <c r="N339">
        <f ca="1">_xlfn.PERCENTRANK.INC(M339:M1336,M339,1)*10</f>
        <v>7</v>
      </c>
      <c r="O339">
        <f>_xlfn.PERCENTRANK.INC(H339:H1336,H339,1)*10</f>
        <v>5</v>
      </c>
      <c r="P339">
        <f>_xlfn.PERCENTRANK.INC(I339:I1336,I339,1)*10</f>
        <v>0</v>
      </c>
      <c r="Q339" s="19">
        <f ca="1">AVERAGE(K339,L339,N339,O339,P339)</f>
        <v>4</v>
      </c>
      <c r="R339" t="str">
        <f ca="1">VLOOKUP(ROUND($Q339,0),$T$6:$U$15,2,FALSE)</f>
        <v>New Customer</v>
      </c>
    </row>
    <row r="340" spans="1:18" x14ac:dyDescent="0.35">
      <c r="A340">
        <v>336</v>
      </c>
      <c r="B340">
        <v>40</v>
      </c>
      <c r="C340" t="s">
        <v>13</v>
      </c>
      <c r="D340" t="s">
        <v>10</v>
      </c>
      <c r="E340">
        <v>107488</v>
      </c>
      <c r="F340">
        <v>96</v>
      </c>
      <c r="G340">
        <v>7</v>
      </c>
      <c r="H340">
        <v>16</v>
      </c>
      <c r="I340">
        <v>843.6</v>
      </c>
      <c r="J340">
        <f>I340/E340</f>
        <v>7.8483179517713601E-3</v>
      </c>
      <c r="K340">
        <f t="shared" si="16"/>
        <v>6</v>
      </c>
      <c r="L340">
        <f t="shared" si="17"/>
        <v>9</v>
      </c>
      <c r="M340">
        <f t="shared" ca="1" si="18"/>
        <v>2017</v>
      </c>
      <c r="N340">
        <f ca="1">_xlfn.PERCENTRANK.INC(M340:M1337,M340,1)*10</f>
        <v>2</v>
      </c>
      <c r="O340">
        <f>_xlfn.PERCENTRANK.INC(H340:H1337,H340,1)*10</f>
        <v>2</v>
      </c>
      <c r="P340">
        <f>_xlfn.PERCENTRANK.INC(I340:I1337,I340,1)*10</f>
        <v>8</v>
      </c>
      <c r="Q340" s="19">
        <f ca="1">AVERAGE(K340,L340,N340,O340,P340)</f>
        <v>5.4</v>
      </c>
      <c r="R340" t="str">
        <f ca="1">VLOOKUP(ROUND($Q340,0),$T$6:$U$15,2,FALSE)</f>
        <v>Potential Loyalists</v>
      </c>
    </row>
    <row r="341" spans="1:18" x14ac:dyDescent="0.35">
      <c r="A341">
        <v>337</v>
      </c>
      <c r="B341">
        <v>58</v>
      </c>
      <c r="C341" t="s">
        <v>16</v>
      </c>
      <c r="D341" t="s">
        <v>10</v>
      </c>
      <c r="E341">
        <v>60768</v>
      </c>
      <c r="F341">
        <v>88</v>
      </c>
      <c r="G341">
        <v>2</v>
      </c>
      <c r="H341">
        <v>38</v>
      </c>
      <c r="I341">
        <v>67.52</v>
      </c>
      <c r="J341">
        <f>I341/E341</f>
        <v>1.1111111111111111E-3</v>
      </c>
      <c r="K341">
        <f t="shared" si="16"/>
        <v>1</v>
      </c>
      <c r="L341">
        <f t="shared" si="17"/>
        <v>8</v>
      </c>
      <c r="M341">
        <f t="shared" ca="1" si="18"/>
        <v>2022</v>
      </c>
      <c r="N341">
        <f ca="1">_xlfn.PERCENTRANK.INC(M341:M1338,M341,1)*10</f>
        <v>7</v>
      </c>
      <c r="O341">
        <f>_xlfn.PERCENTRANK.INC(H341:H1338,H341,1)*10</f>
        <v>7</v>
      </c>
      <c r="P341">
        <f>_xlfn.PERCENTRANK.INC(I341:I1338,I341,1)*10</f>
        <v>0</v>
      </c>
      <c r="Q341" s="19">
        <f ca="1">AVERAGE(K341,L341,N341,O341,P341)</f>
        <v>4.5999999999999996</v>
      </c>
      <c r="R341" t="str">
        <f ca="1">VLOOKUP(ROUND($Q341,0),$T$6:$U$15,2,FALSE)</f>
        <v>Potential Loyalists</v>
      </c>
    </row>
    <row r="342" spans="1:18" x14ac:dyDescent="0.35">
      <c r="A342">
        <v>338</v>
      </c>
      <c r="B342">
        <v>42</v>
      </c>
      <c r="C342" t="s">
        <v>13</v>
      </c>
      <c r="D342" t="s">
        <v>14</v>
      </c>
      <c r="E342">
        <v>115381</v>
      </c>
      <c r="F342">
        <v>70</v>
      </c>
      <c r="G342">
        <v>7</v>
      </c>
      <c r="H342">
        <v>33</v>
      </c>
      <c r="I342">
        <v>592.52</v>
      </c>
      <c r="J342">
        <f>I342/E342</f>
        <v>5.1353342404728683E-3</v>
      </c>
      <c r="K342">
        <f t="shared" si="16"/>
        <v>4</v>
      </c>
      <c r="L342">
        <f t="shared" si="17"/>
        <v>6</v>
      </c>
      <c r="M342">
        <f t="shared" ca="1" si="18"/>
        <v>2017</v>
      </c>
      <c r="N342">
        <f ca="1">_xlfn.PERCENTRANK.INC(M342:M1339,M342,1)*10</f>
        <v>2</v>
      </c>
      <c r="O342">
        <f>_xlfn.PERCENTRANK.INC(H342:H1339,H342,1)*10</f>
        <v>6</v>
      </c>
      <c r="P342">
        <f>_xlfn.PERCENTRANK.INC(I342:I1339,I342,1)*10</f>
        <v>5</v>
      </c>
      <c r="Q342" s="19">
        <f ca="1">AVERAGE(K342,L342,N342,O342,P342)</f>
        <v>4.5999999999999996</v>
      </c>
      <c r="R342" t="str">
        <f ca="1">VLOOKUP(ROUND($Q342,0),$T$6:$U$15,2,FALSE)</f>
        <v>Potential Loyalists</v>
      </c>
    </row>
    <row r="343" spans="1:18" x14ac:dyDescent="0.35">
      <c r="A343">
        <v>339</v>
      </c>
      <c r="B343">
        <v>28</v>
      </c>
      <c r="C343" t="s">
        <v>9</v>
      </c>
      <c r="D343" t="s">
        <v>11</v>
      </c>
      <c r="E343">
        <v>111697</v>
      </c>
      <c r="F343">
        <v>92</v>
      </c>
      <c r="G343">
        <v>9</v>
      </c>
      <c r="H343">
        <v>50</v>
      </c>
      <c r="I343">
        <v>205.58</v>
      </c>
      <c r="J343">
        <f>I343/E343</f>
        <v>1.8405149645917081E-3</v>
      </c>
      <c r="K343">
        <f t="shared" si="16"/>
        <v>1</v>
      </c>
      <c r="L343">
        <f t="shared" si="17"/>
        <v>9</v>
      </c>
      <c r="M343">
        <f t="shared" ca="1" si="18"/>
        <v>2015</v>
      </c>
      <c r="N343">
        <f ca="1">_xlfn.PERCENTRANK.INC(M343:M1340,M343,1)*10</f>
        <v>1</v>
      </c>
      <c r="O343">
        <f>_xlfn.PERCENTRANK.INC(H343:H1340,H343,1)*10</f>
        <v>9</v>
      </c>
      <c r="P343">
        <f>_xlfn.PERCENTRANK.INC(I343:I1340,I343,1)*10</f>
        <v>2</v>
      </c>
      <c r="Q343" s="19">
        <f ca="1">AVERAGE(K343,L343,N343,O343,P343)</f>
        <v>4.4000000000000004</v>
      </c>
      <c r="R343" t="str">
        <f ca="1">VLOOKUP(ROUND($Q343,0),$T$6:$U$15,2,FALSE)</f>
        <v>New Customer</v>
      </c>
    </row>
    <row r="344" spans="1:18" x14ac:dyDescent="0.35">
      <c r="A344">
        <v>340</v>
      </c>
      <c r="B344">
        <v>48</v>
      </c>
      <c r="C344" t="s">
        <v>13</v>
      </c>
      <c r="D344" t="s">
        <v>10</v>
      </c>
      <c r="E344">
        <v>30374</v>
      </c>
      <c r="F344">
        <v>28</v>
      </c>
      <c r="G344">
        <v>7</v>
      </c>
      <c r="H344">
        <v>34</v>
      </c>
      <c r="I344">
        <v>463.78</v>
      </c>
      <c r="J344">
        <f>I344/E344</f>
        <v>1.5268980048725882E-2</v>
      </c>
      <c r="K344">
        <f t="shared" si="16"/>
        <v>9</v>
      </c>
      <c r="L344">
        <f t="shared" si="17"/>
        <v>2</v>
      </c>
      <c r="M344">
        <f t="shared" ca="1" si="18"/>
        <v>2017</v>
      </c>
      <c r="N344">
        <f ca="1">_xlfn.PERCENTRANK.INC(M344:M1341,M344,1)*10</f>
        <v>2</v>
      </c>
      <c r="O344">
        <f>_xlfn.PERCENTRANK.INC(H344:H1341,H344,1)*10</f>
        <v>6</v>
      </c>
      <c r="P344">
        <f>_xlfn.PERCENTRANK.INC(I344:I1341,I344,1)*10</f>
        <v>4</v>
      </c>
      <c r="Q344" s="19">
        <f ca="1">AVERAGE(K344,L344,N344,O344,P344)</f>
        <v>4.5999999999999996</v>
      </c>
      <c r="R344" t="str">
        <f ca="1">VLOOKUP(ROUND($Q344,0),$T$6:$U$15,2,FALSE)</f>
        <v>Potential Loyalists</v>
      </c>
    </row>
    <row r="345" spans="1:18" x14ac:dyDescent="0.35">
      <c r="A345">
        <v>341</v>
      </c>
      <c r="B345">
        <v>31</v>
      </c>
      <c r="C345" t="s">
        <v>13</v>
      </c>
      <c r="D345" t="s">
        <v>15</v>
      </c>
      <c r="E345">
        <v>35406</v>
      </c>
      <c r="F345">
        <v>45</v>
      </c>
      <c r="G345">
        <v>10</v>
      </c>
      <c r="H345">
        <v>9</v>
      </c>
      <c r="I345">
        <v>637.02</v>
      </c>
      <c r="J345">
        <f>I345/E345</f>
        <v>1.7991865785460092E-2</v>
      </c>
      <c r="K345">
        <f t="shared" si="16"/>
        <v>9</v>
      </c>
      <c r="L345">
        <f t="shared" si="17"/>
        <v>4</v>
      </c>
      <c r="M345">
        <f t="shared" ca="1" si="18"/>
        <v>2014</v>
      </c>
      <c r="N345">
        <f ca="1">_xlfn.PERCENTRANK.INC(M345:M1342,M345,1)*10</f>
        <v>0</v>
      </c>
      <c r="O345">
        <f>_xlfn.PERCENTRANK.INC(H345:H1342,H345,1)*10</f>
        <v>1</v>
      </c>
      <c r="P345">
        <f>_xlfn.PERCENTRANK.INC(I345:I1342,I345,1)*10</f>
        <v>6</v>
      </c>
      <c r="Q345" s="19">
        <f ca="1">AVERAGE(K345,L345,N345,O345,P345)</f>
        <v>4</v>
      </c>
      <c r="R345" t="str">
        <f ca="1">VLOOKUP(ROUND($Q345,0),$T$6:$U$15,2,FALSE)</f>
        <v>New Customer</v>
      </c>
    </row>
    <row r="346" spans="1:18" x14ac:dyDescent="0.35">
      <c r="A346">
        <v>342</v>
      </c>
      <c r="B346">
        <v>69</v>
      </c>
      <c r="C346" t="s">
        <v>9</v>
      </c>
      <c r="D346" t="s">
        <v>12</v>
      </c>
      <c r="E346">
        <v>71688</v>
      </c>
      <c r="F346">
        <v>69</v>
      </c>
      <c r="G346">
        <v>4</v>
      </c>
      <c r="H346">
        <v>25</v>
      </c>
      <c r="I346">
        <v>532.23</v>
      </c>
      <c r="J346">
        <f>I346/E346</f>
        <v>7.4242551054569802E-3</v>
      </c>
      <c r="K346">
        <f t="shared" si="16"/>
        <v>6</v>
      </c>
      <c r="L346">
        <f t="shared" si="17"/>
        <v>6</v>
      </c>
      <c r="M346">
        <f t="shared" ca="1" si="18"/>
        <v>2020</v>
      </c>
      <c r="N346">
        <f ca="1">_xlfn.PERCENTRANK.INC(M346:M1343,M346,1)*10</f>
        <v>6</v>
      </c>
      <c r="O346">
        <f>_xlfn.PERCENTRANK.INC(H346:H1343,H346,1)*10</f>
        <v>4</v>
      </c>
      <c r="P346">
        <f>_xlfn.PERCENTRANK.INC(I346:I1343,I346,1)*10</f>
        <v>5</v>
      </c>
      <c r="Q346" s="19">
        <f ca="1">AVERAGE(K346,L346,N346,O346,P346)</f>
        <v>5.4</v>
      </c>
      <c r="R346" t="str">
        <f ca="1">VLOOKUP(ROUND($Q346,0),$T$6:$U$15,2,FALSE)</f>
        <v>Potential Loyalists</v>
      </c>
    </row>
    <row r="347" spans="1:18" x14ac:dyDescent="0.35">
      <c r="A347">
        <v>343</v>
      </c>
      <c r="B347">
        <v>32</v>
      </c>
      <c r="C347" t="s">
        <v>16</v>
      </c>
      <c r="D347" t="s">
        <v>14</v>
      </c>
      <c r="E347">
        <v>48445</v>
      </c>
      <c r="F347">
        <v>91</v>
      </c>
      <c r="G347">
        <v>8</v>
      </c>
      <c r="H347">
        <v>27</v>
      </c>
      <c r="I347">
        <v>265.17</v>
      </c>
      <c r="J347">
        <f>I347/E347</f>
        <v>5.4736298895654871E-3</v>
      </c>
      <c r="K347">
        <f t="shared" si="16"/>
        <v>4</v>
      </c>
      <c r="L347">
        <f t="shared" si="17"/>
        <v>9</v>
      </c>
      <c r="M347">
        <f t="shared" ca="1" si="18"/>
        <v>2016</v>
      </c>
      <c r="N347">
        <f ca="1">_xlfn.PERCENTRANK.INC(M347:M1344,M347,1)*10</f>
        <v>1</v>
      </c>
      <c r="O347">
        <f>_xlfn.PERCENTRANK.INC(H347:H1344,H347,1)*10</f>
        <v>4</v>
      </c>
      <c r="P347">
        <f>_xlfn.PERCENTRANK.INC(I347:I1344,I347,1)*10</f>
        <v>2</v>
      </c>
      <c r="Q347" s="19">
        <f ca="1">AVERAGE(K347,L347,N347,O347,P347)</f>
        <v>4</v>
      </c>
      <c r="R347" t="str">
        <f ca="1">VLOOKUP(ROUND($Q347,0),$T$6:$U$15,2,FALSE)</f>
        <v>New Customer</v>
      </c>
    </row>
    <row r="348" spans="1:18" x14ac:dyDescent="0.35">
      <c r="A348">
        <v>344</v>
      </c>
      <c r="B348">
        <v>41</v>
      </c>
      <c r="C348" t="s">
        <v>16</v>
      </c>
      <c r="D348" t="s">
        <v>14</v>
      </c>
      <c r="E348">
        <v>136928</v>
      </c>
      <c r="F348">
        <v>42</v>
      </c>
      <c r="G348">
        <v>5</v>
      </c>
      <c r="H348">
        <v>33</v>
      </c>
      <c r="I348">
        <v>239.72</v>
      </c>
      <c r="J348">
        <f>I348/E348</f>
        <v>1.7507010983874736E-3</v>
      </c>
      <c r="K348">
        <f t="shared" si="16"/>
        <v>1</v>
      </c>
      <c r="L348">
        <f t="shared" si="17"/>
        <v>4</v>
      </c>
      <c r="M348">
        <f t="shared" ca="1" si="18"/>
        <v>2019</v>
      </c>
      <c r="N348">
        <f ca="1">_xlfn.PERCENTRANK.INC(M348:M1345,M348,1)*10</f>
        <v>4</v>
      </c>
      <c r="O348">
        <f>_xlfn.PERCENTRANK.INC(H348:H1345,H348,1)*10</f>
        <v>6</v>
      </c>
      <c r="P348">
        <f>_xlfn.PERCENTRANK.INC(I348:I1345,I348,1)*10</f>
        <v>2</v>
      </c>
      <c r="Q348" s="19">
        <f ca="1">AVERAGE(K348,L348,N348,O348,P348)</f>
        <v>3.4</v>
      </c>
      <c r="R348" t="str">
        <f ca="1">VLOOKUP(ROUND($Q348,0),$T$6:$U$15,2,FALSE)</f>
        <v>New Customer</v>
      </c>
    </row>
    <row r="349" spans="1:18" x14ac:dyDescent="0.35">
      <c r="A349">
        <v>345</v>
      </c>
      <c r="B349">
        <v>33</v>
      </c>
      <c r="C349" t="s">
        <v>16</v>
      </c>
      <c r="D349" t="s">
        <v>12</v>
      </c>
      <c r="E349">
        <v>112118</v>
      </c>
      <c r="F349">
        <v>27</v>
      </c>
      <c r="G349">
        <v>10</v>
      </c>
      <c r="H349">
        <v>9</v>
      </c>
      <c r="I349">
        <v>535.28</v>
      </c>
      <c r="J349">
        <f>I349/E349</f>
        <v>4.7742556948928809E-3</v>
      </c>
      <c r="K349">
        <f t="shared" si="16"/>
        <v>4</v>
      </c>
      <c r="L349">
        <f t="shared" si="17"/>
        <v>2</v>
      </c>
      <c r="M349">
        <f t="shared" ca="1" si="18"/>
        <v>2014</v>
      </c>
      <c r="N349">
        <f ca="1">_xlfn.PERCENTRANK.INC(M349:M1346,M349,1)*10</f>
        <v>0</v>
      </c>
      <c r="O349">
        <f>_xlfn.PERCENTRANK.INC(H349:H1346,H349,1)*10</f>
        <v>1</v>
      </c>
      <c r="P349">
        <f>_xlfn.PERCENTRANK.INC(I349:I1346,I349,1)*10</f>
        <v>5</v>
      </c>
      <c r="Q349" s="19">
        <f ca="1">AVERAGE(K349,L349,N349,O349,P349)</f>
        <v>2.4</v>
      </c>
      <c r="R349" t="str">
        <f ca="1">VLOOKUP(ROUND($Q349,0),$T$6:$U$15,2,FALSE)</f>
        <v xml:space="preserve">At Risk </v>
      </c>
    </row>
    <row r="350" spans="1:18" x14ac:dyDescent="0.35">
      <c r="A350">
        <v>346</v>
      </c>
      <c r="B350">
        <v>62</v>
      </c>
      <c r="C350" t="s">
        <v>9</v>
      </c>
      <c r="D350" t="s">
        <v>15</v>
      </c>
      <c r="E350">
        <v>114587</v>
      </c>
      <c r="F350">
        <v>14</v>
      </c>
      <c r="G350">
        <v>7</v>
      </c>
      <c r="H350">
        <v>11</v>
      </c>
      <c r="I350">
        <v>26.72</v>
      </c>
      <c r="J350">
        <f>I350/E350</f>
        <v>2.3318526534423626E-4</v>
      </c>
      <c r="K350">
        <f t="shared" si="16"/>
        <v>0</v>
      </c>
      <c r="L350">
        <f t="shared" si="17"/>
        <v>1</v>
      </c>
      <c r="M350">
        <f t="shared" ca="1" si="18"/>
        <v>2017</v>
      </c>
      <c r="N350">
        <f ca="1">_xlfn.PERCENTRANK.INC(M350:M1347,M350,1)*10</f>
        <v>2</v>
      </c>
      <c r="O350">
        <f>_xlfn.PERCENTRANK.INC(H350:H1347,H350,1)*10</f>
        <v>1</v>
      </c>
      <c r="P350">
        <f>_xlfn.PERCENTRANK.INC(I350:I1347,I350,1)*10</f>
        <v>0</v>
      </c>
      <c r="Q350" s="19">
        <f ca="1">AVERAGE(K350,L350,N350,O350,P350)</f>
        <v>0.8</v>
      </c>
      <c r="R350" t="str">
        <f ca="1">VLOOKUP(ROUND($Q350,0),$T$6:$U$15,2,FALSE)</f>
        <v xml:space="preserve">Hibernating </v>
      </c>
    </row>
    <row r="351" spans="1:18" x14ac:dyDescent="0.35">
      <c r="A351">
        <v>347</v>
      </c>
      <c r="B351">
        <v>38</v>
      </c>
      <c r="C351" t="s">
        <v>9</v>
      </c>
      <c r="D351" t="s">
        <v>11</v>
      </c>
      <c r="E351">
        <v>42378</v>
      </c>
      <c r="F351">
        <v>36</v>
      </c>
      <c r="G351">
        <v>5</v>
      </c>
      <c r="H351">
        <v>20</v>
      </c>
      <c r="I351">
        <v>279.77</v>
      </c>
      <c r="J351">
        <f>I351/E351</f>
        <v>6.601774505639718E-3</v>
      </c>
      <c r="K351">
        <f t="shared" si="16"/>
        <v>5</v>
      </c>
      <c r="L351">
        <f t="shared" si="17"/>
        <v>3</v>
      </c>
      <c r="M351">
        <f t="shared" ca="1" si="18"/>
        <v>2019</v>
      </c>
      <c r="N351">
        <f ca="1">_xlfn.PERCENTRANK.INC(M351:M1348,M351,1)*10</f>
        <v>4</v>
      </c>
      <c r="O351">
        <f>_xlfn.PERCENTRANK.INC(H351:H1348,H351,1)*10</f>
        <v>3</v>
      </c>
      <c r="P351">
        <f>_xlfn.PERCENTRANK.INC(I351:I1348,I351,1)*10</f>
        <v>2</v>
      </c>
      <c r="Q351" s="19">
        <f ca="1">AVERAGE(K351,L351,N351,O351,P351)</f>
        <v>3.4</v>
      </c>
      <c r="R351" t="str">
        <f ca="1">VLOOKUP(ROUND($Q351,0),$T$6:$U$15,2,FALSE)</f>
        <v>New Customer</v>
      </c>
    </row>
    <row r="352" spans="1:18" x14ac:dyDescent="0.35">
      <c r="A352">
        <v>348</v>
      </c>
      <c r="B352">
        <v>39</v>
      </c>
      <c r="C352" t="s">
        <v>9</v>
      </c>
      <c r="D352" t="s">
        <v>14</v>
      </c>
      <c r="E352">
        <v>136141</v>
      </c>
      <c r="F352">
        <v>58</v>
      </c>
      <c r="G352">
        <v>6</v>
      </c>
      <c r="H352">
        <v>30</v>
      </c>
      <c r="I352">
        <v>211.56</v>
      </c>
      <c r="J352">
        <f>I352/E352</f>
        <v>1.5539771266554528E-3</v>
      </c>
      <c r="K352">
        <f t="shared" si="16"/>
        <v>1</v>
      </c>
      <c r="L352">
        <f t="shared" si="17"/>
        <v>5</v>
      </c>
      <c r="M352">
        <f t="shared" ca="1" si="18"/>
        <v>2018</v>
      </c>
      <c r="N352">
        <f ca="1">_xlfn.PERCENTRANK.INC(M352:M1349,M352,1)*10</f>
        <v>3</v>
      </c>
      <c r="O352">
        <f>_xlfn.PERCENTRANK.INC(H352:H1349,H352,1)*10</f>
        <v>5</v>
      </c>
      <c r="P352">
        <f>_xlfn.PERCENTRANK.INC(I352:I1349,I352,1)*10</f>
        <v>2</v>
      </c>
      <c r="Q352" s="19">
        <f ca="1">AVERAGE(K352,L352,N352,O352,P352)</f>
        <v>3.2</v>
      </c>
      <c r="R352" t="str">
        <f ca="1">VLOOKUP(ROUND($Q352,0),$T$6:$U$15,2,FALSE)</f>
        <v>New Customer</v>
      </c>
    </row>
    <row r="353" spans="1:18" x14ac:dyDescent="0.35">
      <c r="A353">
        <v>349</v>
      </c>
      <c r="B353">
        <v>44</v>
      </c>
      <c r="C353" t="s">
        <v>16</v>
      </c>
      <c r="D353" t="s">
        <v>11</v>
      </c>
      <c r="E353">
        <v>32030</v>
      </c>
      <c r="F353">
        <v>38</v>
      </c>
      <c r="G353">
        <v>2</v>
      </c>
      <c r="H353">
        <v>19</v>
      </c>
      <c r="I353">
        <v>912.15</v>
      </c>
      <c r="J353">
        <f>I353/E353</f>
        <v>2.8477989384951607E-2</v>
      </c>
      <c r="K353">
        <f t="shared" si="16"/>
        <v>9</v>
      </c>
      <c r="L353">
        <f t="shared" si="17"/>
        <v>3</v>
      </c>
      <c r="M353">
        <f t="shared" ca="1" si="18"/>
        <v>2022</v>
      </c>
      <c r="N353">
        <f ca="1">_xlfn.PERCENTRANK.INC(M353:M1350,M353,1)*10</f>
        <v>7</v>
      </c>
      <c r="O353">
        <f>_xlfn.PERCENTRANK.INC(H353:H1350,H353,1)*10</f>
        <v>3</v>
      </c>
      <c r="P353">
        <f>_xlfn.PERCENTRANK.INC(I353:I1350,I353,1)*10</f>
        <v>9</v>
      </c>
      <c r="Q353" s="19">
        <f ca="1">AVERAGE(K353,L353,N353,O353,P353)</f>
        <v>6.2</v>
      </c>
      <c r="R353" t="str">
        <f ca="1">VLOOKUP(ROUND($Q353,0),$T$6:$U$15,2,FALSE)</f>
        <v>Potential Loyalists</v>
      </c>
    </row>
    <row r="354" spans="1:18" x14ac:dyDescent="0.35">
      <c r="A354">
        <v>350</v>
      </c>
      <c r="B354">
        <v>56</v>
      </c>
      <c r="C354" t="s">
        <v>9</v>
      </c>
      <c r="D354" t="s">
        <v>15</v>
      </c>
      <c r="E354">
        <v>148694</v>
      </c>
      <c r="F354">
        <v>44</v>
      </c>
      <c r="G354">
        <v>7</v>
      </c>
      <c r="H354">
        <v>13</v>
      </c>
      <c r="I354">
        <v>326.5</v>
      </c>
      <c r="J354">
        <f>I354/E354</f>
        <v>2.1957846315251456E-3</v>
      </c>
      <c r="K354">
        <f t="shared" si="16"/>
        <v>2</v>
      </c>
      <c r="L354">
        <f t="shared" si="17"/>
        <v>4</v>
      </c>
      <c r="M354">
        <f t="shared" ca="1" si="18"/>
        <v>2017</v>
      </c>
      <c r="N354">
        <f ca="1">_xlfn.PERCENTRANK.INC(M354:M1351,M354,1)*10</f>
        <v>2</v>
      </c>
      <c r="O354">
        <f>_xlfn.PERCENTRANK.INC(H354:H1351,H354,1)*10</f>
        <v>2</v>
      </c>
      <c r="P354">
        <f>_xlfn.PERCENTRANK.INC(I354:I1351,I354,1)*10</f>
        <v>3</v>
      </c>
      <c r="Q354" s="19">
        <f ca="1">AVERAGE(K354,L354,N354,O354,P354)</f>
        <v>2.6</v>
      </c>
      <c r="R354" t="str">
        <f ca="1">VLOOKUP(ROUND($Q354,0),$T$6:$U$15,2,FALSE)</f>
        <v>New Customer</v>
      </c>
    </row>
    <row r="355" spans="1:18" x14ac:dyDescent="0.35">
      <c r="A355">
        <v>351</v>
      </c>
      <c r="B355">
        <v>68</v>
      </c>
      <c r="C355" t="s">
        <v>13</v>
      </c>
      <c r="D355" t="s">
        <v>10</v>
      </c>
      <c r="E355">
        <v>122661</v>
      </c>
      <c r="F355">
        <v>16</v>
      </c>
      <c r="G355">
        <v>4</v>
      </c>
      <c r="H355">
        <v>48</v>
      </c>
      <c r="I355">
        <v>85.44</v>
      </c>
      <c r="J355">
        <f>I355/E355</f>
        <v>6.9655391689289997E-4</v>
      </c>
      <c r="K355">
        <f t="shared" si="16"/>
        <v>0</v>
      </c>
      <c r="L355">
        <f t="shared" si="17"/>
        <v>1</v>
      </c>
      <c r="M355">
        <f t="shared" ca="1" si="18"/>
        <v>2020</v>
      </c>
      <c r="N355">
        <f ca="1">_xlfn.PERCENTRANK.INC(M355:M1352,M355,1)*10</f>
        <v>5</v>
      </c>
      <c r="O355">
        <f>_xlfn.PERCENTRANK.INC(H355:H1352,H355,1)*10</f>
        <v>9</v>
      </c>
      <c r="P355">
        <f>_xlfn.PERCENTRANK.INC(I355:I1352,I355,1)*10</f>
        <v>0</v>
      </c>
      <c r="Q355" s="19">
        <f ca="1">AVERAGE(K355,L355,N355,O355,P355)</f>
        <v>3</v>
      </c>
      <c r="R355" t="str">
        <f ca="1">VLOOKUP(ROUND($Q355,0),$T$6:$U$15,2,FALSE)</f>
        <v>New Customer</v>
      </c>
    </row>
    <row r="356" spans="1:18" x14ac:dyDescent="0.35">
      <c r="A356">
        <v>352</v>
      </c>
      <c r="B356">
        <v>47</v>
      </c>
      <c r="C356" t="s">
        <v>9</v>
      </c>
      <c r="D356" t="s">
        <v>15</v>
      </c>
      <c r="E356">
        <v>54571</v>
      </c>
      <c r="F356">
        <v>57</v>
      </c>
      <c r="G356">
        <v>4</v>
      </c>
      <c r="H356">
        <v>2</v>
      </c>
      <c r="I356">
        <v>138.30000000000001</v>
      </c>
      <c r="J356">
        <f>I356/E356</f>
        <v>2.5343130966997123E-3</v>
      </c>
      <c r="K356">
        <f t="shared" si="16"/>
        <v>2</v>
      </c>
      <c r="L356">
        <f t="shared" si="17"/>
        <v>5</v>
      </c>
      <c r="M356">
        <f t="shared" ca="1" si="18"/>
        <v>2020</v>
      </c>
      <c r="N356">
        <f ca="1">_xlfn.PERCENTRANK.INC(M356:M1353,M356,1)*10</f>
        <v>5</v>
      </c>
      <c r="O356">
        <f>_xlfn.PERCENTRANK.INC(H356:H1353,H356,1)*10</f>
        <v>0</v>
      </c>
      <c r="P356">
        <f>_xlfn.PERCENTRANK.INC(I356:I1353,I356,1)*10</f>
        <v>1</v>
      </c>
      <c r="Q356" s="19">
        <f ca="1">AVERAGE(K356,L356,N356,O356,P356)</f>
        <v>2.6</v>
      </c>
      <c r="R356" t="str">
        <f ca="1">VLOOKUP(ROUND($Q356,0),$T$6:$U$15,2,FALSE)</f>
        <v>New Customer</v>
      </c>
    </row>
    <row r="357" spans="1:18" x14ac:dyDescent="0.35">
      <c r="A357">
        <v>353</v>
      </c>
      <c r="B357">
        <v>61</v>
      </c>
      <c r="C357" t="s">
        <v>13</v>
      </c>
      <c r="D357" t="s">
        <v>14</v>
      </c>
      <c r="E357">
        <v>120516</v>
      </c>
      <c r="F357">
        <v>100</v>
      </c>
      <c r="G357">
        <v>10</v>
      </c>
      <c r="H357">
        <v>47</v>
      </c>
      <c r="I357">
        <v>475.52</v>
      </c>
      <c r="J357">
        <f>I357/E357</f>
        <v>3.9457001559958845E-3</v>
      </c>
      <c r="K357">
        <f t="shared" si="16"/>
        <v>3</v>
      </c>
      <c r="L357">
        <f t="shared" si="17"/>
        <v>9</v>
      </c>
      <c r="M357">
        <f t="shared" ca="1" si="18"/>
        <v>2014</v>
      </c>
      <c r="N357">
        <f ca="1">_xlfn.PERCENTRANK.INC(M357:M1354,M357,1)*10</f>
        <v>0</v>
      </c>
      <c r="O357">
        <f>_xlfn.PERCENTRANK.INC(H357:H1354,H357,1)*10</f>
        <v>9</v>
      </c>
      <c r="P357">
        <f>_xlfn.PERCENTRANK.INC(I357:I1354,I357,1)*10</f>
        <v>4</v>
      </c>
      <c r="Q357" s="19">
        <f ca="1">AVERAGE(K357,L357,N357,O357,P357)</f>
        <v>5</v>
      </c>
      <c r="R357" t="str">
        <f ca="1">VLOOKUP(ROUND($Q357,0),$T$6:$U$15,2,FALSE)</f>
        <v>Potential Loyalists</v>
      </c>
    </row>
    <row r="358" spans="1:18" x14ac:dyDescent="0.35">
      <c r="A358">
        <v>354</v>
      </c>
      <c r="B358">
        <v>63</v>
      </c>
      <c r="C358" t="s">
        <v>13</v>
      </c>
      <c r="D358" t="s">
        <v>11</v>
      </c>
      <c r="E358">
        <v>37003</v>
      </c>
      <c r="F358">
        <v>57</v>
      </c>
      <c r="G358">
        <v>4</v>
      </c>
      <c r="H358">
        <v>25</v>
      </c>
      <c r="I358">
        <v>857.68</v>
      </c>
      <c r="J358">
        <f>I358/E358</f>
        <v>2.3178661189633271E-2</v>
      </c>
      <c r="K358">
        <f t="shared" si="16"/>
        <v>9</v>
      </c>
      <c r="L358">
        <f t="shared" si="17"/>
        <v>5</v>
      </c>
      <c r="M358">
        <f t="shared" ca="1" si="18"/>
        <v>2020</v>
      </c>
      <c r="N358">
        <f ca="1">_xlfn.PERCENTRANK.INC(M358:M1355,M358,1)*10</f>
        <v>6</v>
      </c>
      <c r="O358">
        <f>_xlfn.PERCENTRANK.INC(H358:H1355,H358,1)*10</f>
        <v>4</v>
      </c>
      <c r="P358">
        <f>_xlfn.PERCENTRANK.INC(I358:I1355,I358,1)*10</f>
        <v>8</v>
      </c>
      <c r="Q358" s="19">
        <f ca="1">AVERAGE(K358,L358,N358,O358,P358)</f>
        <v>6.4</v>
      </c>
      <c r="R358" t="str">
        <f ca="1">VLOOKUP(ROUND($Q358,0),$T$6:$U$15,2,FALSE)</f>
        <v>Potential Loyalists</v>
      </c>
    </row>
    <row r="359" spans="1:18" x14ac:dyDescent="0.35">
      <c r="A359">
        <v>355</v>
      </c>
      <c r="B359">
        <v>38</v>
      </c>
      <c r="C359" t="s">
        <v>13</v>
      </c>
      <c r="D359" t="s">
        <v>11</v>
      </c>
      <c r="E359">
        <v>81837</v>
      </c>
      <c r="F359">
        <v>68</v>
      </c>
      <c r="G359">
        <v>5</v>
      </c>
      <c r="H359">
        <v>6</v>
      </c>
      <c r="I359">
        <v>349.35</v>
      </c>
      <c r="J359">
        <f>I359/E359</f>
        <v>4.2688514974889109E-3</v>
      </c>
      <c r="K359">
        <f t="shared" si="16"/>
        <v>3</v>
      </c>
      <c r="L359">
        <f t="shared" si="17"/>
        <v>6</v>
      </c>
      <c r="M359">
        <f t="shared" ca="1" si="18"/>
        <v>2019</v>
      </c>
      <c r="N359">
        <f ca="1">_xlfn.PERCENTRANK.INC(M359:M1356,M359,1)*10</f>
        <v>4</v>
      </c>
      <c r="O359">
        <f>_xlfn.PERCENTRANK.INC(H359:H1356,H359,1)*10</f>
        <v>1</v>
      </c>
      <c r="P359">
        <f>_xlfn.PERCENTRANK.INC(I359:I1356,I359,1)*10</f>
        <v>3</v>
      </c>
      <c r="Q359" s="19">
        <f ca="1">AVERAGE(K359,L359,N359,O359,P359)</f>
        <v>3.4</v>
      </c>
      <c r="R359" t="str">
        <f ca="1">VLOOKUP(ROUND($Q359,0),$T$6:$U$15,2,FALSE)</f>
        <v>New Customer</v>
      </c>
    </row>
    <row r="360" spans="1:18" x14ac:dyDescent="0.35">
      <c r="A360">
        <v>356</v>
      </c>
      <c r="B360">
        <v>32</v>
      </c>
      <c r="C360" t="s">
        <v>13</v>
      </c>
      <c r="D360" t="s">
        <v>12</v>
      </c>
      <c r="E360">
        <v>94627</v>
      </c>
      <c r="F360">
        <v>88</v>
      </c>
      <c r="G360">
        <v>9</v>
      </c>
      <c r="H360">
        <v>30</v>
      </c>
      <c r="I360">
        <v>703.94</v>
      </c>
      <c r="J360">
        <f>I360/E360</f>
        <v>7.4391030044279119E-3</v>
      </c>
      <c r="K360">
        <f t="shared" si="16"/>
        <v>6</v>
      </c>
      <c r="L360">
        <f t="shared" si="17"/>
        <v>8</v>
      </c>
      <c r="M360">
        <f t="shared" ca="1" si="18"/>
        <v>2015</v>
      </c>
      <c r="N360">
        <f ca="1">_xlfn.PERCENTRANK.INC(M360:M1357,M360,1)*10</f>
        <v>1</v>
      </c>
      <c r="O360">
        <f>_xlfn.PERCENTRANK.INC(H360:H1357,H360,1)*10</f>
        <v>5</v>
      </c>
      <c r="P360">
        <f>_xlfn.PERCENTRANK.INC(I360:I1357,I360,1)*10</f>
        <v>7</v>
      </c>
      <c r="Q360" s="19">
        <f ca="1">AVERAGE(K360,L360,N360,O360,P360)</f>
        <v>5.4</v>
      </c>
      <c r="R360" t="str">
        <f ca="1">VLOOKUP(ROUND($Q360,0),$T$6:$U$15,2,FALSE)</f>
        <v>Potential Loyalists</v>
      </c>
    </row>
    <row r="361" spans="1:18" x14ac:dyDescent="0.35">
      <c r="A361">
        <v>357</v>
      </c>
      <c r="B361">
        <v>49</v>
      </c>
      <c r="C361" t="s">
        <v>13</v>
      </c>
      <c r="D361" t="s">
        <v>12</v>
      </c>
      <c r="E361">
        <v>103191</v>
      </c>
      <c r="F361">
        <v>34</v>
      </c>
      <c r="G361">
        <v>5</v>
      </c>
      <c r="H361">
        <v>41</v>
      </c>
      <c r="I361">
        <v>253.63</v>
      </c>
      <c r="J361">
        <f>I361/E361</f>
        <v>2.4578693878342102E-3</v>
      </c>
      <c r="K361">
        <f t="shared" si="16"/>
        <v>2</v>
      </c>
      <c r="L361">
        <f t="shared" si="17"/>
        <v>3</v>
      </c>
      <c r="M361">
        <f t="shared" ca="1" si="18"/>
        <v>2019</v>
      </c>
      <c r="N361">
        <f ca="1">_xlfn.PERCENTRANK.INC(M361:M1358,M361,1)*10</f>
        <v>4</v>
      </c>
      <c r="O361">
        <f>_xlfn.PERCENTRANK.INC(H361:H1358,H361,1)*10</f>
        <v>7</v>
      </c>
      <c r="P361">
        <f>_xlfn.PERCENTRANK.INC(I361:I1358,I361,1)*10</f>
        <v>2</v>
      </c>
      <c r="Q361" s="19">
        <f ca="1">AVERAGE(K361,L361,N361,O361,P361)</f>
        <v>3.6</v>
      </c>
      <c r="R361" t="str">
        <f ca="1">VLOOKUP(ROUND($Q361,0),$T$6:$U$15,2,FALSE)</f>
        <v>New Customer</v>
      </c>
    </row>
    <row r="362" spans="1:18" x14ac:dyDescent="0.35">
      <c r="A362">
        <v>358</v>
      </c>
      <c r="B362">
        <v>57</v>
      </c>
      <c r="C362" t="s">
        <v>16</v>
      </c>
      <c r="D362" t="s">
        <v>15</v>
      </c>
      <c r="E362">
        <v>137205</v>
      </c>
      <c r="F362">
        <v>18</v>
      </c>
      <c r="G362">
        <v>1</v>
      </c>
      <c r="H362">
        <v>21</v>
      </c>
      <c r="I362">
        <v>862.12</v>
      </c>
      <c r="J362">
        <f>I362/E362</f>
        <v>6.2834444808862648E-3</v>
      </c>
      <c r="K362">
        <f t="shared" si="16"/>
        <v>5</v>
      </c>
      <c r="L362">
        <f t="shared" si="17"/>
        <v>1</v>
      </c>
      <c r="M362">
        <f t="shared" ca="1" si="18"/>
        <v>2023</v>
      </c>
      <c r="N362">
        <f ca="1">_xlfn.PERCENTRANK.INC(M362:M1359,M362,1)*10</f>
        <v>9</v>
      </c>
      <c r="O362">
        <f>_xlfn.PERCENTRANK.INC(H362:H1359,H362,1)*10</f>
        <v>3</v>
      </c>
      <c r="P362">
        <f>_xlfn.PERCENTRANK.INC(I362:I1359,I362,1)*10</f>
        <v>8</v>
      </c>
      <c r="Q362" s="19">
        <f ca="1">AVERAGE(K362,L362,N362,O362,P362)</f>
        <v>5.2</v>
      </c>
      <c r="R362" t="str">
        <f ca="1">VLOOKUP(ROUND($Q362,0),$T$6:$U$15,2,FALSE)</f>
        <v>Potential Loyalists</v>
      </c>
    </row>
    <row r="363" spans="1:18" x14ac:dyDescent="0.35">
      <c r="A363">
        <v>359</v>
      </c>
      <c r="B363">
        <v>50</v>
      </c>
      <c r="C363" t="s">
        <v>16</v>
      </c>
      <c r="D363" t="s">
        <v>10</v>
      </c>
      <c r="E363">
        <v>85888</v>
      </c>
      <c r="F363">
        <v>19</v>
      </c>
      <c r="G363">
        <v>2</v>
      </c>
      <c r="H363">
        <v>25</v>
      </c>
      <c r="I363">
        <v>910.52</v>
      </c>
      <c r="J363">
        <f>I363/E363</f>
        <v>1.0601248137108792E-2</v>
      </c>
      <c r="K363">
        <f t="shared" si="16"/>
        <v>7</v>
      </c>
      <c r="L363">
        <f t="shared" si="17"/>
        <v>1</v>
      </c>
      <c r="M363">
        <f t="shared" ca="1" si="18"/>
        <v>2022</v>
      </c>
      <c r="N363">
        <f ca="1">_xlfn.PERCENTRANK.INC(M363:M1360,M363,1)*10</f>
        <v>7</v>
      </c>
      <c r="O363">
        <f>_xlfn.PERCENTRANK.INC(H363:H1360,H363,1)*10</f>
        <v>4</v>
      </c>
      <c r="P363">
        <f>_xlfn.PERCENTRANK.INC(I363:I1360,I363,1)*10</f>
        <v>9</v>
      </c>
      <c r="Q363" s="19">
        <f ca="1">AVERAGE(K363,L363,N363,O363,P363)</f>
        <v>5.6</v>
      </c>
      <c r="R363" t="str">
        <f ca="1">VLOOKUP(ROUND($Q363,0),$T$6:$U$15,2,FALSE)</f>
        <v>Potential Loyalists</v>
      </c>
    </row>
    <row r="364" spans="1:18" x14ac:dyDescent="0.35">
      <c r="A364">
        <v>360</v>
      </c>
      <c r="B364">
        <v>38</v>
      </c>
      <c r="C364" t="s">
        <v>16</v>
      </c>
      <c r="D364" t="s">
        <v>15</v>
      </c>
      <c r="E364">
        <v>40590</v>
      </c>
      <c r="F364">
        <v>91</v>
      </c>
      <c r="G364">
        <v>7</v>
      </c>
      <c r="H364">
        <v>27</v>
      </c>
      <c r="I364">
        <v>617.64</v>
      </c>
      <c r="J364">
        <f>I364/E364</f>
        <v>1.5216555801921655E-2</v>
      </c>
      <c r="K364">
        <f t="shared" si="16"/>
        <v>8</v>
      </c>
      <c r="L364">
        <f t="shared" si="17"/>
        <v>9</v>
      </c>
      <c r="M364">
        <f t="shared" ca="1" si="18"/>
        <v>2017</v>
      </c>
      <c r="N364">
        <f ca="1">_xlfn.PERCENTRANK.INC(M364:M1361,M364,1)*10</f>
        <v>2</v>
      </c>
      <c r="O364">
        <f>_xlfn.PERCENTRANK.INC(H364:H1361,H364,1)*10</f>
        <v>4</v>
      </c>
      <c r="P364">
        <f>_xlfn.PERCENTRANK.INC(I364:I1361,I364,1)*10</f>
        <v>5</v>
      </c>
      <c r="Q364" s="19">
        <f ca="1">AVERAGE(K364,L364,N364,O364,P364)</f>
        <v>5.6</v>
      </c>
      <c r="R364" t="str">
        <f ca="1">VLOOKUP(ROUND($Q364,0),$T$6:$U$15,2,FALSE)</f>
        <v>Potential Loyalists</v>
      </c>
    </row>
    <row r="365" spans="1:18" x14ac:dyDescent="0.35">
      <c r="A365">
        <v>361</v>
      </c>
      <c r="B365">
        <v>28</v>
      </c>
      <c r="C365" t="s">
        <v>9</v>
      </c>
      <c r="D365" t="s">
        <v>15</v>
      </c>
      <c r="E365">
        <v>130938</v>
      </c>
      <c r="F365">
        <v>98</v>
      </c>
      <c r="G365">
        <v>5</v>
      </c>
      <c r="H365">
        <v>37</v>
      </c>
      <c r="I365">
        <v>612.09</v>
      </c>
      <c r="J365">
        <f>I365/E365</f>
        <v>4.6746551803143474E-3</v>
      </c>
      <c r="K365">
        <f t="shared" si="16"/>
        <v>4</v>
      </c>
      <c r="L365">
        <f t="shared" si="17"/>
        <v>9</v>
      </c>
      <c r="M365">
        <f t="shared" ca="1" si="18"/>
        <v>2019</v>
      </c>
      <c r="N365">
        <f ca="1">_xlfn.PERCENTRANK.INC(M365:M1362,M365,1)*10</f>
        <v>4</v>
      </c>
      <c r="O365">
        <f>_xlfn.PERCENTRANK.INC(H365:H1362,H365,1)*10</f>
        <v>7</v>
      </c>
      <c r="P365">
        <f>_xlfn.PERCENTRANK.INC(I365:I1362,I365,1)*10</f>
        <v>5</v>
      </c>
      <c r="Q365" s="19">
        <f ca="1">AVERAGE(K365,L365,N365,O365,P365)</f>
        <v>5.8</v>
      </c>
      <c r="R365" t="str">
        <f ca="1">VLOOKUP(ROUND($Q365,0),$T$6:$U$15,2,FALSE)</f>
        <v>Potential Loyalists</v>
      </c>
    </row>
    <row r="366" spans="1:18" x14ac:dyDescent="0.35">
      <c r="A366">
        <v>362</v>
      </c>
      <c r="B366">
        <v>21</v>
      </c>
      <c r="C366" t="s">
        <v>16</v>
      </c>
      <c r="D366" t="s">
        <v>14</v>
      </c>
      <c r="E366">
        <v>107934</v>
      </c>
      <c r="F366">
        <v>32</v>
      </c>
      <c r="G366">
        <v>5</v>
      </c>
      <c r="H366">
        <v>38</v>
      </c>
      <c r="I366">
        <v>533.17999999999995</v>
      </c>
      <c r="J366">
        <f>I366/E366</f>
        <v>4.9398706617006681E-3</v>
      </c>
      <c r="K366">
        <f t="shared" si="16"/>
        <v>4</v>
      </c>
      <c r="L366">
        <f t="shared" si="17"/>
        <v>3</v>
      </c>
      <c r="M366">
        <f t="shared" ca="1" si="18"/>
        <v>2019</v>
      </c>
      <c r="N366">
        <f ca="1">_xlfn.PERCENTRANK.INC(M366:M1363,M366,1)*10</f>
        <v>4</v>
      </c>
      <c r="O366">
        <f>_xlfn.PERCENTRANK.INC(H366:H1363,H366,1)*10</f>
        <v>7</v>
      </c>
      <c r="P366">
        <f>_xlfn.PERCENTRANK.INC(I366:I1363,I366,1)*10</f>
        <v>5</v>
      </c>
      <c r="Q366" s="19">
        <f ca="1">AVERAGE(K366,L366,N366,O366,P366)</f>
        <v>4.5999999999999996</v>
      </c>
      <c r="R366" t="str">
        <f ca="1">VLOOKUP(ROUND($Q366,0),$T$6:$U$15,2,FALSE)</f>
        <v>Potential Loyalists</v>
      </c>
    </row>
    <row r="367" spans="1:18" x14ac:dyDescent="0.35">
      <c r="A367">
        <v>363</v>
      </c>
      <c r="B367">
        <v>26</v>
      </c>
      <c r="C367" t="s">
        <v>13</v>
      </c>
      <c r="D367" t="s">
        <v>14</v>
      </c>
      <c r="E367">
        <v>149741</v>
      </c>
      <c r="F367">
        <v>51</v>
      </c>
      <c r="G367">
        <v>4</v>
      </c>
      <c r="H367">
        <v>37</v>
      </c>
      <c r="I367">
        <v>685.36</v>
      </c>
      <c r="J367">
        <f>I367/E367</f>
        <v>4.5769695674531359E-3</v>
      </c>
      <c r="K367">
        <f t="shared" si="16"/>
        <v>4</v>
      </c>
      <c r="L367">
        <f t="shared" si="17"/>
        <v>5</v>
      </c>
      <c r="M367">
        <f t="shared" ca="1" si="18"/>
        <v>2020</v>
      </c>
      <c r="N367">
        <f ca="1">_xlfn.PERCENTRANK.INC(M367:M1364,M367,1)*10</f>
        <v>5</v>
      </c>
      <c r="O367">
        <f>_xlfn.PERCENTRANK.INC(H367:H1364,H367,1)*10</f>
        <v>7</v>
      </c>
      <c r="P367">
        <f>_xlfn.PERCENTRANK.INC(I367:I1364,I367,1)*10</f>
        <v>6</v>
      </c>
      <c r="Q367" s="19">
        <f ca="1">AVERAGE(K367,L367,N367,O367,P367)</f>
        <v>5.4</v>
      </c>
      <c r="R367" t="str">
        <f ca="1">VLOOKUP(ROUND($Q367,0),$T$6:$U$15,2,FALSE)</f>
        <v>Potential Loyalists</v>
      </c>
    </row>
    <row r="368" spans="1:18" x14ac:dyDescent="0.35">
      <c r="A368">
        <v>364</v>
      </c>
      <c r="B368">
        <v>63</v>
      </c>
      <c r="C368" t="s">
        <v>13</v>
      </c>
      <c r="D368" t="s">
        <v>11</v>
      </c>
      <c r="E368">
        <v>145117</v>
      </c>
      <c r="F368">
        <v>66</v>
      </c>
      <c r="G368">
        <v>7</v>
      </c>
      <c r="H368">
        <v>12</v>
      </c>
      <c r="I368">
        <v>971.02</v>
      </c>
      <c r="J368">
        <f>I368/E368</f>
        <v>6.6912904759607768E-3</v>
      </c>
      <c r="K368">
        <f t="shared" si="16"/>
        <v>5</v>
      </c>
      <c r="L368">
        <f t="shared" si="17"/>
        <v>6</v>
      </c>
      <c r="M368">
        <f t="shared" ca="1" si="18"/>
        <v>2017</v>
      </c>
      <c r="N368">
        <f ca="1">_xlfn.PERCENTRANK.INC(M368:M1365,M368,1)*10</f>
        <v>2</v>
      </c>
      <c r="O368">
        <f>_xlfn.PERCENTRANK.INC(H368:H1365,H368,1)*10</f>
        <v>2</v>
      </c>
      <c r="P368">
        <f>_xlfn.PERCENTRANK.INC(I368:I1365,I368,1)*10</f>
        <v>9</v>
      </c>
      <c r="Q368" s="19">
        <f ca="1">AVERAGE(K368,L368,N368,O368,P368)</f>
        <v>4.8</v>
      </c>
      <c r="R368" t="str">
        <f ca="1">VLOOKUP(ROUND($Q368,0),$T$6:$U$15,2,FALSE)</f>
        <v>Potential Loyalists</v>
      </c>
    </row>
    <row r="369" spans="1:18" x14ac:dyDescent="0.35">
      <c r="A369">
        <v>365</v>
      </c>
      <c r="B369">
        <v>21</v>
      </c>
      <c r="C369" t="s">
        <v>13</v>
      </c>
      <c r="D369" t="s">
        <v>14</v>
      </c>
      <c r="E369">
        <v>90000</v>
      </c>
      <c r="F369">
        <v>42</v>
      </c>
      <c r="G369">
        <v>4</v>
      </c>
      <c r="H369">
        <v>23</v>
      </c>
      <c r="I369">
        <v>278.14999999999998</v>
      </c>
      <c r="J369">
        <f>I369/E369</f>
        <v>3.0905555555555552E-3</v>
      </c>
      <c r="K369">
        <f t="shared" si="16"/>
        <v>3</v>
      </c>
      <c r="L369">
        <f t="shared" si="17"/>
        <v>4</v>
      </c>
      <c r="M369">
        <f t="shared" ca="1" si="18"/>
        <v>2020</v>
      </c>
      <c r="N369">
        <f ca="1">_xlfn.PERCENTRANK.INC(M369:M1366,M369,1)*10</f>
        <v>5</v>
      </c>
      <c r="O369">
        <f>_xlfn.PERCENTRANK.INC(H369:H1366,H369,1)*10</f>
        <v>4</v>
      </c>
      <c r="P369">
        <f>_xlfn.PERCENTRANK.INC(I369:I1366,I369,1)*10</f>
        <v>2</v>
      </c>
      <c r="Q369" s="19">
        <f ca="1">AVERAGE(K369,L369,N369,O369,P369)</f>
        <v>3.6</v>
      </c>
      <c r="R369" t="str">
        <f ca="1">VLOOKUP(ROUND($Q369,0),$T$6:$U$15,2,FALSE)</f>
        <v>New Customer</v>
      </c>
    </row>
    <row r="370" spans="1:18" x14ac:dyDescent="0.35">
      <c r="A370">
        <v>366</v>
      </c>
      <c r="B370">
        <v>19</v>
      </c>
      <c r="C370" t="s">
        <v>13</v>
      </c>
      <c r="D370" t="s">
        <v>12</v>
      </c>
      <c r="E370">
        <v>105019</v>
      </c>
      <c r="F370">
        <v>84</v>
      </c>
      <c r="G370">
        <v>8</v>
      </c>
      <c r="H370">
        <v>32</v>
      </c>
      <c r="I370">
        <v>735.3</v>
      </c>
      <c r="J370">
        <f>I370/E370</f>
        <v>7.0015901884420912E-3</v>
      </c>
      <c r="K370">
        <f t="shared" si="16"/>
        <v>6</v>
      </c>
      <c r="L370">
        <f t="shared" si="17"/>
        <v>8</v>
      </c>
      <c r="M370">
        <f t="shared" ca="1" si="18"/>
        <v>2016</v>
      </c>
      <c r="N370">
        <f ca="1">_xlfn.PERCENTRANK.INC(M370:M1367,M370,1)*10</f>
        <v>1</v>
      </c>
      <c r="O370">
        <f>_xlfn.PERCENTRANK.INC(H370:H1367,H370,1)*10</f>
        <v>6</v>
      </c>
      <c r="P370">
        <f>_xlfn.PERCENTRANK.INC(I370:I1367,I370,1)*10</f>
        <v>7</v>
      </c>
      <c r="Q370" s="19">
        <f ca="1">AVERAGE(K370,L370,N370,O370,P370)</f>
        <v>5.6</v>
      </c>
      <c r="R370" t="str">
        <f ca="1">VLOOKUP(ROUND($Q370,0),$T$6:$U$15,2,FALSE)</f>
        <v>Potential Loyalists</v>
      </c>
    </row>
    <row r="371" spans="1:18" x14ac:dyDescent="0.35">
      <c r="A371">
        <v>367</v>
      </c>
      <c r="B371">
        <v>65</v>
      </c>
      <c r="C371" t="s">
        <v>9</v>
      </c>
      <c r="D371" t="s">
        <v>12</v>
      </c>
      <c r="E371">
        <v>65576</v>
      </c>
      <c r="F371">
        <v>91</v>
      </c>
      <c r="G371">
        <v>5</v>
      </c>
      <c r="H371">
        <v>12</v>
      </c>
      <c r="I371">
        <v>782.55</v>
      </c>
      <c r="J371">
        <f>I371/E371</f>
        <v>1.1933481761620105E-2</v>
      </c>
      <c r="K371">
        <f t="shared" si="16"/>
        <v>8</v>
      </c>
      <c r="L371">
        <f t="shared" si="17"/>
        <v>9</v>
      </c>
      <c r="M371">
        <f t="shared" ca="1" si="18"/>
        <v>2019</v>
      </c>
      <c r="N371">
        <f ca="1">_xlfn.PERCENTRANK.INC(M371:M1368,M371,1)*10</f>
        <v>4</v>
      </c>
      <c r="O371">
        <f>_xlfn.PERCENTRANK.INC(H371:H1368,H371,1)*10</f>
        <v>2</v>
      </c>
      <c r="P371">
        <f>_xlfn.PERCENTRANK.INC(I371:I1368,I371,1)*10</f>
        <v>7</v>
      </c>
      <c r="Q371" s="19">
        <f ca="1">AVERAGE(K371,L371,N371,O371,P371)</f>
        <v>6</v>
      </c>
      <c r="R371" t="str">
        <f ca="1">VLOOKUP(ROUND($Q371,0),$T$6:$U$15,2,FALSE)</f>
        <v>Potential Loyalists</v>
      </c>
    </row>
    <row r="372" spans="1:18" x14ac:dyDescent="0.35">
      <c r="A372">
        <v>368</v>
      </c>
      <c r="B372">
        <v>53</v>
      </c>
      <c r="C372" t="s">
        <v>9</v>
      </c>
      <c r="D372" t="s">
        <v>14</v>
      </c>
      <c r="E372">
        <v>130474</v>
      </c>
      <c r="F372">
        <v>74</v>
      </c>
      <c r="G372">
        <v>10</v>
      </c>
      <c r="H372">
        <v>39</v>
      </c>
      <c r="I372">
        <v>217.92</v>
      </c>
      <c r="J372">
        <f>I372/E372</f>
        <v>1.6702178211751E-3</v>
      </c>
      <c r="K372">
        <f t="shared" si="16"/>
        <v>1</v>
      </c>
      <c r="L372">
        <f t="shared" si="17"/>
        <v>7</v>
      </c>
      <c r="M372">
        <f t="shared" ca="1" si="18"/>
        <v>2014</v>
      </c>
      <c r="N372">
        <f ca="1">_xlfn.PERCENTRANK.INC(M372:M1369,M372,1)*10</f>
        <v>0</v>
      </c>
      <c r="O372">
        <f>_xlfn.PERCENTRANK.INC(H372:H1369,H372,1)*10</f>
        <v>7</v>
      </c>
      <c r="P372">
        <f>_xlfn.PERCENTRANK.INC(I372:I1369,I372,1)*10</f>
        <v>2</v>
      </c>
      <c r="Q372" s="19">
        <f ca="1">AVERAGE(K372,L372,N372,O372,P372)</f>
        <v>3.4</v>
      </c>
      <c r="R372" t="str">
        <f ca="1">VLOOKUP(ROUND($Q372,0),$T$6:$U$15,2,FALSE)</f>
        <v>New Customer</v>
      </c>
    </row>
    <row r="373" spans="1:18" x14ac:dyDescent="0.35">
      <c r="A373">
        <v>369</v>
      </c>
      <c r="B373">
        <v>63</v>
      </c>
      <c r="C373" t="s">
        <v>13</v>
      </c>
      <c r="D373" t="s">
        <v>11</v>
      </c>
      <c r="E373">
        <v>77411</v>
      </c>
      <c r="F373">
        <v>20</v>
      </c>
      <c r="G373">
        <v>2</v>
      </c>
      <c r="H373">
        <v>37</v>
      </c>
      <c r="I373">
        <v>648.38</v>
      </c>
      <c r="J373">
        <f>I373/E373</f>
        <v>8.3758122230690735E-3</v>
      </c>
      <c r="K373">
        <f t="shared" si="16"/>
        <v>7</v>
      </c>
      <c r="L373">
        <f t="shared" si="17"/>
        <v>1</v>
      </c>
      <c r="M373">
        <f t="shared" ca="1" si="18"/>
        <v>2022</v>
      </c>
      <c r="N373">
        <f ca="1">_xlfn.PERCENTRANK.INC(M373:M1370,M373,1)*10</f>
        <v>7</v>
      </c>
      <c r="O373">
        <f>_xlfn.PERCENTRANK.INC(H373:H1370,H373,1)*10</f>
        <v>7</v>
      </c>
      <c r="P373">
        <f>_xlfn.PERCENTRANK.INC(I373:I1370,I373,1)*10</f>
        <v>6</v>
      </c>
      <c r="Q373" s="19">
        <f ca="1">AVERAGE(K373,L373,N373,O373,P373)</f>
        <v>5.6</v>
      </c>
      <c r="R373" t="str">
        <f ca="1">VLOOKUP(ROUND($Q373,0),$T$6:$U$15,2,FALSE)</f>
        <v>Potential Loyalists</v>
      </c>
    </row>
    <row r="374" spans="1:18" x14ac:dyDescent="0.35">
      <c r="A374">
        <v>370</v>
      </c>
      <c r="B374">
        <v>23</v>
      </c>
      <c r="C374" t="s">
        <v>9</v>
      </c>
      <c r="D374" t="s">
        <v>15</v>
      </c>
      <c r="E374">
        <v>30751</v>
      </c>
      <c r="F374">
        <v>99</v>
      </c>
      <c r="G374">
        <v>9</v>
      </c>
      <c r="H374">
        <v>26</v>
      </c>
      <c r="I374">
        <v>696.9</v>
      </c>
      <c r="J374">
        <f>I374/E374</f>
        <v>2.2662677636499626E-2</v>
      </c>
      <c r="K374">
        <f t="shared" si="16"/>
        <v>9</v>
      </c>
      <c r="L374">
        <f t="shared" si="17"/>
        <v>9</v>
      </c>
      <c r="M374">
        <f t="shared" ca="1" si="18"/>
        <v>2015</v>
      </c>
      <c r="N374">
        <f ca="1">_xlfn.PERCENTRANK.INC(M374:M1371,M374,1)*10</f>
        <v>1</v>
      </c>
      <c r="O374">
        <f>_xlfn.PERCENTRANK.INC(H374:H1371,H374,1)*10</f>
        <v>4</v>
      </c>
      <c r="P374">
        <f>_xlfn.PERCENTRANK.INC(I374:I1371,I374,1)*10</f>
        <v>7</v>
      </c>
      <c r="Q374" s="19">
        <f ca="1">AVERAGE(K374,L374,N374,O374,P374)</f>
        <v>6</v>
      </c>
      <c r="R374" t="str">
        <f ca="1">VLOOKUP(ROUND($Q374,0),$T$6:$U$15,2,FALSE)</f>
        <v>Potential Loyalists</v>
      </c>
    </row>
    <row r="375" spans="1:18" x14ac:dyDescent="0.35">
      <c r="A375">
        <v>371</v>
      </c>
      <c r="B375">
        <v>20</v>
      </c>
      <c r="C375" t="s">
        <v>16</v>
      </c>
      <c r="D375" t="s">
        <v>10</v>
      </c>
      <c r="E375">
        <v>87520</v>
      </c>
      <c r="F375">
        <v>93</v>
      </c>
      <c r="G375">
        <v>4</v>
      </c>
      <c r="H375">
        <v>3</v>
      </c>
      <c r="I375">
        <v>459.87</v>
      </c>
      <c r="J375">
        <f>I375/E375</f>
        <v>5.2544561243144427E-3</v>
      </c>
      <c r="K375">
        <f t="shared" si="16"/>
        <v>4</v>
      </c>
      <c r="L375">
        <f t="shared" si="17"/>
        <v>9</v>
      </c>
      <c r="M375">
        <f t="shared" ca="1" si="18"/>
        <v>2020</v>
      </c>
      <c r="N375">
        <f ca="1">_xlfn.PERCENTRANK.INC(M375:M1372,M375,1)*10</f>
        <v>5</v>
      </c>
      <c r="O375">
        <f>_xlfn.PERCENTRANK.INC(H375:H1372,H375,1)*10</f>
        <v>0</v>
      </c>
      <c r="P375">
        <f>_xlfn.PERCENTRANK.INC(I375:I1372,I375,1)*10</f>
        <v>4</v>
      </c>
      <c r="Q375" s="19">
        <f ca="1">AVERAGE(K375,L375,N375,O375,P375)</f>
        <v>4.4000000000000004</v>
      </c>
      <c r="R375" t="str">
        <f ca="1">VLOOKUP(ROUND($Q375,0),$T$6:$U$15,2,FALSE)</f>
        <v>New Customer</v>
      </c>
    </row>
    <row r="376" spans="1:18" x14ac:dyDescent="0.35">
      <c r="A376">
        <v>372</v>
      </c>
      <c r="B376">
        <v>39</v>
      </c>
      <c r="C376" t="s">
        <v>9</v>
      </c>
      <c r="D376" t="s">
        <v>11</v>
      </c>
      <c r="E376">
        <v>53805</v>
      </c>
      <c r="F376">
        <v>71</v>
      </c>
      <c r="G376">
        <v>5</v>
      </c>
      <c r="H376">
        <v>16</v>
      </c>
      <c r="I376">
        <v>372.03</v>
      </c>
      <c r="J376">
        <f>I376/E376</f>
        <v>6.9144131586283799E-3</v>
      </c>
      <c r="K376">
        <f t="shared" si="16"/>
        <v>6</v>
      </c>
      <c r="L376">
        <f t="shared" si="17"/>
        <v>6</v>
      </c>
      <c r="M376">
        <f t="shared" ca="1" si="18"/>
        <v>2019</v>
      </c>
      <c r="N376">
        <f ca="1">_xlfn.PERCENTRANK.INC(M376:M1373,M376,1)*10</f>
        <v>4</v>
      </c>
      <c r="O376">
        <f>_xlfn.PERCENTRANK.INC(H376:H1373,H376,1)*10</f>
        <v>2</v>
      </c>
      <c r="P376">
        <f>_xlfn.PERCENTRANK.INC(I376:I1373,I376,1)*10</f>
        <v>3</v>
      </c>
      <c r="Q376" s="19">
        <f ca="1">AVERAGE(K376,L376,N376,O376,P376)</f>
        <v>4.2</v>
      </c>
      <c r="R376" t="str">
        <f ca="1">VLOOKUP(ROUND($Q376,0),$T$6:$U$15,2,FALSE)</f>
        <v>New Customer</v>
      </c>
    </row>
    <row r="377" spans="1:18" x14ac:dyDescent="0.35">
      <c r="A377">
        <v>373</v>
      </c>
      <c r="B377">
        <v>30</v>
      </c>
      <c r="C377" t="s">
        <v>13</v>
      </c>
      <c r="D377" t="s">
        <v>15</v>
      </c>
      <c r="E377">
        <v>80320</v>
      </c>
      <c r="F377">
        <v>91</v>
      </c>
      <c r="G377">
        <v>1</v>
      </c>
      <c r="H377">
        <v>31</v>
      </c>
      <c r="I377">
        <v>930.97</v>
      </c>
      <c r="J377">
        <f>I377/E377</f>
        <v>1.1590761952191235E-2</v>
      </c>
      <c r="K377">
        <f t="shared" si="16"/>
        <v>8</v>
      </c>
      <c r="L377">
        <f t="shared" si="17"/>
        <v>9</v>
      </c>
      <c r="M377">
        <f t="shared" ca="1" si="18"/>
        <v>2023</v>
      </c>
      <c r="N377">
        <f ca="1">_xlfn.PERCENTRANK.INC(M377:M1374,M377,1)*10</f>
        <v>8</v>
      </c>
      <c r="O377">
        <f>_xlfn.PERCENTRANK.INC(H377:H1374,H377,1)*10</f>
        <v>5</v>
      </c>
      <c r="P377">
        <f>_xlfn.PERCENTRANK.INC(I377:I1374,I377,1)*10</f>
        <v>9</v>
      </c>
      <c r="Q377" s="19">
        <f ca="1">AVERAGE(K377,L377,N377,O377,P377)</f>
        <v>7.8</v>
      </c>
      <c r="R377" t="str">
        <f ca="1">VLOOKUP(ROUND($Q377,0),$T$6:$U$15,2,FALSE)</f>
        <v xml:space="preserve">Loyal Customers </v>
      </c>
    </row>
    <row r="378" spans="1:18" x14ac:dyDescent="0.35">
      <c r="A378">
        <v>374</v>
      </c>
      <c r="B378">
        <v>64</v>
      </c>
      <c r="C378" t="s">
        <v>13</v>
      </c>
      <c r="D378" t="s">
        <v>11</v>
      </c>
      <c r="E378">
        <v>84380</v>
      </c>
      <c r="F378">
        <v>69</v>
      </c>
      <c r="G378">
        <v>10</v>
      </c>
      <c r="H378">
        <v>28</v>
      </c>
      <c r="I378">
        <v>212.08</v>
      </c>
      <c r="J378">
        <f>I378/E378</f>
        <v>2.5133917990045034E-3</v>
      </c>
      <c r="K378">
        <f t="shared" si="16"/>
        <v>2</v>
      </c>
      <c r="L378">
        <f t="shared" si="17"/>
        <v>6</v>
      </c>
      <c r="M378">
        <f t="shared" ca="1" si="18"/>
        <v>2014</v>
      </c>
      <c r="N378">
        <f ca="1">_xlfn.PERCENTRANK.INC(M378:M1375,M378,1)*10</f>
        <v>0</v>
      </c>
      <c r="O378">
        <f>_xlfn.PERCENTRANK.INC(H378:H1375,H378,1)*10</f>
        <v>5</v>
      </c>
      <c r="P378">
        <f>_xlfn.PERCENTRANK.INC(I378:I1375,I378,1)*10</f>
        <v>2</v>
      </c>
      <c r="Q378" s="19">
        <f ca="1">AVERAGE(K378,L378,N378,O378,P378)</f>
        <v>3</v>
      </c>
      <c r="R378" t="str">
        <f ca="1">VLOOKUP(ROUND($Q378,0),$T$6:$U$15,2,FALSE)</f>
        <v>New Customer</v>
      </c>
    </row>
    <row r="379" spans="1:18" x14ac:dyDescent="0.35">
      <c r="A379">
        <v>375</v>
      </c>
      <c r="B379">
        <v>33</v>
      </c>
      <c r="C379" t="s">
        <v>9</v>
      </c>
      <c r="D379" t="s">
        <v>10</v>
      </c>
      <c r="E379">
        <v>58367</v>
      </c>
      <c r="F379">
        <v>11</v>
      </c>
      <c r="G379">
        <v>4</v>
      </c>
      <c r="H379">
        <v>29</v>
      </c>
      <c r="I379">
        <v>826.87</v>
      </c>
      <c r="J379">
        <f>I379/E379</f>
        <v>1.4166738054037384E-2</v>
      </c>
      <c r="K379">
        <f t="shared" si="16"/>
        <v>8</v>
      </c>
      <c r="L379">
        <f t="shared" si="17"/>
        <v>0</v>
      </c>
      <c r="M379">
        <f t="shared" ca="1" si="18"/>
        <v>2020</v>
      </c>
      <c r="N379">
        <f ca="1">_xlfn.PERCENTRANK.INC(M379:M1376,M379,1)*10</f>
        <v>5</v>
      </c>
      <c r="O379">
        <f>_xlfn.PERCENTRANK.INC(H379:H1376,H379,1)*10</f>
        <v>5</v>
      </c>
      <c r="P379">
        <f>_xlfn.PERCENTRANK.INC(I379:I1376,I379,1)*10</f>
        <v>8</v>
      </c>
      <c r="Q379" s="19">
        <f ca="1">AVERAGE(K379,L379,N379,O379,P379)</f>
        <v>5.2</v>
      </c>
      <c r="R379" t="str">
        <f ca="1">VLOOKUP(ROUND($Q379,0),$T$6:$U$15,2,FALSE)</f>
        <v>Potential Loyalists</v>
      </c>
    </row>
    <row r="380" spans="1:18" x14ac:dyDescent="0.35">
      <c r="A380">
        <v>376</v>
      </c>
      <c r="B380">
        <v>25</v>
      </c>
      <c r="C380" t="s">
        <v>9</v>
      </c>
      <c r="D380" t="s">
        <v>15</v>
      </c>
      <c r="E380">
        <v>56110</v>
      </c>
      <c r="F380">
        <v>36</v>
      </c>
      <c r="G380">
        <v>5</v>
      </c>
      <c r="H380">
        <v>42</v>
      </c>
      <c r="I380">
        <v>389.97</v>
      </c>
      <c r="J380">
        <f>I380/E380</f>
        <v>6.950098021743005E-3</v>
      </c>
      <c r="K380">
        <f t="shared" si="16"/>
        <v>6</v>
      </c>
      <c r="L380">
        <f t="shared" si="17"/>
        <v>3</v>
      </c>
      <c r="M380">
        <f t="shared" ca="1" si="18"/>
        <v>2019</v>
      </c>
      <c r="N380">
        <f ca="1">_xlfn.PERCENTRANK.INC(M380:M1377,M380,1)*10</f>
        <v>4</v>
      </c>
      <c r="O380">
        <f>_xlfn.PERCENTRANK.INC(H380:H1377,H380,1)*10</f>
        <v>7</v>
      </c>
      <c r="P380">
        <f>_xlfn.PERCENTRANK.INC(I380:I1377,I380,1)*10</f>
        <v>3</v>
      </c>
      <c r="Q380" s="19">
        <f ca="1">AVERAGE(K380,L380,N380,O380,P380)</f>
        <v>4.5999999999999996</v>
      </c>
      <c r="R380" t="str">
        <f ca="1">VLOOKUP(ROUND($Q380,0),$T$6:$U$15,2,FALSE)</f>
        <v>Potential Loyalists</v>
      </c>
    </row>
    <row r="381" spans="1:18" x14ac:dyDescent="0.35">
      <c r="A381">
        <v>377</v>
      </c>
      <c r="B381">
        <v>46</v>
      </c>
      <c r="C381" t="s">
        <v>16</v>
      </c>
      <c r="D381" t="s">
        <v>14</v>
      </c>
      <c r="E381">
        <v>123037</v>
      </c>
      <c r="F381">
        <v>100</v>
      </c>
      <c r="G381">
        <v>1</v>
      </c>
      <c r="H381">
        <v>9</v>
      </c>
      <c r="I381">
        <v>617.74</v>
      </c>
      <c r="J381">
        <f>I381/E381</f>
        <v>5.0207661110072584E-3</v>
      </c>
      <c r="K381">
        <f t="shared" si="16"/>
        <v>4</v>
      </c>
      <c r="L381">
        <f t="shared" si="17"/>
        <v>9</v>
      </c>
      <c r="M381">
        <f t="shared" ca="1" si="18"/>
        <v>2023</v>
      </c>
      <c r="N381">
        <f ca="1">_xlfn.PERCENTRANK.INC(M381:M1378,M381,1)*10</f>
        <v>9</v>
      </c>
      <c r="O381">
        <f>_xlfn.PERCENTRANK.INC(H381:H1378,H381,1)*10</f>
        <v>1</v>
      </c>
      <c r="P381">
        <f>_xlfn.PERCENTRANK.INC(I381:I1378,I381,1)*10</f>
        <v>5</v>
      </c>
      <c r="Q381" s="19">
        <f ca="1">AVERAGE(K381,L381,N381,O381,P381)</f>
        <v>5.6</v>
      </c>
      <c r="R381" t="str">
        <f ca="1">VLOOKUP(ROUND($Q381,0),$T$6:$U$15,2,FALSE)</f>
        <v>Potential Loyalists</v>
      </c>
    </row>
    <row r="382" spans="1:18" x14ac:dyDescent="0.35">
      <c r="A382">
        <v>378</v>
      </c>
      <c r="B382">
        <v>45</v>
      </c>
      <c r="C382" t="s">
        <v>9</v>
      </c>
      <c r="D382" t="s">
        <v>14</v>
      </c>
      <c r="E382">
        <v>110174</v>
      </c>
      <c r="F382">
        <v>87</v>
      </c>
      <c r="G382">
        <v>5</v>
      </c>
      <c r="H382">
        <v>32</v>
      </c>
      <c r="I382">
        <v>388.15</v>
      </c>
      <c r="J382">
        <f>I382/E382</f>
        <v>3.5230635177083522E-3</v>
      </c>
      <c r="K382">
        <f t="shared" si="16"/>
        <v>3</v>
      </c>
      <c r="L382">
        <f t="shared" si="17"/>
        <v>8</v>
      </c>
      <c r="M382">
        <f t="shared" ca="1" si="18"/>
        <v>2019</v>
      </c>
      <c r="N382">
        <f ca="1">_xlfn.PERCENTRANK.INC(M382:M1379,M382,1)*10</f>
        <v>4</v>
      </c>
      <c r="O382">
        <f>_xlfn.PERCENTRANK.INC(H382:H1379,H382,1)*10</f>
        <v>6</v>
      </c>
      <c r="P382">
        <f>_xlfn.PERCENTRANK.INC(I382:I1379,I382,1)*10</f>
        <v>3</v>
      </c>
      <c r="Q382" s="19">
        <f ca="1">AVERAGE(K382,L382,N382,O382,P382)</f>
        <v>4.8</v>
      </c>
      <c r="R382" t="str">
        <f ca="1">VLOOKUP(ROUND($Q382,0),$T$6:$U$15,2,FALSE)</f>
        <v>Potential Loyalists</v>
      </c>
    </row>
    <row r="383" spans="1:18" x14ac:dyDescent="0.35">
      <c r="A383">
        <v>379</v>
      </c>
      <c r="B383">
        <v>41</v>
      </c>
      <c r="C383" t="s">
        <v>9</v>
      </c>
      <c r="D383" t="s">
        <v>12</v>
      </c>
      <c r="E383">
        <v>30074</v>
      </c>
      <c r="F383">
        <v>95</v>
      </c>
      <c r="G383">
        <v>8</v>
      </c>
      <c r="H383">
        <v>19</v>
      </c>
      <c r="I383">
        <v>78.819999999999993</v>
      </c>
      <c r="J383">
        <f>I383/E383</f>
        <v>2.6208685243067097E-3</v>
      </c>
      <c r="K383">
        <f t="shared" si="16"/>
        <v>2</v>
      </c>
      <c r="L383">
        <f t="shared" si="17"/>
        <v>9</v>
      </c>
      <c r="M383">
        <f t="shared" ca="1" si="18"/>
        <v>2016</v>
      </c>
      <c r="N383">
        <f ca="1">_xlfn.PERCENTRANK.INC(M383:M1380,M383,1)*10</f>
        <v>1</v>
      </c>
      <c r="O383">
        <f>_xlfn.PERCENTRANK.INC(H383:H1380,H383,1)*10</f>
        <v>3</v>
      </c>
      <c r="P383">
        <f>_xlfn.PERCENTRANK.INC(I383:I1380,I383,1)*10</f>
        <v>0</v>
      </c>
      <c r="Q383" s="19">
        <f ca="1">AVERAGE(K383,L383,N383,O383,P383)</f>
        <v>3</v>
      </c>
      <c r="R383" t="str">
        <f ca="1">VLOOKUP(ROUND($Q383,0),$T$6:$U$15,2,FALSE)</f>
        <v>New Customer</v>
      </c>
    </row>
    <row r="384" spans="1:18" x14ac:dyDescent="0.35">
      <c r="A384">
        <v>380</v>
      </c>
      <c r="B384">
        <v>59</v>
      </c>
      <c r="C384" t="s">
        <v>13</v>
      </c>
      <c r="D384" t="s">
        <v>11</v>
      </c>
      <c r="E384">
        <v>140349</v>
      </c>
      <c r="F384">
        <v>75</v>
      </c>
      <c r="G384">
        <v>2</v>
      </c>
      <c r="H384">
        <v>6</v>
      </c>
      <c r="I384">
        <v>383.64</v>
      </c>
      <c r="J384">
        <f>I384/E384</f>
        <v>2.7334715601821172E-3</v>
      </c>
      <c r="K384">
        <f t="shared" si="16"/>
        <v>2</v>
      </c>
      <c r="L384">
        <f t="shared" si="17"/>
        <v>7</v>
      </c>
      <c r="M384">
        <f t="shared" ca="1" si="18"/>
        <v>2022</v>
      </c>
      <c r="N384">
        <f ca="1">_xlfn.PERCENTRANK.INC(M384:M1381,M384,1)*10</f>
        <v>7</v>
      </c>
      <c r="O384">
        <f>_xlfn.PERCENTRANK.INC(H384:H1381,H384,1)*10</f>
        <v>1</v>
      </c>
      <c r="P384">
        <f>_xlfn.PERCENTRANK.INC(I384:I1381,I384,1)*10</f>
        <v>3</v>
      </c>
      <c r="Q384" s="19">
        <f ca="1">AVERAGE(K384,L384,N384,O384,P384)</f>
        <v>4</v>
      </c>
      <c r="R384" t="str">
        <f ca="1">VLOOKUP(ROUND($Q384,0),$T$6:$U$15,2,FALSE)</f>
        <v>New Customer</v>
      </c>
    </row>
    <row r="385" spans="1:18" x14ac:dyDescent="0.35">
      <c r="A385">
        <v>381</v>
      </c>
      <c r="B385">
        <v>67</v>
      </c>
      <c r="C385" t="s">
        <v>9</v>
      </c>
      <c r="D385" t="s">
        <v>11</v>
      </c>
      <c r="E385">
        <v>104036</v>
      </c>
      <c r="F385">
        <v>56</v>
      </c>
      <c r="G385">
        <v>10</v>
      </c>
      <c r="H385">
        <v>37</v>
      </c>
      <c r="I385">
        <v>998.98</v>
      </c>
      <c r="J385">
        <f>I385/E385</f>
        <v>9.6022530662462999E-3</v>
      </c>
      <c r="K385">
        <f t="shared" si="16"/>
        <v>7</v>
      </c>
      <c r="L385">
        <f t="shared" si="17"/>
        <v>5</v>
      </c>
      <c r="M385">
        <f t="shared" ca="1" si="18"/>
        <v>2014</v>
      </c>
      <c r="N385">
        <f ca="1">_xlfn.PERCENTRANK.INC(M385:M1382,M385,1)*10</f>
        <v>0</v>
      </c>
      <c r="O385">
        <f>_xlfn.PERCENTRANK.INC(H385:H1382,H385,1)*10</f>
        <v>7</v>
      </c>
      <c r="P385">
        <f>_xlfn.PERCENTRANK.INC(I385:I1382,I385,1)*10</f>
        <v>10</v>
      </c>
      <c r="Q385" s="19">
        <f ca="1">AVERAGE(K385,L385,N385,O385,P385)</f>
        <v>5.8</v>
      </c>
      <c r="R385" t="str">
        <f ca="1">VLOOKUP(ROUND($Q385,0),$T$6:$U$15,2,FALSE)</f>
        <v>Potential Loyalists</v>
      </c>
    </row>
    <row r="386" spans="1:18" x14ac:dyDescent="0.35">
      <c r="A386">
        <v>382</v>
      </c>
      <c r="B386">
        <v>68</v>
      </c>
      <c r="C386" t="s">
        <v>13</v>
      </c>
      <c r="D386" t="s">
        <v>15</v>
      </c>
      <c r="E386">
        <v>93926</v>
      </c>
      <c r="F386">
        <v>45</v>
      </c>
      <c r="G386">
        <v>5</v>
      </c>
      <c r="H386">
        <v>22</v>
      </c>
      <c r="I386">
        <v>19.14</v>
      </c>
      <c r="J386">
        <f>I386/E386</f>
        <v>2.0377744181589763E-4</v>
      </c>
      <c r="K386">
        <f t="shared" si="16"/>
        <v>0</v>
      </c>
      <c r="L386">
        <f t="shared" si="17"/>
        <v>4</v>
      </c>
      <c r="M386">
        <f t="shared" ca="1" si="18"/>
        <v>2019</v>
      </c>
      <c r="N386">
        <f ca="1">_xlfn.PERCENTRANK.INC(M386:M1383,M386,1)*10</f>
        <v>4</v>
      </c>
      <c r="O386">
        <f>_xlfn.PERCENTRANK.INC(H386:H1383,H386,1)*10</f>
        <v>3</v>
      </c>
      <c r="P386">
        <f>_xlfn.PERCENTRANK.INC(I386:I1383,I386,1)*10</f>
        <v>0</v>
      </c>
      <c r="Q386" s="19">
        <f ca="1">AVERAGE(K386,L386,N386,O386,P386)</f>
        <v>2.2000000000000002</v>
      </c>
      <c r="R386" t="str">
        <f ca="1">VLOOKUP(ROUND($Q386,0),$T$6:$U$15,2,FALSE)</f>
        <v xml:space="preserve">At Risk </v>
      </c>
    </row>
    <row r="387" spans="1:18" x14ac:dyDescent="0.35">
      <c r="A387">
        <v>383</v>
      </c>
      <c r="B387">
        <v>65</v>
      </c>
      <c r="C387" t="s">
        <v>16</v>
      </c>
      <c r="D387" t="s">
        <v>11</v>
      </c>
      <c r="E387">
        <v>124796</v>
      </c>
      <c r="F387">
        <v>4</v>
      </c>
      <c r="G387">
        <v>5</v>
      </c>
      <c r="H387">
        <v>38</v>
      </c>
      <c r="I387">
        <v>247.96</v>
      </c>
      <c r="J387">
        <f>I387/E387</f>
        <v>1.986922657777493E-3</v>
      </c>
      <c r="K387">
        <f t="shared" si="16"/>
        <v>2</v>
      </c>
      <c r="L387">
        <f t="shared" si="17"/>
        <v>0</v>
      </c>
      <c r="M387">
        <f t="shared" ca="1" si="18"/>
        <v>2019</v>
      </c>
      <c r="N387">
        <f ca="1">_xlfn.PERCENTRANK.INC(M387:M1384,M387,1)*10</f>
        <v>4</v>
      </c>
      <c r="O387">
        <f>_xlfn.PERCENTRANK.INC(H387:H1384,H387,1)*10</f>
        <v>7</v>
      </c>
      <c r="P387">
        <f>_xlfn.PERCENTRANK.INC(I387:I1384,I387,1)*10</f>
        <v>2</v>
      </c>
      <c r="Q387" s="19">
        <f ca="1">AVERAGE(K387,L387,N387,O387,P387)</f>
        <v>3</v>
      </c>
      <c r="R387" t="str">
        <f ca="1">VLOOKUP(ROUND($Q387,0),$T$6:$U$15,2,FALSE)</f>
        <v>New Customer</v>
      </c>
    </row>
    <row r="388" spans="1:18" x14ac:dyDescent="0.35">
      <c r="A388">
        <v>384</v>
      </c>
      <c r="B388">
        <v>46</v>
      </c>
      <c r="C388" t="s">
        <v>16</v>
      </c>
      <c r="D388" t="s">
        <v>14</v>
      </c>
      <c r="E388">
        <v>120914</v>
      </c>
      <c r="F388">
        <v>1</v>
      </c>
      <c r="G388">
        <v>1</v>
      </c>
      <c r="H388">
        <v>41</v>
      </c>
      <c r="I388">
        <v>329.9</v>
      </c>
      <c r="J388">
        <f>I388/E388</f>
        <v>2.7283854640488278E-3</v>
      </c>
      <c r="K388">
        <f t="shared" si="16"/>
        <v>2</v>
      </c>
      <c r="L388">
        <f t="shared" si="17"/>
        <v>0</v>
      </c>
      <c r="M388">
        <f t="shared" ca="1" si="18"/>
        <v>2023</v>
      </c>
      <c r="N388">
        <f ca="1">_xlfn.PERCENTRANK.INC(M388:M1385,M388,1)*10</f>
        <v>9</v>
      </c>
      <c r="O388">
        <f>_xlfn.PERCENTRANK.INC(H388:H1385,H388,1)*10</f>
        <v>7</v>
      </c>
      <c r="P388">
        <f>_xlfn.PERCENTRANK.INC(I388:I1385,I388,1)*10</f>
        <v>3</v>
      </c>
      <c r="Q388" s="19">
        <f ca="1">AVERAGE(K388,L388,N388,O388,P388)</f>
        <v>4.2</v>
      </c>
      <c r="R388" t="str">
        <f ca="1">VLOOKUP(ROUND($Q388,0),$T$6:$U$15,2,FALSE)</f>
        <v>New Customer</v>
      </c>
    </row>
    <row r="389" spans="1:18" x14ac:dyDescent="0.35">
      <c r="A389">
        <v>385</v>
      </c>
      <c r="B389">
        <v>38</v>
      </c>
      <c r="C389" t="s">
        <v>16</v>
      </c>
      <c r="D389" t="s">
        <v>11</v>
      </c>
      <c r="E389">
        <v>78829</v>
      </c>
      <c r="F389">
        <v>73</v>
      </c>
      <c r="G389">
        <v>7</v>
      </c>
      <c r="H389">
        <v>20</v>
      </c>
      <c r="I389">
        <v>665.25</v>
      </c>
      <c r="J389">
        <f>I389/E389</f>
        <v>8.439153103553261E-3</v>
      </c>
      <c r="K389">
        <f t="shared" ref="K389:K452" si="19">_xlfn.PERCENTRANK.EXC($J$5:$J$1003,J389,1)*10</f>
        <v>7</v>
      </c>
      <c r="L389">
        <f t="shared" si="17"/>
        <v>7</v>
      </c>
      <c r="M389">
        <f t="shared" ca="1" si="18"/>
        <v>2017</v>
      </c>
      <c r="N389">
        <f ca="1">_xlfn.PERCENTRANK.INC(M389:M1386,M389,1)*10</f>
        <v>2</v>
      </c>
      <c r="O389">
        <f>_xlfn.PERCENTRANK.INC(H389:H1386,H389,1)*10</f>
        <v>3</v>
      </c>
      <c r="P389">
        <f>_xlfn.PERCENTRANK.INC(I389:I1386,I389,1)*10</f>
        <v>6</v>
      </c>
      <c r="Q389" s="19">
        <f ca="1">AVERAGE(K389,L389,N389,O389,P389)</f>
        <v>5</v>
      </c>
      <c r="R389" t="str">
        <f ca="1">VLOOKUP(ROUND($Q389,0),$T$6:$U$15,2,FALSE)</f>
        <v>Potential Loyalists</v>
      </c>
    </row>
    <row r="390" spans="1:18" x14ac:dyDescent="0.35">
      <c r="A390">
        <v>386</v>
      </c>
      <c r="B390">
        <v>69</v>
      </c>
      <c r="C390" t="s">
        <v>16</v>
      </c>
      <c r="D390" t="s">
        <v>10</v>
      </c>
      <c r="E390">
        <v>105810</v>
      </c>
      <c r="F390">
        <v>57</v>
      </c>
      <c r="G390">
        <v>6</v>
      </c>
      <c r="H390">
        <v>28</v>
      </c>
      <c r="I390">
        <v>985.94</v>
      </c>
      <c r="J390">
        <f>I390/E390</f>
        <v>9.3180228711841982E-3</v>
      </c>
      <c r="K390">
        <f t="shared" si="19"/>
        <v>7</v>
      </c>
      <c r="L390">
        <f t="shared" ref="L390:L453" si="20">_xlfn.PERCENTRANK.INC($F$5:$F$1003,F390,1)*10</f>
        <v>5</v>
      </c>
      <c r="M390">
        <f t="shared" ref="M390:M453" ca="1" si="21">YEAR(TODAY())-G390</f>
        <v>2018</v>
      </c>
      <c r="N390">
        <f ca="1">_xlfn.PERCENTRANK.INC(M390:M1387,M390,1)*10</f>
        <v>3</v>
      </c>
      <c r="O390">
        <f>_xlfn.PERCENTRANK.INC(H390:H1387,H390,1)*10</f>
        <v>5</v>
      </c>
      <c r="P390">
        <f>_xlfn.PERCENTRANK.INC(I390:I1387,I390,1)*10</f>
        <v>9</v>
      </c>
      <c r="Q390" s="19">
        <f ca="1">AVERAGE(K390,L390,N390,O390,P390)</f>
        <v>5.8</v>
      </c>
      <c r="R390" t="str">
        <f ca="1">VLOOKUP(ROUND($Q390,0),$T$6:$U$15,2,FALSE)</f>
        <v>Potential Loyalists</v>
      </c>
    </row>
    <row r="391" spans="1:18" x14ac:dyDescent="0.35">
      <c r="A391">
        <v>387</v>
      </c>
      <c r="B391">
        <v>51</v>
      </c>
      <c r="C391" t="s">
        <v>9</v>
      </c>
      <c r="D391" t="s">
        <v>15</v>
      </c>
      <c r="E391">
        <v>105658</v>
      </c>
      <c r="F391">
        <v>49</v>
      </c>
      <c r="G391">
        <v>9</v>
      </c>
      <c r="H391">
        <v>9</v>
      </c>
      <c r="I391">
        <v>785.55</v>
      </c>
      <c r="J391">
        <f>I391/E391</f>
        <v>7.4348369266879931E-3</v>
      </c>
      <c r="K391">
        <f t="shared" si="19"/>
        <v>6</v>
      </c>
      <c r="L391">
        <f t="shared" si="20"/>
        <v>4</v>
      </c>
      <c r="M391">
        <f t="shared" ca="1" si="21"/>
        <v>2015</v>
      </c>
      <c r="N391">
        <f ca="1">_xlfn.PERCENTRANK.INC(M391:M1388,M391,1)*10</f>
        <v>1</v>
      </c>
      <c r="O391">
        <f>_xlfn.PERCENTRANK.INC(H391:H1388,H391,1)*10</f>
        <v>1</v>
      </c>
      <c r="P391">
        <f>_xlfn.PERCENTRANK.INC(I391:I1388,I391,1)*10</f>
        <v>7</v>
      </c>
      <c r="Q391" s="19">
        <f ca="1">AVERAGE(K391,L391,N391,O391,P391)</f>
        <v>3.8</v>
      </c>
      <c r="R391" t="str">
        <f ca="1">VLOOKUP(ROUND($Q391,0),$T$6:$U$15,2,FALSE)</f>
        <v>New Customer</v>
      </c>
    </row>
    <row r="392" spans="1:18" x14ac:dyDescent="0.35">
      <c r="A392">
        <v>388</v>
      </c>
      <c r="B392">
        <v>25</v>
      </c>
      <c r="C392" t="s">
        <v>9</v>
      </c>
      <c r="D392" t="s">
        <v>15</v>
      </c>
      <c r="E392">
        <v>100053</v>
      </c>
      <c r="F392">
        <v>6</v>
      </c>
      <c r="G392">
        <v>5</v>
      </c>
      <c r="H392">
        <v>33</v>
      </c>
      <c r="I392">
        <v>832.57</v>
      </c>
      <c r="J392">
        <f>I392/E392</f>
        <v>8.3212897164502819E-3</v>
      </c>
      <c r="K392">
        <f t="shared" si="19"/>
        <v>7</v>
      </c>
      <c r="L392">
        <f t="shared" si="20"/>
        <v>0</v>
      </c>
      <c r="M392">
        <f t="shared" ca="1" si="21"/>
        <v>2019</v>
      </c>
      <c r="N392">
        <f ca="1">_xlfn.PERCENTRANK.INC(M392:M1389,M392,1)*10</f>
        <v>4</v>
      </c>
      <c r="O392">
        <f>_xlfn.PERCENTRANK.INC(H392:H1389,H392,1)*10</f>
        <v>6</v>
      </c>
      <c r="P392">
        <f>_xlfn.PERCENTRANK.INC(I392:I1389,I392,1)*10</f>
        <v>8</v>
      </c>
      <c r="Q392" s="19">
        <f ca="1">AVERAGE(K392,L392,N392,O392,P392)</f>
        <v>5</v>
      </c>
      <c r="R392" t="str">
        <f ca="1">VLOOKUP(ROUND($Q392,0),$T$6:$U$15,2,FALSE)</f>
        <v>Potential Loyalists</v>
      </c>
    </row>
    <row r="393" spans="1:18" x14ac:dyDescent="0.35">
      <c r="A393">
        <v>389</v>
      </c>
      <c r="B393">
        <v>34</v>
      </c>
      <c r="C393" t="s">
        <v>13</v>
      </c>
      <c r="D393" t="s">
        <v>11</v>
      </c>
      <c r="E393">
        <v>118622</v>
      </c>
      <c r="F393">
        <v>99</v>
      </c>
      <c r="G393">
        <v>4</v>
      </c>
      <c r="H393">
        <v>47</v>
      </c>
      <c r="I393">
        <v>122.21</v>
      </c>
      <c r="J393">
        <f>I393/E393</f>
        <v>1.0302473402910085E-3</v>
      </c>
      <c r="K393">
        <f t="shared" si="19"/>
        <v>1</v>
      </c>
      <c r="L393">
        <f t="shared" si="20"/>
        <v>9</v>
      </c>
      <c r="M393">
        <f t="shared" ca="1" si="21"/>
        <v>2020</v>
      </c>
      <c r="N393">
        <f ca="1">_xlfn.PERCENTRANK.INC(M393:M1390,M393,1)*10</f>
        <v>5</v>
      </c>
      <c r="O393">
        <f>_xlfn.PERCENTRANK.INC(H393:H1390,H393,1)*10</f>
        <v>9</v>
      </c>
      <c r="P393">
        <f>_xlfn.PERCENTRANK.INC(I393:I1390,I393,1)*10</f>
        <v>1</v>
      </c>
      <c r="Q393" s="19">
        <f ca="1">AVERAGE(K393,L393,N393,O393,P393)</f>
        <v>5</v>
      </c>
      <c r="R393" t="str">
        <f ca="1">VLOOKUP(ROUND($Q393,0),$T$6:$U$15,2,FALSE)</f>
        <v>Potential Loyalists</v>
      </c>
    </row>
    <row r="394" spans="1:18" x14ac:dyDescent="0.35">
      <c r="A394">
        <v>390</v>
      </c>
      <c r="B394">
        <v>37</v>
      </c>
      <c r="C394" t="s">
        <v>16</v>
      </c>
      <c r="D394" t="s">
        <v>15</v>
      </c>
      <c r="E394">
        <v>65343</v>
      </c>
      <c r="F394">
        <v>89</v>
      </c>
      <c r="G394">
        <v>3</v>
      </c>
      <c r="H394">
        <v>2</v>
      </c>
      <c r="I394">
        <v>668.23</v>
      </c>
      <c r="J394">
        <f>I394/E394</f>
        <v>1.022649709991889E-2</v>
      </c>
      <c r="K394">
        <f t="shared" si="19"/>
        <v>7</v>
      </c>
      <c r="L394">
        <f t="shared" si="20"/>
        <v>8</v>
      </c>
      <c r="M394">
        <f t="shared" ca="1" si="21"/>
        <v>2021</v>
      </c>
      <c r="N394">
        <f ca="1">_xlfn.PERCENTRANK.INC(M394:M1391,M394,1)*10</f>
        <v>6</v>
      </c>
      <c r="O394">
        <f>_xlfn.PERCENTRANK.INC(H394:H1391,H394,1)*10</f>
        <v>0</v>
      </c>
      <c r="P394">
        <f>_xlfn.PERCENTRANK.INC(I394:I1391,I394,1)*10</f>
        <v>6</v>
      </c>
      <c r="Q394" s="19">
        <f ca="1">AVERAGE(K394,L394,N394,O394,P394)</f>
        <v>5.4</v>
      </c>
      <c r="R394" t="str">
        <f ca="1">VLOOKUP(ROUND($Q394,0),$T$6:$U$15,2,FALSE)</f>
        <v>Potential Loyalists</v>
      </c>
    </row>
    <row r="395" spans="1:18" x14ac:dyDescent="0.35">
      <c r="A395">
        <v>391</v>
      </c>
      <c r="B395">
        <v>67</v>
      </c>
      <c r="C395" t="s">
        <v>9</v>
      </c>
      <c r="D395" t="s">
        <v>11</v>
      </c>
      <c r="E395">
        <v>101759</v>
      </c>
      <c r="F395">
        <v>57</v>
      </c>
      <c r="G395">
        <v>3</v>
      </c>
      <c r="H395">
        <v>19</v>
      </c>
      <c r="I395">
        <v>670.51</v>
      </c>
      <c r="J395">
        <f>I395/E395</f>
        <v>6.5891960416277675E-3</v>
      </c>
      <c r="K395">
        <f t="shared" si="19"/>
        <v>5</v>
      </c>
      <c r="L395">
        <f t="shared" si="20"/>
        <v>5</v>
      </c>
      <c r="M395">
        <f t="shared" ca="1" si="21"/>
        <v>2021</v>
      </c>
      <c r="N395">
        <f ca="1">_xlfn.PERCENTRANK.INC(M395:M1392,M395,1)*10</f>
        <v>6</v>
      </c>
      <c r="O395">
        <f>_xlfn.PERCENTRANK.INC(H395:H1392,H395,1)*10</f>
        <v>3</v>
      </c>
      <c r="P395">
        <f>_xlfn.PERCENTRANK.INC(I395:I1392,I395,1)*10</f>
        <v>6</v>
      </c>
      <c r="Q395" s="19">
        <f ca="1">AVERAGE(K395,L395,N395,O395,P395)</f>
        <v>5</v>
      </c>
      <c r="R395" t="str">
        <f ca="1">VLOOKUP(ROUND($Q395,0),$T$6:$U$15,2,FALSE)</f>
        <v>Potential Loyalists</v>
      </c>
    </row>
    <row r="396" spans="1:18" x14ac:dyDescent="0.35">
      <c r="A396">
        <v>392</v>
      </c>
      <c r="B396">
        <v>28</v>
      </c>
      <c r="C396" t="s">
        <v>16</v>
      </c>
      <c r="D396" t="s">
        <v>14</v>
      </c>
      <c r="E396">
        <v>59278</v>
      </c>
      <c r="F396">
        <v>60</v>
      </c>
      <c r="G396">
        <v>2</v>
      </c>
      <c r="H396">
        <v>8</v>
      </c>
      <c r="I396">
        <v>362.41</v>
      </c>
      <c r="J396">
        <f>I396/E396</f>
        <v>6.1137352812173154E-3</v>
      </c>
      <c r="K396">
        <f t="shared" si="19"/>
        <v>5</v>
      </c>
      <c r="L396">
        <f t="shared" si="20"/>
        <v>5</v>
      </c>
      <c r="M396">
        <f t="shared" ca="1" si="21"/>
        <v>2022</v>
      </c>
      <c r="N396">
        <f ca="1">_xlfn.PERCENTRANK.INC(M396:M1393,M396,1)*10</f>
        <v>7</v>
      </c>
      <c r="O396">
        <f>_xlfn.PERCENTRANK.INC(H396:H1393,H396,1)*10</f>
        <v>1</v>
      </c>
      <c r="P396">
        <f>_xlfn.PERCENTRANK.INC(I396:I1393,I396,1)*10</f>
        <v>3</v>
      </c>
      <c r="Q396" s="19">
        <f ca="1">AVERAGE(K396,L396,N396,O396,P396)</f>
        <v>4.2</v>
      </c>
      <c r="R396" t="str">
        <f ca="1">VLOOKUP(ROUND($Q396,0),$T$6:$U$15,2,FALSE)</f>
        <v>New Customer</v>
      </c>
    </row>
    <row r="397" spans="1:18" x14ac:dyDescent="0.35">
      <c r="A397">
        <v>393</v>
      </c>
      <c r="B397">
        <v>55</v>
      </c>
      <c r="C397" t="s">
        <v>9</v>
      </c>
      <c r="D397" t="s">
        <v>12</v>
      </c>
      <c r="E397">
        <v>127542</v>
      </c>
      <c r="F397">
        <v>79</v>
      </c>
      <c r="G397">
        <v>8</v>
      </c>
      <c r="H397">
        <v>12</v>
      </c>
      <c r="I397">
        <v>632.6</v>
      </c>
      <c r="J397">
        <f>I397/E397</f>
        <v>4.9599347665866935E-3</v>
      </c>
      <c r="K397">
        <f t="shared" si="19"/>
        <v>4</v>
      </c>
      <c r="L397">
        <f t="shared" si="20"/>
        <v>7</v>
      </c>
      <c r="M397">
        <f t="shared" ca="1" si="21"/>
        <v>2016</v>
      </c>
      <c r="N397">
        <f ca="1">_xlfn.PERCENTRANK.INC(M397:M1394,M397,1)*10</f>
        <v>1</v>
      </c>
      <c r="O397">
        <f>_xlfn.PERCENTRANK.INC(H397:H1394,H397,1)*10</f>
        <v>2</v>
      </c>
      <c r="P397">
        <f>_xlfn.PERCENTRANK.INC(I397:I1394,I397,1)*10</f>
        <v>6</v>
      </c>
      <c r="Q397" s="19">
        <f ca="1">AVERAGE(K397,L397,N397,O397,P397)</f>
        <v>4</v>
      </c>
      <c r="R397" t="str">
        <f ca="1">VLOOKUP(ROUND($Q397,0),$T$6:$U$15,2,FALSE)</f>
        <v>New Customer</v>
      </c>
    </row>
    <row r="398" spans="1:18" x14ac:dyDescent="0.35">
      <c r="A398">
        <v>394</v>
      </c>
      <c r="B398">
        <v>69</v>
      </c>
      <c r="C398" t="s">
        <v>9</v>
      </c>
      <c r="D398" t="s">
        <v>12</v>
      </c>
      <c r="E398">
        <v>74331</v>
      </c>
      <c r="F398">
        <v>83</v>
      </c>
      <c r="G398">
        <v>9</v>
      </c>
      <c r="H398">
        <v>11</v>
      </c>
      <c r="I398">
        <v>341.63</v>
      </c>
      <c r="J398">
        <f>I398/E398</f>
        <v>4.5960635535644617E-3</v>
      </c>
      <c r="K398">
        <f t="shared" si="19"/>
        <v>4</v>
      </c>
      <c r="L398">
        <f t="shared" si="20"/>
        <v>8</v>
      </c>
      <c r="M398">
        <f t="shared" ca="1" si="21"/>
        <v>2015</v>
      </c>
      <c r="N398">
        <f ca="1">_xlfn.PERCENTRANK.INC(M398:M1395,M398,1)*10</f>
        <v>1</v>
      </c>
      <c r="O398">
        <f>_xlfn.PERCENTRANK.INC(H398:H1395,H398,1)*10</f>
        <v>2</v>
      </c>
      <c r="P398">
        <f>_xlfn.PERCENTRANK.INC(I398:I1395,I398,1)*10</f>
        <v>3</v>
      </c>
      <c r="Q398" s="19">
        <f ca="1">AVERAGE(K398,L398,N398,O398,P398)</f>
        <v>3.6</v>
      </c>
      <c r="R398" t="str">
        <f ca="1">VLOOKUP(ROUND($Q398,0),$T$6:$U$15,2,FALSE)</f>
        <v>New Customer</v>
      </c>
    </row>
    <row r="399" spans="1:18" x14ac:dyDescent="0.35">
      <c r="A399">
        <v>395</v>
      </c>
      <c r="B399">
        <v>69</v>
      </c>
      <c r="C399" t="s">
        <v>9</v>
      </c>
      <c r="D399" t="s">
        <v>14</v>
      </c>
      <c r="E399">
        <v>119075</v>
      </c>
      <c r="F399">
        <v>40</v>
      </c>
      <c r="G399">
        <v>8</v>
      </c>
      <c r="H399">
        <v>44</v>
      </c>
      <c r="I399">
        <v>866.72</v>
      </c>
      <c r="J399">
        <f>I399/E399</f>
        <v>7.2787738820071389E-3</v>
      </c>
      <c r="K399">
        <f t="shared" si="19"/>
        <v>6</v>
      </c>
      <c r="L399">
        <f t="shared" si="20"/>
        <v>3</v>
      </c>
      <c r="M399">
        <f t="shared" ca="1" si="21"/>
        <v>2016</v>
      </c>
      <c r="N399">
        <f ca="1">_xlfn.PERCENTRANK.INC(M399:M1396,M399,1)*10</f>
        <v>1</v>
      </c>
      <c r="O399">
        <f>_xlfn.PERCENTRANK.INC(H399:H1396,H399,1)*10</f>
        <v>8</v>
      </c>
      <c r="P399">
        <f>_xlfn.PERCENTRANK.INC(I399:I1396,I399,1)*10</f>
        <v>8</v>
      </c>
      <c r="Q399" s="19">
        <f ca="1">AVERAGE(K399,L399,N399,O399,P399)</f>
        <v>5.2</v>
      </c>
      <c r="R399" t="str">
        <f ca="1">VLOOKUP(ROUND($Q399,0),$T$6:$U$15,2,FALSE)</f>
        <v>Potential Loyalists</v>
      </c>
    </row>
    <row r="400" spans="1:18" x14ac:dyDescent="0.35">
      <c r="A400">
        <v>396</v>
      </c>
      <c r="B400">
        <v>54</v>
      </c>
      <c r="C400" t="s">
        <v>13</v>
      </c>
      <c r="D400" t="s">
        <v>10</v>
      </c>
      <c r="E400">
        <v>87418</v>
      </c>
      <c r="F400">
        <v>21</v>
      </c>
      <c r="G400">
        <v>2</v>
      </c>
      <c r="H400">
        <v>27</v>
      </c>
      <c r="I400">
        <v>846.76</v>
      </c>
      <c r="J400">
        <f>I400/E400</f>
        <v>9.6863346221601962E-3</v>
      </c>
      <c r="K400">
        <f t="shared" si="19"/>
        <v>7</v>
      </c>
      <c r="L400">
        <f t="shared" si="20"/>
        <v>1</v>
      </c>
      <c r="M400">
        <f t="shared" ca="1" si="21"/>
        <v>2022</v>
      </c>
      <c r="N400">
        <f ca="1">_xlfn.PERCENTRANK.INC(M400:M1397,M400,1)*10</f>
        <v>7</v>
      </c>
      <c r="O400">
        <f>_xlfn.PERCENTRANK.INC(H400:H1397,H400,1)*10</f>
        <v>4</v>
      </c>
      <c r="P400">
        <f>_xlfn.PERCENTRANK.INC(I400:I1397,I400,1)*10</f>
        <v>8</v>
      </c>
      <c r="Q400" s="19">
        <f ca="1">AVERAGE(K400,L400,N400,O400,P400)</f>
        <v>5.4</v>
      </c>
      <c r="R400" t="str">
        <f ca="1">VLOOKUP(ROUND($Q400,0),$T$6:$U$15,2,FALSE)</f>
        <v>Potential Loyalists</v>
      </c>
    </row>
    <row r="401" spans="1:18" x14ac:dyDescent="0.35">
      <c r="A401">
        <v>397</v>
      </c>
      <c r="B401">
        <v>23</v>
      </c>
      <c r="C401" t="s">
        <v>13</v>
      </c>
      <c r="D401" t="s">
        <v>15</v>
      </c>
      <c r="E401">
        <v>37713</v>
      </c>
      <c r="F401">
        <v>11</v>
      </c>
      <c r="G401">
        <v>8</v>
      </c>
      <c r="H401">
        <v>31</v>
      </c>
      <c r="I401">
        <v>481.24</v>
      </c>
      <c r="J401">
        <f>I401/E401</f>
        <v>1.2760586535147032E-2</v>
      </c>
      <c r="K401">
        <f t="shared" si="19"/>
        <v>8</v>
      </c>
      <c r="L401">
        <f t="shared" si="20"/>
        <v>0</v>
      </c>
      <c r="M401">
        <f t="shared" ca="1" si="21"/>
        <v>2016</v>
      </c>
      <c r="N401">
        <f ca="1">_xlfn.PERCENTRANK.INC(M401:M1398,M401,1)*10</f>
        <v>1</v>
      </c>
      <c r="O401">
        <f>_xlfn.PERCENTRANK.INC(H401:H1398,H401,1)*10</f>
        <v>5</v>
      </c>
      <c r="P401">
        <f>_xlfn.PERCENTRANK.INC(I401:I1398,I401,1)*10</f>
        <v>4</v>
      </c>
      <c r="Q401" s="19">
        <f ca="1">AVERAGE(K401,L401,N401,O401,P401)</f>
        <v>3.6</v>
      </c>
      <c r="R401" t="str">
        <f ca="1">VLOOKUP(ROUND($Q401,0),$T$6:$U$15,2,FALSE)</f>
        <v>New Customer</v>
      </c>
    </row>
    <row r="402" spans="1:18" x14ac:dyDescent="0.35">
      <c r="A402">
        <v>398</v>
      </c>
      <c r="B402">
        <v>48</v>
      </c>
      <c r="C402" t="s">
        <v>16</v>
      </c>
      <c r="D402" t="s">
        <v>11</v>
      </c>
      <c r="E402">
        <v>36282</v>
      </c>
      <c r="F402">
        <v>14</v>
      </c>
      <c r="G402">
        <v>10</v>
      </c>
      <c r="H402">
        <v>3</v>
      </c>
      <c r="I402">
        <v>210.43</v>
      </c>
      <c r="J402">
        <f>I402/E402</f>
        <v>5.79984565349209E-3</v>
      </c>
      <c r="K402">
        <f t="shared" si="19"/>
        <v>5</v>
      </c>
      <c r="L402">
        <f t="shared" si="20"/>
        <v>1</v>
      </c>
      <c r="M402">
        <f t="shared" ca="1" si="21"/>
        <v>2014</v>
      </c>
      <c r="N402">
        <f ca="1">_xlfn.PERCENTRANK.INC(M402:M1399,M402,1)*10</f>
        <v>0</v>
      </c>
      <c r="O402">
        <f>_xlfn.PERCENTRANK.INC(H402:H1399,H402,1)*10</f>
        <v>0</v>
      </c>
      <c r="P402">
        <f>_xlfn.PERCENTRANK.INC(I402:I1399,I402,1)*10</f>
        <v>2</v>
      </c>
      <c r="Q402" s="19">
        <f ca="1">AVERAGE(K402,L402,N402,O402,P402)</f>
        <v>1.6</v>
      </c>
      <c r="R402" t="str">
        <f ca="1">VLOOKUP(ROUND($Q402,0),$T$6:$U$15,2,FALSE)</f>
        <v xml:space="preserve">At Risk </v>
      </c>
    </row>
    <row r="403" spans="1:18" x14ac:dyDescent="0.35">
      <c r="A403">
        <v>399</v>
      </c>
      <c r="B403">
        <v>19</v>
      </c>
      <c r="C403" t="s">
        <v>9</v>
      </c>
      <c r="D403" t="s">
        <v>10</v>
      </c>
      <c r="E403">
        <v>69790</v>
      </c>
      <c r="F403">
        <v>3</v>
      </c>
      <c r="G403">
        <v>9</v>
      </c>
      <c r="H403">
        <v>38</v>
      </c>
      <c r="I403">
        <v>596.63</v>
      </c>
      <c r="J403">
        <f>I403/E403</f>
        <v>8.5489325118211779E-3</v>
      </c>
      <c r="K403">
        <f t="shared" si="19"/>
        <v>7</v>
      </c>
      <c r="L403">
        <f t="shared" si="20"/>
        <v>0</v>
      </c>
      <c r="M403">
        <f t="shared" ca="1" si="21"/>
        <v>2015</v>
      </c>
      <c r="N403">
        <f ca="1">_xlfn.PERCENTRANK.INC(M403:M1400,M403,1)*10</f>
        <v>1</v>
      </c>
      <c r="O403">
        <f>_xlfn.PERCENTRANK.INC(H403:H1400,H403,1)*10</f>
        <v>7</v>
      </c>
      <c r="P403">
        <f>_xlfn.PERCENTRANK.INC(I403:I1400,I403,1)*10</f>
        <v>5</v>
      </c>
      <c r="Q403" s="19">
        <f ca="1">AVERAGE(K403,L403,N403,O403,P403)</f>
        <v>4</v>
      </c>
      <c r="R403" t="str">
        <f ca="1">VLOOKUP(ROUND($Q403,0),$T$6:$U$15,2,FALSE)</f>
        <v>New Customer</v>
      </c>
    </row>
    <row r="404" spans="1:18" x14ac:dyDescent="0.35">
      <c r="A404">
        <v>400</v>
      </c>
      <c r="B404">
        <v>41</v>
      </c>
      <c r="C404" t="s">
        <v>9</v>
      </c>
      <c r="D404" t="s">
        <v>12</v>
      </c>
      <c r="E404">
        <v>147962</v>
      </c>
      <c r="F404">
        <v>90</v>
      </c>
      <c r="G404">
        <v>2</v>
      </c>
      <c r="H404">
        <v>9</v>
      </c>
      <c r="I404">
        <v>688.61</v>
      </c>
      <c r="J404">
        <f>I404/E404</f>
        <v>4.6539652072829507E-3</v>
      </c>
      <c r="K404">
        <f t="shared" si="19"/>
        <v>4</v>
      </c>
      <c r="L404">
        <f t="shared" si="20"/>
        <v>8</v>
      </c>
      <c r="M404">
        <f t="shared" ca="1" si="21"/>
        <v>2022</v>
      </c>
      <c r="N404">
        <f ca="1">_xlfn.PERCENTRANK.INC(M404:M1401,M404,1)*10</f>
        <v>7</v>
      </c>
      <c r="O404">
        <f>_xlfn.PERCENTRANK.INC(H404:H1401,H404,1)*10</f>
        <v>1</v>
      </c>
      <c r="P404">
        <f>_xlfn.PERCENTRANK.INC(I404:I1401,I404,1)*10</f>
        <v>6</v>
      </c>
      <c r="Q404" s="19">
        <f ca="1">AVERAGE(K404,L404,N404,O404,P404)</f>
        <v>5.2</v>
      </c>
      <c r="R404" t="str">
        <f ca="1">VLOOKUP(ROUND($Q404,0),$T$6:$U$15,2,FALSE)</f>
        <v>Potential Loyalists</v>
      </c>
    </row>
    <row r="405" spans="1:18" x14ac:dyDescent="0.35">
      <c r="A405">
        <v>401</v>
      </c>
      <c r="B405">
        <v>32</v>
      </c>
      <c r="C405" t="s">
        <v>13</v>
      </c>
      <c r="D405" t="s">
        <v>15</v>
      </c>
      <c r="E405">
        <v>86268</v>
      </c>
      <c r="F405">
        <v>96</v>
      </c>
      <c r="G405">
        <v>3</v>
      </c>
      <c r="H405">
        <v>21</v>
      </c>
      <c r="I405">
        <v>643.36</v>
      </c>
      <c r="J405">
        <f>I405/E405</f>
        <v>7.4576899893355588E-3</v>
      </c>
      <c r="K405">
        <f t="shared" si="19"/>
        <v>6</v>
      </c>
      <c r="L405">
        <f t="shared" si="20"/>
        <v>9</v>
      </c>
      <c r="M405">
        <f t="shared" ca="1" si="21"/>
        <v>2021</v>
      </c>
      <c r="N405">
        <f ca="1">_xlfn.PERCENTRANK.INC(M405:M1402,M405,1)*10</f>
        <v>6</v>
      </c>
      <c r="O405">
        <f>_xlfn.PERCENTRANK.INC(H405:H1402,H405,1)*10</f>
        <v>3</v>
      </c>
      <c r="P405">
        <f>_xlfn.PERCENTRANK.INC(I405:I1402,I405,1)*10</f>
        <v>6</v>
      </c>
      <c r="Q405" s="19">
        <f ca="1">AVERAGE(K405,L405,N405,O405,P405)</f>
        <v>6</v>
      </c>
      <c r="R405" t="str">
        <f ca="1">VLOOKUP(ROUND($Q405,0),$T$6:$U$15,2,FALSE)</f>
        <v>Potential Loyalists</v>
      </c>
    </row>
    <row r="406" spans="1:18" x14ac:dyDescent="0.35">
      <c r="A406">
        <v>402</v>
      </c>
      <c r="B406">
        <v>63</v>
      </c>
      <c r="C406" t="s">
        <v>16</v>
      </c>
      <c r="D406" t="s">
        <v>12</v>
      </c>
      <c r="E406">
        <v>149062</v>
      </c>
      <c r="F406">
        <v>66</v>
      </c>
      <c r="G406">
        <v>9</v>
      </c>
      <c r="H406">
        <v>7</v>
      </c>
      <c r="I406">
        <v>441.11</v>
      </c>
      <c r="J406">
        <f>I406/E406</f>
        <v>2.9592384376970655E-3</v>
      </c>
      <c r="K406">
        <f t="shared" si="19"/>
        <v>2</v>
      </c>
      <c r="L406">
        <f t="shared" si="20"/>
        <v>6</v>
      </c>
      <c r="M406">
        <f t="shared" ca="1" si="21"/>
        <v>2015</v>
      </c>
      <c r="N406">
        <f ca="1">_xlfn.PERCENTRANK.INC(M406:M1403,M406,1)*10</f>
        <v>1</v>
      </c>
      <c r="O406">
        <f>_xlfn.PERCENTRANK.INC(H406:H1403,H406,1)*10</f>
        <v>1</v>
      </c>
      <c r="P406">
        <f>_xlfn.PERCENTRANK.INC(I406:I1403,I406,1)*10</f>
        <v>4</v>
      </c>
      <c r="Q406" s="19">
        <f ca="1">AVERAGE(K406,L406,N406,O406,P406)</f>
        <v>2.8</v>
      </c>
      <c r="R406" t="str">
        <f ca="1">VLOOKUP(ROUND($Q406,0),$T$6:$U$15,2,FALSE)</f>
        <v>New Customer</v>
      </c>
    </row>
    <row r="407" spans="1:18" x14ac:dyDescent="0.35">
      <c r="A407">
        <v>403</v>
      </c>
      <c r="B407">
        <v>40</v>
      </c>
      <c r="C407" t="s">
        <v>13</v>
      </c>
      <c r="D407" t="s">
        <v>10</v>
      </c>
      <c r="E407">
        <v>127948</v>
      </c>
      <c r="F407">
        <v>29</v>
      </c>
      <c r="G407">
        <v>6</v>
      </c>
      <c r="H407">
        <v>26</v>
      </c>
      <c r="I407">
        <v>144.78</v>
      </c>
      <c r="J407">
        <f>I407/E407</f>
        <v>1.131553443586457E-3</v>
      </c>
      <c r="K407">
        <f t="shared" si="19"/>
        <v>1</v>
      </c>
      <c r="L407">
        <f t="shared" si="20"/>
        <v>2</v>
      </c>
      <c r="M407">
        <f t="shared" ca="1" si="21"/>
        <v>2018</v>
      </c>
      <c r="N407">
        <f ca="1">_xlfn.PERCENTRANK.INC(M407:M1404,M407,1)*10</f>
        <v>3</v>
      </c>
      <c r="O407">
        <f>_xlfn.PERCENTRANK.INC(H407:H1404,H407,1)*10</f>
        <v>4</v>
      </c>
      <c r="P407">
        <f>_xlfn.PERCENTRANK.INC(I407:I1404,I407,1)*10</f>
        <v>1</v>
      </c>
      <c r="Q407" s="19">
        <f ca="1">AVERAGE(K407,L407,N407,O407,P407)</f>
        <v>2.2000000000000002</v>
      </c>
      <c r="R407" t="str">
        <f ca="1">VLOOKUP(ROUND($Q407,0),$T$6:$U$15,2,FALSE)</f>
        <v xml:space="preserve">At Risk </v>
      </c>
    </row>
    <row r="408" spans="1:18" x14ac:dyDescent="0.35">
      <c r="A408">
        <v>404</v>
      </c>
      <c r="B408">
        <v>36</v>
      </c>
      <c r="C408" t="s">
        <v>16</v>
      </c>
      <c r="D408" t="s">
        <v>10</v>
      </c>
      <c r="E408">
        <v>30121</v>
      </c>
      <c r="F408">
        <v>39</v>
      </c>
      <c r="G408">
        <v>10</v>
      </c>
      <c r="H408">
        <v>16</v>
      </c>
      <c r="I408">
        <v>233.08</v>
      </c>
      <c r="J408">
        <f>I408/E408</f>
        <v>7.7381229042860463E-3</v>
      </c>
      <c r="K408">
        <f t="shared" si="19"/>
        <v>6</v>
      </c>
      <c r="L408">
        <f t="shared" si="20"/>
        <v>3</v>
      </c>
      <c r="M408">
        <f t="shared" ca="1" si="21"/>
        <v>2014</v>
      </c>
      <c r="N408">
        <f ca="1">_xlfn.PERCENTRANK.INC(M408:M1405,M408,1)*10</f>
        <v>0</v>
      </c>
      <c r="O408">
        <f>_xlfn.PERCENTRANK.INC(H408:H1405,H408,1)*10</f>
        <v>2</v>
      </c>
      <c r="P408">
        <f>_xlfn.PERCENTRANK.INC(I408:I1405,I408,1)*10</f>
        <v>2</v>
      </c>
      <c r="Q408" s="19">
        <f ca="1">AVERAGE(K408,L408,N408,O408,P408)</f>
        <v>2.6</v>
      </c>
      <c r="R408" t="str">
        <f ca="1">VLOOKUP(ROUND($Q408,0),$T$6:$U$15,2,FALSE)</f>
        <v>New Customer</v>
      </c>
    </row>
    <row r="409" spans="1:18" x14ac:dyDescent="0.35">
      <c r="A409">
        <v>405</v>
      </c>
      <c r="B409">
        <v>21</v>
      </c>
      <c r="C409" t="s">
        <v>16</v>
      </c>
      <c r="D409" t="s">
        <v>14</v>
      </c>
      <c r="E409">
        <v>42889</v>
      </c>
      <c r="F409">
        <v>12</v>
      </c>
      <c r="G409">
        <v>2</v>
      </c>
      <c r="H409">
        <v>20</v>
      </c>
      <c r="I409">
        <v>789.92</v>
      </c>
      <c r="J409">
        <f>I409/E409</f>
        <v>1.8417776119750984E-2</v>
      </c>
      <c r="K409">
        <f t="shared" si="19"/>
        <v>9</v>
      </c>
      <c r="L409">
        <f t="shared" si="20"/>
        <v>1</v>
      </c>
      <c r="M409">
        <f t="shared" ca="1" si="21"/>
        <v>2022</v>
      </c>
      <c r="N409">
        <f ca="1">_xlfn.PERCENTRANK.INC(M409:M1406,M409,1)*10</f>
        <v>7</v>
      </c>
      <c r="O409">
        <f>_xlfn.PERCENTRANK.INC(H409:H1406,H409,1)*10</f>
        <v>3</v>
      </c>
      <c r="P409">
        <f>_xlfn.PERCENTRANK.INC(I409:I1406,I409,1)*10</f>
        <v>7</v>
      </c>
      <c r="Q409" s="19">
        <f ca="1">AVERAGE(K409,L409,N409,O409,P409)</f>
        <v>5.4</v>
      </c>
      <c r="R409" t="str">
        <f ca="1">VLOOKUP(ROUND($Q409,0),$T$6:$U$15,2,FALSE)</f>
        <v>Potential Loyalists</v>
      </c>
    </row>
    <row r="410" spans="1:18" x14ac:dyDescent="0.35">
      <c r="A410">
        <v>406</v>
      </c>
      <c r="B410">
        <v>29</v>
      </c>
      <c r="C410" t="s">
        <v>13</v>
      </c>
      <c r="D410" t="s">
        <v>14</v>
      </c>
      <c r="E410">
        <v>141369</v>
      </c>
      <c r="F410">
        <v>42</v>
      </c>
      <c r="G410">
        <v>10</v>
      </c>
      <c r="H410">
        <v>16</v>
      </c>
      <c r="I410">
        <v>862.54</v>
      </c>
      <c r="J410">
        <f>I410/E410</f>
        <v>6.1013376341347821E-3</v>
      </c>
      <c r="K410">
        <f t="shared" si="19"/>
        <v>5</v>
      </c>
      <c r="L410">
        <f t="shared" si="20"/>
        <v>4</v>
      </c>
      <c r="M410">
        <f t="shared" ca="1" si="21"/>
        <v>2014</v>
      </c>
      <c r="N410">
        <f ca="1">_xlfn.PERCENTRANK.INC(M410:M1407,M410,1)*10</f>
        <v>0</v>
      </c>
      <c r="O410">
        <f>_xlfn.PERCENTRANK.INC(H410:H1407,H410,1)*10</f>
        <v>2</v>
      </c>
      <c r="P410">
        <f>_xlfn.PERCENTRANK.INC(I410:I1407,I410,1)*10</f>
        <v>8</v>
      </c>
      <c r="Q410" s="19">
        <f ca="1">AVERAGE(K410,L410,N410,O410,P410)</f>
        <v>3.8</v>
      </c>
      <c r="R410" t="str">
        <f ca="1">VLOOKUP(ROUND($Q410,0),$T$6:$U$15,2,FALSE)</f>
        <v>New Customer</v>
      </c>
    </row>
    <row r="411" spans="1:18" x14ac:dyDescent="0.35">
      <c r="A411">
        <v>407</v>
      </c>
      <c r="B411">
        <v>24</v>
      </c>
      <c r="C411" t="s">
        <v>13</v>
      </c>
      <c r="D411" t="s">
        <v>10</v>
      </c>
      <c r="E411">
        <v>119844</v>
      </c>
      <c r="F411">
        <v>78</v>
      </c>
      <c r="G411">
        <v>4</v>
      </c>
      <c r="H411">
        <v>6</v>
      </c>
      <c r="I411">
        <v>572.30999999999995</v>
      </c>
      <c r="J411">
        <f>I411/E411</f>
        <v>4.7754580955241812E-3</v>
      </c>
      <c r="K411">
        <f t="shared" si="19"/>
        <v>4</v>
      </c>
      <c r="L411">
        <f t="shared" si="20"/>
        <v>7</v>
      </c>
      <c r="M411">
        <f t="shared" ca="1" si="21"/>
        <v>2020</v>
      </c>
      <c r="N411">
        <f ca="1">_xlfn.PERCENTRANK.INC(M411:M1408,M411,1)*10</f>
        <v>5</v>
      </c>
      <c r="O411">
        <f>_xlfn.PERCENTRANK.INC(H411:H1408,H411,1)*10</f>
        <v>1</v>
      </c>
      <c r="P411">
        <f>_xlfn.PERCENTRANK.INC(I411:I1408,I411,1)*10</f>
        <v>5</v>
      </c>
      <c r="Q411" s="19">
        <f ca="1">AVERAGE(K411,L411,N411,O411,P411)</f>
        <v>4.4000000000000004</v>
      </c>
      <c r="R411" t="str">
        <f ca="1">VLOOKUP(ROUND($Q411,0),$T$6:$U$15,2,FALSE)</f>
        <v>New Customer</v>
      </c>
    </row>
    <row r="412" spans="1:18" x14ac:dyDescent="0.35">
      <c r="A412">
        <v>408</v>
      </c>
      <c r="B412">
        <v>40</v>
      </c>
      <c r="C412" t="s">
        <v>13</v>
      </c>
      <c r="D412" t="s">
        <v>12</v>
      </c>
      <c r="E412">
        <v>135305</v>
      </c>
      <c r="F412">
        <v>54</v>
      </c>
      <c r="G412">
        <v>8</v>
      </c>
      <c r="H412">
        <v>29</v>
      </c>
      <c r="I412">
        <v>831.6</v>
      </c>
      <c r="J412">
        <f>I412/E412</f>
        <v>6.1461143342818082E-3</v>
      </c>
      <c r="K412">
        <f t="shared" si="19"/>
        <v>5</v>
      </c>
      <c r="L412">
        <f t="shared" si="20"/>
        <v>5</v>
      </c>
      <c r="M412">
        <f t="shared" ca="1" si="21"/>
        <v>2016</v>
      </c>
      <c r="N412">
        <f ca="1">_xlfn.PERCENTRANK.INC(M412:M1409,M412,1)*10</f>
        <v>1</v>
      </c>
      <c r="O412">
        <f>_xlfn.PERCENTRANK.INC(H412:H1409,H412,1)*10</f>
        <v>5</v>
      </c>
      <c r="P412">
        <f>_xlfn.PERCENTRANK.INC(I412:I1409,I412,1)*10</f>
        <v>8</v>
      </c>
      <c r="Q412" s="19">
        <f ca="1">AVERAGE(K412,L412,N412,O412,P412)</f>
        <v>4.8</v>
      </c>
      <c r="R412" t="str">
        <f ca="1">VLOOKUP(ROUND($Q412,0),$T$6:$U$15,2,FALSE)</f>
        <v>Potential Loyalists</v>
      </c>
    </row>
    <row r="413" spans="1:18" x14ac:dyDescent="0.35">
      <c r="A413">
        <v>409</v>
      </c>
      <c r="B413">
        <v>63</v>
      </c>
      <c r="C413" t="s">
        <v>9</v>
      </c>
      <c r="D413" t="s">
        <v>14</v>
      </c>
      <c r="E413">
        <v>70967</v>
      </c>
      <c r="F413">
        <v>59</v>
      </c>
      <c r="G413">
        <v>6</v>
      </c>
      <c r="H413">
        <v>10</v>
      </c>
      <c r="I413">
        <v>954.05</v>
      </c>
      <c r="J413">
        <f>I413/E413</f>
        <v>1.3443572364620175E-2</v>
      </c>
      <c r="K413">
        <f t="shared" si="19"/>
        <v>8</v>
      </c>
      <c r="L413">
        <f t="shared" si="20"/>
        <v>5</v>
      </c>
      <c r="M413">
        <f t="shared" ca="1" si="21"/>
        <v>2018</v>
      </c>
      <c r="N413">
        <f ca="1">_xlfn.PERCENTRANK.INC(M413:M1410,M413,1)*10</f>
        <v>3</v>
      </c>
      <c r="O413">
        <f>_xlfn.PERCENTRANK.INC(H413:H1410,H413,1)*10</f>
        <v>1</v>
      </c>
      <c r="P413">
        <f>_xlfn.PERCENTRANK.INC(I413:I1410,I413,1)*10</f>
        <v>9</v>
      </c>
      <c r="Q413" s="19">
        <f ca="1">AVERAGE(K413,L413,N413,O413,P413)</f>
        <v>5.2</v>
      </c>
      <c r="R413" t="str">
        <f ca="1">VLOOKUP(ROUND($Q413,0),$T$6:$U$15,2,FALSE)</f>
        <v>Potential Loyalists</v>
      </c>
    </row>
    <row r="414" spans="1:18" x14ac:dyDescent="0.35">
      <c r="A414">
        <v>410</v>
      </c>
      <c r="B414">
        <v>20</v>
      </c>
      <c r="C414" t="s">
        <v>9</v>
      </c>
      <c r="D414" t="s">
        <v>14</v>
      </c>
      <c r="E414">
        <v>98213</v>
      </c>
      <c r="F414">
        <v>12</v>
      </c>
      <c r="G414">
        <v>5</v>
      </c>
      <c r="H414">
        <v>37</v>
      </c>
      <c r="I414">
        <v>902.24</v>
      </c>
      <c r="J414">
        <f>I414/E414</f>
        <v>9.186563896836468E-3</v>
      </c>
      <c r="K414">
        <f t="shared" si="19"/>
        <v>7</v>
      </c>
      <c r="L414">
        <f t="shared" si="20"/>
        <v>1</v>
      </c>
      <c r="M414">
        <f t="shared" ca="1" si="21"/>
        <v>2019</v>
      </c>
      <c r="N414">
        <f ca="1">_xlfn.PERCENTRANK.INC(M414:M1411,M414,1)*10</f>
        <v>4</v>
      </c>
      <c r="O414">
        <f>_xlfn.PERCENTRANK.INC(H414:H1411,H414,1)*10</f>
        <v>7</v>
      </c>
      <c r="P414">
        <f>_xlfn.PERCENTRANK.INC(I414:I1411,I414,1)*10</f>
        <v>9</v>
      </c>
      <c r="Q414" s="19">
        <f ca="1">AVERAGE(K414,L414,N414,O414,P414)</f>
        <v>5.6</v>
      </c>
      <c r="R414" t="str">
        <f ca="1">VLOOKUP(ROUND($Q414,0),$T$6:$U$15,2,FALSE)</f>
        <v>Potential Loyalists</v>
      </c>
    </row>
    <row r="415" spans="1:18" x14ac:dyDescent="0.35">
      <c r="A415">
        <v>411</v>
      </c>
      <c r="B415">
        <v>43</v>
      </c>
      <c r="C415" t="s">
        <v>9</v>
      </c>
      <c r="D415" t="s">
        <v>12</v>
      </c>
      <c r="E415">
        <v>89856</v>
      </c>
      <c r="F415">
        <v>96</v>
      </c>
      <c r="G415">
        <v>3</v>
      </c>
      <c r="H415">
        <v>2</v>
      </c>
      <c r="I415">
        <v>114.47</v>
      </c>
      <c r="J415">
        <f>I415/E415</f>
        <v>1.2739271723646725E-3</v>
      </c>
      <c r="K415">
        <f t="shared" si="19"/>
        <v>1</v>
      </c>
      <c r="L415">
        <f t="shared" si="20"/>
        <v>9</v>
      </c>
      <c r="M415">
        <f t="shared" ca="1" si="21"/>
        <v>2021</v>
      </c>
      <c r="N415">
        <f ca="1">_xlfn.PERCENTRANK.INC(M415:M1412,M415,1)*10</f>
        <v>6</v>
      </c>
      <c r="O415">
        <f>_xlfn.PERCENTRANK.INC(H415:H1412,H415,1)*10</f>
        <v>0</v>
      </c>
      <c r="P415">
        <f>_xlfn.PERCENTRANK.INC(I415:I1412,I415,1)*10</f>
        <v>1</v>
      </c>
      <c r="Q415" s="19">
        <f ca="1">AVERAGE(K415,L415,N415,O415,P415)</f>
        <v>3.4</v>
      </c>
      <c r="R415" t="str">
        <f ca="1">VLOOKUP(ROUND($Q415,0),$T$6:$U$15,2,FALSE)</f>
        <v>New Customer</v>
      </c>
    </row>
    <row r="416" spans="1:18" x14ac:dyDescent="0.35">
      <c r="A416">
        <v>412</v>
      </c>
      <c r="B416">
        <v>61</v>
      </c>
      <c r="C416" t="s">
        <v>13</v>
      </c>
      <c r="D416" t="s">
        <v>12</v>
      </c>
      <c r="E416">
        <v>80988</v>
      </c>
      <c r="F416">
        <v>34</v>
      </c>
      <c r="G416">
        <v>8</v>
      </c>
      <c r="H416">
        <v>14</v>
      </c>
      <c r="I416">
        <v>937.86</v>
      </c>
      <c r="J416">
        <f>I416/E416</f>
        <v>1.1580234108756852E-2</v>
      </c>
      <c r="K416">
        <f t="shared" si="19"/>
        <v>8</v>
      </c>
      <c r="L416">
        <f t="shared" si="20"/>
        <v>3</v>
      </c>
      <c r="M416">
        <f t="shared" ca="1" si="21"/>
        <v>2016</v>
      </c>
      <c r="N416">
        <f ca="1">_xlfn.PERCENTRANK.INC(M416:M1413,M416,1)*10</f>
        <v>1</v>
      </c>
      <c r="O416">
        <f>_xlfn.PERCENTRANK.INC(H416:H1413,H416,1)*10</f>
        <v>2</v>
      </c>
      <c r="P416">
        <f>_xlfn.PERCENTRANK.INC(I416:I1413,I416,1)*10</f>
        <v>9</v>
      </c>
      <c r="Q416" s="19">
        <f ca="1">AVERAGE(K416,L416,N416,O416,P416)</f>
        <v>4.5999999999999996</v>
      </c>
      <c r="R416" t="str">
        <f ca="1">VLOOKUP(ROUND($Q416,0),$T$6:$U$15,2,FALSE)</f>
        <v>Potential Loyalists</v>
      </c>
    </row>
    <row r="417" spans="1:18" x14ac:dyDescent="0.35">
      <c r="A417">
        <v>413</v>
      </c>
      <c r="B417">
        <v>19</v>
      </c>
      <c r="C417" t="s">
        <v>9</v>
      </c>
      <c r="D417" t="s">
        <v>14</v>
      </c>
      <c r="E417">
        <v>105731</v>
      </c>
      <c r="F417">
        <v>9</v>
      </c>
      <c r="G417">
        <v>7</v>
      </c>
      <c r="H417">
        <v>10</v>
      </c>
      <c r="I417">
        <v>421.08</v>
      </c>
      <c r="J417">
        <f>I417/E417</f>
        <v>3.9825595142389649E-3</v>
      </c>
      <c r="K417">
        <f t="shared" si="19"/>
        <v>3</v>
      </c>
      <c r="L417">
        <f t="shared" si="20"/>
        <v>0</v>
      </c>
      <c r="M417">
        <f t="shared" ca="1" si="21"/>
        <v>2017</v>
      </c>
      <c r="N417">
        <f ca="1">_xlfn.PERCENTRANK.INC(M417:M1414,M417,1)*10</f>
        <v>2</v>
      </c>
      <c r="O417">
        <f>_xlfn.PERCENTRANK.INC(H417:H1414,H417,1)*10</f>
        <v>1</v>
      </c>
      <c r="P417">
        <f>_xlfn.PERCENTRANK.INC(I417:I1414,I417,1)*10</f>
        <v>4</v>
      </c>
      <c r="Q417" s="19">
        <f ca="1">AVERAGE(K417,L417,N417,O417,P417)</f>
        <v>2</v>
      </c>
      <c r="R417" t="str">
        <f ca="1">VLOOKUP(ROUND($Q417,0),$T$6:$U$15,2,FALSE)</f>
        <v xml:space="preserve">At Risk </v>
      </c>
    </row>
    <row r="418" spans="1:18" x14ac:dyDescent="0.35">
      <c r="A418">
        <v>414</v>
      </c>
      <c r="B418">
        <v>69</v>
      </c>
      <c r="C418" t="s">
        <v>9</v>
      </c>
      <c r="D418" t="s">
        <v>10</v>
      </c>
      <c r="E418">
        <v>117737</v>
      </c>
      <c r="F418">
        <v>6</v>
      </c>
      <c r="G418">
        <v>4</v>
      </c>
      <c r="H418">
        <v>9</v>
      </c>
      <c r="I418">
        <v>877.51</v>
      </c>
      <c r="J418">
        <f>I418/E418</f>
        <v>7.4531370767048589E-3</v>
      </c>
      <c r="K418">
        <f t="shared" si="19"/>
        <v>6</v>
      </c>
      <c r="L418">
        <f t="shared" si="20"/>
        <v>0</v>
      </c>
      <c r="M418">
        <f t="shared" ca="1" si="21"/>
        <v>2020</v>
      </c>
      <c r="N418">
        <f ca="1">_xlfn.PERCENTRANK.INC(M418:M1415,M418,1)*10</f>
        <v>5</v>
      </c>
      <c r="O418">
        <f>_xlfn.PERCENTRANK.INC(H418:H1415,H418,1)*10</f>
        <v>1</v>
      </c>
      <c r="P418">
        <f>_xlfn.PERCENTRANK.INC(I418:I1415,I418,1)*10</f>
        <v>8</v>
      </c>
      <c r="Q418" s="19">
        <f ca="1">AVERAGE(K418,L418,N418,O418,P418)</f>
        <v>4</v>
      </c>
      <c r="R418" t="str">
        <f ca="1">VLOOKUP(ROUND($Q418,0),$T$6:$U$15,2,FALSE)</f>
        <v>New Customer</v>
      </c>
    </row>
    <row r="419" spans="1:18" x14ac:dyDescent="0.35">
      <c r="A419">
        <v>415</v>
      </c>
      <c r="B419">
        <v>57</v>
      </c>
      <c r="C419" t="s">
        <v>16</v>
      </c>
      <c r="D419" t="s">
        <v>10</v>
      </c>
      <c r="E419">
        <v>52164</v>
      </c>
      <c r="F419">
        <v>53</v>
      </c>
      <c r="G419">
        <v>3</v>
      </c>
      <c r="H419">
        <v>36</v>
      </c>
      <c r="I419">
        <v>710.84</v>
      </c>
      <c r="J419">
        <f>I419/E419</f>
        <v>1.3627022467602178E-2</v>
      </c>
      <c r="K419">
        <f t="shared" si="19"/>
        <v>8</v>
      </c>
      <c r="L419">
        <f t="shared" si="20"/>
        <v>5</v>
      </c>
      <c r="M419">
        <f t="shared" ca="1" si="21"/>
        <v>2021</v>
      </c>
      <c r="N419">
        <f ca="1">_xlfn.PERCENTRANK.INC(M419:M1416,M419,1)*10</f>
        <v>6</v>
      </c>
      <c r="O419">
        <f>_xlfn.PERCENTRANK.INC(H419:H1416,H419,1)*10</f>
        <v>6</v>
      </c>
      <c r="P419">
        <f>_xlfn.PERCENTRANK.INC(I419:I1416,I419,1)*10</f>
        <v>7</v>
      </c>
      <c r="Q419" s="19">
        <f ca="1">AVERAGE(K419,L419,N419,O419,P419)</f>
        <v>6.4</v>
      </c>
      <c r="R419" t="str">
        <f ca="1">VLOOKUP(ROUND($Q419,0),$T$6:$U$15,2,FALSE)</f>
        <v>Potential Loyalists</v>
      </c>
    </row>
    <row r="420" spans="1:18" x14ac:dyDescent="0.35">
      <c r="A420">
        <v>416</v>
      </c>
      <c r="B420">
        <v>38</v>
      </c>
      <c r="C420" t="s">
        <v>13</v>
      </c>
      <c r="D420" t="s">
        <v>11</v>
      </c>
      <c r="E420">
        <v>51327</v>
      </c>
      <c r="F420">
        <v>62</v>
      </c>
      <c r="G420">
        <v>5</v>
      </c>
      <c r="H420">
        <v>24</v>
      </c>
      <c r="I420">
        <v>645.42999999999995</v>
      </c>
      <c r="J420">
        <f>I420/E420</f>
        <v>1.2574863132464394E-2</v>
      </c>
      <c r="K420">
        <f t="shared" si="19"/>
        <v>8</v>
      </c>
      <c r="L420">
        <f t="shared" si="20"/>
        <v>5</v>
      </c>
      <c r="M420">
        <f t="shared" ca="1" si="21"/>
        <v>2019</v>
      </c>
      <c r="N420">
        <f ca="1">_xlfn.PERCENTRANK.INC(M420:M1417,M420,1)*10</f>
        <v>4</v>
      </c>
      <c r="O420">
        <f>_xlfn.PERCENTRANK.INC(H420:H1417,H420,1)*10</f>
        <v>4</v>
      </c>
      <c r="P420">
        <f>_xlfn.PERCENTRANK.INC(I420:I1417,I420,1)*10</f>
        <v>6</v>
      </c>
      <c r="Q420" s="19">
        <f ca="1">AVERAGE(K420,L420,N420,O420,P420)</f>
        <v>5.4</v>
      </c>
      <c r="R420" t="str">
        <f ca="1">VLOOKUP(ROUND($Q420,0),$T$6:$U$15,2,FALSE)</f>
        <v>Potential Loyalists</v>
      </c>
    </row>
    <row r="421" spans="1:18" x14ac:dyDescent="0.35">
      <c r="A421">
        <v>417</v>
      </c>
      <c r="B421">
        <v>52</v>
      </c>
      <c r="C421" t="s">
        <v>13</v>
      </c>
      <c r="D421" t="s">
        <v>14</v>
      </c>
      <c r="E421">
        <v>101105</v>
      </c>
      <c r="F421">
        <v>11</v>
      </c>
      <c r="G421">
        <v>9</v>
      </c>
      <c r="H421">
        <v>2</v>
      </c>
      <c r="I421">
        <v>714.72</v>
      </c>
      <c r="J421">
        <f>I421/E421</f>
        <v>7.0690865931457396E-3</v>
      </c>
      <c r="K421">
        <f t="shared" si="19"/>
        <v>6</v>
      </c>
      <c r="L421">
        <f t="shared" si="20"/>
        <v>0</v>
      </c>
      <c r="M421">
        <f t="shared" ca="1" si="21"/>
        <v>2015</v>
      </c>
      <c r="N421">
        <f ca="1">_xlfn.PERCENTRANK.INC(M421:M1418,M421,1)*10</f>
        <v>1</v>
      </c>
      <c r="O421">
        <f>_xlfn.PERCENTRANK.INC(H421:H1418,H421,1)*10</f>
        <v>0</v>
      </c>
      <c r="P421">
        <f>_xlfn.PERCENTRANK.INC(I421:I1418,I421,1)*10</f>
        <v>7</v>
      </c>
      <c r="Q421" s="19">
        <f ca="1">AVERAGE(K421,L421,N421,O421,P421)</f>
        <v>2.8</v>
      </c>
      <c r="R421" t="str">
        <f ca="1">VLOOKUP(ROUND($Q421,0),$T$6:$U$15,2,FALSE)</f>
        <v>New Customer</v>
      </c>
    </row>
    <row r="422" spans="1:18" x14ac:dyDescent="0.35">
      <c r="A422">
        <v>418</v>
      </c>
      <c r="B422">
        <v>51</v>
      </c>
      <c r="C422" t="s">
        <v>9</v>
      </c>
      <c r="D422" t="s">
        <v>12</v>
      </c>
      <c r="E422">
        <v>97565</v>
      </c>
      <c r="F422">
        <v>48</v>
      </c>
      <c r="G422">
        <v>10</v>
      </c>
      <c r="H422">
        <v>31</v>
      </c>
      <c r="I422">
        <v>656.9</v>
      </c>
      <c r="J422">
        <f>I422/E422</f>
        <v>6.7329472659252805E-3</v>
      </c>
      <c r="K422">
        <f t="shared" si="19"/>
        <v>6</v>
      </c>
      <c r="L422">
        <f t="shared" si="20"/>
        <v>4</v>
      </c>
      <c r="M422">
        <f t="shared" ca="1" si="21"/>
        <v>2014</v>
      </c>
      <c r="N422">
        <f ca="1">_xlfn.PERCENTRANK.INC(M422:M1419,M422,1)*10</f>
        <v>0</v>
      </c>
      <c r="O422">
        <f>_xlfn.PERCENTRANK.INC(H422:H1419,H422,1)*10</f>
        <v>5</v>
      </c>
      <c r="P422">
        <f>_xlfn.PERCENTRANK.INC(I422:I1419,I422,1)*10</f>
        <v>6</v>
      </c>
      <c r="Q422" s="19">
        <f ca="1">AVERAGE(K422,L422,N422,O422,P422)</f>
        <v>4.2</v>
      </c>
      <c r="R422" t="str">
        <f ca="1">VLOOKUP(ROUND($Q422,0),$T$6:$U$15,2,FALSE)</f>
        <v>New Customer</v>
      </c>
    </row>
    <row r="423" spans="1:18" x14ac:dyDescent="0.35">
      <c r="A423">
        <v>419</v>
      </c>
      <c r="B423">
        <v>64</v>
      </c>
      <c r="C423" t="s">
        <v>13</v>
      </c>
      <c r="D423" t="s">
        <v>12</v>
      </c>
      <c r="E423">
        <v>71594</v>
      </c>
      <c r="F423">
        <v>40</v>
      </c>
      <c r="G423">
        <v>4</v>
      </c>
      <c r="H423">
        <v>42</v>
      </c>
      <c r="I423">
        <v>487.73</v>
      </c>
      <c r="J423">
        <f>I423/E423</f>
        <v>6.8124423834399535E-3</v>
      </c>
      <c r="K423">
        <f t="shared" si="19"/>
        <v>6</v>
      </c>
      <c r="L423">
        <f t="shared" si="20"/>
        <v>3</v>
      </c>
      <c r="M423">
        <f t="shared" ca="1" si="21"/>
        <v>2020</v>
      </c>
      <c r="N423">
        <f ca="1">_xlfn.PERCENTRANK.INC(M423:M1420,M423,1)*10</f>
        <v>5</v>
      </c>
      <c r="O423">
        <f>_xlfn.PERCENTRANK.INC(H423:H1420,H423,1)*10</f>
        <v>7</v>
      </c>
      <c r="P423">
        <f>_xlfn.PERCENTRANK.INC(I423:I1420,I423,1)*10</f>
        <v>5</v>
      </c>
      <c r="Q423" s="19">
        <f ca="1">AVERAGE(K423,L423,N423,O423,P423)</f>
        <v>5.2</v>
      </c>
      <c r="R423" t="str">
        <f ca="1">VLOOKUP(ROUND($Q423,0),$T$6:$U$15,2,FALSE)</f>
        <v>Potential Loyalists</v>
      </c>
    </row>
    <row r="424" spans="1:18" x14ac:dyDescent="0.35">
      <c r="A424">
        <v>420</v>
      </c>
      <c r="B424">
        <v>46</v>
      </c>
      <c r="C424" t="s">
        <v>16</v>
      </c>
      <c r="D424" t="s">
        <v>14</v>
      </c>
      <c r="E424">
        <v>60671</v>
      </c>
      <c r="F424">
        <v>57</v>
      </c>
      <c r="G424">
        <v>5</v>
      </c>
      <c r="H424">
        <v>48</v>
      </c>
      <c r="I424">
        <v>817.69</v>
      </c>
      <c r="J424">
        <f>I424/E424</f>
        <v>1.3477443918840962E-2</v>
      </c>
      <c r="K424">
        <f t="shared" si="19"/>
        <v>8</v>
      </c>
      <c r="L424">
        <f t="shared" si="20"/>
        <v>5</v>
      </c>
      <c r="M424">
        <f t="shared" ca="1" si="21"/>
        <v>2019</v>
      </c>
      <c r="N424">
        <f ca="1">_xlfn.PERCENTRANK.INC(M424:M1421,M424,1)*10</f>
        <v>4</v>
      </c>
      <c r="O424">
        <f>_xlfn.PERCENTRANK.INC(H424:H1421,H424,1)*10</f>
        <v>9</v>
      </c>
      <c r="P424">
        <f>_xlfn.PERCENTRANK.INC(I424:I1421,I424,1)*10</f>
        <v>8</v>
      </c>
      <c r="Q424" s="19">
        <f ca="1">AVERAGE(K424,L424,N424,O424,P424)</f>
        <v>6.8</v>
      </c>
      <c r="R424" t="str">
        <f ca="1">VLOOKUP(ROUND($Q424,0),$T$6:$U$15,2,FALSE)</f>
        <v xml:space="preserve">Loyal Customers </v>
      </c>
    </row>
    <row r="425" spans="1:18" x14ac:dyDescent="0.35">
      <c r="A425">
        <v>421</v>
      </c>
      <c r="B425">
        <v>46</v>
      </c>
      <c r="C425" t="s">
        <v>9</v>
      </c>
      <c r="D425" t="s">
        <v>12</v>
      </c>
      <c r="E425">
        <v>90871</v>
      </c>
      <c r="F425">
        <v>56</v>
      </c>
      <c r="G425">
        <v>4</v>
      </c>
      <c r="H425">
        <v>39</v>
      </c>
      <c r="I425">
        <v>592.97</v>
      </c>
      <c r="J425">
        <f>I425/E425</f>
        <v>6.5254041443364771E-3</v>
      </c>
      <c r="K425">
        <f t="shared" si="19"/>
        <v>5</v>
      </c>
      <c r="L425">
        <f t="shared" si="20"/>
        <v>5</v>
      </c>
      <c r="M425">
        <f t="shared" ca="1" si="21"/>
        <v>2020</v>
      </c>
      <c r="N425">
        <f ca="1">_xlfn.PERCENTRANK.INC(M425:M1422,M425,1)*10</f>
        <v>5</v>
      </c>
      <c r="O425">
        <f>_xlfn.PERCENTRANK.INC(H425:H1422,H425,1)*10</f>
        <v>7</v>
      </c>
      <c r="P425">
        <f>_xlfn.PERCENTRANK.INC(I425:I1422,I425,1)*10</f>
        <v>5</v>
      </c>
      <c r="Q425" s="19">
        <f ca="1">AVERAGE(K425,L425,N425,O425,P425)</f>
        <v>5.4</v>
      </c>
      <c r="R425" t="str">
        <f ca="1">VLOOKUP(ROUND($Q425,0),$T$6:$U$15,2,FALSE)</f>
        <v>Potential Loyalists</v>
      </c>
    </row>
    <row r="426" spans="1:18" x14ac:dyDescent="0.35">
      <c r="A426">
        <v>422</v>
      </c>
      <c r="B426">
        <v>56</v>
      </c>
      <c r="C426" t="s">
        <v>13</v>
      </c>
      <c r="D426" t="s">
        <v>14</v>
      </c>
      <c r="E426">
        <v>36843</v>
      </c>
      <c r="F426">
        <v>46</v>
      </c>
      <c r="G426">
        <v>7</v>
      </c>
      <c r="H426">
        <v>12</v>
      </c>
      <c r="I426">
        <v>22.15</v>
      </c>
      <c r="J426">
        <f>I426/E426</f>
        <v>6.0119968515050346E-4</v>
      </c>
      <c r="K426">
        <f t="shared" si="19"/>
        <v>0</v>
      </c>
      <c r="L426">
        <f t="shared" si="20"/>
        <v>4</v>
      </c>
      <c r="M426">
        <f t="shared" ca="1" si="21"/>
        <v>2017</v>
      </c>
      <c r="N426">
        <f ca="1">_xlfn.PERCENTRANK.INC(M426:M1423,M426,1)*10</f>
        <v>2</v>
      </c>
      <c r="O426">
        <f>_xlfn.PERCENTRANK.INC(H426:H1423,H426,1)*10</f>
        <v>2</v>
      </c>
      <c r="P426">
        <f>_xlfn.PERCENTRANK.INC(I426:I1423,I426,1)*10</f>
        <v>0</v>
      </c>
      <c r="Q426" s="19">
        <f ca="1">AVERAGE(K426,L426,N426,O426,P426)</f>
        <v>1.6</v>
      </c>
      <c r="R426" t="str">
        <f ca="1">VLOOKUP(ROUND($Q426,0),$T$6:$U$15,2,FALSE)</f>
        <v xml:space="preserve">At Risk </v>
      </c>
    </row>
    <row r="427" spans="1:18" x14ac:dyDescent="0.35">
      <c r="A427">
        <v>423</v>
      </c>
      <c r="B427">
        <v>62</v>
      </c>
      <c r="C427" t="s">
        <v>9</v>
      </c>
      <c r="D427" t="s">
        <v>15</v>
      </c>
      <c r="E427">
        <v>96260</v>
      </c>
      <c r="F427">
        <v>30</v>
      </c>
      <c r="G427">
        <v>6</v>
      </c>
      <c r="H427">
        <v>45</v>
      </c>
      <c r="I427">
        <v>159.13</v>
      </c>
      <c r="J427">
        <f>I427/E427</f>
        <v>1.653126947849574E-3</v>
      </c>
      <c r="K427">
        <f t="shared" si="19"/>
        <v>1</v>
      </c>
      <c r="L427">
        <f t="shared" si="20"/>
        <v>2</v>
      </c>
      <c r="M427">
        <f t="shared" ca="1" si="21"/>
        <v>2018</v>
      </c>
      <c r="N427">
        <f ca="1">_xlfn.PERCENTRANK.INC(M427:M1424,M427,1)*10</f>
        <v>3</v>
      </c>
      <c r="O427">
        <f>_xlfn.PERCENTRANK.INC(H427:H1424,H427,1)*10</f>
        <v>8</v>
      </c>
      <c r="P427">
        <f>_xlfn.PERCENTRANK.INC(I427:I1424,I427,1)*10</f>
        <v>1</v>
      </c>
      <c r="Q427" s="19">
        <f ca="1">AVERAGE(K427,L427,N427,O427,P427)</f>
        <v>3</v>
      </c>
      <c r="R427" t="str">
        <f ca="1">VLOOKUP(ROUND($Q427,0),$T$6:$U$15,2,FALSE)</f>
        <v>New Customer</v>
      </c>
    </row>
    <row r="428" spans="1:18" x14ac:dyDescent="0.35">
      <c r="A428">
        <v>424</v>
      </c>
      <c r="B428">
        <v>56</v>
      </c>
      <c r="C428" t="s">
        <v>16</v>
      </c>
      <c r="D428" t="s">
        <v>10</v>
      </c>
      <c r="E428">
        <v>134502</v>
      </c>
      <c r="F428">
        <v>46</v>
      </c>
      <c r="G428">
        <v>5</v>
      </c>
      <c r="H428">
        <v>5</v>
      </c>
      <c r="I428">
        <v>394.49</v>
      </c>
      <c r="J428">
        <f>I428/E428</f>
        <v>2.9329675395161413E-3</v>
      </c>
      <c r="K428">
        <f t="shared" si="19"/>
        <v>2</v>
      </c>
      <c r="L428">
        <f t="shared" si="20"/>
        <v>4</v>
      </c>
      <c r="M428">
        <f t="shared" ca="1" si="21"/>
        <v>2019</v>
      </c>
      <c r="N428">
        <f ca="1">_xlfn.PERCENTRANK.INC(M428:M1425,M428,1)*10</f>
        <v>4</v>
      </c>
      <c r="O428">
        <f>_xlfn.PERCENTRANK.INC(H428:H1425,H428,1)*10</f>
        <v>0</v>
      </c>
      <c r="P428">
        <f>_xlfn.PERCENTRANK.INC(I428:I1425,I428,1)*10</f>
        <v>4</v>
      </c>
      <c r="Q428" s="19">
        <f ca="1">AVERAGE(K428,L428,N428,O428,P428)</f>
        <v>2.8</v>
      </c>
      <c r="R428" t="str">
        <f ca="1">VLOOKUP(ROUND($Q428,0),$T$6:$U$15,2,FALSE)</f>
        <v>New Customer</v>
      </c>
    </row>
    <row r="429" spans="1:18" x14ac:dyDescent="0.35">
      <c r="A429">
        <v>425</v>
      </c>
      <c r="B429">
        <v>41</v>
      </c>
      <c r="C429" t="s">
        <v>16</v>
      </c>
      <c r="D429" t="s">
        <v>15</v>
      </c>
      <c r="E429">
        <v>67039</v>
      </c>
      <c r="F429">
        <v>100</v>
      </c>
      <c r="G429">
        <v>1</v>
      </c>
      <c r="H429">
        <v>36</v>
      </c>
      <c r="I429">
        <v>178.68</v>
      </c>
      <c r="J429">
        <f>I429/E429</f>
        <v>2.6653142200808487E-3</v>
      </c>
      <c r="K429">
        <f t="shared" si="19"/>
        <v>2</v>
      </c>
      <c r="L429">
        <f t="shared" si="20"/>
        <v>9</v>
      </c>
      <c r="M429">
        <f t="shared" ca="1" si="21"/>
        <v>2023</v>
      </c>
      <c r="N429">
        <f ca="1">_xlfn.PERCENTRANK.INC(M429:M1426,M429,1)*10</f>
        <v>8</v>
      </c>
      <c r="O429">
        <f>_xlfn.PERCENTRANK.INC(H429:H1426,H429,1)*10</f>
        <v>6</v>
      </c>
      <c r="P429">
        <f>_xlfn.PERCENTRANK.INC(I429:I1426,I429,1)*10</f>
        <v>2</v>
      </c>
      <c r="Q429" s="19">
        <f ca="1">AVERAGE(K429,L429,N429,O429,P429)</f>
        <v>5.4</v>
      </c>
      <c r="R429" t="str">
        <f ca="1">VLOOKUP(ROUND($Q429,0),$T$6:$U$15,2,FALSE)</f>
        <v>Potential Loyalists</v>
      </c>
    </row>
    <row r="430" spans="1:18" x14ac:dyDescent="0.35">
      <c r="A430">
        <v>426</v>
      </c>
      <c r="B430">
        <v>40</v>
      </c>
      <c r="C430" t="s">
        <v>13</v>
      </c>
      <c r="D430" t="s">
        <v>15</v>
      </c>
      <c r="E430">
        <v>142251</v>
      </c>
      <c r="F430">
        <v>90</v>
      </c>
      <c r="G430">
        <v>10</v>
      </c>
      <c r="H430">
        <v>14</v>
      </c>
      <c r="I430">
        <v>866.52</v>
      </c>
      <c r="J430">
        <f>I430/E430</f>
        <v>6.0914861758441068E-3</v>
      </c>
      <c r="K430">
        <f t="shared" si="19"/>
        <v>5</v>
      </c>
      <c r="L430">
        <f t="shared" si="20"/>
        <v>8</v>
      </c>
      <c r="M430">
        <f t="shared" ca="1" si="21"/>
        <v>2014</v>
      </c>
      <c r="N430">
        <f ca="1">_xlfn.PERCENTRANK.INC(M430:M1427,M430,1)*10</f>
        <v>0</v>
      </c>
      <c r="O430">
        <f>_xlfn.PERCENTRANK.INC(H430:H1427,H430,1)*10</f>
        <v>2</v>
      </c>
      <c r="P430">
        <f>_xlfn.PERCENTRANK.INC(I430:I1427,I430,1)*10</f>
        <v>8</v>
      </c>
      <c r="Q430" s="19">
        <f ca="1">AVERAGE(K430,L430,N430,O430,P430)</f>
        <v>4.5999999999999996</v>
      </c>
      <c r="R430" t="str">
        <f ca="1">VLOOKUP(ROUND($Q430,0),$T$6:$U$15,2,FALSE)</f>
        <v>Potential Loyalists</v>
      </c>
    </row>
    <row r="431" spans="1:18" x14ac:dyDescent="0.35">
      <c r="A431">
        <v>427</v>
      </c>
      <c r="B431">
        <v>47</v>
      </c>
      <c r="C431" t="s">
        <v>9</v>
      </c>
      <c r="D431" t="s">
        <v>11</v>
      </c>
      <c r="E431">
        <v>49336</v>
      </c>
      <c r="F431">
        <v>11</v>
      </c>
      <c r="G431">
        <v>10</v>
      </c>
      <c r="H431">
        <v>11</v>
      </c>
      <c r="I431">
        <v>877.17</v>
      </c>
      <c r="J431">
        <f>I431/E431</f>
        <v>1.7779511918274687E-2</v>
      </c>
      <c r="K431">
        <f t="shared" si="19"/>
        <v>9</v>
      </c>
      <c r="L431">
        <f t="shared" si="20"/>
        <v>0</v>
      </c>
      <c r="M431">
        <f t="shared" ca="1" si="21"/>
        <v>2014</v>
      </c>
      <c r="N431">
        <f ca="1">_xlfn.PERCENTRANK.INC(M431:M1428,M431,1)*10</f>
        <v>0</v>
      </c>
      <c r="O431">
        <f>_xlfn.PERCENTRANK.INC(H431:H1428,H431,1)*10</f>
        <v>1</v>
      </c>
      <c r="P431">
        <f>_xlfn.PERCENTRANK.INC(I431:I1428,I431,1)*10</f>
        <v>8</v>
      </c>
      <c r="Q431" s="19">
        <f ca="1">AVERAGE(K431,L431,N431,O431,P431)</f>
        <v>3.6</v>
      </c>
      <c r="R431" t="str">
        <f ca="1">VLOOKUP(ROUND($Q431,0),$T$6:$U$15,2,FALSE)</f>
        <v>New Customer</v>
      </c>
    </row>
    <row r="432" spans="1:18" x14ac:dyDescent="0.35">
      <c r="A432">
        <v>428</v>
      </c>
      <c r="B432">
        <v>54</v>
      </c>
      <c r="C432" t="s">
        <v>13</v>
      </c>
      <c r="D432" t="s">
        <v>10</v>
      </c>
      <c r="E432">
        <v>90780</v>
      </c>
      <c r="F432">
        <v>24</v>
      </c>
      <c r="G432">
        <v>3</v>
      </c>
      <c r="H432">
        <v>46</v>
      </c>
      <c r="I432">
        <v>824.65</v>
      </c>
      <c r="J432">
        <f>I432/E432</f>
        <v>9.08404935007711E-3</v>
      </c>
      <c r="K432">
        <f t="shared" si="19"/>
        <v>7</v>
      </c>
      <c r="L432">
        <f t="shared" si="20"/>
        <v>2</v>
      </c>
      <c r="M432">
        <f t="shared" ca="1" si="21"/>
        <v>2021</v>
      </c>
      <c r="N432">
        <f ca="1">_xlfn.PERCENTRANK.INC(M432:M1429,M432,1)*10</f>
        <v>6</v>
      </c>
      <c r="O432">
        <f>_xlfn.PERCENTRANK.INC(H432:H1429,H432,1)*10</f>
        <v>8</v>
      </c>
      <c r="P432">
        <f>_xlfn.PERCENTRANK.INC(I432:I1429,I432,1)*10</f>
        <v>8</v>
      </c>
      <c r="Q432" s="19">
        <f ca="1">AVERAGE(K432,L432,N432,O432,P432)</f>
        <v>6.2</v>
      </c>
      <c r="R432" t="str">
        <f ca="1">VLOOKUP(ROUND($Q432,0),$T$6:$U$15,2,FALSE)</f>
        <v>Potential Loyalists</v>
      </c>
    </row>
    <row r="433" spans="1:18" x14ac:dyDescent="0.35">
      <c r="A433">
        <v>429</v>
      </c>
      <c r="B433">
        <v>20</v>
      </c>
      <c r="C433" t="s">
        <v>16</v>
      </c>
      <c r="D433" t="s">
        <v>15</v>
      </c>
      <c r="E433">
        <v>49308</v>
      </c>
      <c r="F433">
        <v>29</v>
      </c>
      <c r="G433">
        <v>6</v>
      </c>
      <c r="H433">
        <v>19</v>
      </c>
      <c r="I433">
        <v>351.64</v>
      </c>
      <c r="J433">
        <f>I433/E433</f>
        <v>7.1314999594386305E-3</v>
      </c>
      <c r="K433">
        <f t="shared" si="19"/>
        <v>6</v>
      </c>
      <c r="L433">
        <f t="shared" si="20"/>
        <v>2</v>
      </c>
      <c r="M433">
        <f t="shared" ca="1" si="21"/>
        <v>2018</v>
      </c>
      <c r="N433">
        <f ca="1">_xlfn.PERCENTRANK.INC(M433:M1430,M433,1)*10</f>
        <v>3</v>
      </c>
      <c r="O433">
        <f>_xlfn.PERCENTRANK.INC(H433:H1430,H433,1)*10</f>
        <v>3</v>
      </c>
      <c r="P433">
        <f>_xlfn.PERCENTRANK.INC(I433:I1430,I433,1)*10</f>
        <v>3</v>
      </c>
      <c r="Q433" s="19">
        <f ca="1">AVERAGE(K433,L433,N433,O433,P433)</f>
        <v>3.4</v>
      </c>
      <c r="R433" t="str">
        <f ca="1">VLOOKUP(ROUND($Q433,0),$T$6:$U$15,2,FALSE)</f>
        <v>New Customer</v>
      </c>
    </row>
    <row r="434" spans="1:18" x14ac:dyDescent="0.35">
      <c r="A434">
        <v>430</v>
      </c>
      <c r="B434">
        <v>64</v>
      </c>
      <c r="C434" t="s">
        <v>13</v>
      </c>
      <c r="D434" t="s">
        <v>14</v>
      </c>
      <c r="E434">
        <v>124369</v>
      </c>
      <c r="F434">
        <v>74</v>
      </c>
      <c r="G434">
        <v>2</v>
      </c>
      <c r="H434">
        <v>3</v>
      </c>
      <c r="I434">
        <v>275.39999999999998</v>
      </c>
      <c r="J434">
        <f>I434/E434</f>
        <v>2.2143781810579806E-3</v>
      </c>
      <c r="K434">
        <f t="shared" si="19"/>
        <v>2</v>
      </c>
      <c r="L434">
        <f t="shared" si="20"/>
        <v>7</v>
      </c>
      <c r="M434">
        <f t="shared" ca="1" si="21"/>
        <v>2022</v>
      </c>
      <c r="N434">
        <f ca="1">_xlfn.PERCENTRANK.INC(M434:M1431,M434,1)*10</f>
        <v>7</v>
      </c>
      <c r="O434">
        <f>_xlfn.PERCENTRANK.INC(H434:H1431,H434,1)*10</f>
        <v>0</v>
      </c>
      <c r="P434">
        <f>_xlfn.PERCENTRANK.INC(I434:I1431,I434,1)*10</f>
        <v>2</v>
      </c>
      <c r="Q434" s="19">
        <f ca="1">AVERAGE(K434,L434,N434,O434,P434)</f>
        <v>3.6</v>
      </c>
      <c r="R434" t="str">
        <f ca="1">VLOOKUP(ROUND($Q434,0),$T$6:$U$15,2,FALSE)</f>
        <v>New Customer</v>
      </c>
    </row>
    <row r="435" spans="1:18" x14ac:dyDescent="0.35">
      <c r="A435">
        <v>431</v>
      </c>
      <c r="B435">
        <v>40</v>
      </c>
      <c r="C435" t="s">
        <v>16</v>
      </c>
      <c r="D435" t="s">
        <v>10</v>
      </c>
      <c r="E435">
        <v>99618</v>
      </c>
      <c r="F435">
        <v>80</v>
      </c>
      <c r="G435">
        <v>4</v>
      </c>
      <c r="H435">
        <v>22</v>
      </c>
      <c r="I435">
        <v>15.04</v>
      </c>
      <c r="J435">
        <f>I435/E435</f>
        <v>1.5097673111285107E-4</v>
      </c>
      <c r="K435">
        <f t="shared" si="19"/>
        <v>0</v>
      </c>
      <c r="L435">
        <f t="shared" si="20"/>
        <v>8</v>
      </c>
      <c r="M435">
        <f t="shared" ca="1" si="21"/>
        <v>2020</v>
      </c>
      <c r="N435">
        <f ca="1">_xlfn.PERCENTRANK.INC(M435:M1432,M435,1)*10</f>
        <v>5</v>
      </c>
      <c r="O435">
        <f>_xlfn.PERCENTRANK.INC(H435:H1432,H435,1)*10</f>
        <v>3</v>
      </c>
      <c r="P435">
        <f>_xlfn.PERCENTRANK.INC(I435:I1432,I435,1)*10</f>
        <v>0</v>
      </c>
      <c r="Q435" s="19">
        <f ca="1">AVERAGE(K435,L435,N435,O435,P435)</f>
        <v>3.2</v>
      </c>
      <c r="R435" t="str">
        <f ca="1">VLOOKUP(ROUND($Q435,0),$T$6:$U$15,2,FALSE)</f>
        <v>New Customer</v>
      </c>
    </row>
    <row r="436" spans="1:18" x14ac:dyDescent="0.35">
      <c r="A436">
        <v>432</v>
      </c>
      <c r="B436">
        <v>29</v>
      </c>
      <c r="C436" t="s">
        <v>9</v>
      </c>
      <c r="D436" t="s">
        <v>12</v>
      </c>
      <c r="E436">
        <v>133291</v>
      </c>
      <c r="F436">
        <v>52</v>
      </c>
      <c r="G436">
        <v>4</v>
      </c>
      <c r="H436">
        <v>42</v>
      </c>
      <c r="I436">
        <v>916.28</v>
      </c>
      <c r="J436">
        <f>I436/E436</f>
        <v>6.8742825847206484E-3</v>
      </c>
      <c r="K436">
        <f t="shared" si="19"/>
        <v>6</v>
      </c>
      <c r="L436">
        <f t="shared" si="20"/>
        <v>5</v>
      </c>
      <c r="M436">
        <f t="shared" ca="1" si="21"/>
        <v>2020</v>
      </c>
      <c r="N436">
        <f ca="1">_xlfn.PERCENTRANK.INC(M436:M1433,M436,1)*10</f>
        <v>5</v>
      </c>
      <c r="O436">
        <f>_xlfn.PERCENTRANK.INC(H436:H1433,H436,1)*10</f>
        <v>7</v>
      </c>
      <c r="P436">
        <f>_xlfn.PERCENTRANK.INC(I436:I1433,I436,1)*10</f>
        <v>9</v>
      </c>
      <c r="Q436" s="19">
        <f ca="1">AVERAGE(K436,L436,N436,O436,P436)</f>
        <v>6.4</v>
      </c>
      <c r="R436" t="str">
        <f ca="1">VLOOKUP(ROUND($Q436,0),$T$6:$U$15,2,FALSE)</f>
        <v>Potential Loyalists</v>
      </c>
    </row>
    <row r="437" spans="1:18" x14ac:dyDescent="0.35">
      <c r="A437">
        <v>433</v>
      </c>
      <c r="B437">
        <v>44</v>
      </c>
      <c r="C437" t="s">
        <v>9</v>
      </c>
      <c r="D437" t="s">
        <v>15</v>
      </c>
      <c r="E437">
        <v>100832</v>
      </c>
      <c r="F437">
        <v>90</v>
      </c>
      <c r="G437">
        <v>8</v>
      </c>
      <c r="H437">
        <v>39</v>
      </c>
      <c r="I437">
        <v>769</v>
      </c>
      <c r="J437">
        <f>I437/E437</f>
        <v>7.6265471278959057E-3</v>
      </c>
      <c r="K437">
        <f t="shared" si="19"/>
        <v>6</v>
      </c>
      <c r="L437">
        <f t="shared" si="20"/>
        <v>8</v>
      </c>
      <c r="M437">
        <f t="shared" ca="1" si="21"/>
        <v>2016</v>
      </c>
      <c r="N437">
        <f ca="1">_xlfn.PERCENTRANK.INC(M437:M1434,M437,1)*10</f>
        <v>1</v>
      </c>
      <c r="O437">
        <f>_xlfn.PERCENTRANK.INC(H437:H1434,H437,1)*10</f>
        <v>7</v>
      </c>
      <c r="P437">
        <f>_xlfn.PERCENTRANK.INC(I437:I1434,I437,1)*10</f>
        <v>7</v>
      </c>
      <c r="Q437" s="19">
        <f ca="1">AVERAGE(K437,L437,N437,O437,P437)</f>
        <v>5.8</v>
      </c>
      <c r="R437" t="str">
        <f ca="1">VLOOKUP(ROUND($Q437,0),$T$6:$U$15,2,FALSE)</f>
        <v>Potential Loyalists</v>
      </c>
    </row>
    <row r="438" spans="1:18" x14ac:dyDescent="0.35">
      <c r="A438">
        <v>434</v>
      </c>
      <c r="B438">
        <v>57</v>
      </c>
      <c r="C438" t="s">
        <v>16</v>
      </c>
      <c r="D438" t="s">
        <v>15</v>
      </c>
      <c r="E438">
        <v>60668</v>
      </c>
      <c r="F438">
        <v>66</v>
      </c>
      <c r="G438">
        <v>6</v>
      </c>
      <c r="H438">
        <v>28</v>
      </c>
      <c r="I438">
        <v>984.6</v>
      </c>
      <c r="J438">
        <f>I438/E438</f>
        <v>1.622931364145843E-2</v>
      </c>
      <c r="K438">
        <f t="shared" si="19"/>
        <v>9</v>
      </c>
      <c r="L438">
        <f t="shared" si="20"/>
        <v>6</v>
      </c>
      <c r="M438">
        <f t="shared" ca="1" si="21"/>
        <v>2018</v>
      </c>
      <c r="N438">
        <f ca="1">_xlfn.PERCENTRANK.INC(M438:M1435,M438,1)*10</f>
        <v>3</v>
      </c>
      <c r="O438">
        <f>_xlfn.PERCENTRANK.INC(H438:H1435,H438,1)*10</f>
        <v>5</v>
      </c>
      <c r="P438">
        <f>_xlfn.PERCENTRANK.INC(I438:I1435,I438,1)*10</f>
        <v>9</v>
      </c>
      <c r="Q438" s="19">
        <f ca="1">AVERAGE(K438,L438,N438,O438,P438)</f>
        <v>6.4</v>
      </c>
      <c r="R438" t="str">
        <f ca="1">VLOOKUP(ROUND($Q438,0),$T$6:$U$15,2,FALSE)</f>
        <v>Potential Loyalists</v>
      </c>
    </row>
    <row r="439" spans="1:18" x14ac:dyDescent="0.35">
      <c r="A439">
        <v>435</v>
      </c>
      <c r="B439">
        <v>32</v>
      </c>
      <c r="C439" t="s">
        <v>9</v>
      </c>
      <c r="D439" t="s">
        <v>14</v>
      </c>
      <c r="E439">
        <v>69782</v>
      </c>
      <c r="F439">
        <v>76</v>
      </c>
      <c r="G439">
        <v>1</v>
      </c>
      <c r="H439">
        <v>9</v>
      </c>
      <c r="I439">
        <v>803.28</v>
      </c>
      <c r="J439">
        <f>I439/E439</f>
        <v>1.1511277979994841E-2</v>
      </c>
      <c r="K439">
        <f t="shared" si="19"/>
        <v>8</v>
      </c>
      <c r="L439">
        <f t="shared" si="20"/>
        <v>7</v>
      </c>
      <c r="M439">
        <f t="shared" ca="1" si="21"/>
        <v>2023</v>
      </c>
      <c r="N439">
        <f ca="1">_xlfn.PERCENTRANK.INC(M439:M1436,M439,1)*10</f>
        <v>8</v>
      </c>
      <c r="O439">
        <f>_xlfn.PERCENTRANK.INC(H439:H1436,H439,1)*10</f>
        <v>1</v>
      </c>
      <c r="P439">
        <f>_xlfn.PERCENTRANK.INC(I439:I1436,I439,1)*10</f>
        <v>8</v>
      </c>
      <c r="Q439" s="19">
        <f ca="1">AVERAGE(K439,L439,N439,O439,P439)</f>
        <v>6.4</v>
      </c>
      <c r="R439" t="str">
        <f ca="1">VLOOKUP(ROUND($Q439,0),$T$6:$U$15,2,FALSE)</f>
        <v>Potential Loyalists</v>
      </c>
    </row>
    <row r="440" spans="1:18" x14ac:dyDescent="0.35">
      <c r="A440">
        <v>436</v>
      </c>
      <c r="B440">
        <v>52</v>
      </c>
      <c r="C440" t="s">
        <v>13</v>
      </c>
      <c r="D440" t="s">
        <v>11</v>
      </c>
      <c r="E440">
        <v>136827</v>
      </c>
      <c r="F440">
        <v>87</v>
      </c>
      <c r="G440">
        <v>5</v>
      </c>
      <c r="H440">
        <v>20</v>
      </c>
      <c r="I440">
        <v>322.29000000000002</v>
      </c>
      <c r="J440">
        <f>I440/E440</f>
        <v>2.3554561599684275E-3</v>
      </c>
      <c r="K440">
        <f t="shared" si="19"/>
        <v>2</v>
      </c>
      <c r="L440">
        <f t="shared" si="20"/>
        <v>8</v>
      </c>
      <c r="M440">
        <f t="shared" ca="1" si="21"/>
        <v>2019</v>
      </c>
      <c r="N440">
        <f ca="1">_xlfn.PERCENTRANK.INC(M440:M1437,M440,1)*10</f>
        <v>4</v>
      </c>
      <c r="O440">
        <f>_xlfn.PERCENTRANK.INC(H440:H1437,H440,1)*10</f>
        <v>3</v>
      </c>
      <c r="P440">
        <f>_xlfn.PERCENTRANK.INC(I440:I1437,I440,1)*10</f>
        <v>3</v>
      </c>
      <c r="Q440" s="19">
        <f ca="1">AVERAGE(K440,L440,N440,O440,P440)</f>
        <v>4</v>
      </c>
      <c r="R440" t="str">
        <f ca="1">VLOOKUP(ROUND($Q440,0),$T$6:$U$15,2,FALSE)</f>
        <v>New Customer</v>
      </c>
    </row>
    <row r="441" spans="1:18" x14ac:dyDescent="0.35">
      <c r="A441">
        <v>437</v>
      </c>
      <c r="B441">
        <v>48</v>
      </c>
      <c r="C441" t="s">
        <v>13</v>
      </c>
      <c r="D441" t="s">
        <v>10</v>
      </c>
      <c r="E441">
        <v>51565</v>
      </c>
      <c r="F441">
        <v>44</v>
      </c>
      <c r="G441">
        <v>5</v>
      </c>
      <c r="H441">
        <v>20</v>
      </c>
      <c r="I441">
        <v>552.48</v>
      </c>
      <c r="J441">
        <f>I441/E441</f>
        <v>1.0714244157859014E-2</v>
      </c>
      <c r="K441">
        <f t="shared" si="19"/>
        <v>8</v>
      </c>
      <c r="L441">
        <f t="shared" si="20"/>
        <v>4</v>
      </c>
      <c r="M441">
        <f t="shared" ca="1" si="21"/>
        <v>2019</v>
      </c>
      <c r="N441">
        <f ca="1">_xlfn.PERCENTRANK.INC(M441:M1438,M441,1)*10</f>
        <v>4</v>
      </c>
      <c r="O441">
        <f>_xlfn.PERCENTRANK.INC(H441:H1438,H441,1)*10</f>
        <v>3</v>
      </c>
      <c r="P441">
        <f>_xlfn.PERCENTRANK.INC(I441:I1438,I441,1)*10</f>
        <v>5</v>
      </c>
      <c r="Q441" s="19">
        <f ca="1">AVERAGE(K441,L441,N441,O441,P441)</f>
        <v>4.8</v>
      </c>
      <c r="R441" t="str">
        <f ca="1">VLOOKUP(ROUND($Q441,0),$T$6:$U$15,2,FALSE)</f>
        <v>Potential Loyalists</v>
      </c>
    </row>
    <row r="442" spans="1:18" x14ac:dyDescent="0.35">
      <c r="A442">
        <v>438</v>
      </c>
      <c r="B442">
        <v>47</v>
      </c>
      <c r="C442" t="s">
        <v>9</v>
      </c>
      <c r="D442" t="s">
        <v>15</v>
      </c>
      <c r="E442">
        <v>95033</v>
      </c>
      <c r="F442">
        <v>25</v>
      </c>
      <c r="G442">
        <v>3</v>
      </c>
      <c r="H442">
        <v>35</v>
      </c>
      <c r="I442">
        <v>273.38</v>
      </c>
      <c r="J442">
        <f>I442/E442</f>
        <v>2.8766849410204877E-3</v>
      </c>
      <c r="K442">
        <f t="shared" si="19"/>
        <v>2</v>
      </c>
      <c r="L442">
        <f t="shared" si="20"/>
        <v>2</v>
      </c>
      <c r="M442">
        <f t="shared" ca="1" si="21"/>
        <v>2021</v>
      </c>
      <c r="N442">
        <f ca="1">_xlfn.PERCENTRANK.INC(M442:M1439,M442,1)*10</f>
        <v>6</v>
      </c>
      <c r="O442">
        <f>_xlfn.PERCENTRANK.INC(H442:H1439,H442,1)*10</f>
        <v>6</v>
      </c>
      <c r="P442">
        <f>_xlfn.PERCENTRANK.INC(I442:I1439,I442,1)*10</f>
        <v>2</v>
      </c>
      <c r="Q442" s="19">
        <f ca="1">AVERAGE(K442,L442,N442,O442,P442)</f>
        <v>3.6</v>
      </c>
      <c r="R442" t="str">
        <f ca="1">VLOOKUP(ROUND($Q442,0),$T$6:$U$15,2,FALSE)</f>
        <v>New Customer</v>
      </c>
    </row>
    <row r="443" spans="1:18" x14ac:dyDescent="0.35">
      <c r="A443">
        <v>439</v>
      </c>
      <c r="B443">
        <v>63</v>
      </c>
      <c r="C443" t="s">
        <v>9</v>
      </c>
      <c r="D443" t="s">
        <v>11</v>
      </c>
      <c r="E443">
        <v>118402</v>
      </c>
      <c r="F443">
        <v>74</v>
      </c>
      <c r="G443">
        <v>3</v>
      </c>
      <c r="H443">
        <v>12</v>
      </c>
      <c r="I443">
        <v>828.04</v>
      </c>
      <c r="J443">
        <f>I443/E443</f>
        <v>6.9934629482610085E-3</v>
      </c>
      <c r="K443">
        <f t="shared" si="19"/>
        <v>6</v>
      </c>
      <c r="L443">
        <f t="shared" si="20"/>
        <v>7</v>
      </c>
      <c r="M443">
        <f t="shared" ca="1" si="21"/>
        <v>2021</v>
      </c>
      <c r="N443">
        <f ca="1">_xlfn.PERCENTRANK.INC(M443:M1440,M443,1)*10</f>
        <v>6</v>
      </c>
      <c r="O443">
        <f>_xlfn.PERCENTRANK.INC(H443:H1440,H443,1)*10</f>
        <v>2</v>
      </c>
      <c r="P443">
        <f>_xlfn.PERCENTRANK.INC(I443:I1440,I443,1)*10</f>
        <v>8</v>
      </c>
      <c r="Q443" s="19">
        <f ca="1">AVERAGE(K443,L443,N443,O443,P443)</f>
        <v>5.8</v>
      </c>
      <c r="R443" t="str">
        <f ca="1">VLOOKUP(ROUND($Q443,0),$T$6:$U$15,2,FALSE)</f>
        <v>Potential Loyalists</v>
      </c>
    </row>
    <row r="444" spans="1:18" x14ac:dyDescent="0.35">
      <c r="A444">
        <v>440</v>
      </c>
      <c r="B444">
        <v>23</v>
      </c>
      <c r="C444" t="s">
        <v>9</v>
      </c>
      <c r="D444" t="s">
        <v>11</v>
      </c>
      <c r="E444">
        <v>130546</v>
      </c>
      <c r="F444">
        <v>71</v>
      </c>
      <c r="G444">
        <v>9</v>
      </c>
      <c r="H444">
        <v>36</v>
      </c>
      <c r="I444">
        <v>799.33</v>
      </c>
      <c r="J444">
        <f>I444/E444</f>
        <v>6.1229758092932766E-3</v>
      </c>
      <c r="K444">
        <f t="shared" si="19"/>
        <v>5</v>
      </c>
      <c r="L444">
        <f t="shared" si="20"/>
        <v>6</v>
      </c>
      <c r="M444">
        <f t="shared" ca="1" si="21"/>
        <v>2015</v>
      </c>
      <c r="N444">
        <f ca="1">_xlfn.PERCENTRANK.INC(M444:M1441,M444,1)*10</f>
        <v>1</v>
      </c>
      <c r="O444">
        <f>_xlfn.PERCENTRANK.INC(H444:H1441,H444,1)*10</f>
        <v>6</v>
      </c>
      <c r="P444">
        <f>_xlfn.PERCENTRANK.INC(I444:I1441,I444,1)*10</f>
        <v>8</v>
      </c>
      <c r="Q444" s="19">
        <f ca="1">AVERAGE(K444,L444,N444,O444,P444)</f>
        <v>5.2</v>
      </c>
      <c r="R444" t="str">
        <f ca="1">VLOOKUP(ROUND($Q444,0),$T$6:$U$15,2,FALSE)</f>
        <v>Potential Loyalists</v>
      </c>
    </row>
    <row r="445" spans="1:18" x14ac:dyDescent="0.35">
      <c r="A445">
        <v>441</v>
      </c>
      <c r="B445">
        <v>46</v>
      </c>
      <c r="C445" t="s">
        <v>16</v>
      </c>
      <c r="D445" t="s">
        <v>12</v>
      </c>
      <c r="E445">
        <v>68970</v>
      </c>
      <c r="F445">
        <v>50</v>
      </c>
      <c r="G445">
        <v>9</v>
      </c>
      <c r="H445">
        <v>46</v>
      </c>
      <c r="I445">
        <v>392.35</v>
      </c>
      <c r="J445">
        <f>I445/E445</f>
        <v>5.6887052341597797E-3</v>
      </c>
      <c r="K445">
        <f t="shared" si="19"/>
        <v>5</v>
      </c>
      <c r="L445">
        <f t="shared" si="20"/>
        <v>4</v>
      </c>
      <c r="M445">
        <f t="shared" ca="1" si="21"/>
        <v>2015</v>
      </c>
      <c r="N445">
        <f ca="1">_xlfn.PERCENTRANK.INC(M445:M1442,M445,1)*10</f>
        <v>1</v>
      </c>
      <c r="O445">
        <f>_xlfn.PERCENTRANK.INC(H445:H1442,H445,1)*10</f>
        <v>8</v>
      </c>
      <c r="P445">
        <f>_xlfn.PERCENTRANK.INC(I445:I1442,I445,1)*10</f>
        <v>4</v>
      </c>
      <c r="Q445" s="19">
        <f ca="1">AVERAGE(K445,L445,N445,O445,P445)</f>
        <v>4.4000000000000004</v>
      </c>
      <c r="R445" t="str">
        <f ca="1">VLOOKUP(ROUND($Q445,0),$T$6:$U$15,2,FALSE)</f>
        <v>New Customer</v>
      </c>
    </row>
    <row r="446" spans="1:18" x14ac:dyDescent="0.35">
      <c r="A446">
        <v>442</v>
      </c>
      <c r="B446">
        <v>26</v>
      </c>
      <c r="C446" t="s">
        <v>9</v>
      </c>
      <c r="D446" t="s">
        <v>12</v>
      </c>
      <c r="E446">
        <v>84460</v>
      </c>
      <c r="F446">
        <v>45</v>
      </c>
      <c r="G446">
        <v>1</v>
      </c>
      <c r="H446">
        <v>33</v>
      </c>
      <c r="I446">
        <v>219.67</v>
      </c>
      <c r="J446">
        <f>I446/E446</f>
        <v>2.6008761543926118E-3</v>
      </c>
      <c r="K446">
        <f t="shared" si="19"/>
        <v>2</v>
      </c>
      <c r="L446">
        <f t="shared" si="20"/>
        <v>4</v>
      </c>
      <c r="M446">
        <f t="shared" ca="1" si="21"/>
        <v>2023</v>
      </c>
      <c r="N446">
        <f ca="1">_xlfn.PERCENTRANK.INC(M446:M1443,M446,1)*10</f>
        <v>8</v>
      </c>
      <c r="O446">
        <f>_xlfn.PERCENTRANK.INC(H446:H1443,H446,1)*10</f>
        <v>6</v>
      </c>
      <c r="P446">
        <f>_xlfn.PERCENTRANK.INC(I446:I1443,I446,1)*10</f>
        <v>2</v>
      </c>
      <c r="Q446" s="19">
        <f ca="1">AVERAGE(K446,L446,N446,O446,P446)</f>
        <v>4.4000000000000004</v>
      </c>
      <c r="R446" t="str">
        <f ca="1">VLOOKUP(ROUND($Q446,0),$T$6:$U$15,2,FALSE)</f>
        <v>New Customer</v>
      </c>
    </row>
    <row r="447" spans="1:18" x14ac:dyDescent="0.35">
      <c r="A447">
        <v>443</v>
      </c>
      <c r="B447">
        <v>47</v>
      </c>
      <c r="C447" t="s">
        <v>13</v>
      </c>
      <c r="D447" t="s">
        <v>15</v>
      </c>
      <c r="E447">
        <v>138199</v>
      </c>
      <c r="F447">
        <v>79</v>
      </c>
      <c r="G447">
        <v>10</v>
      </c>
      <c r="H447">
        <v>43</v>
      </c>
      <c r="I447">
        <v>171.38</v>
      </c>
      <c r="J447">
        <f>I447/E447</f>
        <v>1.240095803877018E-3</v>
      </c>
      <c r="K447">
        <f t="shared" si="19"/>
        <v>1</v>
      </c>
      <c r="L447">
        <f t="shared" si="20"/>
        <v>7</v>
      </c>
      <c r="M447">
        <f t="shared" ca="1" si="21"/>
        <v>2014</v>
      </c>
      <c r="N447">
        <f ca="1">_xlfn.PERCENTRANK.INC(M447:M1444,M447,1)*10</f>
        <v>0</v>
      </c>
      <c r="O447">
        <f>_xlfn.PERCENTRANK.INC(H447:H1444,H447,1)*10</f>
        <v>8</v>
      </c>
      <c r="P447">
        <f>_xlfn.PERCENTRANK.INC(I447:I1444,I447,1)*10</f>
        <v>1</v>
      </c>
      <c r="Q447" s="19">
        <f ca="1">AVERAGE(K447,L447,N447,O447,P447)</f>
        <v>3.4</v>
      </c>
      <c r="R447" t="str">
        <f ca="1">VLOOKUP(ROUND($Q447,0),$T$6:$U$15,2,FALSE)</f>
        <v>New Customer</v>
      </c>
    </row>
    <row r="448" spans="1:18" x14ac:dyDescent="0.35">
      <c r="A448">
        <v>444</v>
      </c>
      <c r="B448">
        <v>62</v>
      </c>
      <c r="C448" t="s">
        <v>13</v>
      </c>
      <c r="D448" t="s">
        <v>12</v>
      </c>
      <c r="E448">
        <v>59481</v>
      </c>
      <c r="F448">
        <v>30</v>
      </c>
      <c r="G448">
        <v>4</v>
      </c>
      <c r="H448">
        <v>35</v>
      </c>
      <c r="I448">
        <v>121</v>
      </c>
      <c r="J448">
        <f>I448/E448</f>
        <v>2.0342630419797917E-3</v>
      </c>
      <c r="K448">
        <f t="shared" si="19"/>
        <v>2</v>
      </c>
      <c r="L448">
        <f t="shared" si="20"/>
        <v>2</v>
      </c>
      <c r="M448">
        <f t="shared" ca="1" si="21"/>
        <v>2020</v>
      </c>
      <c r="N448">
        <f ca="1">_xlfn.PERCENTRANK.INC(M448:M1445,M448,1)*10</f>
        <v>5</v>
      </c>
      <c r="O448">
        <f>_xlfn.PERCENTRANK.INC(H448:H1445,H448,1)*10</f>
        <v>6</v>
      </c>
      <c r="P448">
        <f>_xlfn.PERCENTRANK.INC(I448:I1445,I448,1)*10</f>
        <v>1</v>
      </c>
      <c r="Q448" s="19">
        <f ca="1">AVERAGE(K448,L448,N448,O448,P448)</f>
        <v>3.2</v>
      </c>
      <c r="R448" t="str">
        <f ca="1">VLOOKUP(ROUND($Q448,0),$T$6:$U$15,2,FALSE)</f>
        <v>New Customer</v>
      </c>
    </row>
    <row r="449" spans="1:18" x14ac:dyDescent="0.35">
      <c r="A449">
        <v>445</v>
      </c>
      <c r="B449">
        <v>62</v>
      </c>
      <c r="C449" t="s">
        <v>9</v>
      </c>
      <c r="D449" t="s">
        <v>10</v>
      </c>
      <c r="E449">
        <v>75974</v>
      </c>
      <c r="F449">
        <v>68</v>
      </c>
      <c r="G449">
        <v>4</v>
      </c>
      <c r="H449">
        <v>46</v>
      </c>
      <c r="I449">
        <v>180.09</v>
      </c>
      <c r="J449">
        <f>I449/E449</f>
        <v>2.3704161950140836E-3</v>
      </c>
      <c r="K449">
        <f t="shared" si="19"/>
        <v>2</v>
      </c>
      <c r="L449">
        <f t="shared" si="20"/>
        <v>6</v>
      </c>
      <c r="M449">
        <f t="shared" ca="1" si="21"/>
        <v>2020</v>
      </c>
      <c r="N449">
        <f ca="1">_xlfn.PERCENTRANK.INC(M449:M1446,M449,1)*10</f>
        <v>5</v>
      </c>
      <c r="O449">
        <f>_xlfn.PERCENTRANK.INC(H449:H1446,H449,1)*10</f>
        <v>8</v>
      </c>
      <c r="P449">
        <f>_xlfn.PERCENTRANK.INC(I449:I1446,I449,1)*10</f>
        <v>2</v>
      </c>
      <c r="Q449" s="19">
        <f ca="1">AVERAGE(K449,L449,N449,O449,P449)</f>
        <v>4.5999999999999996</v>
      </c>
      <c r="R449" t="str">
        <f ca="1">VLOOKUP(ROUND($Q449,0),$T$6:$U$15,2,FALSE)</f>
        <v>Potential Loyalists</v>
      </c>
    </row>
    <row r="450" spans="1:18" x14ac:dyDescent="0.35">
      <c r="A450">
        <v>446</v>
      </c>
      <c r="B450">
        <v>53</v>
      </c>
      <c r="C450" t="s">
        <v>16</v>
      </c>
      <c r="D450" t="s">
        <v>15</v>
      </c>
      <c r="E450">
        <v>56570</v>
      </c>
      <c r="F450">
        <v>29</v>
      </c>
      <c r="G450">
        <v>7</v>
      </c>
      <c r="H450">
        <v>37</v>
      </c>
      <c r="I450">
        <v>432.65</v>
      </c>
      <c r="J450">
        <f>I450/E450</f>
        <v>7.6480466678451476E-3</v>
      </c>
      <c r="K450">
        <f t="shared" si="19"/>
        <v>6</v>
      </c>
      <c r="L450">
        <f t="shared" si="20"/>
        <v>2</v>
      </c>
      <c r="M450">
        <f t="shared" ca="1" si="21"/>
        <v>2017</v>
      </c>
      <c r="N450">
        <f ca="1">_xlfn.PERCENTRANK.INC(M450:M1447,M450,1)*10</f>
        <v>2</v>
      </c>
      <c r="O450">
        <f>_xlfn.PERCENTRANK.INC(H450:H1447,H450,1)*10</f>
        <v>7</v>
      </c>
      <c r="P450">
        <f>_xlfn.PERCENTRANK.INC(I450:I1447,I450,1)*10</f>
        <v>4</v>
      </c>
      <c r="Q450" s="19">
        <f ca="1">AVERAGE(K450,L450,N450,O450,P450)</f>
        <v>4.2</v>
      </c>
      <c r="R450" t="str">
        <f ca="1">VLOOKUP(ROUND($Q450,0),$T$6:$U$15,2,FALSE)</f>
        <v>New Customer</v>
      </c>
    </row>
    <row r="451" spans="1:18" x14ac:dyDescent="0.35">
      <c r="A451">
        <v>447</v>
      </c>
      <c r="B451">
        <v>27</v>
      </c>
      <c r="C451" t="s">
        <v>13</v>
      </c>
      <c r="D451" t="s">
        <v>10</v>
      </c>
      <c r="E451">
        <v>68689</v>
      </c>
      <c r="F451">
        <v>83</v>
      </c>
      <c r="G451">
        <v>8</v>
      </c>
      <c r="H451">
        <v>33</v>
      </c>
      <c r="I451">
        <v>782.58</v>
      </c>
      <c r="J451">
        <f>I451/E451</f>
        <v>1.139309059674766E-2</v>
      </c>
      <c r="K451">
        <f t="shared" si="19"/>
        <v>8</v>
      </c>
      <c r="L451">
        <f t="shared" si="20"/>
        <v>8</v>
      </c>
      <c r="M451">
        <f t="shared" ca="1" si="21"/>
        <v>2016</v>
      </c>
      <c r="N451">
        <f ca="1">_xlfn.PERCENTRANK.INC(M451:M1448,M451,1)*10</f>
        <v>1</v>
      </c>
      <c r="O451">
        <f>_xlfn.PERCENTRANK.INC(H451:H1448,H451,1)*10</f>
        <v>6</v>
      </c>
      <c r="P451">
        <f>_xlfn.PERCENTRANK.INC(I451:I1448,I451,1)*10</f>
        <v>7</v>
      </c>
      <c r="Q451" s="19">
        <f ca="1">AVERAGE(K451,L451,N451,O451,P451)</f>
        <v>6</v>
      </c>
      <c r="R451" t="str">
        <f ca="1">VLOOKUP(ROUND($Q451,0),$T$6:$U$15,2,FALSE)</f>
        <v>Potential Loyalists</v>
      </c>
    </row>
    <row r="452" spans="1:18" x14ac:dyDescent="0.35">
      <c r="A452">
        <v>448</v>
      </c>
      <c r="B452">
        <v>31</v>
      </c>
      <c r="C452" t="s">
        <v>9</v>
      </c>
      <c r="D452" t="s">
        <v>11</v>
      </c>
      <c r="E452">
        <v>46106</v>
      </c>
      <c r="F452">
        <v>72</v>
      </c>
      <c r="G452">
        <v>7</v>
      </c>
      <c r="H452">
        <v>2</v>
      </c>
      <c r="I452">
        <v>59.82</v>
      </c>
      <c r="J452">
        <f>I452/E452</f>
        <v>1.2974450180019954E-3</v>
      </c>
      <c r="K452">
        <f t="shared" si="19"/>
        <v>1</v>
      </c>
      <c r="L452">
        <f t="shared" si="20"/>
        <v>7</v>
      </c>
      <c r="M452">
        <f t="shared" ca="1" si="21"/>
        <v>2017</v>
      </c>
      <c r="N452">
        <f ca="1">_xlfn.PERCENTRANK.INC(M452:M1449,M452,1)*10</f>
        <v>2</v>
      </c>
      <c r="O452">
        <f>_xlfn.PERCENTRANK.INC(H452:H1449,H452,1)*10</f>
        <v>0</v>
      </c>
      <c r="P452">
        <f>_xlfn.PERCENTRANK.INC(I452:I1449,I452,1)*10</f>
        <v>0</v>
      </c>
      <c r="Q452" s="19">
        <f ca="1">AVERAGE(K452,L452,N452,O452,P452)</f>
        <v>2</v>
      </c>
      <c r="R452" t="str">
        <f ca="1">VLOOKUP(ROUND($Q452,0),$T$6:$U$15,2,FALSE)</f>
        <v xml:space="preserve">At Risk </v>
      </c>
    </row>
    <row r="453" spans="1:18" x14ac:dyDescent="0.35">
      <c r="A453">
        <v>449</v>
      </c>
      <c r="B453">
        <v>50</v>
      </c>
      <c r="C453" t="s">
        <v>16</v>
      </c>
      <c r="D453" t="s">
        <v>14</v>
      </c>
      <c r="E453">
        <v>46524</v>
      </c>
      <c r="F453">
        <v>1</v>
      </c>
      <c r="G453">
        <v>4</v>
      </c>
      <c r="H453">
        <v>7</v>
      </c>
      <c r="I453">
        <v>371.62</v>
      </c>
      <c r="J453">
        <f>I453/E453</f>
        <v>7.9877052703980749E-3</v>
      </c>
      <c r="K453">
        <f t="shared" ref="K453:K516" si="22">_xlfn.PERCENTRANK.EXC($J$5:$J$1003,J453,1)*10</f>
        <v>6</v>
      </c>
      <c r="L453">
        <f t="shared" si="20"/>
        <v>0</v>
      </c>
      <c r="M453">
        <f t="shared" ca="1" si="21"/>
        <v>2020</v>
      </c>
      <c r="N453">
        <f ca="1">_xlfn.PERCENTRANK.INC(M453:M1450,M453,1)*10</f>
        <v>5</v>
      </c>
      <c r="O453">
        <f>_xlfn.PERCENTRANK.INC(H453:H1450,H453,1)*10</f>
        <v>1</v>
      </c>
      <c r="P453">
        <f>_xlfn.PERCENTRANK.INC(I453:I1450,I453,1)*10</f>
        <v>3</v>
      </c>
      <c r="Q453" s="19">
        <f ca="1">AVERAGE(K453,L453,N453,O453,P453)</f>
        <v>3</v>
      </c>
      <c r="R453" t="str">
        <f ca="1">VLOOKUP(ROUND($Q453,0),$T$6:$U$15,2,FALSE)</f>
        <v>New Customer</v>
      </c>
    </row>
    <row r="454" spans="1:18" x14ac:dyDescent="0.35">
      <c r="A454">
        <v>450</v>
      </c>
      <c r="B454">
        <v>48</v>
      </c>
      <c r="C454" t="s">
        <v>16</v>
      </c>
      <c r="D454" t="s">
        <v>15</v>
      </c>
      <c r="E454">
        <v>60382</v>
      </c>
      <c r="F454">
        <v>13</v>
      </c>
      <c r="G454">
        <v>3</v>
      </c>
      <c r="H454">
        <v>27</v>
      </c>
      <c r="I454">
        <v>694.59</v>
      </c>
      <c r="J454">
        <f>I454/E454</f>
        <v>1.1503262561690571E-2</v>
      </c>
      <c r="K454">
        <f t="shared" si="22"/>
        <v>8</v>
      </c>
      <c r="L454">
        <f t="shared" ref="L454:L517" si="23">_xlfn.PERCENTRANK.INC($F$5:$F$1003,F454,1)*10</f>
        <v>1</v>
      </c>
      <c r="M454">
        <f t="shared" ref="M454:M517" ca="1" si="24">YEAR(TODAY())-G454</f>
        <v>2021</v>
      </c>
      <c r="N454">
        <f ca="1">_xlfn.PERCENTRANK.INC(M454:M1451,M454,1)*10</f>
        <v>6</v>
      </c>
      <c r="O454">
        <f>_xlfn.PERCENTRANK.INC(H454:H1451,H454,1)*10</f>
        <v>4</v>
      </c>
      <c r="P454">
        <f>_xlfn.PERCENTRANK.INC(I454:I1451,I454,1)*10</f>
        <v>7</v>
      </c>
      <c r="Q454" s="19">
        <f ca="1">AVERAGE(K454,L454,N454,O454,P454)</f>
        <v>5.2</v>
      </c>
      <c r="R454" t="str">
        <f ca="1">VLOOKUP(ROUND($Q454,0),$T$6:$U$15,2,FALSE)</f>
        <v>Potential Loyalists</v>
      </c>
    </row>
    <row r="455" spans="1:18" x14ac:dyDescent="0.35">
      <c r="A455">
        <v>451</v>
      </c>
      <c r="B455">
        <v>24</v>
      </c>
      <c r="C455" t="s">
        <v>13</v>
      </c>
      <c r="D455" t="s">
        <v>10</v>
      </c>
      <c r="E455">
        <v>147555</v>
      </c>
      <c r="F455">
        <v>65</v>
      </c>
      <c r="G455">
        <v>4</v>
      </c>
      <c r="H455">
        <v>28</v>
      </c>
      <c r="I455">
        <v>434.84</v>
      </c>
      <c r="J455">
        <f>I455/E455</f>
        <v>2.9469689268408388E-3</v>
      </c>
      <c r="K455">
        <f t="shared" si="22"/>
        <v>2</v>
      </c>
      <c r="L455">
        <f t="shared" si="23"/>
        <v>6</v>
      </c>
      <c r="M455">
        <f t="shared" ca="1" si="24"/>
        <v>2020</v>
      </c>
      <c r="N455">
        <f ca="1">_xlfn.PERCENTRANK.INC(M455:M1452,M455,1)*10</f>
        <v>6</v>
      </c>
      <c r="O455">
        <f>_xlfn.PERCENTRANK.INC(H455:H1452,H455,1)*10</f>
        <v>5</v>
      </c>
      <c r="P455">
        <f>_xlfn.PERCENTRANK.INC(I455:I1452,I455,1)*10</f>
        <v>4</v>
      </c>
      <c r="Q455" s="19">
        <f ca="1">AVERAGE(K455,L455,N455,O455,P455)</f>
        <v>4.5999999999999996</v>
      </c>
      <c r="R455" t="str">
        <f ca="1">VLOOKUP(ROUND($Q455,0),$T$6:$U$15,2,FALSE)</f>
        <v>Potential Loyalists</v>
      </c>
    </row>
    <row r="456" spans="1:18" x14ac:dyDescent="0.35">
      <c r="A456">
        <v>452</v>
      </c>
      <c r="B456">
        <v>45</v>
      </c>
      <c r="C456" t="s">
        <v>9</v>
      </c>
      <c r="D456" t="s">
        <v>11</v>
      </c>
      <c r="E456">
        <v>93800</v>
      </c>
      <c r="F456">
        <v>33</v>
      </c>
      <c r="G456">
        <v>10</v>
      </c>
      <c r="H456">
        <v>32</v>
      </c>
      <c r="I456">
        <v>391.45</v>
      </c>
      <c r="J456">
        <f>I456/E456</f>
        <v>4.1732409381663111E-3</v>
      </c>
      <c r="K456">
        <f t="shared" si="22"/>
        <v>3</v>
      </c>
      <c r="L456">
        <f t="shared" si="23"/>
        <v>3</v>
      </c>
      <c r="M456">
        <f t="shared" ca="1" si="24"/>
        <v>2014</v>
      </c>
      <c r="N456">
        <f ca="1">_xlfn.PERCENTRANK.INC(M456:M1453,M456,1)*10</f>
        <v>0</v>
      </c>
      <c r="O456">
        <f>_xlfn.PERCENTRANK.INC(H456:H1453,H456,1)*10</f>
        <v>6</v>
      </c>
      <c r="P456">
        <f>_xlfn.PERCENTRANK.INC(I456:I1453,I456,1)*10</f>
        <v>4</v>
      </c>
      <c r="Q456" s="19">
        <f ca="1">AVERAGE(K456,L456,N456,O456,P456)</f>
        <v>3.2</v>
      </c>
      <c r="R456" t="str">
        <f ca="1">VLOOKUP(ROUND($Q456,0),$T$6:$U$15,2,FALSE)</f>
        <v>New Customer</v>
      </c>
    </row>
    <row r="457" spans="1:18" x14ac:dyDescent="0.35">
      <c r="A457">
        <v>453</v>
      </c>
      <c r="B457">
        <v>30</v>
      </c>
      <c r="C457" t="s">
        <v>16</v>
      </c>
      <c r="D457" t="s">
        <v>15</v>
      </c>
      <c r="E457">
        <v>35565</v>
      </c>
      <c r="F457">
        <v>83</v>
      </c>
      <c r="G457">
        <v>8</v>
      </c>
      <c r="H457">
        <v>17</v>
      </c>
      <c r="I457">
        <v>238.79</v>
      </c>
      <c r="J457">
        <f>I457/E457</f>
        <v>6.71418529453114E-3</v>
      </c>
      <c r="K457">
        <f t="shared" si="22"/>
        <v>5</v>
      </c>
      <c r="L457">
        <f t="shared" si="23"/>
        <v>8</v>
      </c>
      <c r="M457">
        <f t="shared" ca="1" si="24"/>
        <v>2016</v>
      </c>
      <c r="N457">
        <f ca="1">_xlfn.PERCENTRANK.INC(M457:M1454,M457,1)*10</f>
        <v>1</v>
      </c>
      <c r="O457">
        <f>_xlfn.PERCENTRANK.INC(H457:H1454,H457,1)*10</f>
        <v>2</v>
      </c>
      <c r="P457">
        <f>_xlfn.PERCENTRANK.INC(I457:I1454,I457,1)*10</f>
        <v>2</v>
      </c>
      <c r="Q457" s="19">
        <f ca="1">AVERAGE(K457,L457,N457,O457,P457)</f>
        <v>3.6</v>
      </c>
      <c r="R457" t="str">
        <f ca="1">VLOOKUP(ROUND($Q457,0),$T$6:$U$15,2,FALSE)</f>
        <v>New Customer</v>
      </c>
    </row>
    <row r="458" spans="1:18" x14ac:dyDescent="0.35">
      <c r="A458">
        <v>454</v>
      </c>
      <c r="B458">
        <v>27</v>
      </c>
      <c r="C458" t="s">
        <v>16</v>
      </c>
      <c r="D458" t="s">
        <v>14</v>
      </c>
      <c r="E458">
        <v>143992</v>
      </c>
      <c r="F458">
        <v>31</v>
      </c>
      <c r="G458">
        <v>2</v>
      </c>
      <c r="H458">
        <v>32</v>
      </c>
      <c r="I458">
        <v>994.1</v>
      </c>
      <c r="J458">
        <f>I458/E458</f>
        <v>6.9038557697649874E-3</v>
      </c>
      <c r="K458">
        <f t="shared" si="22"/>
        <v>6</v>
      </c>
      <c r="L458">
        <f t="shared" si="23"/>
        <v>3</v>
      </c>
      <c r="M458">
        <f t="shared" ca="1" si="24"/>
        <v>2022</v>
      </c>
      <c r="N458">
        <f ca="1">_xlfn.PERCENTRANK.INC(M458:M1455,M458,1)*10</f>
        <v>7</v>
      </c>
      <c r="O458">
        <f>_xlfn.PERCENTRANK.INC(H458:H1455,H458,1)*10</f>
        <v>6</v>
      </c>
      <c r="P458">
        <f>_xlfn.PERCENTRANK.INC(I458:I1455,I458,1)*10</f>
        <v>9</v>
      </c>
      <c r="Q458" s="19">
        <f ca="1">AVERAGE(K458,L458,N458,O458,P458)</f>
        <v>6.2</v>
      </c>
      <c r="R458" t="str">
        <f ca="1">VLOOKUP(ROUND($Q458,0),$T$6:$U$15,2,FALSE)</f>
        <v>Potential Loyalists</v>
      </c>
    </row>
    <row r="459" spans="1:18" x14ac:dyDescent="0.35">
      <c r="A459">
        <v>455</v>
      </c>
      <c r="B459">
        <v>28</v>
      </c>
      <c r="C459" t="s">
        <v>13</v>
      </c>
      <c r="D459" t="s">
        <v>15</v>
      </c>
      <c r="E459">
        <v>126571</v>
      </c>
      <c r="F459">
        <v>82</v>
      </c>
      <c r="G459">
        <v>10</v>
      </c>
      <c r="H459">
        <v>8</v>
      </c>
      <c r="I459">
        <v>26.12</v>
      </c>
      <c r="J459">
        <f>I459/E459</f>
        <v>2.0636638724510353E-4</v>
      </c>
      <c r="K459">
        <f t="shared" si="22"/>
        <v>0</v>
      </c>
      <c r="L459">
        <f t="shared" si="23"/>
        <v>8</v>
      </c>
      <c r="M459">
        <f t="shared" ca="1" si="24"/>
        <v>2014</v>
      </c>
      <c r="N459">
        <f ca="1">_xlfn.PERCENTRANK.INC(M459:M1456,M459,1)*10</f>
        <v>0</v>
      </c>
      <c r="O459">
        <f>_xlfn.PERCENTRANK.INC(H459:H1456,H459,1)*10</f>
        <v>1</v>
      </c>
      <c r="P459">
        <f>_xlfn.PERCENTRANK.INC(I459:I1456,I459,1)*10</f>
        <v>0</v>
      </c>
      <c r="Q459" s="19">
        <f ca="1">AVERAGE(K459,L459,N459,O459,P459)</f>
        <v>1.8</v>
      </c>
      <c r="R459" t="str">
        <f ca="1">VLOOKUP(ROUND($Q459,0),$T$6:$U$15,2,FALSE)</f>
        <v xml:space="preserve">At Risk </v>
      </c>
    </row>
    <row r="460" spans="1:18" x14ac:dyDescent="0.35">
      <c r="A460">
        <v>456</v>
      </c>
      <c r="B460">
        <v>61</v>
      </c>
      <c r="C460" t="s">
        <v>13</v>
      </c>
      <c r="D460" t="s">
        <v>12</v>
      </c>
      <c r="E460">
        <v>57851</v>
      </c>
      <c r="F460">
        <v>46</v>
      </c>
      <c r="G460">
        <v>3</v>
      </c>
      <c r="H460">
        <v>5</v>
      </c>
      <c r="I460">
        <v>604.29</v>
      </c>
      <c r="J460">
        <f>I460/E460</f>
        <v>1.0445627560457036E-2</v>
      </c>
      <c r="K460">
        <f t="shared" si="22"/>
        <v>7</v>
      </c>
      <c r="L460">
        <f t="shared" si="23"/>
        <v>4</v>
      </c>
      <c r="M460">
        <f t="shared" ca="1" si="24"/>
        <v>2021</v>
      </c>
      <c r="N460">
        <f ca="1">_xlfn.PERCENTRANK.INC(M460:M1457,M460,1)*10</f>
        <v>6</v>
      </c>
      <c r="O460">
        <f>_xlfn.PERCENTRANK.INC(H460:H1457,H460,1)*10</f>
        <v>0</v>
      </c>
      <c r="P460">
        <f>_xlfn.PERCENTRANK.INC(I460:I1457,I460,1)*10</f>
        <v>5</v>
      </c>
      <c r="Q460" s="19">
        <f ca="1">AVERAGE(K460,L460,N460,O460,P460)</f>
        <v>4.4000000000000004</v>
      </c>
      <c r="R460" t="str">
        <f ca="1">VLOOKUP(ROUND($Q460,0),$T$6:$U$15,2,FALSE)</f>
        <v>New Customer</v>
      </c>
    </row>
    <row r="461" spans="1:18" x14ac:dyDescent="0.35">
      <c r="A461">
        <v>457</v>
      </c>
      <c r="B461">
        <v>30</v>
      </c>
      <c r="C461" t="s">
        <v>13</v>
      </c>
      <c r="D461" t="s">
        <v>15</v>
      </c>
      <c r="E461">
        <v>120083</v>
      </c>
      <c r="F461">
        <v>47</v>
      </c>
      <c r="G461">
        <v>1</v>
      </c>
      <c r="H461">
        <v>49</v>
      </c>
      <c r="I461">
        <v>443.12</v>
      </c>
      <c r="J461">
        <f>I461/E461</f>
        <v>3.6901143375831715E-3</v>
      </c>
      <c r="K461">
        <f t="shared" si="22"/>
        <v>3</v>
      </c>
      <c r="L461">
        <f t="shared" si="23"/>
        <v>4</v>
      </c>
      <c r="M461">
        <f t="shared" ca="1" si="24"/>
        <v>2023</v>
      </c>
      <c r="N461">
        <f ca="1">_xlfn.PERCENTRANK.INC(M461:M1458,M461,1)*10</f>
        <v>8</v>
      </c>
      <c r="O461">
        <f>_xlfn.PERCENTRANK.INC(H461:H1458,H461,1)*10</f>
        <v>9</v>
      </c>
      <c r="P461">
        <f>_xlfn.PERCENTRANK.INC(I461:I1458,I461,1)*10</f>
        <v>4</v>
      </c>
      <c r="Q461" s="19">
        <f ca="1">AVERAGE(K461,L461,N461,O461,P461)</f>
        <v>5.6</v>
      </c>
      <c r="R461" t="str">
        <f ca="1">VLOOKUP(ROUND($Q461,0),$T$6:$U$15,2,FALSE)</f>
        <v>Potential Loyalists</v>
      </c>
    </row>
    <row r="462" spans="1:18" x14ac:dyDescent="0.35">
      <c r="A462">
        <v>458</v>
      </c>
      <c r="B462">
        <v>62</v>
      </c>
      <c r="C462" t="s">
        <v>16</v>
      </c>
      <c r="D462" t="s">
        <v>10</v>
      </c>
      <c r="E462">
        <v>32827</v>
      </c>
      <c r="F462">
        <v>69</v>
      </c>
      <c r="G462">
        <v>8</v>
      </c>
      <c r="H462">
        <v>2</v>
      </c>
      <c r="I462">
        <v>468.37</v>
      </c>
      <c r="J462">
        <f>I462/E462</f>
        <v>1.4267828312060195E-2</v>
      </c>
      <c r="K462">
        <f t="shared" si="22"/>
        <v>8</v>
      </c>
      <c r="L462">
        <f t="shared" si="23"/>
        <v>6</v>
      </c>
      <c r="M462">
        <f t="shared" ca="1" si="24"/>
        <v>2016</v>
      </c>
      <c r="N462">
        <f ca="1">_xlfn.PERCENTRANK.INC(M462:M1459,M462,1)*10</f>
        <v>1</v>
      </c>
      <c r="O462">
        <f>_xlfn.PERCENTRANK.INC(H462:H1459,H462,1)*10</f>
        <v>0</v>
      </c>
      <c r="P462">
        <f>_xlfn.PERCENTRANK.INC(I462:I1459,I462,1)*10</f>
        <v>4</v>
      </c>
      <c r="Q462" s="19">
        <f ca="1">AVERAGE(K462,L462,N462,O462,P462)</f>
        <v>3.8</v>
      </c>
      <c r="R462" t="str">
        <f ca="1">VLOOKUP(ROUND($Q462,0),$T$6:$U$15,2,FALSE)</f>
        <v>New Customer</v>
      </c>
    </row>
    <row r="463" spans="1:18" x14ac:dyDescent="0.35">
      <c r="A463">
        <v>459</v>
      </c>
      <c r="B463">
        <v>30</v>
      </c>
      <c r="C463" t="s">
        <v>13</v>
      </c>
      <c r="D463" t="s">
        <v>12</v>
      </c>
      <c r="E463">
        <v>100399</v>
      </c>
      <c r="F463">
        <v>96</v>
      </c>
      <c r="G463">
        <v>2</v>
      </c>
      <c r="H463">
        <v>5</v>
      </c>
      <c r="I463">
        <v>705.64</v>
      </c>
      <c r="J463">
        <f>I463/E463</f>
        <v>7.0283568561439851E-3</v>
      </c>
      <c r="K463">
        <f t="shared" si="22"/>
        <v>6</v>
      </c>
      <c r="L463">
        <f t="shared" si="23"/>
        <v>9</v>
      </c>
      <c r="M463">
        <f t="shared" ca="1" si="24"/>
        <v>2022</v>
      </c>
      <c r="N463">
        <f ca="1">_xlfn.PERCENTRANK.INC(M463:M1460,M463,1)*10</f>
        <v>7</v>
      </c>
      <c r="O463">
        <f>_xlfn.PERCENTRANK.INC(H463:H1460,H463,1)*10</f>
        <v>0</v>
      </c>
      <c r="P463">
        <f>_xlfn.PERCENTRANK.INC(I463:I1460,I463,1)*10</f>
        <v>7</v>
      </c>
      <c r="Q463" s="19">
        <f ca="1">AVERAGE(K463,L463,N463,O463,P463)</f>
        <v>5.8</v>
      </c>
      <c r="R463" t="str">
        <f ca="1">VLOOKUP(ROUND($Q463,0),$T$6:$U$15,2,FALSE)</f>
        <v>Potential Loyalists</v>
      </c>
    </row>
    <row r="464" spans="1:18" x14ac:dyDescent="0.35">
      <c r="A464">
        <v>460</v>
      </c>
      <c r="B464">
        <v>55</v>
      </c>
      <c r="C464" t="s">
        <v>9</v>
      </c>
      <c r="D464" t="s">
        <v>11</v>
      </c>
      <c r="E464">
        <v>105647</v>
      </c>
      <c r="F464">
        <v>94</v>
      </c>
      <c r="G464">
        <v>1</v>
      </c>
      <c r="H464">
        <v>14</v>
      </c>
      <c r="I464">
        <v>737.91</v>
      </c>
      <c r="J464">
        <f>I464/E464</f>
        <v>6.9846753812223723E-3</v>
      </c>
      <c r="K464">
        <f t="shared" si="22"/>
        <v>6</v>
      </c>
      <c r="L464">
        <f t="shared" si="23"/>
        <v>9</v>
      </c>
      <c r="M464">
        <f t="shared" ca="1" si="24"/>
        <v>2023</v>
      </c>
      <c r="N464">
        <f ca="1">_xlfn.PERCENTRANK.INC(M464:M1461,M464,1)*10</f>
        <v>8</v>
      </c>
      <c r="O464">
        <f>_xlfn.PERCENTRANK.INC(H464:H1461,H464,1)*10</f>
        <v>2</v>
      </c>
      <c r="P464">
        <f>_xlfn.PERCENTRANK.INC(I464:I1461,I464,1)*10</f>
        <v>7</v>
      </c>
      <c r="Q464" s="19">
        <f ca="1">AVERAGE(K464,L464,N464,O464,P464)</f>
        <v>6.4</v>
      </c>
      <c r="R464" t="str">
        <f ca="1">VLOOKUP(ROUND($Q464,0),$T$6:$U$15,2,FALSE)</f>
        <v>Potential Loyalists</v>
      </c>
    </row>
    <row r="465" spans="1:18" x14ac:dyDescent="0.35">
      <c r="A465">
        <v>461</v>
      </c>
      <c r="B465">
        <v>41</v>
      </c>
      <c r="C465" t="s">
        <v>16</v>
      </c>
      <c r="D465" t="s">
        <v>14</v>
      </c>
      <c r="E465">
        <v>141605</v>
      </c>
      <c r="F465">
        <v>100</v>
      </c>
      <c r="G465">
        <v>4</v>
      </c>
      <c r="H465">
        <v>20</v>
      </c>
      <c r="I465">
        <v>693.02</v>
      </c>
      <c r="J465">
        <f>I465/E465</f>
        <v>4.8940362275343386E-3</v>
      </c>
      <c r="K465">
        <f t="shared" si="22"/>
        <v>4</v>
      </c>
      <c r="L465">
        <f t="shared" si="23"/>
        <v>9</v>
      </c>
      <c r="M465">
        <f t="shared" ca="1" si="24"/>
        <v>2020</v>
      </c>
      <c r="N465">
        <f ca="1">_xlfn.PERCENTRANK.INC(M465:M1462,M465,1)*10</f>
        <v>6</v>
      </c>
      <c r="O465">
        <f>_xlfn.PERCENTRANK.INC(H465:H1462,H465,1)*10</f>
        <v>3</v>
      </c>
      <c r="P465">
        <f>_xlfn.PERCENTRANK.INC(I465:I1462,I465,1)*10</f>
        <v>7</v>
      </c>
      <c r="Q465" s="19">
        <f ca="1">AVERAGE(K465,L465,N465,O465,P465)</f>
        <v>5.8</v>
      </c>
      <c r="R465" t="str">
        <f ca="1">VLOOKUP(ROUND($Q465,0),$T$6:$U$15,2,FALSE)</f>
        <v>Potential Loyalists</v>
      </c>
    </row>
    <row r="466" spans="1:18" x14ac:dyDescent="0.35">
      <c r="A466">
        <v>462</v>
      </c>
      <c r="B466">
        <v>57</v>
      </c>
      <c r="C466" t="s">
        <v>9</v>
      </c>
      <c r="D466" t="s">
        <v>15</v>
      </c>
      <c r="E466">
        <v>46563</v>
      </c>
      <c r="F466">
        <v>86</v>
      </c>
      <c r="G466">
        <v>4</v>
      </c>
      <c r="H466">
        <v>24</v>
      </c>
      <c r="I466">
        <v>800.46</v>
      </c>
      <c r="J466">
        <f>I466/E466</f>
        <v>1.7190902648025256E-2</v>
      </c>
      <c r="K466">
        <f t="shared" si="22"/>
        <v>9</v>
      </c>
      <c r="L466">
        <f t="shared" si="23"/>
        <v>8</v>
      </c>
      <c r="M466">
        <f t="shared" ca="1" si="24"/>
        <v>2020</v>
      </c>
      <c r="N466">
        <f ca="1">_xlfn.PERCENTRANK.INC(M466:M1463,M466,1)*10</f>
        <v>6</v>
      </c>
      <c r="O466">
        <f>_xlfn.PERCENTRANK.INC(H466:H1463,H466,1)*10</f>
        <v>4</v>
      </c>
      <c r="P466">
        <f>_xlfn.PERCENTRANK.INC(I466:I1463,I466,1)*10</f>
        <v>8</v>
      </c>
      <c r="Q466" s="19">
        <f ca="1">AVERAGE(K466,L466,N466,O466,P466)</f>
        <v>7</v>
      </c>
      <c r="R466" t="str">
        <f ca="1">VLOOKUP(ROUND($Q466,0),$T$6:$U$15,2,FALSE)</f>
        <v xml:space="preserve">Loyal Customers </v>
      </c>
    </row>
    <row r="467" spans="1:18" x14ac:dyDescent="0.35">
      <c r="A467">
        <v>463</v>
      </c>
      <c r="B467">
        <v>53</v>
      </c>
      <c r="C467" t="s">
        <v>16</v>
      </c>
      <c r="D467" t="s">
        <v>12</v>
      </c>
      <c r="E467">
        <v>37569</v>
      </c>
      <c r="F467">
        <v>18</v>
      </c>
      <c r="G467">
        <v>8</v>
      </c>
      <c r="H467">
        <v>50</v>
      </c>
      <c r="I467">
        <v>634.91999999999996</v>
      </c>
      <c r="J467">
        <f>I467/E467</f>
        <v>1.6900103808991453E-2</v>
      </c>
      <c r="K467">
        <f t="shared" si="22"/>
        <v>9</v>
      </c>
      <c r="L467">
        <f t="shared" si="23"/>
        <v>1</v>
      </c>
      <c r="M467">
        <f t="shared" ca="1" si="24"/>
        <v>2016</v>
      </c>
      <c r="N467">
        <f ca="1">_xlfn.PERCENTRANK.INC(M467:M1464,M467,1)*10</f>
        <v>1</v>
      </c>
      <c r="O467">
        <f>_xlfn.PERCENTRANK.INC(H467:H1464,H467,1)*10</f>
        <v>9</v>
      </c>
      <c r="P467">
        <f>_xlfn.PERCENTRANK.INC(I467:I1464,I467,1)*10</f>
        <v>6</v>
      </c>
      <c r="Q467" s="19">
        <f ca="1">AVERAGE(K467,L467,N467,O467,P467)</f>
        <v>5.2</v>
      </c>
      <c r="R467" t="str">
        <f ca="1">VLOOKUP(ROUND($Q467,0),$T$6:$U$15,2,FALSE)</f>
        <v>Potential Loyalists</v>
      </c>
    </row>
    <row r="468" spans="1:18" x14ac:dyDescent="0.35">
      <c r="A468">
        <v>464</v>
      </c>
      <c r="B468">
        <v>65</v>
      </c>
      <c r="C468" t="s">
        <v>9</v>
      </c>
      <c r="D468" t="s">
        <v>11</v>
      </c>
      <c r="E468">
        <v>138529</v>
      </c>
      <c r="F468">
        <v>87</v>
      </c>
      <c r="G468">
        <v>10</v>
      </c>
      <c r="H468">
        <v>14</v>
      </c>
      <c r="I468">
        <v>461.61</v>
      </c>
      <c r="J468">
        <f>I468/E468</f>
        <v>3.3322264652166696E-3</v>
      </c>
      <c r="K468">
        <f t="shared" si="22"/>
        <v>3</v>
      </c>
      <c r="L468">
        <f t="shared" si="23"/>
        <v>8</v>
      </c>
      <c r="M468">
        <f t="shared" ca="1" si="24"/>
        <v>2014</v>
      </c>
      <c r="N468">
        <f ca="1">_xlfn.PERCENTRANK.INC(M468:M1465,M468,1)*10</f>
        <v>0</v>
      </c>
      <c r="O468">
        <f>_xlfn.PERCENTRANK.INC(H468:H1465,H468,1)*10</f>
        <v>2</v>
      </c>
      <c r="P468">
        <f>_xlfn.PERCENTRANK.INC(I468:I1465,I468,1)*10</f>
        <v>4</v>
      </c>
      <c r="Q468" s="19">
        <f ca="1">AVERAGE(K468,L468,N468,O468,P468)</f>
        <v>3.4</v>
      </c>
      <c r="R468" t="str">
        <f ca="1">VLOOKUP(ROUND($Q468,0),$T$6:$U$15,2,FALSE)</f>
        <v>New Customer</v>
      </c>
    </row>
    <row r="469" spans="1:18" x14ac:dyDescent="0.35">
      <c r="A469">
        <v>465</v>
      </c>
      <c r="B469">
        <v>54</v>
      </c>
      <c r="C469" t="s">
        <v>9</v>
      </c>
      <c r="D469" t="s">
        <v>12</v>
      </c>
      <c r="E469">
        <v>40858</v>
      </c>
      <c r="F469">
        <v>48</v>
      </c>
      <c r="G469">
        <v>6</v>
      </c>
      <c r="H469">
        <v>20</v>
      </c>
      <c r="I469">
        <v>34.880000000000003</v>
      </c>
      <c r="J469">
        <f>I469/E469</f>
        <v>8.5368838415977291E-4</v>
      </c>
      <c r="K469">
        <f t="shared" si="22"/>
        <v>0</v>
      </c>
      <c r="L469">
        <f t="shared" si="23"/>
        <v>4</v>
      </c>
      <c r="M469">
        <f t="shared" ca="1" si="24"/>
        <v>2018</v>
      </c>
      <c r="N469">
        <f ca="1">_xlfn.PERCENTRANK.INC(M469:M1466,M469,1)*10</f>
        <v>3</v>
      </c>
      <c r="O469">
        <f>_xlfn.PERCENTRANK.INC(H469:H1466,H469,1)*10</f>
        <v>3</v>
      </c>
      <c r="P469">
        <f>_xlfn.PERCENTRANK.INC(I469:I1466,I469,1)*10</f>
        <v>0</v>
      </c>
      <c r="Q469" s="19">
        <f ca="1">AVERAGE(K469,L469,N469,O469,P469)</f>
        <v>2</v>
      </c>
      <c r="R469" t="str">
        <f ca="1">VLOOKUP(ROUND($Q469,0),$T$6:$U$15,2,FALSE)</f>
        <v xml:space="preserve">At Risk </v>
      </c>
    </row>
    <row r="470" spans="1:18" x14ac:dyDescent="0.35">
      <c r="A470">
        <v>466</v>
      </c>
      <c r="B470">
        <v>69</v>
      </c>
      <c r="C470" t="s">
        <v>13</v>
      </c>
      <c r="D470" t="s">
        <v>12</v>
      </c>
      <c r="E470">
        <v>143640</v>
      </c>
      <c r="F470">
        <v>14</v>
      </c>
      <c r="G470">
        <v>8</v>
      </c>
      <c r="H470">
        <v>2</v>
      </c>
      <c r="I470">
        <v>387.39</v>
      </c>
      <c r="J470">
        <f>I470/E470</f>
        <v>2.6969507101086048E-3</v>
      </c>
      <c r="K470">
        <f t="shared" si="22"/>
        <v>2</v>
      </c>
      <c r="L470">
        <f t="shared" si="23"/>
        <v>1</v>
      </c>
      <c r="M470">
        <f t="shared" ca="1" si="24"/>
        <v>2016</v>
      </c>
      <c r="N470">
        <f ca="1">_xlfn.PERCENTRANK.INC(M470:M1467,M470,1)*10</f>
        <v>1</v>
      </c>
      <c r="O470">
        <f>_xlfn.PERCENTRANK.INC(H470:H1467,H470,1)*10</f>
        <v>0</v>
      </c>
      <c r="P470">
        <f>_xlfn.PERCENTRANK.INC(I470:I1467,I470,1)*10</f>
        <v>4</v>
      </c>
      <c r="Q470" s="19">
        <f ca="1">AVERAGE(K470,L470,N470,O470,P470)</f>
        <v>1.6</v>
      </c>
      <c r="R470" t="str">
        <f ca="1">VLOOKUP(ROUND($Q470,0),$T$6:$U$15,2,FALSE)</f>
        <v xml:space="preserve">At Risk </v>
      </c>
    </row>
    <row r="471" spans="1:18" x14ac:dyDescent="0.35">
      <c r="A471">
        <v>467</v>
      </c>
      <c r="B471">
        <v>25</v>
      </c>
      <c r="C471" t="s">
        <v>16</v>
      </c>
      <c r="D471" t="s">
        <v>10</v>
      </c>
      <c r="E471">
        <v>99668</v>
      </c>
      <c r="F471">
        <v>1</v>
      </c>
      <c r="G471">
        <v>1</v>
      </c>
      <c r="H471">
        <v>50</v>
      </c>
      <c r="I471">
        <v>937.86</v>
      </c>
      <c r="J471">
        <f>I471/E471</f>
        <v>9.4098406710278124E-3</v>
      </c>
      <c r="K471">
        <f t="shared" si="22"/>
        <v>7</v>
      </c>
      <c r="L471">
        <f t="shared" si="23"/>
        <v>0</v>
      </c>
      <c r="M471">
        <f t="shared" ca="1" si="24"/>
        <v>2023</v>
      </c>
      <c r="N471">
        <f ca="1">_xlfn.PERCENTRANK.INC(M471:M1468,M471,1)*10</f>
        <v>8</v>
      </c>
      <c r="O471">
        <f>_xlfn.PERCENTRANK.INC(H471:H1468,H471,1)*10</f>
        <v>9</v>
      </c>
      <c r="P471">
        <f>_xlfn.PERCENTRANK.INC(I471:I1468,I471,1)*10</f>
        <v>9</v>
      </c>
      <c r="Q471" s="19">
        <f ca="1">AVERAGE(K471,L471,N471,O471,P471)</f>
        <v>6.6</v>
      </c>
      <c r="R471" t="str">
        <f ca="1">VLOOKUP(ROUND($Q471,0),$T$6:$U$15,2,FALSE)</f>
        <v xml:space="preserve">Loyal Customers </v>
      </c>
    </row>
    <row r="472" spans="1:18" x14ac:dyDescent="0.35">
      <c r="A472">
        <v>468</v>
      </c>
      <c r="B472">
        <v>54</v>
      </c>
      <c r="C472" t="s">
        <v>16</v>
      </c>
      <c r="D472" t="s">
        <v>12</v>
      </c>
      <c r="E472">
        <v>32276</v>
      </c>
      <c r="F472">
        <v>73</v>
      </c>
      <c r="G472">
        <v>2</v>
      </c>
      <c r="H472">
        <v>44</v>
      </c>
      <c r="I472">
        <v>554.58000000000004</v>
      </c>
      <c r="J472">
        <f>I472/E472</f>
        <v>1.7182426570826623E-2</v>
      </c>
      <c r="K472">
        <f t="shared" si="22"/>
        <v>9</v>
      </c>
      <c r="L472">
        <f t="shared" si="23"/>
        <v>7</v>
      </c>
      <c r="M472">
        <f t="shared" ca="1" si="24"/>
        <v>2022</v>
      </c>
      <c r="N472">
        <f ca="1">_xlfn.PERCENTRANK.INC(M472:M1469,M472,1)*10</f>
        <v>7</v>
      </c>
      <c r="O472">
        <f>_xlfn.PERCENTRANK.INC(H472:H1469,H472,1)*10</f>
        <v>8</v>
      </c>
      <c r="P472">
        <f>_xlfn.PERCENTRANK.INC(I472:I1469,I472,1)*10</f>
        <v>5</v>
      </c>
      <c r="Q472" s="19">
        <f ca="1">AVERAGE(K472,L472,N472,O472,P472)</f>
        <v>7.2</v>
      </c>
      <c r="R472" t="str">
        <f ca="1">VLOOKUP(ROUND($Q472,0),$T$6:$U$15,2,FALSE)</f>
        <v xml:space="preserve">Loyal Customers </v>
      </c>
    </row>
    <row r="473" spans="1:18" x14ac:dyDescent="0.35">
      <c r="A473">
        <v>469</v>
      </c>
      <c r="B473">
        <v>32</v>
      </c>
      <c r="C473" t="s">
        <v>13</v>
      </c>
      <c r="D473" t="s">
        <v>10</v>
      </c>
      <c r="E473">
        <v>100736</v>
      </c>
      <c r="F473">
        <v>84</v>
      </c>
      <c r="G473">
        <v>10</v>
      </c>
      <c r="H473">
        <v>32</v>
      </c>
      <c r="I473">
        <v>863.93</v>
      </c>
      <c r="J473">
        <f>I473/E473</f>
        <v>8.5761793202033029E-3</v>
      </c>
      <c r="K473">
        <f t="shared" si="22"/>
        <v>7</v>
      </c>
      <c r="L473">
        <f t="shared" si="23"/>
        <v>8</v>
      </c>
      <c r="M473">
        <f t="shared" ca="1" si="24"/>
        <v>2014</v>
      </c>
      <c r="N473">
        <f ca="1">_xlfn.PERCENTRANK.INC(M473:M1470,M473,1)*10</f>
        <v>0</v>
      </c>
      <c r="O473">
        <f>_xlfn.PERCENTRANK.INC(H473:H1470,H473,1)*10</f>
        <v>6</v>
      </c>
      <c r="P473">
        <f>_xlfn.PERCENTRANK.INC(I473:I1470,I473,1)*10</f>
        <v>8</v>
      </c>
      <c r="Q473" s="19">
        <f ca="1">AVERAGE(K473,L473,N473,O473,P473)</f>
        <v>5.8</v>
      </c>
      <c r="R473" t="str">
        <f ca="1">VLOOKUP(ROUND($Q473,0),$T$6:$U$15,2,FALSE)</f>
        <v>Potential Loyalists</v>
      </c>
    </row>
    <row r="474" spans="1:18" x14ac:dyDescent="0.35">
      <c r="A474">
        <v>470</v>
      </c>
      <c r="B474">
        <v>53</v>
      </c>
      <c r="C474" t="s">
        <v>13</v>
      </c>
      <c r="D474" t="s">
        <v>12</v>
      </c>
      <c r="E474">
        <v>139508</v>
      </c>
      <c r="F474">
        <v>92</v>
      </c>
      <c r="G474">
        <v>6</v>
      </c>
      <c r="H474">
        <v>39</v>
      </c>
      <c r="I474">
        <v>172.99</v>
      </c>
      <c r="J474">
        <f>I474/E474</f>
        <v>1.240000573443817E-3</v>
      </c>
      <c r="K474">
        <f t="shared" si="22"/>
        <v>1</v>
      </c>
      <c r="L474">
        <f t="shared" si="23"/>
        <v>9</v>
      </c>
      <c r="M474">
        <f t="shared" ca="1" si="24"/>
        <v>2018</v>
      </c>
      <c r="N474">
        <f ca="1">_xlfn.PERCENTRANK.INC(M474:M1471,M474,1)*10</f>
        <v>3</v>
      </c>
      <c r="O474">
        <f>_xlfn.PERCENTRANK.INC(H474:H1471,H474,1)*10</f>
        <v>7</v>
      </c>
      <c r="P474">
        <f>_xlfn.PERCENTRANK.INC(I474:I1471,I474,1)*10</f>
        <v>1</v>
      </c>
      <c r="Q474" s="19">
        <f ca="1">AVERAGE(K474,L474,N474,O474,P474)</f>
        <v>4.2</v>
      </c>
      <c r="R474" t="str">
        <f ca="1">VLOOKUP(ROUND($Q474,0),$T$6:$U$15,2,FALSE)</f>
        <v>New Customer</v>
      </c>
    </row>
    <row r="475" spans="1:18" x14ac:dyDescent="0.35">
      <c r="A475">
        <v>471</v>
      </c>
      <c r="B475">
        <v>32</v>
      </c>
      <c r="C475" t="s">
        <v>16</v>
      </c>
      <c r="D475" t="s">
        <v>10</v>
      </c>
      <c r="E475">
        <v>38683</v>
      </c>
      <c r="F475">
        <v>59</v>
      </c>
      <c r="G475">
        <v>10</v>
      </c>
      <c r="H475">
        <v>47</v>
      </c>
      <c r="I475">
        <v>846.85</v>
      </c>
      <c r="J475">
        <f>I475/E475</f>
        <v>2.1892045601426983E-2</v>
      </c>
      <c r="K475">
        <f t="shared" si="22"/>
        <v>9</v>
      </c>
      <c r="L475">
        <f t="shared" si="23"/>
        <v>5</v>
      </c>
      <c r="M475">
        <f t="shared" ca="1" si="24"/>
        <v>2014</v>
      </c>
      <c r="N475">
        <f ca="1">_xlfn.PERCENTRANK.INC(M475:M1472,M475,1)*10</f>
        <v>0</v>
      </c>
      <c r="O475">
        <f>_xlfn.PERCENTRANK.INC(H475:H1472,H475,1)*10</f>
        <v>8</v>
      </c>
      <c r="P475">
        <f>_xlfn.PERCENTRANK.INC(I475:I1472,I475,1)*10</f>
        <v>8</v>
      </c>
      <c r="Q475" s="19">
        <f ca="1">AVERAGE(K475,L475,N475,O475,P475)</f>
        <v>6</v>
      </c>
      <c r="R475" t="str">
        <f ca="1">VLOOKUP(ROUND($Q475,0),$T$6:$U$15,2,FALSE)</f>
        <v>Potential Loyalists</v>
      </c>
    </row>
    <row r="476" spans="1:18" x14ac:dyDescent="0.35">
      <c r="A476">
        <v>472</v>
      </c>
      <c r="B476">
        <v>35</v>
      </c>
      <c r="C476" t="s">
        <v>13</v>
      </c>
      <c r="D476" t="s">
        <v>15</v>
      </c>
      <c r="E476">
        <v>42390</v>
      </c>
      <c r="F476">
        <v>27</v>
      </c>
      <c r="G476">
        <v>3</v>
      </c>
      <c r="H476">
        <v>41</v>
      </c>
      <c r="I476">
        <v>781.31</v>
      </c>
      <c r="J476">
        <f>I476/E476</f>
        <v>1.8431469686246756E-2</v>
      </c>
      <c r="K476">
        <f t="shared" si="22"/>
        <v>9</v>
      </c>
      <c r="L476">
        <f t="shared" si="23"/>
        <v>2</v>
      </c>
      <c r="M476">
        <f t="shared" ca="1" si="24"/>
        <v>2021</v>
      </c>
      <c r="N476">
        <f ca="1">_xlfn.PERCENTRANK.INC(M476:M1473,M476,1)*10</f>
        <v>6</v>
      </c>
      <c r="O476">
        <f>_xlfn.PERCENTRANK.INC(H476:H1473,H476,1)*10</f>
        <v>7</v>
      </c>
      <c r="P476">
        <f>_xlfn.PERCENTRANK.INC(I476:I1473,I476,1)*10</f>
        <v>7</v>
      </c>
      <c r="Q476" s="19">
        <f ca="1">AVERAGE(K476,L476,N476,O476,P476)</f>
        <v>6.2</v>
      </c>
      <c r="R476" t="str">
        <f ca="1">VLOOKUP(ROUND($Q476,0),$T$6:$U$15,2,FALSE)</f>
        <v>Potential Loyalists</v>
      </c>
    </row>
    <row r="477" spans="1:18" x14ac:dyDescent="0.35">
      <c r="A477">
        <v>473</v>
      </c>
      <c r="B477">
        <v>53</v>
      </c>
      <c r="C477" t="s">
        <v>9</v>
      </c>
      <c r="D477" t="s">
        <v>14</v>
      </c>
      <c r="E477">
        <v>104435</v>
      </c>
      <c r="F477">
        <v>42</v>
      </c>
      <c r="G477">
        <v>4</v>
      </c>
      <c r="H477">
        <v>34</v>
      </c>
      <c r="I477">
        <v>795.81</v>
      </c>
      <c r="J477">
        <f>I477/E477</f>
        <v>7.6201465026092784E-3</v>
      </c>
      <c r="K477">
        <f t="shared" si="22"/>
        <v>6</v>
      </c>
      <c r="L477">
        <f t="shared" si="23"/>
        <v>4</v>
      </c>
      <c r="M477">
        <f t="shared" ca="1" si="24"/>
        <v>2020</v>
      </c>
      <c r="N477">
        <f ca="1">_xlfn.PERCENTRANK.INC(M477:M1474,M477,1)*10</f>
        <v>6</v>
      </c>
      <c r="O477">
        <f>_xlfn.PERCENTRANK.INC(H477:H1474,H477,1)*10</f>
        <v>6</v>
      </c>
      <c r="P477">
        <f>_xlfn.PERCENTRANK.INC(I477:I1474,I477,1)*10</f>
        <v>8</v>
      </c>
      <c r="Q477" s="19">
        <f ca="1">AVERAGE(K477,L477,N477,O477,P477)</f>
        <v>6</v>
      </c>
      <c r="R477" t="str">
        <f ca="1">VLOOKUP(ROUND($Q477,0),$T$6:$U$15,2,FALSE)</f>
        <v>Potential Loyalists</v>
      </c>
    </row>
    <row r="478" spans="1:18" x14ac:dyDescent="0.35">
      <c r="A478">
        <v>474</v>
      </c>
      <c r="B478">
        <v>54</v>
      </c>
      <c r="C478" t="s">
        <v>9</v>
      </c>
      <c r="D478" t="s">
        <v>10</v>
      </c>
      <c r="E478">
        <v>111261</v>
      </c>
      <c r="F478">
        <v>56</v>
      </c>
      <c r="G478">
        <v>1</v>
      </c>
      <c r="H478">
        <v>44</v>
      </c>
      <c r="I478">
        <v>216.09</v>
      </c>
      <c r="J478">
        <f>I478/E478</f>
        <v>1.9421899857092783E-3</v>
      </c>
      <c r="K478">
        <f t="shared" si="22"/>
        <v>1</v>
      </c>
      <c r="L478">
        <f t="shared" si="23"/>
        <v>5</v>
      </c>
      <c r="M478">
        <f t="shared" ca="1" si="24"/>
        <v>2023</v>
      </c>
      <c r="N478">
        <f ca="1">_xlfn.PERCENTRANK.INC(M478:M1475,M478,1)*10</f>
        <v>8</v>
      </c>
      <c r="O478">
        <f>_xlfn.PERCENTRANK.INC(H478:H1475,H478,1)*10</f>
        <v>8</v>
      </c>
      <c r="P478">
        <f>_xlfn.PERCENTRANK.INC(I478:I1475,I478,1)*10</f>
        <v>2</v>
      </c>
      <c r="Q478" s="19">
        <f ca="1">AVERAGE(K478,L478,N478,O478,P478)</f>
        <v>4.8</v>
      </c>
      <c r="R478" t="str">
        <f ca="1">VLOOKUP(ROUND($Q478,0),$T$6:$U$15,2,FALSE)</f>
        <v>Potential Loyalists</v>
      </c>
    </row>
    <row r="479" spans="1:18" x14ac:dyDescent="0.35">
      <c r="A479">
        <v>475</v>
      </c>
      <c r="B479">
        <v>36</v>
      </c>
      <c r="C479" t="s">
        <v>13</v>
      </c>
      <c r="D479" t="s">
        <v>10</v>
      </c>
      <c r="E479">
        <v>112674</v>
      </c>
      <c r="F479">
        <v>12</v>
      </c>
      <c r="G479">
        <v>7</v>
      </c>
      <c r="H479">
        <v>35</v>
      </c>
      <c r="I479">
        <v>590.32000000000005</v>
      </c>
      <c r="J479">
        <f>I479/E479</f>
        <v>5.2391856151374769E-3</v>
      </c>
      <c r="K479">
        <f t="shared" si="22"/>
        <v>4</v>
      </c>
      <c r="L479">
        <f t="shared" si="23"/>
        <v>1</v>
      </c>
      <c r="M479">
        <f t="shared" ca="1" si="24"/>
        <v>2017</v>
      </c>
      <c r="N479">
        <f ca="1">_xlfn.PERCENTRANK.INC(M479:M1476,M479,1)*10</f>
        <v>2</v>
      </c>
      <c r="O479">
        <f>_xlfn.PERCENTRANK.INC(H479:H1476,H479,1)*10</f>
        <v>6</v>
      </c>
      <c r="P479">
        <f>_xlfn.PERCENTRANK.INC(I479:I1476,I479,1)*10</f>
        <v>5</v>
      </c>
      <c r="Q479" s="19">
        <f ca="1">AVERAGE(K479,L479,N479,O479,P479)</f>
        <v>3.6</v>
      </c>
      <c r="R479" t="str">
        <f ca="1">VLOOKUP(ROUND($Q479,0),$T$6:$U$15,2,FALSE)</f>
        <v>New Customer</v>
      </c>
    </row>
    <row r="480" spans="1:18" x14ac:dyDescent="0.35">
      <c r="A480">
        <v>476</v>
      </c>
      <c r="B480">
        <v>38</v>
      </c>
      <c r="C480" t="s">
        <v>16</v>
      </c>
      <c r="D480" t="s">
        <v>10</v>
      </c>
      <c r="E480">
        <v>144083</v>
      </c>
      <c r="F480">
        <v>23</v>
      </c>
      <c r="G480">
        <v>1</v>
      </c>
      <c r="H480">
        <v>28</v>
      </c>
      <c r="I480">
        <v>158.15</v>
      </c>
      <c r="J480">
        <f>I480/E480</f>
        <v>1.0976312264458681E-3</v>
      </c>
      <c r="K480">
        <f t="shared" si="22"/>
        <v>1</v>
      </c>
      <c r="L480">
        <f t="shared" si="23"/>
        <v>2</v>
      </c>
      <c r="M480">
        <f t="shared" ca="1" si="24"/>
        <v>2023</v>
      </c>
      <c r="N480">
        <f ca="1">_xlfn.PERCENTRANK.INC(M480:M1477,M480,1)*10</f>
        <v>8</v>
      </c>
      <c r="O480">
        <f>_xlfn.PERCENTRANK.INC(H480:H1477,H480,1)*10</f>
        <v>5</v>
      </c>
      <c r="P480">
        <f>_xlfn.PERCENTRANK.INC(I480:I1477,I480,1)*10</f>
        <v>1</v>
      </c>
      <c r="Q480" s="19">
        <f ca="1">AVERAGE(K480,L480,N480,O480,P480)</f>
        <v>3.4</v>
      </c>
      <c r="R480" t="str">
        <f ca="1">VLOOKUP(ROUND($Q480,0),$T$6:$U$15,2,FALSE)</f>
        <v>New Customer</v>
      </c>
    </row>
    <row r="481" spans="1:18" x14ac:dyDescent="0.35">
      <c r="A481">
        <v>477</v>
      </c>
      <c r="B481">
        <v>42</v>
      </c>
      <c r="C481" t="s">
        <v>16</v>
      </c>
      <c r="D481" t="s">
        <v>11</v>
      </c>
      <c r="E481">
        <v>115342</v>
      </c>
      <c r="F481">
        <v>19</v>
      </c>
      <c r="G481">
        <v>4</v>
      </c>
      <c r="H481">
        <v>47</v>
      </c>
      <c r="I481">
        <v>13.69</v>
      </c>
      <c r="J481">
        <f>I481/E481</f>
        <v>1.1869050302578418E-4</v>
      </c>
      <c r="K481">
        <f t="shared" si="22"/>
        <v>0</v>
      </c>
      <c r="L481">
        <f t="shared" si="23"/>
        <v>1</v>
      </c>
      <c r="M481">
        <f t="shared" ca="1" si="24"/>
        <v>2020</v>
      </c>
      <c r="N481">
        <f ca="1">_xlfn.PERCENTRANK.INC(M481:M1478,M481,1)*10</f>
        <v>6</v>
      </c>
      <c r="O481">
        <f>_xlfn.PERCENTRANK.INC(H481:H1478,H481,1)*10</f>
        <v>9</v>
      </c>
      <c r="P481">
        <f>_xlfn.PERCENTRANK.INC(I481:I1478,I481,1)*10</f>
        <v>0</v>
      </c>
      <c r="Q481" s="19">
        <f ca="1">AVERAGE(K481,L481,N481,O481,P481)</f>
        <v>3.2</v>
      </c>
      <c r="R481" t="str">
        <f ca="1">VLOOKUP(ROUND($Q481,0),$T$6:$U$15,2,FALSE)</f>
        <v>New Customer</v>
      </c>
    </row>
    <row r="482" spans="1:18" x14ac:dyDescent="0.35">
      <c r="A482">
        <v>478</v>
      </c>
      <c r="B482">
        <v>48</v>
      </c>
      <c r="C482" t="s">
        <v>13</v>
      </c>
      <c r="D482" t="s">
        <v>14</v>
      </c>
      <c r="E482">
        <v>143424</v>
      </c>
      <c r="F482">
        <v>24</v>
      </c>
      <c r="G482">
        <v>3</v>
      </c>
      <c r="H482">
        <v>22</v>
      </c>
      <c r="I482">
        <v>594.94000000000005</v>
      </c>
      <c r="J482">
        <f>I482/E482</f>
        <v>4.14812025881303E-3</v>
      </c>
      <c r="K482">
        <f t="shared" si="22"/>
        <v>3</v>
      </c>
      <c r="L482">
        <f t="shared" si="23"/>
        <v>2</v>
      </c>
      <c r="M482">
        <f t="shared" ca="1" si="24"/>
        <v>2021</v>
      </c>
      <c r="N482">
        <f ca="1">_xlfn.PERCENTRANK.INC(M482:M1479,M482,1)*10</f>
        <v>6</v>
      </c>
      <c r="O482">
        <f>_xlfn.PERCENTRANK.INC(H482:H1479,H482,1)*10</f>
        <v>3</v>
      </c>
      <c r="P482">
        <f>_xlfn.PERCENTRANK.INC(I482:I1479,I482,1)*10</f>
        <v>5</v>
      </c>
      <c r="Q482" s="19">
        <f ca="1">AVERAGE(K482,L482,N482,O482,P482)</f>
        <v>3.8</v>
      </c>
      <c r="R482" t="str">
        <f ca="1">VLOOKUP(ROUND($Q482,0),$T$6:$U$15,2,FALSE)</f>
        <v>New Customer</v>
      </c>
    </row>
    <row r="483" spans="1:18" x14ac:dyDescent="0.35">
      <c r="A483">
        <v>479</v>
      </c>
      <c r="B483">
        <v>58</v>
      </c>
      <c r="C483" t="s">
        <v>9</v>
      </c>
      <c r="D483" t="s">
        <v>15</v>
      </c>
      <c r="E483">
        <v>137836</v>
      </c>
      <c r="F483">
        <v>19</v>
      </c>
      <c r="G483">
        <v>9</v>
      </c>
      <c r="H483">
        <v>21</v>
      </c>
      <c r="I483">
        <v>172.39</v>
      </c>
      <c r="J483">
        <f>I483/E483</f>
        <v>1.2506892248759394E-3</v>
      </c>
      <c r="K483">
        <f t="shared" si="22"/>
        <v>1</v>
      </c>
      <c r="L483">
        <f t="shared" si="23"/>
        <v>1</v>
      </c>
      <c r="M483">
        <f t="shared" ca="1" si="24"/>
        <v>2015</v>
      </c>
      <c r="N483">
        <f ca="1">_xlfn.PERCENTRANK.INC(M483:M1480,M483,1)*10</f>
        <v>0</v>
      </c>
      <c r="O483">
        <f>_xlfn.PERCENTRANK.INC(H483:H1480,H483,1)*10</f>
        <v>3</v>
      </c>
      <c r="P483">
        <f>_xlfn.PERCENTRANK.INC(I483:I1480,I483,1)*10</f>
        <v>1</v>
      </c>
      <c r="Q483" s="19">
        <f ca="1">AVERAGE(K483,L483,N483,O483,P483)</f>
        <v>1.2</v>
      </c>
      <c r="R483" t="str">
        <f ca="1">VLOOKUP(ROUND($Q483,0),$T$6:$U$15,2,FALSE)</f>
        <v xml:space="preserve">Hibernating </v>
      </c>
    </row>
    <row r="484" spans="1:18" x14ac:dyDescent="0.35">
      <c r="A484">
        <v>480</v>
      </c>
      <c r="B484">
        <v>19</v>
      </c>
      <c r="C484" t="s">
        <v>9</v>
      </c>
      <c r="D484" t="s">
        <v>12</v>
      </c>
      <c r="E484">
        <v>35529</v>
      </c>
      <c r="F484">
        <v>62</v>
      </c>
      <c r="G484">
        <v>4</v>
      </c>
      <c r="H484">
        <v>24</v>
      </c>
      <c r="I484">
        <v>177.69</v>
      </c>
      <c r="J484">
        <f>I484/E484</f>
        <v>5.0012665709701929E-3</v>
      </c>
      <c r="K484">
        <f t="shared" si="22"/>
        <v>4</v>
      </c>
      <c r="L484">
        <f t="shared" si="23"/>
        <v>5</v>
      </c>
      <c r="M484">
        <f t="shared" ca="1" si="24"/>
        <v>2020</v>
      </c>
      <c r="N484">
        <f ca="1">_xlfn.PERCENTRANK.INC(M484:M1481,M484,1)*10</f>
        <v>6</v>
      </c>
      <c r="O484">
        <f>_xlfn.PERCENTRANK.INC(H484:H1481,H484,1)*10</f>
        <v>4</v>
      </c>
      <c r="P484">
        <f>_xlfn.PERCENTRANK.INC(I484:I1481,I484,1)*10</f>
        <v>2</v>
      </c>
      <c r="Q484" s="19">
        <f ca="1">AVERAGE(K484,L484,N484,O484,P484)</f>
        <v>4.2</v>
      </c>
      <c r="R484" t="str">
        <f ca="1">VLOOKUP(ROUND($Q484,0),$T$6:$U$15,2,FALSE)</f>
        <v>New Customer</v>
      </c>
    </row>
    <row r="485" spans="1:18" x14ac:dyDescent="0.35">
      <c r="A485">
        <v>481</v>
      </c>
      <c r="B485">
        <v>54</v>
      </c>
      <c r="C485" t="s">
        <v>16</v>
      </c>
      <c r="D485" t="s">
        <v>11</v>
      </c>
      <c r="E485">
        <v>105641</v>
      </c>
      <c r="F485">
        <v>17</v>
      </c>
      <c r="G485">
        <v>9</v>
      </c>
      <c r="H485">
        <v>37</v>
      </c>
      <c r="I485">
        <v>173.81</v>
      </c>
      <c r="J485">
        <f>I485/E485</f>
        <v>1.6452892342935035E-3</v>
      </c>
      <c r="K485">
        <f t="shared" si="22"/>
        <v>1</v>
      </c>
      <c r="L485">
        <f t="shared" si="23"/>
        <v>1</v>
      </c>
      <c r="M485">
        <f t="shared" ca="1" si="24"/>
        <v>2015</v>
      </c>
      <c r="N485">
        <f ca="1">_xlfn.PERCENTRANK.INC(M485:M1482,M485,1)*10</f>
        <v>0</v>
      </c>
      <c r="O485">
        <f>_xlfn.PERCENTRANK.INC(H485:H1482,H485,1)*10</f>
        <v>7</v>
      </c>
      <c r="P485">
        <f>_xlfn.PERCENTRANK.INC(I485:I1482,I485,1)*10</f>
        <v>1</v>
      </c>
      <c r="Q485" s="19">
        <f ca="1">AVERAGE(K485,L485,N485,O485,P485)</f>
        <v>2</v>
      </c>
      <c r="R485" t="str">
        <f ca="1">VLOOKUP(ROUND($Q485,0),$T$6:$U$15,2,FALSE)</f>
        <v xml:space="preserve">At Risk </v>
      </c>
    </row>
    <row r="486" spans="1:18" x14ac:dyDescent="0.35">
      <c r="A486">
        <v>482</v>
      </c>
      <c r="B486">
        <v>65</v>
      </c>
      <c r="C486" t="s">
        <v>13</v>
      </c>
      <c r="D486" t="s">
        <v>12</v>
      </c>
      <c r="E486">
        <v>120542</v>
      </c>
      <c r="F486">
        <v>52</v>
      </c>
      <c r="G486">
        <v>3</v>
      </c>
      <c r="H486">
        <v>36</v>
      </c>
      <c r="I486">
        <v>70.22</v>
      </c>
      <c r="J486">
        <f>I486/E486</f>
        <v>5.8253554777587893E-4</v>
      </c>
      <c r="K486">
        <f t="shared" si="22"/>
        <v>0</v>
      </c>
      <c r="L486">
        <f t="shared" si="23"/>
        <v>5</v>
      </c>
      <c r="M486">
        <f t="shared" ca="1" si="24"/>
        <v>2021</v>
      </c>
      <c r="N486">
        <f ca="1">_xlfn.PERCENTRANK.INC(M486:M1483,M486,1)*10</f>
        <v>6</v>
      </c>
      <c r="O486">
        <f>_xlfn.PERCENTRANK.INC(H486:H1483,H486,1)*10</f>
        <v>6</v>
      </c>
      <c r="P486">
        <f>_xlfn.PERCENTRANK.INC(I486:I1483,I486,1)*10</f>
        <v>0</v>
      </c>
      <c r="Q486" s="19">
        <f ca="1">AVERAGE(K486,L486,N486,O486,P486)</f>
        <v>3.4</v>
      </c>
      <c r="R486" t="str">
        <f ca="1">VLOOKUP(ROUND($Q486,0),$T$6:$U$15,2,FALSE)</f>
        <v>New Customer</v>
      </c>
    </row>
    <row r="487" spans="1:18" x14ac:dyDescent="0.35">
      <c r="A487">
        <v>483</v>
      </c>
      <c r="B487">
        <v>44</v>
      </c>
      <c r="C487" t="s">
        <v>9</v>
      </c>
      <c r="D487" t="s">
        <v>10</v>
      </c>
      <c r="E487">
        <v>43069</v>
      </c>
      <c r="F487">
        <v>55</v>
      </c>
      <c r="G487">
        <v>6</v>
      </c>
      <c r="H487">
        <v>33</v>
      </c>
      <c r="I487">
        <v>501.34</v>
      </c>
      <c r="J487">
        <f>I487/E487</f>
        <v>1.1640391000487589E-2</v>
      </c>
      <c r="K487">
        <f t="shared" si="22"/>
        <v>8</v>
      </c>
      <c r="L487">
        <f t="shared" si="23"/>
        <v>5</v>
      </c>
      <c r="M487">
        <f t="shared" ca="1" si="24"/>
        <v>2018</v>
      </c>
      <c r="N487">
        <f ca="1">_xlfn.PERCENTRANK.INC(M487:M1484,M487,1)*10</f>
        <v>3</v>
      </c>
      <c r="O487">
        <f>_xlfn.PERCENTRANK.INC(H487:H1484,H487,1)*10</f>
        <v>6</v>
      </c>
      <c r="P487">
        <f>_xlfn.PERCENTRANK.INC(I487:I1484,I487,1)*10</f>
        <v>5</v>
      </c>
      <c r="Q487" s="19">
        <f ca="1">AVERAGE(K487,L487,N487,O487,P487)</f>
        <v>5.4</v>
      </c>
      <c r="R487" t="str">
        <f ca="1">VLOOKUP(ROUND($Q487,0),$T$6:$U$15,2,FALSE)</f>
        <v>Potential Loyalists</v>
      </c>
    </row>
    <row r="488" spans="1:18" x14ac:dyDescent="0.35">
      <c r="A488">
        <v>484</v>
      </c>
      <c r="B488">
        <v>40</v>
      </c>
      <c r="C488" t="s">
        <v>16</v>
      </c>
      <c r="D488" t="s">
        <v>10</v>
      </c>
      <c r="E488">
        <v>61052</v>
      </c>
      <c r="F488">
        <v>44</v>
      </c>
      <c r="G488">
        <v>4</v>
      </c>
      <c r="H488">
        <v>17</v>
      </c>
      <c r="I488">
        <v>135.19</v>
      </c>
      <c r="J488">
        <f>I488/E488</f>
        <v>2.2143418725021295E-3</v>
      </c>
      <c r="K488">
        <f t="shared" si="22"/>
        <v>2</v>
      </c>
      <c r="L488">
        <f t="shared" si="23"/>
        <v>4</v>
      </c>
      <c r="M488">
        <f t="shared" ca="1" si="24"/>
        <v>2020</v>
      </c>
      <c r="N488">
        <f ca="1">_xlfn.PERCENTRANK.INC(M488:M1485,M488,1)*10</f>
        <v>6</v>
      </c>
      <c r="O488">
        <f>_xlfn.PERCENTRANK.INC(H488:H1485,H488,1)*10</f>
        <v>2</v>
      </c>
      <c r="P488">
        <f>_xlfn.PERCENTRANK.INC(I488:I1485,I488,1)*10</f>
        <v>1</v>
      </c>
      <c r="Q488" s="19">
        <f ca="1">AVERAGE(K488,L488,N488,O488,P488)</f>
        <v>3</v>
      </c>
      <c r="R488" t="str">
        <f ca="1">VLOOKUP(ROUND($Q488,0),$T$6:$U$15,2,FALSE)</f>
        <v>New Customer</v>
      </c>
    </row>
    <row r="489" spans="1:18" x14ac:dyDescent="0.35">
      <c r="A489">
        <v>485</v>
      </c>
      <c r="B489">
        <v>65</v>
      </c>
      <c r="C489" t="s">
        <v>16</v>
      </c>
      <c r="D489" t="s">
        <v>14</v>
      </c>
      <c r="E489">
        <v>39113</v>
      </c>
      <c r="F489">
        <v>85</v>
      </c>
      <c r="G489">
        <v>9</v>
      </c>
      <c r="H489">
        <v>42</v>
      </c>
      <c r="I489">
        <v>964.87</v>
      </c>
      <c r="J489">
        <f>I489/E489</f>
        <v>2.4668780200956204E-2</v>
      </c>
      <c r="K489">
        <f t="shared" si="22"/>
        <v>9</v>
      </c>
      <c r="L489">
        <f t="shared" si="23"/>
        <v>8</v>
      </c>
      <c r="M489">
        <f t="shared" ca="1" si="24"/>
        <v>2015</v>
      </c>
      <c r="N489">
        <f ca="1">_xlfn.PERCENTRANK.INC(M489:M1486,M489,1)*10</f>
        <v>0</v>
      </c>
      <c r="O489">
        <f>_xlfn.PERCENTRANK.INC(H489:H1486,H489,1)*10</f>
        <v>7</v>
      </c>
      <c r="P489">
        <f>_xlfn.PERCENTRANK.INC(I489:I1486,I489,1)*10</f>
        <v>9</v>
      </c>
      <c r="Q489" s="19">
        <f ca="1">AVERAGE(K489,L489,N489,O489,P489)</f>
        <v>6.6</v>
      </c>
      <c r="R489" t="str">
        <f ca="1">VLOOKUP(ROUND($Q489,0),$T$6:$U$15,2,FALSE)</f>
        <v xml:space="preserve">Loyal Customers </v>
      </c>
    </row>
    <row r="490" spans="1:18" x14ac:dyDescent="0.35">
      <c r="A490">
        <v>486</v>
      </c>
      <c r="B490">
        <v>66</v>
      </c>
      <c r="C490" t="s">
        <v>13</v>
      </c>
      <c r="D490" t="s">
        <v>12</v>
      </c>
      <c r="E490">
        <v>91672</v>
      </c>
      <c r="F490">
        <v>71</v>
      </c>
      <c r="G490">
        <v>5</v>
      </c>
      <c r="H490">
        <v>9</v>
      </c>
      <c r="I490">
        <v>10.4</v>
      </c>
      <c r="J490">
        <f>I490/E490</f>
        <v>1.1344794484684528E-4</v>
      </c>
      <c r="K490">
        <f t="shared" si="22"/>
        <v>0</v>
      </c>
      <c r="L490">
        <f t="shared" si="23"/>
        <v>6</v>
      </c>
      <c r="M490">
        <f t="shared" ca="1" si="24"/>
        <v>2019</v>
      </c>
      <c r="N490">
        <f ca="1">_xlfn.PERCENTRANK.INC(M490:M1487,M490,1)*10</f>
        <v>4</v>
      </c>
      <c r="O490">
        <f>_xlfn.PERCENTRANK.INC(H490:H1487,H490,1)*10</f>
        <v>1</v>
      </c>
      <c r="P490">
        <f>_xlfn.PERCENTRANK.INC(I490:I1487,I490,1)*10</f>
        <v>0</v>
      </c>
      <c r="Q490" s="19">
        <f ca="1">AVERAGE(K490,L490,N490,O490,P490)</f>
        <v>2.2000000000000002</v>
      </c>
      <c r="R490" t="str">
        <f ca="1">VLOOKUP(ROUND($Q490,0),$T$6:$U$15,2,FALSE)</f>
        <v xml:space="preserve">At Risk </v>
      </c>
    </row>
    <row r="491" spans="1:18" x14ac:dyDescent="0.35">
      <c r="A491">
        <v>487</v>
      </c>
      <c r="B491">
        <v>22</v>
      </c>
      <c r="C491" t="s">
        <v>9</v>
      </c>
      <c r="D491" t="s">
        <v>14</v>
      </c>
      <c r="E491">
        <v>104781</v>
      </c>
      <c r="F491">
        <v>64</v>
      </c>
      <c r="G491">
        <v>8</v>
      </c>
      <c r="H491">
        <v>38</v>
      </c>
      <c r="I491">
        <v>151.47999999999999</v>
      </c>
      <c r="J491">
        <f>I491/E491</f>
        <v>1.44568194615436E-3</v>
      </c>
      <c r="K491">
        <f t="shared" si="22"/>
        <v>1</v>
      </c>
      <c r="L491">
        <f t="shared" si="23"/>
        <v>6</v>
      </c>
      <c r="M491">
        <f t="shared" ca="1" si="24"/>
        <v>2016</v>
      </c>
      <c r="N491">
        <f ca="1">_xlfn.PERCENTRANK.INC(M491:M1488,M491,1)*10</f>
        <v>1</v>
      </c>
      <c r="O491">
        <f>_xlfn.PERCENTRANK.INC(H491:H1488,H491,1)*10</f>
        <v>7</v>
      </c>
      <c r="P491">
        <f>_xlfn.PERCENTRANK.INC(I491:I1488,I491,1)*10</f>
        <v>1</v>
      </c>
      <c r="Q491" s="19">
        <f ca="1">AVERAGE(K491,L491,N491,O491,P491)</f>
        <v>3.2</v>
      </c>
      <c r="R491" t="str">
        <f ca="1">VLOOKUP(ROUND($Q491,0),$T$6:$U$15,2,FALSE)</f>
        <v>New Customer</v>
      </c>
    </row>
    <row r="492" spans="1:18" x14ac:dyDescent="0.35">
      <c r="A492">
        <v>488</v>
      </c>
      <c r="B492">
        <v>47</v>
      </c>
      <c r="C492" t="s">
        <v>13</v>
      </c>
      <c r="D492" t="s">
        <v>12</v>
      </c>
      <c r="E492">
        <v>124597</v>
      </c>
      <c r="F492">
        <v>67</v>
      </c>
      <c r="G492">
        <v>9</v>
      </c>
      <c r="H492">
        <v>8</v>
      </c>
      <c r="I492">
        <v>885.33</v>
      </c>
      <c r="J492">
        <f>I492/E492</f>
        <v>7.1055482876794789E-3</v>
      </c>
      <c r="K492">
        <f t="shared" si="22"/>
        <v>6</v>
      </c>
      <c r="L492">
        <f t="shared" si="23"/>
        <v>6</v>
      </c>
      <c r="M492">
        <f t="shared" ca="1" si="24"/>
        <v>2015</v>
      </c>
      <c r="N492">
        <f ca="1">_xlfn.PERCENTRANK.INC(M492:M1489,M492,1)*10</f>
        <v>0</v>
      </c>
      <c r="O492">
        <f>_xlfn.PERCENTRANK.INC(H492:H1489,H492,1)*10</f>
        <v>1</v>
      </c>
      <c r="P492">
        <f>_xlfn.PERCENTRANK.INC(I492:I1489,I492,1)*10</f>
        <v>8</v>
      </c>
      <c r="Q492" s="19">
        <f ca="1">AVERAGE(K492,L492,N492,O492,P492)</f>
        <v>4.2</v>
      </c>
      <c r="R492" t="str">
        <f ca="1">VLOOKUP(ROUND($Q492,0),$T$6:$U$15,2,FALSE)</f>
        <v>New Customer</v>
      </c>
    </row>
    <row r="493" spans="1:18" x14ac:dyDescent="0.35">
      <c r="A493">
        <v>489</v>
      </c>
      <c r="B493">
        <v>26</v>
      </c>
      <c r="C493" t="s">
        <v>9</v>
      </c>
      <c r="D493" t="s">
        <v>14</v>
      </c>
      <c r="E493">
        <v>96845</v>
      </c>
      <c r="F493">
        <v>19</v>
      </c>
      <c r="G493">
        <v>1</v>
      </c>
      <c r="H493">
        <v>5</v>
      </c>
      <c r="I493">
        <v>154.88999999999999</v>
      </c>
      <c r="J493">
        <f>I493/E493</f>
        <v>1.5993598017450565E-3</v>
      </c>
      <c r="K493">
        <f t="shared" si="22"/>
        <v>1</v>
      </c>
      <c r="L493">
        <f t="shared" si="23"/>
        <v>1</v>
      </c>
      <c r="M493">
        <f t="shared" ca="1" si="24"/>
        <v>2023</v>
      </c>
      <c r="N493">
        <f ca="1">_xlfn.PERCENTRANK.INC(M493:M1490,M493,1)*10</f>
        <v>8</v>
      </c>
      <c r="O493">
        <f>_xlfn.PERCENTRANK.INC(H493:H1490,H493,1)*10</f>
        <v>0</v>
      </c>
      <c r="P493">
        <f>_xlfn.PERCENTRANK.INC(I493:I1490,I493,1)*10</f>
        <v>1</v>
      </c>
      <c r="Q493" s="19">
        <f ca="1">AVERAGE(K493,L493,N493,O493,P493)</f>
        <v>2.2000000000000002</v>
      </c>
      <c r="R493" t="str">
        <f ca="1">VLOOKUP(ROUND($Q493,0),$T$6:$U$15,2,FALSE)</f>
        <v xml:space="preserve">At Risk </v>
      </c>
    </row>
    <row r="494" spans="1:18" x14ac:dyDescent="0.35">
      <c r="A494">
        <v>490</v>
      </c>
      <c r="B494">
        <v>19</v>
      </c>
      <c r="C494" t="s">
        <v>9</v>
      </c>
      <c r="D494" t="s">
        <v>12</v>
      </c>
      <c r="E494">
        <v>113254</v>
      </c>
      <c r="F494">
        <v>38</v>
      </c>
      <c r="G494">
        <v>5</v>
      </c>
      <c r="H494">
        <v>35</v>
      </c>
      <c r="I494">
        <v>633.5</v>
      </c>
      <c r="J494">
        <f>I494/E494</f>
        <v>5.593621417345083E-3</v>
      </c>
      <c r="K494">
        <f t="shared" si="22"/>
        <v>4</v>
      </c>
      <c r="L494">
        <f t="shared" si="23"/>
        <v>3</v>
      </c>
      <c r="M494">
        <f t="shared" ca="1" si="24"/>
        <v>2019</v>
      </c>
      <c r="N494">
        <f ca="1">_xlfn.PERCENTRANK.INC(M494:M1491,M494,1)*10</f>
        <v>4</v>
      </c>
      <c r="O494">
        <f>_xlfn.PERCENTRANK.INC(H494:H1491,H494,1)*10</f>
        <v>6</v>
      </c>
      <c r="P494">
        <f>_xlfn.PERCENTRANK.INC(I494:I1491,I494,1)*10</f>
        <v>6</v>
      </c>
      <c r="Q494" s="19">
        <f ca="1">AVERAGE(K494,L494,N494,O494,P494)</f>
        <v>4.5999999999999996</v>
      </c>
      <c r="R494" t="str">
        <f ca="1">VLOOKUP(ROUND($Q494,0),$T$6:$U$15,2,FALSE)</f>
        <v>Potential Loyalists</v>
      </c>
    </row>
    <row r="495" spans="1:18" x14ac:dyDescent="0.35">
      <c r="A495">
        <v>491</v>
      </c>
      <c r="B495">
        <v>22</v>
      </c>
      <c r="C495" t="s">
        <v>9</v>
      </c>
      <c r="D495" t="s">
        <v>10</v>
      </c>
      <c r="E495">
        <v>46900</v>
      </c>
      <c r="F495">
        <v>70</v>
      </c>
      <c r="G495">
        <v>1</v>
      </c>
      <c r="H495">
        <v>24</v>
      </c>
      <c r="I495">
        <v>325.45999999999998</v>
      </c>
      <c r="J495">
        <f>I495/E495</f>
        <v>6.9394456289978675E-3</v>
      </c>
      <c r="K495">
        <f t="shared" si="22"/>
        <v>6</v>
      </c>
      <c r="L495">
        <f t="shared" si="23"/>
        <v>6</v>
      </c>
      <c r="M495">
        <f t="shared" ca="1" si="24"/>
        <v>2023</v>
      </c>
      <c r="N495">
        <f ca="1">_xlfn.PERCENTRANK.INC(M495:M1492,M495,1)*10</f>
        <v>8</v>
      </c>
      <c r="O495">
        <f>_xlfn.PERCENTRANK.INC(H495:H1492,H495,1)*10</f>
        <v>4</v>
      </c>
      <c r="P495">
        <f>_xlfn.PERCENTRANK.INC(I495:I1492,I495,1)*10</f>
        <v>3</v>
      </c>
      <c r="Q495" s="19">
        <f ca="1">AVERAGE(K495,L495,N495,O495,P495)</f>
        <v>5.4</v>
      </c>
      <c r="R495" t="str">
        <f ca="1">VLOOKUP(ROUND($Q495,0),$T$6:$U$15,2,FALSE)</f>
        <v>Potential Loyalists</v>
      </c>
    </row>
    <row r="496" spans="1:18" x14ac:dyDescent="0.35">
      <c r="A496">
        <v>492</v>
      </c>
      <c r="B496">
        <v>39</v>
      </c>
      <c r="C496" t="s">
        <v>16</v>
      </c>
      <c r="D496" t="s">
        <v>11</v>
      </c>
      <c r="E496">
        <v>84725</v>
      </c>
      <c r="F496">
        <v>100</v>
      </c>
      <c r="G496">
        <v>8</v>
      </c>
      <c r="H496">
        <v>49</v>
      </c>
      <c r="I496">
        <v>906.07</v>
      </c>
      <c r="J496">
        <f>I496/E496</f>
        <v>1.0694246090292122E-2</v>
      </c>
      <c r="K496">
        <f t="shared" si="22"/>
        <v>8</v>
      </c>
      <c r="L496">
        <f t="shared" si="23"/>
        <v>9</v>
      </c>
      <c r="M496">
        <f t="shared" ca="1" si="24"/>
        <v>2016</v>
      </c>
      <c r="N496">
        <f ca="1">_xlfn.PERCENTRANK.INC(M496:M1493,M496,1)*10</f>
        <v>1</v>
      </c>
      <c r="O496">
        <f>_xlfn.PERCENTRANK.INC(H496:H1493,H496,1)*10</f>
        <v>9</v>
      </c>
      <c r="P496">
        <f>_xlfn.PERCENTRANK.INC(I496:I1493,I496,1)*10</f>
        <v>9</v>
      </c>
      <c r="Q496" s="19">
        <f ca="1">AVERAGE(K496,L496,N496,O496,P496)</f>
        <v>7.2</v>
      </c>
      <c r="R496" t="str">
        <f ca="1">VLOOKUP(ROUND($Q496,0),$T$6:$U$15,2,FALSE)</f>
        <v xml:space="preserve">Loyal Customers </v>
      </c>
    </row>
    <row r="497" spans="1:18" x14ac:dyDescent="0.35">
      <c r="A497">
        <v>493</v>
      </c>
      <c r="B497">
        <v>51</v>
      </c>
      <c r="C497" t="s">
        <v>9</v>
      </c>
      <c r="D497" t="s">
        <v>12</v>
      </c>
      <c r="E497">
        <v>120616</v>
      </c>
      <c r="F497">
        <v>71</v>
      </c>
      <c r="G497">
        <v>1</v>
      </c>
      <c r="H497">
        <v>16</v>
      </c>
      <c r="I497">
        <v>542.03</v>
      </c>
      <c r="J497">
        <f>I497/E497</f>
        <v>4.493848245672216E-3</v>
      </c>
      <c r="K497">
        <f t="shared" si="22"/>
        <v>4</v>
      </c>
      <c r="L497">
        <f t="shared" si="23"/>
        <v>6</v>
      </c>
      <c r="M497">
        <f t="shared" ca="1" si="24"/>
        <v>2023</v>
      </c>
      <c r="N497">
        <f ca="1">_xlfn.PERCENTRANK.INC(M497:M1494,M497,1)*10</f>
        <v>9</v>
      </c>
      <c r="O497">
        <f>_xlfn.PERCENTRANK.INC(H497:H1494,H497,1)*10</f>
        <v>2</v>
      </c>
      <c r="P497">
        <f>_xlfn.PERCENTRANK.INC(I497:I1494,I497,1)*10</f>
        <v>5</v>
      </c>
      <c r="Q497" s="19">
        <f ca="1">AVERAGE(K497,L497,N497,O497,P497)</f>
        <v>5.2</v>
      </c>
      <c r="R497" t="str">
        <f ca="1">VLOOKUP(ROUND($Q497,0),$T$6:$U$15,2,FALSE)</f>
        <v>Potential Loyalists</v>
      </c>
    </row>
    <row r="498" spans="1:18" x14ac:dyDescent="0.35">
      <c r="A498">
        <v>494</v>
      </c>
      <c r="B498">
        <v>35</v>
      </c>
      <c r="C498" t="s">
        <v>16</v>
      </c>
      <c r="D498" t="s">
        <v>11</v>
      </c>
      <c r="E498">
        <v>141134</v>
      </c>
      <c r="F498">
        <v>24</v>
      </c>
      <c r="G498">
        <v>4</v>
      </c>
      <c r="H498">
        <v>48</v>
      </c>
      <c r="I498">
        <v>649.61</v>
      </c>
      <c r="J498">
        <f>I498/E498</f>
        <v>4.6027888389757257E-3</v>
      </c>
      <c r="K498">
        <f t="shared" si="22"/>
        <v>4</v>
      </c>
      <c r="L498">
        <f t="shared" si="23"/>
        <v>2</v>
      </c>
      <c r="M498">
        <f t="shared" ca="1" si="24"/>
        <v>2020</v>
      </c>
      <c r="N498">
        <f ca="1">_xlfn.PERCENTRANK.INC(M498:M1495,M498,1)*10</f>
        <v>6</v>
      </c>
      <c r="O498">
        <f>_xlfn.PERCENTRANK.INC(H498:H1495,H498,1)*10</f>
        <v>9</v>
      </c>
      <c r="P498">
        <f>_xlfn.PERCENTRANK.INC(I498:I1495,I498,1)*10</f>
        <v>6</v>
      </c>
      <c r="Q498" s="19">
        <f ca="1">AVERAGE(K498,L498,N498,O498,P498)</f>
        <v>5.4</v>
      </c>
      <c r="R498" t="str">
        <f ca="1">VLOOKUP(ROUND($Q498,0),$T$6:$U$15,2,FALSE)</f>
        <v>Potential Loyalists</v>
      </c>
    </row>
    <row r="499" spans="1:18" x14ac:dyDescent="0.35">
      <c r="A499">
        <v>495</v>
      </c>
      <c r="B499">
        <v>59</v>
      </c>
      <c r="C499" t="s">
        <v>16</v>
      </c>
      <c r="D499" t="s">
        <v>11</v>
      </c>
      <c r="E499">
        <v>140809</v>
      </c>
      <c r="F499">
        <v>45</v>
      </c>
      <c r="G499">
        <v>5</v>
      </c>
      <c r="H499">
        <v>45</v>
      </c>
      <c r="I499">
        <v>917.5</v>
      </c>
      <c r="J499">
        <f>I499/E499</f>
        <v>6.5159187267859299E-3</v>
      </c>
      <c r="K499">
        <f t="shared" si="22"/>
        <v>5</v>
      </c>
      <c r="L499">
        <f t="shared" si="23"/>
        <v>4</v>
      </c>
      <c r="M499">
        <f t="shared" ca="1" si="24"/>
        <v>2019</v>
      </c>
      <c r="N499">
        <f ca="1">_xlfn.PERCENTRANK.INC(M499:M1496,M499,1)*10</f>
        <v>4</v>
      </c>
      <c r="O499">
        <f>_xlfn.PERCENTRANK.INC(H499:H1496,H499,1)*10</f>
        <v>8</v>
      </c>
      <c r="P499">
        <f>_xlfn.PERCENTRANK.INC(I499:I1496,I499,1)*10</f>
        <v>9</v>
      </c>
      <c r="Q499" s="19">
        <f ca="1">AVERAGE(K499,L499,N499,O499,P499)</f>
        <v>6</v>
      </c>
      <c r="R499" t="str">
        <f ca="1">VLOOKUP(ROUND($Q499,0),$T$6:$U$15,2,FALSE)</f>
        <v>Potential Loyalists</v>
      </c>
    </row>
    <row r="500" spans="1:18" x14ac:dyDescent="0.35">
      <c r="A500">
        <v>496</v>
      </c>
      <c r="B500">
        <v>33</v>
      </c>
      <c r="C500" t="s">
        <v>9</v>
      </c>
      <c r="D500" t="s">
        <v>11</v>
      </c>
      <c r="E500">
        <v>65486</v>
      </c>
      <c r="F500">
        <v>76</v>
      </c>
      <c r="G500">
        <v>2</v>
      </c>
      <c r="H500">
        <v>11</v>
      </c>
      <c r="I500">
        <v>302.05</v>
      </c>
      <c r="J500">
        <f>I500/E500</f>
        <v>4.6124362459151573E-3</v>
      </c>
      <c r="K500">
        <f t="shared" si="22"/>
        <v>4</v>
      </c>
      <c r="L500">
        <f t="shared" si="23"/>
        <v>7</v>
      </c>
      <c r="M500">
        <f t="shared" ca="1" si="24"/>
        <v>2022</v>
      </c>
      <c r="N500">
        <f ca="1">_xlfn.PERCENTRANK.INC(M500:M1497,M500,1)*10</f>
        <v>7</v>
      </c>
      <c r="O500">
        <f>_xlfn.PERCENTRANK.INC(H500:H1497,H500,1)*10</f>
        <v>1</v>
      </c>
      <c r="P500">
        <f>_xlfn.PERCENTRANK.INC(I500:I1497,I500,1)*10</f>
        <v>3</v>
      </c>
      <c r="Q500" s="19">
        <f ca="1">AVERAGE(K500,L500,N500,O500,P500)</f>
        <v>4.4000000000000004</v>
      </c>
      <c r="R500" t="str">
        <f ca="1">VLOOKUP(ROUND($Q500,0),$T$6:$U$15,2,FALSE)</f>
        <v>New Customer</v>
      </c>
    </row>
    <row r="501" spans="1:18" x14ac:dyDescent="0.35">
      <c r="A501">
        <v>497</v>
      </c>
      <c r="B501">
        <v>56</v>
      </c>
      <c r="C501" t="s">
        <v>16</v>
      </c>
      <c r="D501" t="s">
        <v>11</v>
      </c>
      <c r="E501">
        <v>145254</v>
      </c>
      <c r="F501">
        <v>48</v>
      </c>
      <c r="G501">
        <v>6</v>
      </c>
      <c r="H501">
        <v>43</v>
      </c>
      <c r="I501">
        <v>422.32</v>
      </c>
      <c r="J501">
        <f>I501/E501</f>
        <v>2.9074586586255798E-3</v>
      </c>
      <c r="K501">
        <f t="shared" si="22"/>
        <v>2</v>
      </c>
      <c r="L501">
        <f t="shared" si="23"/>
        <v>4</v>
      </c>
      <c r="M501">
        <f t="shared" ca="1" si="24"/>
        <v>2018</v>
      </c>
      <c r="N501">
        <f ca="1">_xlfn.PERCENTRANK.INC(M501:M1498,M501,1)*10</f>
        <v>3</v>
      </c>
      <c r="O501">
        <f>_xlfn.PERCENTRANK.INC(H501:H1498,H501,1)*10</f>
        <v>8</v>
      </c>
      <c r="P501">
        <f>_xlfn.PERCENTRANK.INC(I501:I1498,I501,1)*10</f>
        <v>4</v>
      </c>
      <c r="Q501" s="19">
        <f ca="1">AVERAGE(K501,L501,N501,O501,P501)</f>
        <v>4.2</v>
      </c>
      <c r="R501" t="str">
        <f ca="1">VLOOKUP(ROUND($Q501,0),$T$6:$U$15,2,FALSE)</f>
        <v>New Customer</v>
      </c>
    </row>
    <row r="502" spans="1:18" x14ac:dyDescent="0.35">
      <c r="A502">
        <v>498</v>
      </c>
      <c r="B502">
        <v>54</v>
      </c>
      <c r="C502" t="s">
        <v>9</v>
      </c>
      <c r="D502" t="s">
        <v>15</v>
      </c>
      <c r="E502">
        <v>43308</v>
      </c>
      <c r="F502">
        <v>56</v>
      </c>
      <c r="G502">
        <v>5</v>
      </c>
      <c r="H502">
        <v>50</v>
      </c>
      <c r="I502">
        <v>667.92</v>
      </c>
      <c r="J502">
        <f>I502/E502</f>
        <v>1.5422554724300359E-2</v>
      </c>
      <c r="K502">
        <f t="shared" si="22"/>
        <v>9</v>
      </c>
      <c r="L502">
        <f t="shared" si="23"/>
        <v>5</v>
      </c>
      <c r="M502">
        <f t="shared" ca="1" si="24"/>
        <v>2019</v>
      </c>
      <c r="N502">
        <f ca="1">_xlfn.PERCENTRANK.INC(M502:M1499,M502,1)*10</f>
        <v>4</v>
      </c>
      <c r="O502">
        <f>_xlfn.PERCENTRANK.INC(H502:H1499,H502,1)*10</f>
        <v>9</v>
      </c>
      <c r="P502">
        <f>_xlfn.PERCENTRANK.INC(I502:I1499,I502,1)*10</f>
        <v>6</v>
      </c>
      <c r="Q502" s="19">
        <f ca="1">AVERAGE(K502,L502,N502,O502,P502)</f>
        <v>6.6</v>
      </c>
      <c r="R502" t="str">
        <f ca="1">VLOOKUP(ROUND($Q502,0),$T$6:$U$15,2,FALSE)</f>
        <v xml:space="preserve">Loyal Customers </v>
      </c>
    </row>
    <row r="503" spans="1:18" x14ac:dyDescent="0.35">
      <c r="A503">
        <v>499</v>
      </c>
      <c r="B503">
        <v>25</v>
      </c>
      <c r="C503" t="s">
        <v>16</v>
      </c>
      <c r="D503" t="s">
        <v>10</v>
      </c>
      <c r="E503">
        <v>33065</v>
      </c>
      <c r="F503">
        <v>61</v>
      </c>
      <c r="G503">
        <v>7</v>
      </c>
      <c r="H503">
        <v>40</v>
      </c>
      <c r="I503">
        <v>317.98</v>
      </c>
      <c r="J503">
        <f>I503/E503</f>
        <v>9.6168153636776044E-3</v>
      </c>
      <c r="K503">
        <f t="shared" si="22"/>
        <v>7</v>
      </c>
      <c r="L503">
        <f t="shared" si="23"/>
        <v>5</v>
      </c>
      <c r="M503">
        <f t="shared" ca="1" si="24"/>
        <v>2017</v>
      </c>
      <c r="N503">
        <f ca="1">_xlfn.PERCENTRANK.INC(M503:M1500,M503,1)*10</f>
        <v>2</v>
      </c>
      <c r="O503">
        <f>_xlfn.PERCENTRANK.INC(H503:H1500,H503,1)*10</f>
        <v>7</v>
      </c>
      <c r="P503">
        <f>_xlfn.PERCENTRANK.INC(I503:I1500,I503,1)*10</f>
        <v>3</v>
      </c>
      <c r="Q503" s="19">
        <f ca="1">AVERAGE(K503,L503,N503,O503,P503)</f>
        <v>4.8</v>
      </c>
      <c r="R503" t="str">
        <f ca="1">VLOOKUP(ROUND($Q503,0),$T$6:$U$15,2,FALSE)</f>
        <v>Potential Loyalists</v>
      </c>
    </row>
    <row r="504" spans="1:18" x14ac:dyDescent="0.35">
      <c r="A504">
        <v>500</v>
      </c>
      <c r="B504">
        <v>47</v>
      </c>
      <c r="C504" t="s">
        <v>16</v>
      </c>
      <c r="D504" t="s">
        <v>12</v>
      </c>
      <c r="E504">
        <v>69168</v>
      </c>
      <c r="F504">
        <v>16</v>
      </c>
      <c r="G504">
        <v>7</v>
      </c>
      <c r="H504">
        <v>42</v>
      </c>
      <c r="I504">
        <v>638.96</v>
      </c>
      <c r="J504">
        <f>I504/E504</f>
        <v>9.2377978255840862E-3</v>
      </c>
      <c r="K504">
        <f t="shared" si="22"/>
        <v>7</v>
      </c>
      <c r="L504">
        <f t="shared" si="23"/>
        <v>1</v>
      </c>
      <c r="M504">
        <f t="shared" ca="1" si="24"/>
        <v>2017</v>
      </c>
      <c r="N504">
        <f ca="1">_xlfn.PERCENTRANK.INC(M504:M1501,M504,1)*10</f>
        <v>2</v>
      </c>
      <c r="O504">
        <f>_xlfn.PERCENTRANK.INC(H504:H1501,H504,1)*10</f>
        <v>7</v>
      </c>
      <c r="P504">
        <f>_xlfn.PERCENTRANK.INC(I504:I1501,I504,1)*10</f>
        <v>6</v>
      </c>
      <c r="Q504" s="19">
        <f ca="1">AVERAGE(K504,L504,N504,O504,P504)</f>
        <v>4.5999999999999996</v>
      </c>
      <c r="R504" t="str">
        <f ca="1">VLOOKUP(ROUND($Q504,0),$T$6:$U$15,2,FALSE)</f>
        <v>Potential Loyalists</v>
      </c>
    </row>
    <row r="505" spans="1:18" x14ac:dyDescent="0.35">
      <c r="A505">
        <v>501</v>
      </c>
      <c r="B505">
        <v>42</v>
      </c>
      <c r="C505" t="s">
        <v>16</v>
      </c>
      <c r="D505" t="s">
        <v>12</v>
      </c>
      <c r="E505">
        <v>129999</v>
      </c>
      <c r="F505">
        <v>73</v>
      </c>
      <c r="G505">
        <v>5</v>
      </c>
      <c r="H505">
        <v>2</v>
      </c>
      <c r="I505">
        <v>942.97</v>
      </c>
      <c r="J505">
        <f>I505/E505</f>
        <v>7.2536711820860161E-3</v>
      </c>
      <c r="K505">
        <f t="shared" si="22"/>
        <v>6</v>
      </c>
      <c r="L505">
        <f t="shared" si="23"/>
        <v>7</v>
      </c>
      <c r="M505">
        <f t="shared" ca="1" si="24"/>
        <v>2019</v>
      </c>
      <c r="N505">
        <f ca="1">_xlfn.PERCENTRANK.INC(M505:M1502,M505,1)*10</f>
        <v>4</v>
      </c>
      <c r="O505">
        <f>_xlfn.PERCENTRANK.INC(H505:H1502,H505,1)*10</f>
        <v>0</v>
      </c>
      <c r="P505">
        <f>_xlfn.PERCENTRANK.INC(I505:I1502,I505,1)*10</f>
        <v>9</v>
      </c>
      <c r="Q505" s="19">
        <f ca="1">AVERAGE(K505,L505,N505,O505,P505)</f>
        <v>5.2</v>
      </c>
      <c r="R505" t="str">
        <f ca="1">VLOOKUP(ROUND($Q505,0),$T$6:$U$15,2,FALSE)</f>
        <v>Potential Loyalists</v>
      </c>
    </row>
    <row r="506" spans="1:18" x14ac:dyDescent="0.35">
      <c r="A506">
        <v>502</v>
      </c>
      <c r="B506">
        <v>61</v>
      </c>
      <c r="C506" t="s">
        <v>9</v>
      </c>
      <c r="D506" t="s">
        <v>15</v>
      </c>
      <c r="E506">
        <v>41730</v>
      </c>
      <c r="F506">
        <v>2</v>
      </c>
      <c r="G506">
        <v>9</v>
      </c>
      <c r="H506">
        <v>20</v>
      </c>
      <c r="I506">
        <v>177.64</v>
      </c>
      <c r="J506">
        <f>I506/E506</f>
        <v>4.2568895279175654E-3</v>
      </c>
      <c r="K506">
        <f t="shared" si="22"/>
        <v>3</v>
      </c>
      <c r="L506">
        <f t="shared" si="23"/>
        <v>0</v>
      </c>
      <c r="M506">
        <f t="shared" ca="1" si="24"/>
        <v>2015</v>
      </c>
      <c r="N506">
        <f ca="1">_xlfn.PERCENTRANK.INC(M506:M1503,M506,1)*10</f>
        <v>1</v>
      </c>
      <c r="O506">
        <f>_xlfn.PERCENTRANK.INC(H506:H1503,H506,1)*10</f>
        <v>3</v>
      </c>
      <c r="P506">
        <f>_xlfn.PERCENTRANK.INC(I506:I1503,I506,1)*10</f>
        <v>1</v>
      </c>
      <c r="Q506" s="19">
        <f ca="1">AVERAGE(K506,L506,N506,O506,P506)</f>
        <v>1.6</v>
      </c>
      <c r="R506" t="str">
        <f ca="1">VLOOKUP(ROUND($Q506,0),$T$6:$U$15,2,FALSE)</f>
        <v xml:space="preserve">At Risk </v>
      </c>
    </row>
    <row r="507" spans="1:18" x14ac:dyDescent="0.35">
      <c r="A507">
        <v>503</v>
      </c>
      <c r="B507">
        <v>22</v>
      </c>
      <c r="C507" t="s">
        <v>16</v>
      </c>
      <c r="D507" t="s">
        <v>15</v>
      </c>
      <c r="E507">
        <v>75626</v>
      </c>
      <c r="F507">
        <v>52</v>
      </c>
      <c r="G507">
        <v>7</v>
      </c>
      <c r="H507">
        <v>34</v>
      </c>
      <c r="I507">
        <v>154.66999999999999</v>
      </c>
      <c r="J507">
        <f>I507/E507</f>
        <v>2.0451960965805409E-3</v>
      </c>
      <c r="K507">
        <f t="shared" si="22"/>
        <v>2</v>
      </c>
      <c r="L507">
        <f t="shared" si="23"/>
        <v>5</v>
      </c>
      <c r="M507">
        <f t="shared" ca="1" si="24"/>
        <v>2017</v>
      </c>
      <c r="N507">
        <f ca="1">_xlfn.PERCENTRANK.INC(M507:M1504,M507,1)*10</f>
        <v>2</v>
      </c>
      <c r="O507">
        <f>_xlfn.PERCENTRANK.INC(H507:H1504,H507,1)*10</f>
        <v>6</v>
      </c>
      <c r="P507">
        <f>_xlfn.PERCENTRANK.INC(I507:I1504,I507,1)*10</f>
        <v>1</v>
      </c>
      <c r="Q507" s="19">
        <f ca="1">AVERAGE(K507,L507,N507,O507,P507)</f>
        <v>3.2</v>
      </c>
      <c r="R507" t="str">
        <f ca="1">VLOOKUP(ROUND($Q507,0),$T$6:$U$15,2,FALSE)</f>
        <v>New Customer</v>
      </c>
    </row>
    <row r="508" spans="1:18" x14ac:dyDescent="0.35">
      <c r="A508">
        <v>504</v>
      </c>
      <c r="B508">
        <v>18</v>
      </c>
      <c r="C508" t="s">
        <v>13</v>
      </c>
      <c r="D508" t="s">
        <v>15</v>
      </c>
      <c r="E508">
        <v>142641</v>
      </c>
      <c r="F508">
        <v>40</v>
      </c>
      <c r="G508">
        <v>7</v>
      </c>
      <c r="H508">
        <v>31</v>
      </c>
      <c r="I508">
        <v>240.64</v>
      </c>
      <c r="J508">
        <f>I508/E508</f>
        <v>1.6870324801424555E-3</v>
      </c>
      <c r="K508">
        <f t="shared" si="22"/>
        <v>1</v>
      </c>
      <c r="L508">
        <f t="shared" si="23"/>
        <v>3</v>
      </c>
      <c r="M508">
        <f t="shared" ca="1" si="24"/>
        <v>2017</v>
      </c>
      <c r="N508">
        <f ca="1">_xlfn.PERCENTRANK.INC(M508:M1505,M508,1)*10</f>
        <v>2</v>
      </c>
      <c r="O508">
        <f>_xlfn.PERCENTRANK.INC(H508:H1505,H508,1)*10</f>
        <v>5</v>
      </c>
      <c r="P508">
        <f>_xlfn.PERCENTRANK.INC(I508:I1505,I508,1)*10</f>
        <v>2</v>
      </c>
      <c r="Q508" s="19">
        <f ca="1">AVERAGE(K508,L508,N508,O508,P508)</f>
        <v>2.6</v>
      </c>
      <c r="R508" t="str">
        <f ca="1">VLOOKUP(ROUND($Q508,0),$T$6:$U$15,2,FALSE)</f>
        <v>New Customer</v>
      </c>
    </row>
    <row r="509" spans="1:18" x14ac:dyDescent="0.35">
      <c r="A509">
        <v>505</v>
      </c>
      <c r="B509">
        <v>22</v>
      </c>
      <c r="C509" t="s">
        <v>16</v>
      </c>
      <c r="D509" t="s">
        <v>15</v>
      </c>
      <c r="E509">
        <v>53863</v>
      </c>
      <c r="F509">
        <v>96</v>
      </c>
      <c r="G509">
        <v>10</v>
      </c>
      <c r="H509">
        <v>41</v>
      </c>
      <c r="I509">
        <v>491.64</v>
      </c>
      <c r="J509">
        <f>I509/E509</f>
        <v>9.1276015075283587E-3</v>
      </c>
      <c r="K509">
        <f t="shared" si="22"/>
        <v>7</v>
      </c>
      <c r="L509">
        <f t="shared" si="23"/>
        <v>9</v>
      </c>
      <c r="M509">
        <f t="shared" ca="1" si="24"/>
        <v>2014</v>
      </c>
      <c r="N509">
        <f ca="1">_xlfn.PERCENTRANK.INC(M509:M1506,M509,1)*10</f>
        <v>0</v>
      </c>
      <c r="O509">
        <f>_xlfn.PERCENTRANK.INC(H509:H1506,H509,1)*10</f>
        <v>7</v>
      </c>
      <c r="P509">
        <f>_xlfn.PERCENTRANK.INC(I509:I1506,I509,1)*10</f>
        <v>5</v>
      </c>
      <c r="Q509" s="19">
        <f ca="1">AVERAGE(K509,L509,N509,O509,P509)</f>
        <v>5.6</v>
      </c>
      <c r="R509" t="str">
        <f ca="1">VLOOKUP(ROUND($Q509,0),$T$6:$U$15,2,FALSE)</f>
        <v>Potential Loyalists</v>
      </c>
    </row>
    <row r="510" spans="1:18" x14ac:dyDescent="0.35">
      <c r="A510">
        <v>506</v>
      </c>
      <c r="B510">
        <v>66</v>
      </c>
      <c r="C510" t="s">
        <v>16</v>
      </c>
      <c r="D510" t="s">
        <v>11</v>
      </c>
      <c r="E510">
        <v>149505</v>
      </c>
      <c r="F510">
        <v>79</v>
      </c>
      <c r="G510">
        <v>4</v>
      </c>
      <c r="H510">
        <v>8</v>
      </c>
      <c r="I510">
        <v>334.95</v>
      </c>
      <c r="J510">
        <f>I510/E510</f>
        <v>2.2403932978830141E-3</v>
      </c>
      <c r="K510">
        <f t="shared" si="22"/>
        <v>2</v>
      </c>
      <c r="L510">
        <f t="shared" si="23"/>
        <v>7</v>
      </c>
      <c r="M510">
        <f t="shared" ca="1" si="24"/>
        <v>2020</v>
      </c>
      <c r="N510">
        <f ca="1">_xlfn.PERCENTRANK.INC(M510:M1507,M510,1)*10</f>
        <v>6</v>
      </c>
      <c r="O510">
        <f>_xlfn.PERCENTRANK.INC(H510:H1507,H510,1)*10</f>
        <v>1</v>
      </c>
      <c r="P510">
        <f>_xlfn.PERCENTRANK.INC(I510:I1507,I510,1)*10</f>
        <v>3</v>
      </c>
      <c r="Q510" s="19">
        <f ca="1">AVERAGE(K510,L510,N510,O510,P510)</f>
        <v>3.8</v>
      </c>
      <c r="R510" t="str">
        <f ca="1">VLOOKUP(ROUND($Q510,0),$T$6:$U$15,2,FALSE)</f>
        <v>New Customer</v>
      </c>
    </row>
    <row r="511" spans="1:18" x14ac:dyDescent="0.35">
      <c r="A511">
        <v>507</v>
      </c>
      <c r="B511">
        <v>58</v>
      </c>
      <c r="C511" t="s">
        <v>16</v>
      </c>
      <c r="D511" t="s">
        <v>11</v>
      </c>
      <c r="E511">
        <v>132215</v>
      </c>
      <c r="F511">
        <v>91</v>
      </c>
      <c r="G511">
        <v>8</v>
      </c>
      <c r="H511">
        <v>6</v>
      </c>
      <c r="I511">
        <v>275.70999999999998</v>
      </c>
      <c r="J511">
        <f>I511/E511</f>
        <v>2.0853155844646975E-3</v>
      </c>
      <c r="K511">
        <f t="shared" si="22"/>
        <v>2</v>
      </c>
      <c r="L511">
        <f t="shared" si="23"/>
        <v>9</v>
      </c>
      <c r="M511">
        <f t="shared" ca="1" si="24"/>
        <v>2016</v>
      </c>
      <c r="N511">
        <f ca="1">_xlfn.PERCENTRANK.INC(M511:M1508,M511,1)*10</f>
        <v>1</v>
      </c>
      <c r="O511">
        <f>_xlfn.PERCENTRANK.INC(H511:H1508,H511,1)*10</f>
        <v>1</v>
      </c>
      <c r="P511">
        <f>_xlfn.PERCENTRANK.INC(I511:I1508,I511,1)*10</f>
        <v>2</v>
      </c>
      <c r="Q511" s="19">
        <f ca="1">AVERAGE(K511,L511,N511,O511,P511)</f>
        <v>3</v>
      </c>
      <c r="R511" t="str">
        <f ca="1">VLOOKUP(ROUND($Q511,0),$T$6:$U$15,2,FALSE)</f>
        <v>New Customer</v>
      </c>
    </row>
    <row r="512" spans="1:18" x14ac:dyDescent="0.35">
      <c r="A512">
        <v>508</v>
      </c>
      <c r="B512">
        <v>48</v>
      </c>
      <c r="C512" t="s">
        <v>13</v>
      </c>
      <c r="D512" t="s">
        <v>11</v>
      </c>
      <c r="E512">
        <v>72108</v>
      </c>
      <c r="F512">
        <v>85</v>
      </c>
      <c r="G512">
        <v>8</v>
      </c>
      <c r="H512">
        <v>13</v>
      </c>
      <c r="I512">
        <v>486.58</v>
      </c>
      <c r="J512">
        <f>I512/E512</f>
        <v>6.7479336550729458E-3</v>
      </c>
      <c r="K512">
        <f t="shared" si="22"/>
        <v>6</v>
      </c>
      <c r="L512">
        <f t="shared" si="23"/>
        <v>8</v>
      </c>
      <c r="M512">
        <f t="shared" ca="1" si="24"/>
        <v>2016</v>
      </c>
      <c r="N512">
        <f ca="1">_xlfn.PERCENTRANK.INC(M512:M1509,M512,1)*10</f>
        <v>1</v>
      </c>
      <c r="O512">
        <f>_xlfn.PERCENTRANK.INC(H512:H1509,H512,1)*10</f>
        <v>2</v>
      </c>
      <c r="P512">
        <f>_xlfn.PERCENTRANK.INC(I512:I1509,I512,1)*10</f>
        <v>4</v>
      </c>
      <c r="Q512" s="19">
        <f ca="1">AVERAGE(K512,L512,N512,O512,P512)</f>
        <v>4.2</v>
      </c>
      <c r="R512" t="str">
        <f ca="1">VLOOKUP(ROUND($Q512,0),$T$6:$U$15,2,FALSE)</f>
        <v>New Customer</v>
      </c>
    </row>
    <row r="513" spans="1:18" x14ac:dyDescent="0.35">
      <c r="A513">
        <v>509</v>
      </c>
      <c r="B513">
        <v>68</v>
      </c>
      <c r="C513" t="s">
        <v>13</v>
      </c>
      <c r="D513" t="s">
        <v>11</v>
      </c>
      <c r="E513">
        <v>113760</v>
      </c>
      <c r="F513">
        <v>64</v>
      </c>
      <c r="G513">
        <v>2</v>
      </c>
      <c r="H513">
        <v>37</v>
      </c>
      <c r="I513">
        <v>462.62</v>
      </c>
      <c r="J513">
        <f>I513/E513</f>
        <v>4.0666315049226439E-3</v>
      </c>
      <c r="K513">
        <f t="shared" si="22"/>
        <v>3</v>
      </c>
      <c r="L513">
        <f t="shared" si="23"/>
        <v>6</v>
      </c>
      <c r="M513">
        <f t="shared" ca="1" si="24"/>
        <v>2022</v>
      </c>
      <c r="N513">
        <f ca="1">_xlfn.PERCENTRANK.INC(M513:M1510,M513,1)*10</f>
        <v>7</v>
      </c>
      <c r="O513">
        <f>_xlfn.PERCENTRANK.INC(H513:H1510,H513,1)*10</f>
        <v>7</v>
      </c>
      <c r="P513">
        <f>_xlfn.PERCENTRANK.INC(I513:I1510,I513,1)*10</f>
        <v>4</v>
      </c>
      <c r="Q513" s="19">
        <f ca="1">AVERAGE(K513,L513,N513,O513,P513)</f>
        <v>5.4</v>
      </c>
      <c r="R513" t="str">
        <f ca="1">VLOOKUP(ROUND($Q513,0),$T$6:$U$15,2,FALSE)</f>
        <v>Potential Loyalists</v>
      </c>
    </row>
    <row r="514" spans="1:18" x14ac:dyDescent="0.35">
      <c r="A514">
        <v>510</v>
      </c>
      <c r="B514">
        <v>19</v>
      </c>
      <c r="C514" t="s">
        <v>16</v>
      </c>
      <c r="D514" t="s">
        <v>11</v>
      </c>
      <c r="E514">
        <v>111238</v>
      </c>
      <c r="F514">
        <v>7</v>
      </c>
      <c r="G514">
        <v>2</v>
      </c>
      <c r="H514">
        <v>30</v>
      </c>
      <c r="I514">
        <v>813.37</v>
      </c>
      <c r="J514">
        <f>I514/E514</f>
        <v>7.3119797191607185E-3</v>
      </c>
      <c r="K514">
        <f t="shared" si="22"/>
        <v>6</v>
      </c>
      <c r="L514">
        <f t="shared" si="23"/>
        <v>0</v>
      </c>
      <c r="M514">
        <f t="shared" ca="1" si="24"/>
        <v>2022</v>
      </c>
      <c r="N514">
        <f ca="1">_xlfn.PERCENTRANK.INC(M514:M1511,M514,1)*10</f>
        <v>7</v>
      </c>
      <c r="O514">
        <f>_xlfn.PERCENTRANK.INC(H514:H1511,H514,1)*10</f>
        <v>5</v>
      </c>
      <c r="P514">
        <f>_xlfn.PERCENTRANK.INC(I514:I1511,I514,1)*10</f>
        <v>8</v>
      </c>
      <c r="Q514" s="19">
        <f ca="1">AVERAGE(K514,L514,N514,O514,P514)</f>
        <v>5.2</v>
      </c>
      <c r="R514" t="str">
        <f ca="1">VLOOKUP(ROUND($Q514,0),$T$6:$U$15,2,FALSE)</f>
        <v>Potential Loyalists</v>
      </c>
    </row>
    <row r="515" spans="1:18" x14ac:dyDescent="0.35">
      <c r="A515">
        <v>511</v>
      </c>
      <c r="B515">
        <v>24</v>
      </c>
      <c r="C515" t="s">
        <v>13</v>
      </c>
      <c r="D515" t="s">
        <v>11</v>
      </c>
      <c r="E515">
        <v>109039</v>
      </c>
      <c r="F515">
        <v>71</v>
      </c>
      <c r="G515">
        <v>9</v>
      </c>
      <c r="H515">
        <v>41</v>
      </c>
      <c r="I515">
        <v>606.17999999999995</v>
      </c>
      <c r="J515">
        <f>I515/E515</f>
        <v>5.5592952980126368E-3</v>
      </c>
      <c r="K515">
        <f t="shared" si="22"/>
        <v>4</v>
      </c>
      <c r="L515">
        <f t="shared" si="23"/>
        <v>6</v>
      </c>
      <c r="M515">
        <f t="shared" ca="1" si="24"/>
        <v>2015</v>
      </c>
      <c r="N515">
        <f ca="1">_xlfn.PERCENTRANK.INC(M515:M1512,M515,1)*10</f>
        <v>1</v>
      </c>
      <c r="O515">
        <f>_xlfn.PERCENTRANK.INC(H515:H1512,H515,1)*10</f>
        <v>7</v>
      </c>
      <c r="P515">
        <f>_xlfn.PERCENTRANK.INC(I515:I1512,I515,1)*10</f>
        <v>5</v>
      </c>
      <c r="Q515" s="19">
        <f ca="1">AVERAGE(K515,L515,N515,O515,P515)</f>
        <v>4.5999999999999996</v>
      </c>
      <c r="R515" t="str">
        <f ca="1">VLOOKUP(ROUND($Q515,0),$T$6:$U$15,2,FALSE)</f>
        <v>Potential Loyalists</v>
      </c>
    </row>
    <row r="516" spans="1:18" x14ac:dyDescent="0.35">
      <c r="A516">
        <v>512</v>
      </c>
      <c r="B516">
        <v>33</v>
      </c>
      <c r="C516" t="s">
        <v>16</v>
      </c>
      <c r="D516" t="s">
        <v>11</v>
      </c>
      <c r="E516">
        <v>132968</v>
      </c>
      <c r="F516">
        <v>49</v>
      </c>
      <c r="G516">
        <v>10</v>
      </c>
      <c r="H516">
        <v>45</v>
      </c>
      <c r="I516">
        <v>641.53</v>
      </c>
      <c r="J516">
        <f>I516/E516</f>
        <v>4.8246946633776549E-3</v>
      </c>
      <c r="K516">
        <f t="shared" si="22"/>
        <v>4</v>
      </c>
      <c r="L516">
        <f t="shared" si="23"/>
        <v>4</v>
      </c>
      <c r="M516">
        <f t="shared" ca="1" si="24"/>
        <v>2014</v>
      </c>
      <c r="N516">
        <f ca="1">_xlfn.PERCENTRANK.INC(M516:M1513,M516,1)*10</f>
        <v>0</v>
      </c>
      <c r="O516">
        <f>_xlfn.PERCENTRANK.INC(H516:H1513,H516,1)*10</f>
        <v>8</v>
      </c>
      <c r="P516">
        <f>_xlfn.PERCENTRANK.INC(I516:I1513,I516,1)*10</f>
        <v>6</v>
      </c>
      <c r="Q516" s="19">
        <f ca="1">AVERAGE(K516,L516,N516,O516,P516)</f>
        <v>4.4000000000000004</v>
      </c>
      <c r="R516" t="str">
        <f ca="1">VLOOKUP(ROUND($Q516,0),$T$6:$U$15,2,FALSE)</f>
        <v>New Customer</v>
      </c>
    </row>
    <row r="517" spans="1:18" x14ac:dyDescent="0.35">
      <c r="A517">
        <v>513</v>
      </c>
      <c r="B517">
        <v>19</v>
      </c>
      <c r="C517" t="s">
        <v>16</v>
      </c>
      <c r="D517" t="s">
        <v>11</v>
      </c>
      <c r="E517">
        <v>82506</v>
      </c>
      <c r="F517">
        <v>10</v>
      </c>
      <c r="G517">
        <v>5</v>
      </c>
      <c r="H517">
        <v>41</v>
      </c>
      <c r="I517">
        <v>406.32</v>
      </c>
      <c r="J517">
        <f>I517/E517</f>
        <v>4.92473274670933E-3</v>
      </c>
      <c r="K517">
        <f t="shared" ref="K517:K580" si="25">_xlfn.PERCENTRANK.EXC($J$5:$J$1003,J517,1)*10</f>
        <v>4</v>
      </c>
      <c r="L517">
        <f t="shared" si="23"/>
        <v>0</v>
      </c>
      <c r="M517">
        <f t="shared" ca="1" si="24"/>
        <v>2019</v>
      </c>
      <c r="N517">
        <f ca="1">_xlfn.PERCENTRANK.INC(M517:M1514,M517,1)*10</f>
        <v>4</v>
      </c>
      <c r="O517">
        <f>_xlfn.PERCENTRANK.INC(H517:H1514,H517,1)*10</f>
        <v>7</v>
      </c>
      <c r="P517">
        <f>_xlfn.PERCENTRANK.INC(I517:I1514,I517,1)*10</f>
        <v>4</v>
      </c>
      <c r="Q517" s="19">
        <f ca="1">AVERAGE(K517,L517,N517,O517,P517)</f>
        <v>3.8</v>
      </c>
      <c r="R517" t="str">
        <f ca="1">VLOOKUP(ROUND($Q517,0),$T$6:$U$15,2,FALSE)</f>
        <v>New Customer</v>
      </c>
    </row>
    <row r="518" spans="1:18" x14ac:dyDescent="0.35">
      <c r="A518">
        <v>514</v>
      </c>
      <c r="B518">
        <v>69</v>
      </c>
      <c r="C518" t="s">
        <v>9</v>
      </c>
      <c r="D518" t="s">
        <v>14</v>
      </c>
      <c r="E518">
        <v>58668</v>
      </c>
      <c r="F518">
        <v>40</v>
      </c>
      <c r="G518">
        <v>2</v>
      </c>
      <c r="H518">
        <v>15</v>
      </c>
      <c r="I518">
        <v>626.35</v>
      </c>
      <c r="J518">
        <f>I518/E518</f>
        <v>1.0676177814140589E-2</v>
      </c>
      <c r="K518">
        <f t="shared" si="25"/>
        <v>8</v>
      </c>
      <c r="L518">
        <f t="shared" ref="L518:L581" si="26">_xlfn.PERCENTRANK.INC($F$5:$F$1003,F518,1)*10</f>
        <v>3</v>
      </c>
      <c r="M518">
        <f t="shared" ref="M518:M581" ca="1" si="27">YEAR(TODAY())-G518</f>
        <v>2022</v>
      </c>
      <c r="N518">
        <f ca="1">_xlfn.PERCENTRANK.INC(M518:M1515,M518,1)*10</f>
        <v>7</v>
      </c>
      <c r="O518">
        <f>_xlfn.PERCENTRANK.INC(H518:H1515,H518,1)*10</f>
        <v>2</v>
      </c>
      <c r="P518">
        <f>_xlfn.PERCENTRANK.INC(I518:I1515,I518,1)*10</f>
        <v>6</v>
      </c>
      <c r="Q518" s="19">
        <f ca="1">AVERAGE(K518,L518,N518,O518,P518)</f>
        <v>5.2</v>
      </c>
      <c r="R518" t="str">
        <f ca="1">VLOOKUP(ROUND($Q518,0),$T$6:$U$15,2,FALSE)</f>
        <v>Potential Loyalists</v>
      </c>
    </row>
    <row r="519" spans="1:18" x14ac:dyDescent="0.35">
      <c r="A519">
        <v>515</v>
      </c>
      <c r="B519">
        <v>28</v>
      </c>
      <c r="C519" t="s">
        <v>16</v>
      </c>
      <c r="D519" t="s">
        <v>10</v>
      </c>
      <c r="E519">
        <v>66961</v>
      </c>
      <c r="F519">
        <v>8</v>
      </c>
      <c r="G519">
        <v>10</v>
      </c>
      <c r="H519">
        <v>22</v>
      </c>
      <c r="I519">
        <v>179.82</v>
      </c>
      <c r="J519">
        <f>I519/E519</f>
        <v>2.6854437657741074E-3</v>
      </c>
      <c r="K519">
        <f t="shared" si="25"/>
        <v>2</v>
      </c>
      <c r="L519">
        <f t="shared" si="26"/>
        <v>0</v>
      </c>
      <c r="M519">
        <f t="shared" ca="1" si="27"/>
        <v>2014</v>
      </c>
      <c r="N519">
        <f ca="1">_xlfn.PERCENTRANK.INC(M519:M1516,M519,1)*10</f>
        <v>0</v>
      </c>
      <c r="O519">
        <f>_xlfn.PERCENTRANK.INC(H519:H1516,H519,1)*10</f>
        <v>3</v>
      </c>
      <c r="P519">
        <f>_xlfn.PERCENTRANK.INC(I519:I1516,I519,1)*10</f>
        <v>2</v>
      </c>
      <c r="Q519" s="19">
        <f ca="1">AVERAGE(K519,L519,N519,O519,P519)</f>
        <v>1.4</v>
      </c>
      <c r="R519" t="str">
        <f ca="1">VLOOKUP(ROUND($Q519,0),$T$6:$U$15,2,FALSE)</f>
        <v xml:space="preserve">Hibernating </v>
      </c>
    </row>
    <row r="520" spans="1:18" x14ac:dyDescent="0.35">
      <c r="A520">
        <v>516</v>
      </c>
      <c r="B520">
        <v>32</v>
      </c>
      <c r="C520" t="s">
        <v>13</v>
      </c>
      <c r="D520" t="s">
        <v>15</v>
      </c>
      <c r="E520">
        <v>137280</v>
      </c>
      <c r="F520">
        <v>95</v>
      </c>
      <c r="G520">
        <v>6</v>
      </c>
      <c r="H520">
        <v>3</v>
      </c>
      <c r="I520">
        <v>31.72</v>
      </c>
      <c r="J520">
        <f>I520/E520</f>
        <v>2.3106060606060605E-4</v>
      </c>
      <c r="K520">
        <f t="shared" si="25"/>
        <v>0</v>
      </c>
      <c r="L520">
        <f t="shared" si="26"/>
        <v>9</v>
      </c>
      <c r="M520">
        <f t="shared" ca="1" si="27"/>
        <v>2018</v>
      </c>
      <c r="N520">
        <f ca="1">_xlfn.PERCENTRANK.INC(M520:M1517,M520,1)*10</f>
        <v>3</v>
      </c>
      <c r="O520">
        <f>_xlfn.PERCENTRANK.INC(H520:H1517,H520,1)*10</f>
        <v>0</v>
      </c>
      <c r="P520">
        <f>_xlfn.PERCENTRANK.INC(I520:I1517,I520,1)*10</f>
        <v>0</v>
      </c>
      <c r="Q520" s="19">
        <f ca="1">AVERAGE(K520,L520,N520,O520,P520)</f>
        <v>2.4</v>
      </c>
      <c r="R520" t="str">
        <f ca="1">VLOOKUP(ROUND($Q520,0),$T$6:$U$15,2,FALSE)</f>
        <v xml:space="preserve">At Risk </v>
      </c>
    </row>
    <row r="521" spans="1:18" x14ac:dyDescent="0.35">
      <c r="A521">
        <v>517</v>
      </c>
      <c r="B521">
        <v>18</v>
      </c>
      <c r="C521" t="s">
        <v>13</v>
      </c>
      <c r="D521" t="s">
        <v>10</v>
      </c>
      <c r="E521">
        <v>112021</v>
      </c>
      <c r="F521">
        <v>9</v>
      </c>
      <c r="G521">
        <v>3</v>
      </c>
      <c r="H521">
        <v>11</v>
      </c>
      <c r="I521">
        <v>588.37</v>
      </c>
      <c r="J521">
        <f>I521/E521</f>
        <v>5.2523187616607602E-3</v>
      </c>
      <c r="K521">
        <f t="shared" si="25"/>
        <v>4</v>
      </c>
      <c r="L521">
        <f t="shared" si="26"/>
        <v>0</v>
      </c>
      <c r="M521">
        <f t="shared" ca="1" si="27"/>
        <v>2021</v>
      </c>
      <c r="N521">
        <f ca="1">_xlfn.PERCENTRANK.INC(M521:M1518,M521,1)*10</f>
        <v>6</v>
      </c>
      <c r="O521">
        <f>_xlfn.PERCENTRANK.INC(H521:H1518,H521,1)*10</f>
        <v>1</v>
      </c>
      <c r="P521">
        <f>_xlfn.PERCENTRANK.INC(I521:I1518,I521,1)*10</f>
        <v>5</v>
      </c>
      <c r="Q521" s="19">
        <f ca="1">AVERAGE(K521,L521,N521,O521,P521)</f>
        <v>3.2</v>
      </c>
      <c r="R521" t="str">
        <f ca="1">VLOOKUP(ROUND($Q521,0),$T$6:$U$15,2,FALSE)</f>
        <v>New Customer</v>
      </c>
    </row>
    <row r="522" spans="1:18" x14ac:dyDescent="0.35">
      <c r="A522">
        <v>518</v>
      </c>
      <c r="B522">
        <v>45</v>
      </c>
      <c r="C522" t="s">
        <v>9</v>
      </c>
      <c r="D522" t="s">
        <v>10</v>
      </c>
      <c r="E522">
        <v>110280</v>
      </c>
      <c r="F522">
        <v>85</v>
      </c>
      <c r="G522">
        <v>4</v>
      </c>
      <c r="H522">
        <v>21</v>
      </c>
      <c r="I522">
        <v>944.07</v>
      </c>
      <c r="J522">
        <f>I522/E522</f>
        <v>8.5606637649619163E-3</v>
      </c>
      <c r="K522">
        <f t="shared" si="25"/>
        <v>7</v>
      </c>
      <c r="L522">
        <f t="shared" si="26"/>
        <v>8</v>
      </c>
      <c r="M522">
        <f t="shared" ca="1" si="27"/>
        <v>2020</v>
      </c>
      <c r="N522">
        <f ca="1">_xlfn.PERCENTRANK.INC(M522:M1519,M522,1)*10</f>
        <v>6</v>
      </c>
      <c r="O522">
        <f>_xlfn.PERCENTRANK.INC(H522:H1519,H522,1)*10</f>
        <v>3</v>
      </c>
      <c r="P522">
        <f>_xlfn.PERCENTRANK.INC(I522:I1519,I522,1)*10</f>
        <v>9</v>
      </c>
      <c r="Q522" s="19">
        <f ca="1">AVERAGE(K522,L522,N522,O522,P522)</f>
        <v>6.6</v>
      </c>
      <c r="R522" t="str">
        <f ca="1">VLOOKUP(ROUND($Q522,0),$T$6:$U$15,2,FALSE)</f>
        <v xml:space="preserve">Loyal Customers </v>
      </c>
    </row>
    <row r="523" spans="1:18" x14ac:dyDescent="0.35">
      <c r="A523">
        <v>519</v>
      </c>
      <c r="B523">
        <v>45</v>
      </c>
      <c r="C523" t="s">
        <v>9</v>
      </c>
      <c r="D523" t="s">
        <v>11</v>
      </c>
      <c r="E523">
        <v>67753</v>
      </c>
      <c r="F523">
        <v>64</v>
      </c>
      <c r="G523">
        <v>4</v>
      </c>
      <c r="H523">
        <v>48</v>
      </c>
      <c r="I523">
        <v>926.69</v>
      </c>
      <c r="J523">
        <f>I523/E523</f>
        <v>1.3677475536138623E-2</v>
      </c>
      <c r="K523">
        <f t="shared" si="25"/>
        <v>8</v>
      </c>
      <c r="L523">
        <f t="shared" si="26"/>
        <v>6</v>
      </c>
      <c r="M523">
        <f t="shared" ca="1" si="27"/>
        <v>2020</v>
      </c>
      <c r="N523">
        <f ca="1">_xlfn.PERCENTRANK.INC(M523:M1520,M523,1)*10</f>
        <v>6</v>
      </c>
      <c r="O523">
        <f>_xlfn.PERCENTRANK.INC(H523:H1520,H523,1)*10</f>
        <v>9</v>
      </c>
      <c r="P523">
        <f>_xlfn.PERCENTRANK.INC(I523:I1520,I523,1)*10</f>
        <v>9</v>
      </c>
      <c r="Q523" s="19">
        <f ca="1">AVERAGE(K523,L523,N523,O523,P523)</f>
        <v>7.6</v>
      </c>
      <c r="R523" t="str">
        <f ca="1">VLOOKUP(ROUND($Q523,0),$T$6:$U$15,2,FALSE)</f>
        <v xml:space="preserve">Loyal Customers </v>
      </c>
    </row>
    <row r="524" spans="1:18" x14ac:dyDescent="0.35">
      <c r="A524">
        <v>520</v>
      </c>
      <c r="B524">
        <v>38</v>
      </c>
      <c r="C524" t="s">
        <v>16</v>
      </c>
      <c r="D524" t="s">
        <v>15</v>
      </c>
      <c r="E524">
        <v>54918</v>
      </c>
      <c r="F524">
        <v>1</v>
      </c>
      <c r="G524">
        <v>6</v>
      </c>
      <c r="H524">
        <v>6</v>
      </c>
      <c r="I524">
        <v>979.26</v>
      </c>
      <c r="J524">
        <f>I524/E524</f>
        <v>1.78313121380968E-2</v>
      </c>
      <c r="K524">
        <f t="shared" si="25"/>
        <v>9</v>
      </c>
      <c r="L524">
        <f t="shared" si="26"/>
        <v>0</v>
      </c>
      <c r="M524">
        <f t="shared" ca="1" si="27"/>
        <v>2018</v>
      </c>
      <c r="N524">
        <f ca="1">_xlfn.PERCENTRANK.INC(M524:M1521,M524,1)*10</f>
        <v>3</v>
      </c>
      <c r="O524">
        <f>_xlfn.PERCENTRANK.INC(H524:H1521,H524,1)*10</f>
        <v>1</v>
      </c>
      <c r="P524">
        <f>_xlfn.PERCENTRANK.INC(I524:I1521,I524,1)*10</f>
        <v>9</v>
      </c>
      <c r="Q524" s="19">
        <f ca="1">AVERAGE(K524,L524,N524,O524,P524)</f>
        <v>4.4000000000000004</v>
      </c>
      <c r="R524" t="str">
        <f ca="1">VLOOKUP(ROUND($Q524,0),$T$6:$U$15,2,FALSE)</f>
        <v>New Customer</v>
      </c>
    </row>
    <row r="525" spans="1:18" x14ac:dyDescent="0.35">
      <c r="A525">
        <v>521</v>
      </c>
      <c r="B525">
        <v>69</v>
      </c>
      <c r="C525" t="s">
        <v>13</v>
      </c>
      <c r="D525" t="s">
        <v>14</v>
      </c>
      <c r="E525">
        <v>78534</v>
      </c>
      <c r="F525">
        <v>100</v>
      </c>
      <c r="G525">
        <v>2</v>
      </c>
      <c r="H525">
        <v>9</v>
      </c>
      <c r="I525">
        <v>75.03</v>
      </c>
      <c r="J525">
        <f>I525/E525</f>
        <v>9.553823821529529E-4</v>
      </c>
      <c r="K525">
        <f t="shared" si="25"/>
        <v>0</v>
      </c>
      <c r="L525">
        <f t="shared" si="26"/>
        <v>9</v>
      </c>
      <c r="M525">
        <f t="shared" ca="1" si="27"/>
        <v>2022</v>
      </c>
      <c r="N525">
        <f ca="1">_xlfn.PERCENTRANK.INC(M525:M1522,M525,1)*10</f>
        <v>7</v>
      </c>
      <c r="O525">
        <f>_xlfn.PERCENTRANK.INC(H525:H1522,H525,1)*10</f>
        <v>1</v>
      </c>
      <c r="P525">
        <f>_xlfn.PERCENTRANK.INC(I525:I1522,I525,1)*10</f>
        <v>0</v>
      </c>
      <c r="Q525" s="19">
        <f ca="1">AVERAGE(K525,L525,N525,O525,P525)</f>
        <v>3.4</v>
      </c>
      <c r="R525" t="str">
        <f ca="1">VLOOKUP(ROUND($Q525,0),$T$6:$U$15,2,FALSE)</f>
        <v>New Customer</v>
      </c>
    </row>
    <row r="526" spans="1:18" x14ac:dyDescent="0.35">
      <c r="A526">
        <v>522</v>
      </c>
      <c r="B526">
        <v>29</v>
      </c>
      <c r="C526" t="s">
        <v>9</v>
      </c>
      <c r="D526" t="s">
        <v>14</v>
      </c>
      <c r="E526">
        <v>51471</v>
      </c>
      <c r="F526">
        <v>96</v>
      </c>
      <c r="G526">
        <v>3</v>
      </c>
      <c r="H526">
        <v>13</v>
      </c>
      <c r="I526">
        <v>668.21</v>
      </c>
      <c r="J526">
        <f>I526/E526</f>
        <v>1.2982261856190865E-2</v>
      </c>
      <c r="K526">
        <f t="shared" si="25"/>
        <v>8</v>
      </c>
      <c r="L526">
        <f t="shared" si="26"/>
        <v>9</v>
      </c>
      <c r="M526">
        <f t="shared" ca="1" si="27"/>
        <v>2021</v>
      </c>
      <c r="N526">
        <f ca="1">_xlfn.PERCENTRANK.INC(M526:M1523,M526,1)*10</f>
        <v>6</v>
      </c>
      <c r="O526">
        <f>_xlfn.PERCENTRANK.INC(H526:H1523,H526,1)*10</f>
        <v>2</v>
      </c>
      <c r="P526">
        <f>_xlfn.PERCENTRANK.INC(I526:I1523,I526,1)*10</f>
        <v>6</v>
      </c>
      <c r="Q526" s="19">
        <f ca="1">AVERAGE(K526,L526,N526,O526,P526)</f>
        <v>6.2</v>
      </c>
      <c r="R526" t="str">
        <f ca="1">VLOOKUP(ROUND($Q526,0),$T$6:$U$15,2,FALSE)</f>
        <v>Potential Loyalists</v>
      </c>
    </row>
    <row r="527" spans="1:18" x14ac:dyDescent="0.35">
      <c r="A527">
        <v>523</v>
      </c>
      <c r="B527">
        <v>32</v>
      </c>
      <c r="C527" t="s">
        <v>9</v>
      </c>
      <c r="D527" t="s">
        <v>15</v>
      </c>
      <c r="E527">
        <v>58144</v>
      </c>
      <c r="F527">
        <v>4</v>
      </c>
      <c r="G527">
        <v>5</v>
      </c>
      <c r="H527">
        <v>16</v>
      </c>
      <c r="I527">
        <v>923.37</v>
      </c>
      <c r="J527">
        <f>I527/E527</f>
        <v>1.5880744358833243E-2</v>
      </c>
      <c r="K527">
        <f t="shared" si="25"/>
        <v>9</v>
      </c>
      <c r="L527">
        <f t="shared" si="26"/>
        <v>0</v>
      </c>
      <c r="M527">
        <f t="shared" ca="1" si="27"/>
        <v>2019</v>
      </c>
      <c r="N527">
        <f ca="1">_xlfn.PERCENTRANK.INC(M527:M1524,M527,1)*10</f>
        <v>4</v>
      </c>
      <c r="O527">
        <f>_xlfn.PERCENTRANK.INC(H527:H1524,H527,1)*10</f>
        <v>2</v>
      </c>
      <c r="P527">
        <f>_xlfn.PERCENTRANK.INC(I527:I1524,I527,1)*10</f>
        <v>9</v>
      </c>
      <c r="Q527" s="19">
        <f ca="1">AVERAGE(K527,L527,N527,O527,P527)</f>
        <v>4.8</v>
      </c>
      <c r="R527" t="str">
        <f ca="1">VLOOKUP(ROUND($Q527,0),$T$6:$U$15,2,FALSE)</f>
        <v>Potential Loyalists</v>
      </c>
    </row>
    <row r="528" spans="1:18" x14ac:dyDescent="0.35">
      <c r="A528">
        <v>524</v>
      </c>
      <c r="B528">
        <v>47</v>
      </c>
      <c r="C528" t="s">
        <v>13</v>
      </c>
      <c r="D528" t="s">
        <v>15</v>
      </c>
      <c r="E528">
        <v>100338</v>
      </c>
      <c r="F528">
        <v>13</v>
      </c>
      <c r="G528">
        <v>9</v>
      </c>
      <c r="H528">
        <v>40</v>
      </c>
      <c r="I528">
        <v>48.65</v>
      </c>
      <c r="J528">
        <f>I528/E528</f>
        <v>4.8486116924794195E-4</v>
      </c>
      <c r="K528">
        <f t="shared" si="25"/>
        <v>0</v>
      </c>
      <c r="L528">
        <f t="shared" si="26"/>
        <v>1</v>
      </c>
      <c r="M528">
        <f t="shared" ca="1" si="27"/>
        <v>2015</v>
      </c>
      <c r="N528">
        <f ca="1">_xlfn.PERCENTRANK.INC(M528:M1525,M528,1)*10</f>
        <v>0</v>
      </c>
      <c r="O528">
        <f>_xlfn.PERCENTRANK.INC(H528:H1525,H528,1)*10</f>
        <v>7</v>
      </c>
      <c r="P528">
        <f>_xlfn.PERCENTRANK.INC(I528:I1525,I528,1)*10</f>
        <v>0</v>
      </c>
      <c r="Q528" s="19">
        <f ca="1">AVERAGE(K528,L528,N528,O528,P528)</f>
        <v>1.6</v>
      </c>
      <c r="R528" t="str">
        <f ca="1">VLOOKUP(ROUND($Q528,0),$T$6:$U$15,2,FALSE)</f>
        <v xml:space="preserve">At Risk </v>
      </c>
    </row>
    <row r="529" spans="1:18" x14ac:dyDescent="0.35">
      <c r="A529">
        <v>525</v>
      </c>
      <c r="B529">
        <v>33</v>
      </c>
      <c r="C529" t="s">
        <v>9</v>
      </c>
      <c r="D529" t="s">
        <v>12</v>
      </c>
      <c r="E529">
        <v>90232</v>
      </c>
      <c r="F529">
        <v>19</v>
      </c>
      <c r="G529">
        <v>2</v>
      </c>
      <c r="H529">
        <v>8</v>
      </c>
      <c r="I529">
        <v>255.08</v>
      </c>
      <c r="J529">
        <f>I529/E529</f>
        <v>2.8269350119691462E-3</v>
      </c>
      <c r="K529">
        <f t="shared" si="25"/>
        <v>2</v>
      </c>
      <c r="L529">
        <f t="shared" si="26"/>
        <v>1</v>
      </c>
      <c r="M529">
        <f t="shared" ca="1" si="27"/>
        <v>2022</v>
      </c>
      <c r="N529">
        <f ca="1">_xlfn.PERCENTRANK.INC(M529:M1526,M529,1)*10</f>
        <v>7</v>
      </c>
      <c r="O529">
        <f>_xlfn.PERCENTRANK.INC(H529:H1526,H529,1)*10</f>
        <v>1</v>
      </c>
      <c r="P529">
        <f>_xlfn.PERCENTRANK.INC(I529:I1526,I529,1)*10</f>
        <v>2</v>
      </c>
      <c r="Q529" s="19">
        <f ca="1">AVERAGE(K529,L529,N529,O529,P529)</f>
        <v>2.6</v>
      </c>
      <c r="R529" t="str">
        <f ca="1">VLOOKUP(ROUND($Q529,0),$T$6:$U$15,2,FALSE)</f>
        <v>New Customer</v>
      </c>
    </row>
    <row r="530" spans="1:18" x14ac:dyDescent="0.35">
      <c r="A530">
        <v>526</v>
      </c>
      <c r="B530">
        <v>52</v>
      </c>
      <c r="C530" t="s">
        <v>16</v>
      </c>
      <c r="D530" t="s">
        <v>12</v>
      </c>
      <c r="E530">
        <v>133701</v>
      </c>
      <c r="F530">
        <v>64</v>
      </c>
      <c r="G530">
        <v>1</v>
      </c>
      <c r="H530">
        <v>34</v>
      </c>
      <c r="I530">
        <v>534.25</v>
      </c>
      <c r="J530">
        <f>I530/E530</f>
        <v>3.995856425905565E-3</v>
      </c>
      <c r="K530">
        <f t="shared" si="25"/>
        <v>3</v>
      </c>
      <c r="L530">
        <f t="shared" si="26"/>
        <v>6</v>
      </c>
      <c r="M530">
        <f t="shared" ca="1" si="27"/>
        <v>2023</v>
      </c>
      <c r="N530">
        <f ca="1">_xlfn.PERCENTRANK.INC(M530:M1527,M530,1)*10</f>
        <v>8</v>
      </c>
      <c r="O530">
        <f>_xlfn.PERCENTRANK.INC(H530:H1527,H530,1)*10</f>
        <v>6</v>
      </c>
      <c r="P530">
        <f>_xlfn.PERCENTRANK.INC(I530:I1527,I530,1)*10</f>
        <v>5</v>
      </c>
      <c r="Q530" s="19">
        <f ca="1">AVERAGE(K530,L530,N530,O530,P530)</f>
        <v>5.6</v>
      </c>
      <c r="R530" t="str">
        <f ca="1">VLOOKUP(ROUND($Q530,0),$T$6:$U$15,2,FALSE)</f>
        <v>Potential Loyalists</v>
      </c>
    </row>
    <row r="531" spans="1:18" x14ac:dyDescent="0.35">
      <c r="A531">
        <v>527</v>
      </c>
      <c r="B531">
        <v>62</v>
      </c>
      <c r="C531" t="s">
        <v>9</v>
      </c>
      <c r="D531" t="s">
        <v>11</v>
      </c>
      <c r="E531">
        <v>117704</v>
      </c>
      <c r="F531">
        <v>37</v>
      </c>
      <c r="G531">
        <v>3</v>
      </c>
      <c r="H531">
        <v>48</v>
      </c>
      <c r="I531">
        <v>112.11</v>
      </c>
      <c r="J531">
        <f>I531/E531</f>
        <v>9.5247400258274991E-4</v>
      </c>
      <c r="K531">
        <f t="shared" si="25"/>
        <v>0</v>
      </c>
      <c r="L531">
        <f t="shared" si="26"/>
        <v>3</v>
      </c>
      <c r="M531">
        <f t="shared" ca="1" si="27"/>
        <v>2021</v>
      </c>
      <c r="N531">
        <f ca="1">_xlfn.PERCENTRANK.INC(M531:M1528,M531,1)*10</f>
        <v>6</v>
      </c>
      <c r="O531">
        <f>_xlfn.PERCENTRANK.INC(H531:H1528,H531,1)*10</f>
        <v>9</v>
      </c>
      <c r="P531">
        <f>_xlfn.PERCENTRANK.INC(I531:I1528,I531,1)*10</f>
        <v>1</v>
      </c>
      <c r="Q531" s="19">
        <f ca="1">AVERAGE(K531,L531,N531,O531,P531)</f>
        <v>3.8</v>
      </c>
      <c r="R531" t="str">
        <f ca="1">VLOOKUP(ROUND($Q531,0),$T$6:$U$15,2,FALSE)</f>
        <v>New Customer</v>
      </c>
    </row>
    <row r="532" spans="1:18" x14ac:dyDescent="0.35">
      <c r="A532">
        <v>528</v>
      </c>
      <c r="B532">
        <v>23</v>
      </c>
      <c r="C532" t="s">
        <v>9</v>
      </c>
      <c r="D532" t="s">
        <v>12</v>
      </c>
      <c r="E532">
        <v>144577</v>
      </c>
      <c r="F532">
        <v>75</v>
      </c>
      <c r="G532">
        <v>1</v>
      </c>
      <c r="H532">
        <v>9</v>
      </c>
      <c r="I532">
        <v>826.02</v>
      </c>
      <c r="J532">
        <f>I532/E532</f>
        <v>5.7133568963251419E-3</v>
      </c>
      <c r="K532">
        <f t="shared" si="25"/>
        <v>5</v>
      </c>
      <c r="L532">
        <f t="shared" si="26"/>
        <v>7</v>
      </c>
      <c r="M532">
        <f t="shared" ca="1" si="27"/>
        <v>2023</v>
      </c>
      <c r="N532">
        <f ca="1">_xlfn.PERCENTRANK.INC(M532:M1529,M532,1)*10</f>
        <v>8</v>
      </c>
      <c r="O532">
        <f>_xlfn.PERCENTRANK.INC(H532:H1529,H532,1)*10</f>
        <v>1</v>
      </c>
      <c r="P532">
        <f>_xlfn.PERCENTRANK.INC(I532:I1529,I532,1)*10</f>
        <v>8</v>
      </c>
      <c r="Q532" s="19">
        <f ca="1">AVERAGE(K532,L532,N532,O532,P532)</f>
        <v>5.8</v>
      </c>
      <c r="R532" t="str">
        <f ca="1">VLOOKUP(ROUND($Q532,0),$T$6:$U$15,2,FALSE)</f>
        <v>Potential Loyalists</v>
      </c>
    </row>
    <row r="533" spans="1:18" x14ac:dyDescent="0.35">
      <c r="A533">
        <v>529</v>
      </c>
      <c r="B533">
        <v>57</v>
      </c>
      <c r="C533" t="s">
        <v>16</v>
      </c>
      <c r="D533" t="s">
        <v>11</v>
      </c>
      <c r="E533">
        <v>139366</v>
      </c>
      <c r="F533">
        <v>39</v>
      </c>
      <c r="G533">
        <v>5</v>
      </c>
      <c r="H533">
        <v>50</v>
      </c>
      <c r="I533">
        <v>34.5</v>
      </c>
      <c r="J533">
        <f>I533/E533</f>
        <v>2.4754961755377928E-4</v>
      </c>
      <c r="K533">
        <f t="shared" si="25"/>
        <v>0</v>
      </c>
      <c r="L533">
        <f t="shared" si="26"/>
        <v>3</v>
      </c>
      <c r="M533">
        <f t="shared" ca="1" si="27"/>
        <v>2019</v>
      </c>
      <c r="N533">
        <f ca="1">_xlfn.PERCENTRANK.INC(M533:M1530,M533,1)*10</f>
        <v>4</v>
      </c>
      <c r="O533">
        <f>_xlfn.PERCENTRANK.INC(H533:H1530,H533,1)*10</f>
        <v>9</v>
      </c>
      <c r="P533">
        <f>_xlfn.PERCENTRANK.INC(I533:I1530,I533,1)*10</f>
        <v>0</v>
      </c>
      <c r="Q533" s="19">
        <f ca="1">AVERAGE(K533,L533,N533,O533,P533)</f>
        <v>3.2</v>
      </c>
      <c r="R533" t="str">
        <f ca="1">VLOOKUP(ROUND($Q533,0),$T$6:$U$15,2,FALSE)</f>
        <v>New Customer</v>
      </c>
    </row>
    <row r="534" spans="1:18" x14ac:dyDescent="0.35">
      <c r="A534">
        <v>530</v>
      </c>
      <c r="B534">
        <v>27</v>
      </c>
      <c r="C534" t="s">
        <v>16</v>
      </c>
      <c r="D534" t="s">
        <v>11</v>
      </c>
      <c r="E534">
        <v>106944</v>
      </c>
      <c r="F534">
        <v>63</v>
      </c>
      <c r="G534">
        <v>1</v>
      </c>
      <c r="H534">
        <v>28</v>
      </c>
      <c r="I534">
        <v>36.39</v>
      </c>
      <c r="J534">
        <f>I534/E534</f>
        <v>3.4027154398563736E-4</v>
      </c>
      <c r="K534">
        <f t="shared" si="25"/>
        <v>0</v>
      </c>
      <c r="L534">
        <f t="shared" si="26"/>
        <v>6</v>
      </c>
      <c r="M534">
        <f t="shared" ca="1" si="27"/>
        <v>2023</v>
      </c>
      <c r="N534">
        <f ca="1">_xlfn.PERCENTRANK.INC(M534:M1531,M534,1)*10</f>
        <v>8</v>
      </c>
      <c r="O534">
        <f>_xlfn.PERCENTRANK.INC(H534:H1531,H534,1)*10</f>
        <v>5</v>
      </c>
      <c r="P534">
        <f>_xlfn.PERCENTRANK.INC(I534:I1531,I534,1)*10</f>
        <v>0</v>
      </c>
      <c r="Q534" s="19">
        <f ca="1">AVERAGE(K534,L534,N534,O534,P534)</f>
        <v>3.8</v>
      </c>
      <c r="R534" t="str">
        <f ca="1">VLOOKUP(ROUND($Q534,0),$T$6:$U$15,2,FALSE)</f>
        <v>New Customer</v>
      </c>
    </row>
    <row r="535" spans="1:18" x14ac:dyDescent="0.35">
      <c r="A535">
        <v>531</v>
      </c>
      <c r="B535">
        <v>61</v>
      </c>
      <c r="C535" t="s">
        <v>16</v>
      </c>
      <c r="D535" t="s">
        <v>11</v>
      </c>
      <c r="E535">
        <v>92031</v>
      </c>
      <c r="F535">
        <v>44</v>
      </c>
      <c r="G535">
        <v>7</v>
      </c>
      <c r="H535">
        <v>11</v>
      </c>
      <c r="I535">
        <v>573.30999999999995</v>
      </c>
      <c r="J535">
        <f>I535/E535</f>
        <v>6.2295313535656455E-3</v>
      </c>
      <c r="K535">
        <f t="shared" si="25"/>
        <v>5</v>
      </c>
      <c r="L535">
        <f t="shared" si="26"/>
        <v>4</v>
      </c>
      <c r="M535">
        <f t="shared" ca="1" si="27"/>
        <v>2017</v>
      </c>
      <c r="N535">
        <f ca="1">_xlfn.PERCENTRANK.INC(M535:M1532,M535,1)*10</f>
        <v>2</v>
      </c>
      <c r="O535">
        <f>_xlfn.PERCENTRANK.INC(H535:H1532,H535,1)*10</f>
        <v>1</v>
      </c>
      <c r="P535">
        <f>_xlfn.PERCENTRANK.INC(I535:I1532,I535,1)*10</f>
        <v>5</v>
      </c>
      <c r="Q535" s="19">
        <f ca="1">AVERAGE(K535,L535,N535,O535,P535)</f>
        <v>3.4</v>
      </c>
      <c r="R535" t="str">
        <f ca="1">VLOOKUP(ROUND($Q535,0),$T$6:$U$15,2,FALSE)</f>
        <v>New Customer</v>
      </c>
    </row>
    <row r="536" spans="1:18" x14ac:dyDescent="0.35">
      <c r="A536">
        <v>532</v>
      </c>
      <c r="B536">
        <v>19</v>
      </c>
      <c r="C536" t="s">
        <v>16</v>
      </c>
      <c r="D536" t="s">
        <v>14</v>
      </c>
      <c r="E536">
        <v>146165</v>
      </c>
      <c r="F536">
        <v>38</v>
      </c>
      <c r="G536">
        <v>9</v>
      </c>
      <c r="H536">
        <v>45</v>
      </c>
      <c r="I536">
        <v>819.92</v>
      </c>
      <c r="J536">
        <f>I536/E536</f>
        <v>5.609550850066705E-3</v>
      </c>
      <c r="K536">
        <f t="shared" si="25"/>
        <v>5</v>
      </c>
      <c r="L536">
        <f t="shared" si="26"/>
        <v>3</v>
      </c>
      <c r="M536">
        <f t="shared" ca="1" si="27"/>
        <v>2015</v>
      </c>
      <c r="N536">
        <f ca="1">_xlfn.PERCENTRANK.INC(M536:M1533,M536,1)*10</f>
        <v>1</v>
      </c>
      <c r="O536">
        <f>_xlfn.PERCENTRANK.INC(H536:H1533,H536,1)*10</f>
        <v>8</v>
      </c>
      <c r="P536">
        <f>_xlfn.PERCENTRANK.INC(I536:I1533,I536,1)*10</f>
        <v>8</v>
      </c>
      <c r="Q536" s="19">
        <f ca="1">AVERAGE(K536,L536,N536,O536,P536)</f>
        <v>5</v>
      </c>
      <c r="R536" t="str">
        <f ca="1">VLOOKUP(ROUND($Q536,0),$T$6:$U$15,2,FALSE)</f>
        <v>Potential Loyalists</v>
      </c>
    </row>
    <row r="537" spans="1:18" x14ac:dyDescent="0.35">
      <c r="A537">
        <v>533</v>
      </c>
      <c r="B537">
        <v>36</v>
      </c>
      <c r="C537" t="s">
        <v>13</v>
      </c>
      <c r="D537" t="s">
        <v>11</v>
      </c>
      <c r="E537">
        <v>113794</v>
      </c>
      <c r="F537">
        <v>74</v>
      </c>
      <c r="G537">
        <v>1</v>
      </c>
      <c r="H537">
        <v>27</v>
      </c>
      <c r="I537">
        <v>377.75</v>
      </c>
      <c r="J537">
        <f>I537/E537</f>
        <v>3.3195950577359088E-3</v>
      </c>
      <c r="K537">
        <f t="shared" si="25"/>
        <v>3</v>
      </c>
      <c r="L537">
        <f t="shared" si="26"/>
        <v>7</v>
      </c>
      <c r="M537">
        <f t="shared" ca="1" si="27"/>
        <v>2023</v>
      </c>
      <c r="N537">
        <f ca="1">_xlfn.PERCENTRANK.INC(M537:M1534,M537,1)*10</f>
        <v>9</v>
      </c>
      <c r="O537">
        <f>_xlfn.PERCENTRANK.INC(H537:H1534,H537,1)*10</f>
        <v>4</v>
      </c>
      <c r="P537">
        <f>_xlfn.PERCENTRANK.INC(I537:I1534,I537,1)*10</f>
        <v>3</v>
      </c>
      <c r="Q537" s="19">
        <f ca="1">AVERAGE(K537,L537,N537,O537,P537)</f>
        <v>5.2</v>
      </c>
      <c r="R537" t="str">
        <f ca="1">VLOOKUP(ROUND($Q537,0),$T$6:$U$15,2,FALSE)</f>
        <v>Potential Loyalists</v>
      </c>
    </row>
    <row r="538" spans="1:18" x14ac:dyDescent="0.35">
      <c r="A538">
        <v>534</v>
      </c>
      <c r="B538">
        <v>28</v>
      </c>
      <c r="C538" t="s">
        <v>16</v>
      </c>
      <c r="D538" t="s">
        <v>11</v>
      </c>
      <c r="E538">
        <v>121073</v>
      </c>
      <c r="F538">
        <v>44</v>
      </c>
      <c r="G538">
        <v>3</v>
      </c>
      <c r="H538">
        <v>16</v>
      </c>
      <c r="I538">
        <v>482.35</v>
      </c>
      <c r="J538">
        <f>I538/E538</f>
        <v>3.9839600901935201E-3</v>
      </c>
      <c r="K538">
        <f t="shared" si="25"/>
        <v>3</v>
      </c>
      <c r="L538">
        <f t="shared" si="26"/>
        <v>4</v>
      </c>
      <c r="M538">
        <f t="shared" ca="1" si="27"/>
        <v>2021</v>
      </c>
      <c r="N538">
        <f ca="1">_xlfn.PERCENTRANK.INC(M538:M1535,M538,1)*10</f>
        <v>6</v>
      </c>
      <c r="O538">
        <f>_xlfn.PERCENTRANK.INC(H538:H1535,H538,1)*10</f>
        <v>2</v>
      </c>
      <c r="P538">
        <f>_xlfn.PERCENTRANK.INC(I538:I1535,I538,1)*10</f>
        <v>4</v>
      </c>
      <c r="Q538" s="19">
        <f ca="1">AVERAGE(K538,L538,N538,O538,P538)</f>
        <v>3.8</v>
      </c>
      <c r="R538" t="str">
        <f ca="1">VLOOKUP(ROUND($Q538,0),$T$6:$U$15,2,FALSE)</f>
        <v>New Customer</v>
      </c>
    </row>
    <row r="539" spans="1:18" x14ac:dyDescent="0.35">
      <c r="A539">
        <v>535</v>
      </c>
      <c r="B539">
        <v>46</v>
      </c>
      <c r="C539" t="s">
        <v>13</v>
      </c>
      <c r="D539" t="s">
        <v>11</v>
      </c>
      <c r="E539">
        <v>61090</v>
      </c>
      <c r="F539">
        <v>3</v>
      </c>
      <c r="G539">
        <v>4</v>
      </c>
      <c r="H539">
        <v>3</v>
      </c>
      <c r="I539">
        <v>213.68</v>
      </c>
      <c r="J539">
        <f>I539/E539</f>
        <v>3.4977901456866921E-3</v>
      </c>
      <c r="K539">
        <f t="shared" si="25"/>
        <v>3</v>
      </c>
      <c r="L539">
        <f t="shared" si="26"/>
        <v>0</v>
      </c>
      <c r="M539">
        <f t="shared" ca="1" si="27"/>
        <v>2020</v>
      </c>
      <c r="N539">
        <f ca="1">_xlfn.PERCENTRANK.INC(M539:M1536,M539,1)*10</f>
        <v>6</v>
      </c>
      <c r="O539">
        <f>_xlfn.PERCENTRANK.INC(H539:H1536,H539,1)*10</f>
        <v>0</v>
      </c>
      <c r="P539">
        <f>_xlfn.PERCENTRANK.INC(I539:I1536,I539,1)*10</f>
        <v>2</v>
      </c>
      <c r="Q539" s="19">
        <f ca="1">AVERAGE(K539,L539,N539,O539,P539)</f>
        <v>2.2000000000000002</v>
      </c>
      <c r="R539" t="str">
        <f ca="1">VLOOKUP(ROUND($Q539,0),$T$6:$U$15,2,FALSE)</f>
        <v xml:space="preserve">At Risk </v>
      </c>
    </row>
    <row r="540" spans="1:18" x14ac:dyDescent="0.35">
      <c r="A540">
        <v>536</v>
      </c>
      <c r="B540">
        <v>62</v>
      </c>
      <c r="C540" t="s">
        <v>9</v>
      </c>
      <c r="D540" t="s">
        <v>11</v>
      </c>
      <c r="E540">
        <v>74474</v>
      </c>
      <c r="F540">
        <v>49</v>
      </c>
      <c r="G540">
        <v>2</v>
      </c>
      <c r="H540">
        <v>18</v>
      </c>
      <c r="I540">
        <v>933.65</v>
      </c>
      <c r="J540">
        <f>I540/E540</f>
        <v>1.2536589950855331E-2</v>
      </c>
      <c r="K540">
        <f t="shared" si="25"/>
        <v>8</v>
      </c>
      <c r="L540">
        <f t="shared" si="26"/>
        <v>4</v>
      </c>
      <c r="M540">
        <f t="shared" ca="1" si="27"/>
        <v>2022</v>
      </c>
      <c r="N540">
        <f ca="1">_xlfn.PERCENTRANK.INC(M540:M1537,M540,1)*10</f>
        <v>7</v>
      </c>
      <c r="O540">
        <f>_xlfn.PERCENTRANK.INC(H540:H1537,H540,1)*10</f>
        <v>3</v>
      </c>
      <c r="P540">
        <f>_xlfn.PERCENTRANK.INC(I540:I1537,I540,1)*10</f>
        <v>9</v>
      </c>
      <c r="Q540" s="19">
        <f ca="1">AVERAGE(K540,L540,N540,O540,P540)</f>
        <v>6.2</v>
      </c>
      <c r="R540" t="str">
        <f ca="1">VLOOKUP(ROUND($Q540,0),$T$6:$U$15,2,FALSE)</f>
        <v>Potential Loyalists</v>
      </c>
    </row>
    <row r="541" spans="1:18" x14ac:dyDescent="0.35">
      <c r="A541">
        <v>537</v>
      </c>
      <c r="B541">
        <v>48</v>
      </c>
      <c r="C541" t="s">
        <v>9</v>
      </c>
      <c r="D541" t="s">
        <v>14</v>
      </c>
      <c r="E541">
        <v>57932</v>
      </c>
      <c r="F541">
        <v>70</v>
      </c>
      <c r="G541">
        <v>9</v>
      </c>
      <c r="H541">
        <v>44</v>
      </c>
      <c r="I541">
        <v>192.46</v>
      </c>
      <c r="J541">
        <f>I541/E541</f>
        <v>3.3221708209625078E-3</v>
      </c>
      <c r="K541">
        <f t="shared" si="25"/>
        <v>3</v>
      </c>
      <c r="L541">
        <f t="shared" si="26"/>
        <v>6</v>
      </c>
      <c r="M541">
        <f t="shared" ca="1" si="27"/>
        <v>2015</v>
      </c>
      <c r="N541">
        <f ca="1">_xlfn.PERCENTRANK.INC(M541:M1538,M541,1)*10</f>
        <v>1</v>
      </c>
      <c r="O541">
        <f>_xlfn.PERCENTRANK.INC(H541:H1538,H541,1)*10</f>
        <v>8</v>
      </c>
      <c r="P541">
        <f>_xlfn.PERCENTRANK.INC(I541:I1538,I541,1)*10</f>
        <v>2</v>
      </c>
      <c r="Q541" s="19">
        <f ca="1">AVERAGE(K541,L541,N541,O541,P541)</f>
        <v>4</v>
      </c>
      <c r="R541" t="str">
        <f ca="1">VLOOKUP(ROUND($Q541,0),$T$6:$U$15,2,FALSE)</f>
        <v>New Customer</v>
      </c>
    </row>
    <row r="542" spans="1:18" x14ac:dyDescent="0.35">
      <c r="A542">
        <v>538</v>
      </c>
      <c r="B542">
        <v>39</v>
      </c>
      <c r="C542" t="s">
        <v>16</v>
      </c>
      <c r="D542" t="s">
        <v>10</v>
      </c>
      <c r="E542">
        <v>49970</v>
      </c>
      <c r="F542">
        <v>53</v>
      </c>
      <c r="G542">
        <v>5</v>
      </c>
      <c r="H542">
        <v>24</v>
      </c>
      <c r="I542">
        <v>728.58</v>
      </c>
      <c r="J542">
        <f>I542/E542</f>
        <v>1.4580348208925356E-2</v>
      </c>
      <c r="K542">
        <f t="shared" si="25"/>
        <v>8</v>
      </c>
      <c r="L542">
        <f t="shared" si="26"/>
        <v>5</v>
      </c>
      <c r="M542">
        <f t="shared" ca="1" si="27"/>
        <v>2019</v>
      </c>
      <c r="N542">
        <f ca="1">_xlfn.PERCENTRANK.INC(M542:M1539,M542,1)*10</f>
        <v>4</v>
      </c>
      <c r="O542">
        <f>_xlfn.PERCENTRANK.INC(H542:H1539,H542,1)*10</f>
        <v>4</v>
      </c>
      <c r="P542">
        <f>_xlfn.PERCENTRANK.INC(I542:I1539,I542,1)*10</f>
        <v>7</v>
      </c>
      <c r="Q542" s="19">
        <f ca="1">AVERAGE(K542,L542,N542,O542,P542)</f>
        <v>5.6</v>
      </c>
      <c r="R542" t="str">
        <f ca="1">VLOOKUP(ROUND($Q542,0),$T$6:$U$15,2,FALSE)</f>
        <v>Potential Loyalists</v>
      </c>
    </row>
    <row r="543" spans="1:18" x14ac:dyDescent="0.35">
      <c r="A543">
        <v>539</v>
      </c>
      <c r="B543">
        <v>27</v>
      </c>
      <c r="C543" t="s">
        <v>16</v>
      </c>
      <c r="D543" t="s">
        <v>15</v>
      </c>
      <c r="E543">
        <v>73823</v>
      </c>
      <c r="F543">
        <v>11</v>
      </c>
      <c r="G543">
        <v>8</v>
      </c>
      <c r="H543">
        <v>23</v>
      </c>
      <c r="I543">
        <v>27.4</v>
      </c>
      <c r="J543">
        <f>I543/E543</f>
        <v>3.7115804017718055E-4</v>
      </c>
      <c r="K543">
        <f t="shared" si="25"/>
        <v>0</v>
      </c>
      <c r="L543">
        <f t="shared" si="26"/>
        <v>0</v>
      </c>
      <c r="M543">
        <f t="shared" ca="1" si="27"/>
        <v>2016</v>
      </c>
      <c r="N543">
        <f ca="1">_xlfn.PERCENTRANK.INC(M543:M1540,M543,1)*10</f>
        <v>1</v>
      </c>
      <c r="O543">
        <f>_xlfn.PERCENTRANK.INC(H543:H1540,H543,1)*10</f>
        <v>3</v>
      </c>
      <c r="P543">
        <f>_xlfn.PERCENTRANK.INC(I543:I1540,I543,1)*10</f>
        <v>0</v>
      </c>
      <c r="Q543" s="19">
        <f ca="1">AVERAGE(K543,L543,N543,O543,P543)</f>
        <v>0.8</v>
      </c>
      <c r="R543" t="str">
        <f ca="1">VLOOKUP(ROUND($Q543,0),$T$6:$U$15,2,FALSE)</f>
        <v xml:space="preserve">Hibernating </v>
      </c>
    </row>
    <row r="544" spans="1:18" x14ac:dyDescent="0.35">
      <c r="A544">
        <v>540</v>
      </c>
      <c r="B544">
        <v>36</v>
      </c>
      <c r="C544" t="s">
        <v>16</v>
      </c>
      <c r="D544" t="s">
        <v>10</v>
      </c>
      <c r="E544">
        <v>37595</v>
      </c>
      <c r="F544">
        <v>88</v>
      </c>
      <c r="G544">
        <v>8</v>
      </c>
      <c r="H544">
        <v>49</v>
      </c>
      <c r="I544">
        <v>600.48</v>
      </c>
      <c r="J544">
        <f>I544/E544</f>
        <v>1.5972336746907834E-2</v>
      </c>
      <c r="K544">
        <f t="shared" si="25"/>
        <v>9</v>
      </c>
      <c r="L544">
        <f t="shared" si="26"/>
        <v>8</v>
      </c>
      <c r="M544">
        <f t="shared" ca="1" si="27"/>
        <v>2016</v>
      </c>
      <c r="N544">
        <f ca="1">_xlfn.PERCENTRANK.INC(M544:M1541,M544,1)*10</f>
        <v>1</v>
      </c>
      <c r="O544">
        <f>_xlfn.PERCENTRANK.INC(H544:H1541,H544,1)*10</f>
        <v>9</v>
      </c>
      <c r="P544">
        <f>_xlfn.PERCENTRANK.INC(I544:I1541,I544,1)*10</f>
        <v>5</v>
      </c>
      <c r="Q544" s="19">
        <f ca="1">AVERAGE(K544,L544,N544,O544,P544)</f>
        <v>6.4</v>
      </c>
      <c r="R544" t="str">
        <f ca="1">VLOOKUP(ROUND($Q544,0),$T$6:$U$15,2,FALSE)</f>
        <v>Potential Loyalists</v>
      </c>
    </row>
    <row r="545" spans="1:18" x14ac:dyDescent="0.35">
      <c r="A545">
        <v>541</v>
      </c>
      <c r="B545">
        <v>33</v>
      </c>
      <c r="C545" t="s">
        <v>9</v>
      </c>
      <c r="D545" t="s">
        <v>15</v>
      </c>
      <c r="E545">
        <v>103063</v>
      </c>
      <c r="F545">
        <v>16</v>
      </c>
      <c r="G545">
        <v>3</v>
      </c>
      <c r="H545">
        <v>4</v>
      </c>
      <c r="I545">
        <v>998.51</v>
      </c>
      <c r="J545">
        <f>I545/E545</f>
        <v>9.6883459631487544E-3</v>
      </c>
      <c r="K545">
        <f t="shared" si="25"/>
        <v>7</v>
      </c>
      <c r="L545">
        <f t="shared" si="26"/>
        <v>1</v>
      </c>
      <c r="M545">
        <f t="shared" ca="1" si="27"/>
        <v>2021</v>
      </c>
      <c r="N545">
        <f ca="1">_xlfn.PERCENTRANK.INC(M545:M1542,M545,1)*10</f>
        <v>6</v>
      </c>
      <c r="O545">
        <f>_xlfn.PERCENTRANK.INC(H545:H1542,H545,1)*10</f>
        <v>0</v>
      </c>
      <c r="P545">
        <f>_xlfn.PERCENTRANK.INC(I545:I1542,I545,1)*10</f>
        <v>10</v>
      </c>
      <c r="Q545" s="19">
        <f ca="1">AVERAGE(K545,L545,N545,O545,P545)</f>
        <v>4.8</v>
      </c>
      <c r="R545" t="str">
        <f ca="1">VLOOKUP(ROUND($Q545,0),$T$6:$U$15,2,FALSE)</f>
        <v>Potential Loyalists</v>
      </c>
    </row>
    <row r="546" spans="1:18" x14ac:dyDescent="0.35">
      <c r="A546">
        <v>542</v>
      </c>
      <c r="B546">
        <v>69</v>
      </c>
      <c r="C546" t="s">
        <v>13</v>
      </c>
      <c r="D546" t="s">
        <v>12</v>
      </c>
      <c r="E546">
        <v>86860</v>
      </c>
      <c r="F546">
        <v>70</v>
      </c>
      <c r="G546">
        <v>1</v>
      </c>
      <c r="H546">
        <v>1</v>
      </c>
      <c r="I546">
        <v>812.25</v>
      </c>
      <c r="J546">
        <f>I546/E546</f>
        <v>9.3512548929311542E-3</v>
      </c>
      <c r="K546">
        <f t="shared" si="25"/>
        <v>7</v>
      </c>
      <c r="L546">
        <f t="shared" si="26"/>
        <v>6</v>
      </c>
      <c r="M546">
        <f t="shared" ca="1" si="27"/>
        <v>2023</v>
      </c>
      <c r="N546">
        <f ca="1">_xlfn.PERCENTRANK.INC(M546:M1543,M546,1)*10</f>
        <v>9</v>
      </c>
      <c r="O546">
        <f>_xlfn.PERCENTRANK.INC(H546:H1543,H546,1)*10</f>
        <v>0</v>
      </c>
      <c r="P546">
        <f>_xlfn.PERCENTRANK.INC(I546:I1543,I546,1)*10</f>
        <v>8</v>
      </c>
      <c r="Q546" s="19">
        <f ca="1">AVERAGE(K546,L546,N546,O546,P546)</f>
        <v>6</v>
      </c>
      <c r="R546" t="str">
        <f ca="1">VLOOKUP(ROUND($Q546,0),$T$6:$U$15,2,FALSE)</f>
        <v>Potential Loyalists</v>
      </c>
    </row>
    <row r="547" spans="1:18" x14ac:dyDescent="0.35">
      <c r="A547">
        <v>543</v>
      </c>
      <c r="B547">
        <v>68</v>
      </c>
      <c r="C547" t="s">
        <v>9</v>
      </c>
      <c r="D547" t="s">
        <v>10</v>
      </c>
      <c r="E547">
        <v>40478</v>
      </c>
      <c r="F547">
        <v>22</v>
      </c>
      <c r="G547">
        <v>4</v>
      </c>
      <c r="H547">
        <v>46</v>
      </c>
      <c r="I547">
        <v>954.91</v>
      </c>
      <c r="J547">
        <f>I547/E547</f>
        <v>2.3590839468353178E-2</v>
      </c>
      <c r="K547">
        <f t="shared" si="25"/>
        <v>9</v>
      </c>
      <c r="L547">
        <f t="shared" si="26"/>
        <v>2</v>
      </c>
      <c r="M547">
        <f t="shared" ca="1" si="27"/>
        <v>2020</v>
      </c>
      <c r="N547">
        <f ca="1">_xlfn.PERCENTRANK.INC(M547:M1544,M547,1)*10</f>
        <v>6</v>
      </c>
      <c r="O547">
        <f>_xlfn.PERCENTRANK.INC(H547:H1544,H547,1)*10</f>
        <v>8</v>
      </c>
      <c r="P547">
        <f>_xlfn.PERCENTRANK.INC(I547:I1544,I547,1)*10</f>
        <v>9</v>
      </c>
      <c r="Q547" s="19">
        <f ca="1">AVERAGE(K547,L547,N547,O547,P547)</f>
        <v>6.8</v>
      </c>
      <c r="R547" t="str">
        <f ca="1">VLOOKUP(ROUND($Q547,0),$T$6:$U$15,2,FALSE)</f>
        <v xml:space="preserve">Loyal Customers </v>
      </c>
    </row>
    <row r="548" spans="1:18" x14ac:dyDescent="0.35">
      <c r="A548">
        <v>544</v>
      </c>
      <c r="B548">
        <v>66</v>
      </c>
      <c r="C548" t="s">
        <v>9</v>
      </c>
      <c r="D548" t="s">
        <v>12</v>
      </c>
      <c r="E548">
        <v>126893</v>
      </c>
      <c r="F548">
        <v>3</v>
      </c>
      <c r="G548">
        <v>1</v>
      </c>
      <c r="H548">
        <v>32</v>
      </c>
      <c r="I548">
        <v>199.17</v>
      </c>
      <c r="J548">
        <f>I548/E548</f>
        <v>1.5695901271149707E-3</v>
      </c>
      <c r="K548">
        <f t="shared" si="25"/>
        <v>1</v>
      </c>
      <c r="L548">
        <f t="shared" si="26"/>
        <v>0</v>
      </c>
      <c r="M548">
        <f t="shared" ca="1" si="27"/>
        <v>2023</v>
      </c>
      <c r="N548">
        <f ca="1">_xlfn.PERCENTRANK.INC(M548:M1545,M548,1)*10</f>
        <v>9</v>
      </c>
      <c r="O548">
        <f>_xlfn.PERCENTRANK.INC(H548:H1545,H548,1)*10</f>
        <v>6</v>
      </c>
      <c r="P548">
        <f>_xlfn.PERCENTRANK.INC(I548:I1545,I548,1)*10</f>
        <v>2</v>
      </c>
      <c r="Q548" s="19">
        <f ca="1">AVERAGE(K548,L548,N548,O548,P548)</f>
        <v>3.6</v>
      </c>
      <c r="R548" t="str">
        <f ca="1">VLOOKUP(ROUND($Q548,0),$T$6:$U$15,2,FALSE)</f>
        <v>New Customer</v>
      </c>
    </row>
    <row r="549" spans="1:18" x14ac:dyDescent="0.35">
      <c r="A549">
        <v>545</v>
      </c>
      <c r="B549">
        <v>23</v>
      </c>
      <c r="C549" t="s">
        <v>9</v>
      </c>
      <c r="D549" t="s">
        <v>12</v>
      </c>
      <c r="E549">
        <v>123168</v>
      </c>
      <c r="F549">
        <v>80</v>
      </c>
      <c r="G549">
        <v>4</v>
      </c>
      <c r="H549">
        <v>19</v>
      </c>
      <c r="I549">
        <v>860.95</v>
      </c>
      <c r="J549">
        <f>I549/E549</f>
        <v>6.9900461158742535E-3</v>
      </c>
      <c r="K549">
        <f t="shared" si="25"/>
        <v>6</v>
      </c>
      <c r="L549">
        <f t="shared" si="26"/>
        <v>8</v>
      </c>
      <c r="M549">
        <f t="shared" ca="1" si="27"/>
        <v>2020</v>
      </c>
      <c r="N549">
        <f ca="1">_xlfn.PERCENTRANK.INC(M549:M1546,M549,1)*10</f>
        <v>6</v>
      </c>
      <c r="O549">
        <f>_xlfn.PERCENTRANK.INC(H549:H1546,H549,1)*10</f>
        <v>3</v>
      </c>
      <c r="P549">
        <f>_xlfn.PERCENTRANK.INC(I549:I1546,I549,1)*10</f>
        <v>8</v>
      </c>
      <c r="Q549" s="19">
        <f ca="1">AVERAGE(K549,L549,N549,O549,P549)</f>
        <v>6.2</v>
      </c>
      <c r="R549" t="str">
        <f ca="1">VLOOKUP(ROUND($Q549,0),$T$6:$U$15,2,FALSE)</f>
        <v>Potential Loyalists</v>
      </c>
    </row>
    <row r="550" spans="1:18" x14ac:dyDescent="0.35">
      <c r="A550">
        <v>546</v>
      </c>
      <c r="B550">
        <v>44</v>
      </c>
      <c r="C550" t="s">
        <v>13</v>
      </c>
      <c r="D550" t="s">
        <v>10</v>
      </c>
      <c r="E550">
        <v>112137</v>
      </c>
      <c r="F550">
        <v>37</v>
      </c>
      <c r="G550">
        <v>7</v>
      </c>
      <c r="H550">
        <v>18</v>
      </c>
      <c r="I550">
        <v>769.16</v>
      </c>
      <c r="J550">
        <f>I550/E550</f>
        <v>6.8591098388578256E-3</v>
      </c>
      <c r="K550">
        <f t="shared" si="25"/>
        <v>6</v>
      </c>
      <c r="L550">
        <f t="shared" si="26"/>
        <v>3</v>
      </c>
      <c r="M550">
        <f t="shared" ca="1" si="27"/>
        <v>2017</v>
      </c>
      <c r="N550">
        <f ca="1">_xlfn.PERCENTRANK.INC(M550:M1547,M550,1)*10</f>
        <v>2</v>
      </c>
      <c r="O550">
        <f>_xlfn.PERCENTRANK.INC(H550:H1547,H550,1)*10</f>
        <v>3</v>
      </c>
      <c r="P550">
        <f>_xlfn.PERCENTRANK.INC(I550:I1547,I550,1)*10</f>
        <v>7</v>
      </c>
      <c r="Q550" s="19">
        <f ca="1">AVERAGE(K550,L550,N550,O550,P550)</f>
        <v>4.2</v>
      </c>
      <c r="R550" t="str">
        <f ca="1">VLOOKUP(ROUND($Q550,0),$T$6:$U$15,2,FALSE)</f>
        <v>New Customer</v>
      </c>
    </row>
    <row r="551" spans="1:18" x14ac:dyDescent="0.35">
      <c r="A551">
        <v>547</v>
      </c>
      <c r="B551">
        <v>60</v>
      </c>
      <c r="C551" t="s">
        <v>13</v>
      </c>
      <c r="D551" t="s">
        <v>15</v>
      </c>
      <c r="E551">
        <v>108533</v>
      </c>
      <c r="F551">
        <v>23</v>
      </c>
      <c r="G551">
        <v>9</v>
      </c>
      <c r="H551">
        <v>24</v>
      </c>
      <c r="I551">
        <v>506.98</v>
      </c>
      <c r="J551">
        <f>I551/E551</f>
        <v>4.6712059926473978E-3</v>
      </c>
      <c r="K551">
        <f t="shared" si="25"/>
        <v>4</v>
      </c>
      <c r="L551">
        <f t="shared" si="26"/>
        <v>2</v>
      </c>
      <c r="M551">
        <f t="shared" ca="1" si="27"/>
        <v>2015</v>
      </c>
      <c r="N551">
        <f ca="1">_xlfn.PERCENTRANK.INC(M551:M1548,M551,1)*10</f>
        <v>1</v>
      </c>
      <c r="O551">
        <f>_xlfn.PERCENTRANK.INC(H551:H1548,H551,1)*10</f>
        <v>4</v>
      </c>
      <c r="P551">
        <f>_xlfn.PERCENTRANK.INC(I551:I1548,I551,1)*10</f>
        <v>5</v>
      </c>
      <c r="Q551" s="19">
        <f ca="1">AVERAGE(K551,L551,N551,O551,P551)</f>
        <v>3.2</v>
      </c>
      <c r="R551" t="str">
        <f ca="1">VLOOKUP(ROUND($Q551,0),$T$6:$U$15,2,FALSE)</f>
        <v>New Customer</v>
      </c>
    </row>
    <row r="552" spans="1:18" x14ac:dyDescent="0.35">
      <c r="A552">
        <v>548</v>
      </c>
      <c r="B552">
        <v>22</v>
      </c>
      <c r="C552" t="s">
        <v>9</v>
      </c>
      <c r="D552" t="s">
        <v>14</v>
      </c>
      <c r="E552">
        <v>93861</v>
      </c>
      <c r="F552">
        <v>42</v>
      </c>
      <c r="G552">
        <v>6</v>
      </c>
      <c r="H552">
        <v>6</v>
      </c>
      <c r="I552">
        <v>73.13</v>
      </c>
      <c r="J552">
        <f>I552/E552</f>
        <v>7.791308424159128E-4</v>
      </c>
      <c r="K552">
        <f t="shared" si="25"/>
        <v>0</v>
      </c>
      <c r="L552">
        <f t="shared" si="26"/>
        <v>4</v>
      </c>
      <c r="M552">
        <f t="shared" ca="1" si="27"/>
        <v>2018</v>
      </c>
      <c r="N552">
        <f ca="1">_xlfn.PERCENTRANK.INC(M552:M1549,M552,1)*10</f>
        <v>3</v>
      </c>
      <c r="O552">
        <f>_xlfn.PERCENTRANK.INC(H552:H1549,H552,1)*10</f>
        <v>1</v>
      </c>
      <c r="P552">
        <f>_xlfn.PERCENTRANK.INC(I552:I1549,I552,1)*10</f>
        <v>0</v>
      </c>
      <c r="Q552" s="19">
        <f ca="1">AVERAGE(K552,L552,N552,O552,P552)</f>
        <v>1.6</v>
      </c>
      <c r="R552" t="str">
        <f ca="1">VLOOKUP(ROUND($Q552,0),$T$6:$U$15,2,FALSE)</f>
        <v xml:space="preserve">At Risk </v>
      </c>
    </row>
    <row r="553" spans="1:18" x14ac:dyDescent="0.35">
      <c r="A553">
        <v>549</v>
      </c>
      <c r="B553">
        <v>39</v>
      </c>
      <c r="C553" t="s">
        <v>16</v>
      </c>
      <c r="D553" t="s">
        <v>11</v>
      </c>
      <c r="E553">
        <v>30004</v>
      </c>
      <c r="F553">
        <v>32</v>
      </c>
      <c r="G553">
        <v>6</v>
      </c>
      <c r="H553">
        <v>48</v>
      </c>
      <c r="I553">
        <v>863.47</v>
      </c>
      <c r="J553">
        <f>I553/E553</f>
        <v>2.8778496200506602E-2</v>
      </c>
      <c r="K553">
        <f t="shared" si="25"/>
        <v>9</v>
      </c>
      <c r="L553">
        <f t="shared" si="26"/>
        <v>3</v>
      </c>
      <c r="M553">
        <f t="shared" ca="1" si="27"/>
        <v>2018</v>
      </c>
      <c r="N553">
        <f ca="1">_xlfn.PERCENTRANK.INC(M553:M1550,M553,1)*10</f>
        <v>3</v>
      </c>
      <c r="O553">
        <f>_xlfn.PERCENTRANK.INC(H553:H1550,H553,1)*10</f>
        <v>9</v>
      </c>
      <c r="P553">
        <f>_xlfn.PERCENTRANK.INC(I553:I1550,I553,1)*10</f>
        <v>8</v>
      </c>
      <c r="Q553" s="19">
        <f ca="1">AVERAGE(K553,L553,N553,O553,P553)</f>
        <v>6.4</v>
      </c>
      <c r="R553" t="str">
        <f ca="1">VLOOKUP(ROUND($Q553,0),$T$6:$U$15,2,FALSE)</f>
        <v>Potential Loyalists</v>
      </c>
    </row>
    <row r="554" spans="1:18" x14ac:dyDescent="0.35">
      <c r="A554">
        <v>550</v>
      </c>
      <c r="B554">
        <v>53</v>
      </c>
      <c r="C554" t="s">
        <v>16</v>
      </c>
      <c r="D554" t="s">
        <v>11</v>
      </c>
      <c r="E554">
        <v>47499</v>
      </c>
      <c r="F554">
        <v>85</v>
      </c>
      <c r="G554">
        <v>2</v>
      </c>
      <c r="H554">
        <v>45</v>
      </c>
      <c r="I554">
        <v>338.69</v>
      </c>
      <c r="J554">
        <f>I554/E554</f>
        <v>7.1304659045453586E-3</v>
      </c>
      <c r="K554">
        <f t="shared" si="25"/>
        <v>6</v>
      </c>
      <c r="L554">
        <f t="shared" si="26"/>
        <v>8</v>
      </c>
      <c r="M554">
        <f t="shared" ca="1" si="27"/>
        <v>2022</v>
      </c>
      <c r="N554">
        <f ca="1">_xlfn.PERCENTRANK.INC(M554:M1551,M554,1)*10</f>
        <v>7</v>
      </c>
      <c r="O554">
        <f>_xlfn.PERCENTRANK.INC(H554:H1551,H554,1)*10</f>
        <v>8</v>
      </c>
      <c r="P554">
        <f>_xlfn.PERCENTRANK.INC(I554:I1551,I554,1)*10</f>
        <v>3</v>
      </c>
      <c r="Q554" s="19">
        <f ca="1">AVERAGE(K554,L554,N554,O554,P554)</f>
        <v>6.4</v>
      </c>
      <c r="R554" t="str">
        <f ca="1">VLOOKUP(ROUND($Q554,0),$T$6:$U$15,2,FALSE)</f>
        <v>Potential Loyalists</v>
      </c>
    </row>
    <row r="555" spans="1:18" x14ac:dyDescent="0.35">
      <c r="A555">
        <v>551</v>
      </c>
      <c r="B555">
        <v>50</v>
      </c>
      <c r="C555" t="s">
        <v>16</v>
      </c>
      <c r="D555" t="s">
        <v>15</v>
      </c>
      <c r="E555">
        <v>43965</v>
      </c>
      <c r="F555">
        <v>83</v>
      </c>
      <c r="G555">
        <v>3</v>
      </c>
      <c r="H555">
        <v>17</v>
      </c>
      <c r="I555">
        <v>83.38</v>
      </c>
      <c r="J555">
        <f>I555/E555</f>
        <v>1.8965085863755259E-3</v>
      </c>
      <c r="K555">
        <f t="shared" si="25"/>
        <v>1</v>
      </c>
      <c r="L555">
        <f t="shared" si="26"/>
        <v>8</v>
      </c>
      <c r="M555">
        <f t="shared" ca="1" si="27"/>
        <v>2021</v>
      </c>
      <c r="N555">
        <f ca="1">_xlfn.PERCENTRANK.INC(M555:M1552,M555,1)*10</f>
        <v>6</v>
      </c>
      <c r="O555">
        <f>_xlfn.PERCENTRANK.INC(H555:H1552,H555,1)*10</f>
        <v>2</v>
      </c>
      <c r="P555">
        <f>_xlfn.PERCENTRANK.INC(I555:I1552,I555,1)*10</f>
        <v>0</v>
      </c>
      <c r="Q555" s="19">
        <f ca="1">AVERAGE(K555,L555,N555,O555,P555)</f>
        <v>3.4</v>
      </c>
      <c r="R555" t="str">
        <f ca="1">VLOOKUP(ROUND($Q555,0),$T$6:$U$15,2,FALSE)</f>
        <v>New Customer</v>
      </c>
    </row>
    <row r="556" spans="1:18" x14ac:dyDescent="0.35">
      <c r="A556">
        <v>552</v>
      </c>
      <c r="B556">
        <v>20</v>
      </c>
      <c r="C556" t="s">
        <v>16</v>
      </c>
      <c r="D556" t="s">
        <v>12</v>
      </c>
      <c r="E556">
        <v>51199</v>
      </c>
      <c r="F556">
        <v>100</v>
      </c>
      <c r="G556">
        <v>5</v>
      </c>
      <c r="H556">
        <v>5</v>
      </c>
      <c r="I556">
        <v>889.83</v>
      </c>
      <c r="J556">
        <f>I556/E556</f>
        <v>1.7379831637336668E-2</v>
      </c>
      <c r="K556">
        <f t="shared" si="25"/>
        <v>9</v>
      </c>
      <c r="L556">
        <f t="shared" si="26"/>
        <v>9</v>
      </c>
      <c r="M556">
        <f t="shared" ca="1" si="27"/>
        <v>2019</v>
      </c>
      <c r="N556">
        <f ca="1">_xlfn.PERCENTRANK.INC(M556:M1553,M556,1)*10</f>
        <v>4</v>
      </c>
      <c r="O556">
        <f>_xlfn.PERCENTRANK.INC(H556:H1553,H556,1)*10</f>
        <v>0</v>
      </c>
      <c r="P556">
        <f>_xlfn.PERCENTRANK.INC(I556:I1553,I556,1)*10</f>
        <v>8</v>
      </c>
      <c r="Q556" s="19">
        <f ca="1">AVERAGE(K556,L556,N556,O556,P556)</f>
        <v>6</v>
      </c>
      <c r="R556" t="str">
        <f ca="1">VLOOKUP(ROUND($Q556,0),$T$6:$U$15,2,FALSE)</f>
        <v>Potential Loyalists</v>
      </c>
    </row>
    <row r="557" spans="1:18" x14ac:dyDescent="0.35">
      <c r="A557">
        <v>553</v>
      </c>
      <c r="B557">
        <v>69</v>
      </c>
      <c r="C557" t="s">
        <v>16</v>
      </c>
      <c r="D557" t="s">
        <v>11</v>
      </c>
      <c r="E557">
        <v>51759</v>
      </c>
      <c r="F557">
        <v>18</v>
      </c>
      <c r="G557">
        <v>9</v>
      </c>
      <c r="H557">
        <v>14</v>
      </c>
      <c r="I557">
        <v>563.48</v>
      </c>
      <c r="J557">
        <f>I557/E557</f>
        <v>1.0886609092138566E-2</v>
      </c>
      <c r="K557">
        <f t="shared" si="25"/>
        <v>8</v>
      </c>
      <c r="L557">
        <f t="shared" si="26"/>
        <v>1</v>
      </c>
      <c r="M557">
        <f t="shared" ca="1" si="27"/>
        <v>2015</v>
      </c>
      <c r="N557">
        <f ca="1">_xlfn.PERCENTRANK.INC(M557:M1554,M557,1)*10</f>
        <v>1</v>
      </c>
      <c r="O557">
        <f>_xlfn.PERCENTRANK.INC(H557:H1554,H557,1)*10</f>
        <v>2</v>
      </c>
      <c r="P557">
        <f>_xlfn.PERCENTRANK.INC(I557:I1554,I557,1)*10</f>
        <v>5</v>
      </c>
      <c r="Q557" s="19">
        <f ca="1">AVERAGE(K557,L557,N557,O557,P557)</f>
        <v>3.4</v>
      </c>
      <c r="R557" t="str">
        <f ca="1">VLOOKUP(ROUND($Q557,0),$T$6:$U$15,2,FALSE)</f>
        <v>New Customer</v>
      </c>
    </row>
    <row r="558" spans="1:18" x14ac:dyDescent="0.35">
      <c r="A558">
        <v>554</v>
      </c>
      <c r="B558">
        <v>61</v>
      </c>
      <c r="C558" t="s">
        <v>9</v>
      </c>
      <c r="D558" t="s">
        <v>14</v>
      </c>
      <c r="E558">
        <v>54256</v>
      </c>
      <c r="F558">
        <v>78</v>
      </c>
      <c r="G558">
        <v>3</v>
      </c>
      <c r="H558">
        <v>3</v>
      </c>
      <c r="I558">
        <v>886.44</v>
      </c>
      <c r="J558">
        <f>I558/E558</f>
        <v>1.6338100855204957E-2</v>
      </c>
      <c r="K558">
        <f t="shared" si="25"/>
        <v>9</v>
      </c>
      <c r="L558">
        <f t="shared" si="26"/>
        <v>7</v>
      </c>
      <c r="M558">
        <f t="shared" ca="1" si="27"/>
        <v>2021</v>
      </c>
      <c r="N558">
        <f ca="1">_xlfn.PERCENTRANK.INC(M558:M1555,M558,1)*10</f>
        <v>6</v>
      </c>
      <c r="O558">
        <f>_xlfn.PERCENTRANK.INC(H558:H1555,H558,1)*10</f>
        <v>0</v>
      </c>
      <c r="P558">
        <f>_xlfn.PERCENTRANK.INC(I558:I1555,I558,1)*10</f>
        <v>8</v>
      </c>
      <c r="Q558" s="19">
        <f ca="1">AVERAGE(K558,L558,N558,O558,P558)</f>
        <v>6</v>
      </c>
      <c r="R558" t="str">
        <f ca="1">VLOOKUP(ROUND($Q558,0),$T$6:$U$15,2,FALSE)</f>
        <v>Potential Loyalists</v>
      </c>
    </row>
    <row r="559" spans="1:18" x14ac:dyDescent="0.35">
      <c r="A559">
        <v>555</v>
      </c>
      <c r="B559">
        <v>66</v>
      </c>
      <c r="C559" t="s">
        <v>13</v>
      </c>
      <c r="D559" t="s">
        <v>11</v>
      </c>
      <c r="E559">
        <v>53345</v>
      </c>
      <c r="F559">
        <v>100</v>
      </c>
      <c r="G559">
        <v>4</v>
      </c>
      <c r="H559">
        <v>22</v>
      </c>
      <c r="I559">
        <v>221.75</v>
      </c>
      <c r="J559">
        <f>I559/E559</f>
        <v>4.156903177429937E-3</v>
      </c>
      <c r="K559">
        <f t="shared" si="25"/>
        <v>3</v>
      </c>
      <c r="L559">
        <f t="shared" si="26"/>
        <v>9</v>
      </c>
      <c r="M559">
        <f t="shared" ca="1" si="27"/>
        <v>2020</v>
      </c>
      <c r="N559">
        <f ca="1">_xlfn.PERCENTRANK.INC(M559:M1556,M559,1)*10</f>
        <v>6</v>
      </c>
      <c r="O559">
        <f>_xlfn.PERCENTRANK.INC(H559:H1556,H559,1)*10</f>
        <v>3</v>
      </c>
      <c r="P559">
        <f>_xlfn.PERCENTRANK.INC(I559:I1556,I559,1)*10</f>
        <v>2</v>
      </c>
      <c r="Q559" s="19">
        <f ca="1">AVERAGE(K559,L559,N559,O559,P559)</f>
        <v>4.5999999999999996</v>
      </c>
      <c r="R559" t="str">
        <f ca="1">VLOOKUP(ROUND($Q559,0),$T$6:$U$15,2,FALSE)</f>
        <v>Potential Loyalists</v>
      </c>
    </row>
    <row r="560" spans="1:18" x14ac:dyDescent="0.35">
      <c r="A560">
        <v>556</v>
      </c>
      <c r="B560">
        <v>25</v>
      </c>
      <c r="C560" t="s">
        <v>9</v>
      </c>
      <c r="D560" t="s">
        <v>10</v>
      </c>
      <c r="E560">
        <v>52403</v>
      </c>
      <c r="F560">
        <v>53</v>
      </c>
      <c r="G560">
        <v>1</v>
      </c>
      <c r="H560">
        <v>14</v>
      </c>
      <c r="I560">
        <v>73.34</v>
      </c>
      <c r="J560">
        <f>I560/E560</f>
        <v>1.3995381943781844E-3</v>
      </c>
      <c r="K560">
        <f t="shared" si="25"/>
        <v>1</v>
      </c>
      <c r="L560">
        <f t="shared" si="26"/>
        <v>5</v>
      </c>
      <c r="M560">
        <f t="shared" ca="1" si="27"/>
        <v>2023</v>
      </c>
      <c r="N560">
        <f ca="1">_xlfn.PERCENTRANK.INC(M560:M1557,M560,1)*10</f>
        <v>9</v>
      </c>
      <c r="O560">
        <f>_xlfn.PERCENTRANK.INC(H560:H1557,H560,1)*10</f>
        <v>2</v>
      </c>
      <c r="P560">
        <f>_xlfn.PERCENTRANK.INC(I560:I1557,I560,1)*10</f>
        <v>0</v>
      </c>
      <c r="Q560" s="19">
        <f ca="1">AVERAGE(K560,L560,N560,O560,P560)</f>
        <v>3.4</v>
      </c>
      <c r="R560" t="str">
        <f ca="1">VLOOKUP(ROUND($Q560,0),$T$6:$U$15,2,FALSE)</f>
        <v>New Customer</v>
      </c>
    </row>
    <row r="561" spans="1:18" x14ac:dyDescent="0.35">
      <c r="A561">
        <v>557</v>
      </c>
      <c r="B561">
        <v>45</v>
      </c>
      <c r="C561" t="s">
        <v>16</v>
      </c>
      <c r="D561" t="s">
        <v>14</v>
      </c>
      <c r="E561">
        <v>95367</v>
      </c>
      <c r="F561">
        <v>83</v>
      </c>
      <c r="G561">
        <v>5</v>
      </c>
      <c r="H561">
        <v>30</v>
      </c>
      <c r="I561">
        <v>845.33</v>
      </c>
      <c r="J561">
        <f>I561/E561</f>
        <v>8.8639676198265654E-3</v>
      </c>
      <c r="K561">
        <f t="shared" si="25"/>
        <v>7</v>
      </c>
      <c r="L561">
        <f t="shared" si="26"/>
        <v>8</v>
      </c>
      <c r="M561">
        <f t="shared" ca="1" si="27"/>
        <v>2019</v>
      </c>
      <c r="N561">
        <f ca="1">_xlfn.PERCENTRANK.INC(M561:M1558,M561,1)*10</f>
        <v>4</v>
      </c>
      <c r="O561">
        <f>_xlfn.PERCENTRANK.INC(H561:H1558,H561,1)*10</f>
        <v>5</v>
      </c>
      <c r="P561">
        <f>_xlfn.PERCENTRANK.INC(I561:I1558,I561,1)*10</f>
        <v>8</v>
      </c>
      <c r="Q561" s="19">
        <f ca="1">AVERAGE(K561,L561,N561,O561,P561)</f>
        <v>6.4</v>
      </c>
      <c r="R561" t="str">
        <f ca="1">VLOOKUP(ROUND($Q561,0),$T$6:$U$15,2,FALSE)</f>
        <v>Potential Loyalists</v>
      </c>
    </row>
    <row r="562" spans="1:18" x14ac:dyDescent="0.35">
      <c r="A562">
        <v>558</v>
      </c>
      <c r="B562">
        <v>40</v>
      </c>
      <c r="C562" t="s">
        <v>16</v>
      </c>
      <c r="D562" t="s">
        <v>11</v>
      </c>
      <c r="E562">
        <v>62536</v>
      </c>
      <c r="F562">
        <v>84</v>
      </c>
      <c r="G562">
        <v>4</v>
      </c>
      <c r="H562">
        <v>28</v>
      </c>
      <c r="I562">
        <v>149.07</v>
      </c>
      <c r="J562">
        <f>I562/E562</f>
        <v>2.383746961750032E-3</v>
      </c>
      <c r="K562">
        <f t="shared" si="25"/>
        <v>2</v>
      </c>
      <c r="L562">
        <f t="shared" si="26"/>
        <v>8</v>
      </c>
      <c r="M562">
        <f t="shared" ca="1" si="27"/>
        <v>2020</v>
      </c>
      <c r="N562">
        <f ca="1">_xlfn.PERCENTRANK.INC(M562:M1559,M562,1)*10</f>
        <v>6</v>
      </c>
      <c r="O562">
        <f>_xlfn.PERCENTRANK.INC(H562:H1559,H562,1)*10</f>
        <v>4</v>
      </c>
      <c r="P562">
        <f>_xlfn.PERCENTRANK.INC(I562:I1559,I562,1)*10</f>
        <v>1</v>
      </c>
      <c r="Q562" s="19">
        <f ca="1">AVERAGE(K562,L562,N562,O562,P562)</f>
        <v>4.2</v>
      </c>
      <c r="R562" t="str">
        <f ca="1">VLOOKUP(ROUND($Q562,0),$T$6:$U$15,2,FALSE)</f>
        <v>New Customer</v>
      </c>
    </row>
    <row r="563" spans="1:18" x14ac:dyDescent="0.35">
      <c r="A563">
        <v>559</v>
      </c>
      <c r="B563">
        <v>33</v>
      </c>
      <c r="C563" t="s">
        <v>16</v>
      </c>
      <c r="D563" t="s">
        <v>14</v>
      </c>
      <c r="E563">
        <v>121639</v>
      </c>
      <c r="F563">
        <v>17</v>
      </c>
      <c r="G563">
        <v>7</v>
      </c>
      <c r="H563">
        <v>28</v>
      </c>
      <c r="I563">
        <v>422.14</v>
      </c>
      <c r="J563">
        <f>I563/E563</f>
        <v>3.470433002573188E-3</v>
      </c>
      <c r="K563">
        <f t="shared" si="25"/>
        <v>3</v>
      </c>
      <c r="L563">
        <f t="shared" si="26"/>
        <v>1</v>
      </c>
      <c r="M563">
        <f t="shared" ca="1" si="27"/>
        <v>2017</v>
      </c>
      <c r="N563">
        <f ca="1">_xlfn.PERCENTRANK.INC(M563:M1560,M563,1)*10</f>
        <v>2</v>
      </c>
      <c r="O563">
        <f>_xlfn.PERCENTRANK.INC(H563:H1560,H563,1)*10</f>
        <v>5</v>
      </c>
      <c r="P563">
        <f>_xlfn.PERCENTRANK.INC(I563:I1560,I563,1)*10</f>
        <v>4</v>
      </c>
      <c r="Q563" s="19">
        <f ca="1">AVERAGE(K563,L563,N563,O563,P563)</f>
        <v>3</v>
      </c>
      <c r="R563" t="str">
        <f ca="1">VLOOKUP(ROUND($Q563,0),$T$6:$U$15,2,FALSE)</f>
        <v>New Customer</v>
      </c>
    </row>
    <row r="564" spans="1:18" x14ac:dyDescent="0.35">
      <c r="A564">
        <v>560</v>
      </c>
      <c r="B564">
        <v>63</v>
      </c>
      <c r="C564" t="s">
        <v>16</v>
      </c>
      <c r="D564" t="s">
        <v>14</v>
      </c>
      <c r="E564">
        <v>82296</v>
      </c>
      <c r="F564">
        <v>61</v>
      </c>
      <c r="G564">
        <v>4</v>
      </c>
      <c r="H564">
        <v>43</v>
      </c>
      <c r="I564">
        <v>390.89</v>
      </c>
      <c r="J564">
        <f>I564/E564</f>
        <v>4.7498055798580732E-3</v>
      </c>
      <c r="K564">
        <f t="shared" si="25"/>
        <v>4</v>
      </c>
      <c r="L564">
        <f t="shared" si="26"/>
        <v>5</v>
      </c>
      <c r="M564">
        <f t="shared" ca="1" si="27"/>
        <v>2020</v>
      </c>
      <c r="N564">
        <f ca="1">_xlfn.PERCENTRANK.INC(M564:M1561,M564,1)*10</f>
        <v>6</v>
      </c>
      <c r="O564">
        <f>_xlfn.PERCENTRANK.INC(H564:H1561,H564,1)*10</f>
        <v>8</v>
      </c>
      <c r="P564">
        <f>_xlfn.PERCENTRANK.INC(I564:I1561,I564,1)*10</f>
        <v>4</v>
      </c>
      <c r="Q564" s="19">
        <f ca="1">AVERAGE(K564,L564,N564,O564,P564)</f>
        <v>5.4</v>
      </c>
      <c r="R564" t="str">
        <f ca="1">VLOOKUP(ROUND($Q564,0),$T$6:$U$15,2,FALSE)</f>
        <v>Potential Loyalists</v>
      </c>
    </row>
    <row r="565" spans="1:18" x14ac:dyDescent="0.35">
      <c r="A565">
        <v>561</v>
      </c>
      <c r="B565">
        <v>61</v>
      </c>
      <c r="C565" t="s">
        <v>13</v>
      </c>
      <c r="D565" t="s">
        <v>10</v>
      </c>
      <c r="E565">
        <v>137276</v>
      </c>
      <c r="F565">
        <v>92</v>
      </c>
      <c r="G565">
        <v>5</v>
      </c>
      <c r="H565">
        <v>8</v>
      </c>
      <c r="I565">
        <v>482.77</v>
      </c>
      <c r="J565">
        <f>I565/E565</f>
        <v>3.516783705818934E-3</v>
      </c>
      <c r="K565">
        <f t="shared" si="25"/>
        <v>3</v>
      </c>
      <c r="L565">
        <f t="shared" si="26"/>
        <v>9</v>
      </c>
      <c r="M565">
        <f t="shared" ca="1" si="27"/>
        <v>2019</v>
      </c>
      <c r="N565">
        <f ca="1">_xlfn.PERCENTRANK.INC(M565:M1562,M565,1)*10</f>
        <v>5</v>
      </c>
      <c r="O565">
        <f>_xlfn.PERCENTRANK.INC(H565:H1562,H565,1)*10</f>
        <v>1</v>
      </c>
      <c r="P565">
        <f>_xlfn.PERCENTRANK.INC(I565:I1562,I565,1)*10</f>
        <v>4</v>
      </c>
      <c r="Q565" s="19">
        <f ca="1">AVERAGE(K565,L565,N565,O565,P565)</f>
        <v>4.4000000000000004</v>
      </c>
      <c r="R565" t="str">
        <f ca="1">VLOOKUP(ROUND($Q565,0),$T$6:$U$15,2,FALSE)</f>
        <v>New Customer</v>
      </c>
    </row>
    <row r="566" spans="1:18" x14ac:dyDescent="0.35">
      <c r="A566">
        <v>562</v>
      </c>
      <c r="B566">
        <v>18</v>
      </c>
      <c r="C566" t="s">
        <v>16</v>
      </c>
      <c r="D566" t="s">
        <v>10</v>
      </c>
      <c r="E566">
        <v>143235</v>
      </c>
      <c r="F566">
        <v>46</v>
      </c>
      <c r="G566">
        <v>10</v>
      </c>
      <c r="H566">
        <v>31</v>
      </c>
      <c r="I566">
        <v>143.75</v>
      </c>
      <c r="J566">
        <f>I566/E566</f>
        <v>1.0035954899291373E-3</v>
      </c>
      <c r="K566">
        <f t="shared" si="25"/>
        <v>0</v>
      </c>
      <c r="L566">
        <f t="shared" si="26"/>
        <v>4</v>
      </c>
      <c r="M566">
        <f t="shared" ca="1" si="27"/>
        <v>2014</v>
      </c>
      <c r="N566">
        <f ca="1">_xlfn.PERCENTRANK.INC(M566:M1563,M566,1)*10</f>
        <v>0</v>
      </c>
      <c r="O566">
        <f>_xlfn.PERCENTRANK.INC(H566:H1563,H566,1)*10</f>
        <v>5</v>
      </c>
      <c r="P566">
        <f>_xlfn.PERCENTRANK.INC(I566:I1563,I566,1)*10</f>
        <v>1</v>
      </c>
      <c r="Q566" s="19">
        <f ca="1">AVERAGE(K566,L566,N566,O566,P566)</f>
        <v>2</v>
      </c>
      <c r="R566" t="str">
        <f ca="1">VLOOKUP(ROUND($Q566,0),$T$6:$U$15,2,FALSE)</f>
        <v xml:space="preserve">At Risk </v>
      </c>
    </row>
    <row r="567" spans="1:18" x14ac:dyDescent="0.35">
      <c r="A567">
        <v>563</v>
      </c>
      <c r="B567">
        <v>23</v>
      </c>
      <c r="C567" t="s">
        <v>16</v>
      </c>
      <c r="D567" t="s">
        <v>10</v>
      </c>
      <c r="E567">
        <v>143899</v>
      </c>
      <c r="F567">
        <v>10</v>
      </c>
      <c r="G567">
        <v>3</v>
      </c>
      <c r="H567">
        <v>47</v>
      </c>
      <c r="I567">
        <v>361.81</v>
      </c>
      <c r="J567">
        <f>I567/E567</f>
        <v>2.5143329696523256E-3</v>
      </c>
      <c r="K567">
        <f t="shared" si="25"/>
        <v>2</v>
      </c>
      <c r="L567">
        <f t="shared" si="26"/>
        <v>0</v>
      </c>
      <c r="M567">
        <f t="shared" ca="1" si="27"/>
        <v>2021</v>
      </c>
      <c r="N567">
        <f ca="1">_xlfn.PERCENTRANK.INC(M567:M1564,M567,1)*10</f>
        <v>6</v>
      </c>
      <c r="O567">
        <f>_xlfn.PERCENTRANK.INC(H567:H1564,H567,1)*10</f>
        <v>9</v>
      </c>
      <c r="P567">
        <f>_xlfn.PERCENTRANK.INC(I567:I1564,I567,1)*10</f>
        <v>3</v>
      </c>
      <c r="Q567" s="19">
        <f ca="1">AVERAGE(K567,L567,N567,O567,P567)</f>
        <v>4</v>
      </c>
      <c r="R567" t="str">
        <f ca="1">VLOOKUP(ROUND($Q567,0),$T$6:$U$15,2,FALSE)</f>
        <v>New Customer</v>
      </c>
    </row>
    <row r="568" spans="1:18" x14ac:dyDescent="0.35">
      <c r="A568">
        <v>564</v>
      </c>
      <c r="B568">
        <v>56</v>
      </c>
      <c r="C568" t="s">
        <v>13</v>
      </c>
      <c r="D568" t="s">
        <v>15</v>
      </c>
      <c r="E568">
        <v>134923</v>
      </c>
      <c r="F568">
        <v>18</v>
      </c>
      <c r="G568">
        <v>3</v>
      </c>
      <c r="H568">
        <v>31</v>
      </c>
      <c r="I568">
        <v>515.16</v>
      </c>
      <c r="J568">
        <f>I568/E568</f>
        <v>3.8181777754719357E-3</v>
      </c>
      <c r="K568">
        <f t="shared" si="25"/>
        <v>3</v>
      </c>
      <c r="L568">
        <f t="shared" si="26"/>
        <v>1</v>
      </c>
      <c r="M568">
        <f t="shared" ca="1" si="27"/>
        <v>2021</v>
      </c>
      <c r="N568">
        <f ca="1">_xlfn.PERCENTRANK.INC(M568:M1565,M568,1)*10</f>
        <v>6</v>
      </c>
      <c r="O568">
        <f>_xlfn.PERCENTRANK.INC(H568:H1565,H568,1)*10</f>
        <v>5</v>
      </c>
      <c r="P568">
        <f>_xlfn.PERCENTRANK.INC(I568:I1565,I568,1)*10</f>
        <v>5</v>
      </c>
      <c r="Q568" s="19">
        <f ca="1">AVERAGE(K568,L568,N568,O568,P568)</f>
        <v>4</v>
      </c>
      <c r="R568" t="str">
        <f ca="1">VLOOKUP(ROUND($Q568,0),$T$6:$U$15,2,FALSE)</f>
        <v>New Customer</v>
      </c>
    </row>
    <row r="569" spans="1:18" x14ac:dyDescent="0.35">
      <c r="A569">
        <v>565</v>
      </c>
      <c r="B569">
        <v>68</v>
      </c>
      <c r="C569" t="s">
        <v>13</v>
      </c>
      <c r="D569" t="s">
        <v>15</v>
      </c>
      <c r="E569">
        <v>106635</v>
      </c>
      <c r="F569">
        <v>85</v>
      </c>
      <c r="G569">
        <v>10</v>
      </c>
      <c r="H569">
        <v>30</v>
      </c>
      <c r="I569">
        <v>854.95</v>
      </c>
      <c r="J569">
        <f>I569/E569</f>
        <v>8.0175364561354164E-3</v>
      </c>
      <c r="K569">
        <f t="shared" si="25"/>
        <v>7</v>
      </c>
      <c r="L569">
        <f t="shared" si="26"/>
        <v>8</v>
      </c>
      <c r="M569">
        <f t="shared" ca="1" si="27"/>
        <v>2014</v>
      </c>
      <c r="N569">
        <f ca="1">_xlfn.PERCENTRANK.INC(M569:M1566,M569,1)*10</f>
        <v>0</v>
      </c>
      <c r="O569">
        <f>_xlfn.PERCENTRANK.INC(H569:H1566,H569,1)*10</f>
        <v>5</v>
      </c>
      <c r="P569">
        <f>_xlfn.PERCENTRANK.INC(I569:I1566,I569,1)*10</f>
        <v>8</v>
      </c>
      <c r="Q569" s="19">
        <f ca="1">AVERAGE(K569,L569,N569,O569,P569)</f>
        <v>5.6</v>
      </c>
      <c r="R569" t="str">
        <f ca="1">VLOOKUP(ROUND($Q569,0),$T$6:$U$15,2,FALSE)</f>
        <v>Potential Loyalists</v>
      </c>
    </row>
    <row r="570" spans="1:18" x14ac:dyDescent="0.35">
      <c r="A570">
        <v>566</v>
      </c>
      <c r="B570">
        <v>29</v>
      </c>
      <c r="C570" t="s">
        <v>16</v>
      </c>
      <c r="D570" t="s">
        <v>12</v>
      </c>
      <c r="E570">
        <v>60262</v>
      </c>
      <c r="F570">
        <v>56</v>
      </c>
      <c r="G570">
        <v>4</v>
      </c>
      <c r="H570">
        <v>27</v>
      </c>
      <c r="I570">
        <v>452.32</v>
      </c>
      <c r="J570">
        <f>I570/E570</f>
        <v>7.5058909428827453E-3</v>
      </c>
      <c r="K570">
        <f t="shared" si="25"/>
        <v>6</v>
      </c>
      <c r="L570">
        <f t="shared" si="26"/>
        <v>5</v>
      </c>
      <c r="M570">
        <f t="shared" ca="1" si="27"/>
        <v>2020</v>
      </c>
      <c r="N570">
        <f ca="1">_xlfn.PERCENTRANK.INC(M570:M1567,M570,1)*10</f>
        <v>6</v>
      </c>
      <c r="O570">
        <f>_xlfn.PERCENTRANK.INC(H570:H1567,H570,1)*10</f>
        <v>4</v>
      </c>
      <c r="P570">
        <f>_xlfn.PERCENTRANK.INC(I570:I1567,I570,1)*10</f>
        <v>4</v>
      </c>
      <c r="Q570" s="19">
        <f ca="1">AVERAGE(K570,L570,N570,O570,P570)</f>
        <v>5</v>
      </c>
      <c r="R570" t="str">
        <f ca="1">VLOOKUP(ROUND($Q570,0),$T$6:$U$15,2,FALSE)</f>
        <v>Potential Loyalists</v>
      </c>
    </row>
    <row r="571" spans="1:18" x14ac:dyDescent="0.35">
      <c r="A571">
        <v>567</v>
      </c>
      <c r="B571">
        <v>22</v>
      </c>
      <c r="C571" t="s">
        <v>13</v>
      </c>
      <c r="D571" t="s">
        <v>15</v>
      </c>
      <c r="E571">
        <v>92601</v>
      </c>
      <c r="F571">
        <v>75</v>
      </c>
      <c r="G571">
        <v>7</v>
      </c>
      <c r="H571">
        <v>49</v>
      </c>
      <c r="I571">
        <v>120.76</v>
      </c>
      <c r="J571">
        <f>I571/E571</f>
        <v>1.3040895886653491E-3</v>
      </c>
      <c r="K571">
        <f t="shared" si="25"/>
        <v>1</v>
      </c>
      <c r="L571">
        <f t="shared" si="26"/>
        <v>7</v>
      </c>
      <c r="M571">
        <f t="shared" ca="1" si="27"/>
        <v>2017</v>
      </c>
      <c r="N571">
        <f ca="1">_xlfn.PERCENTRANK.INC(M571:M1568,M571,1)*10</f>
        <v>2</v>
      </c>
      <c r="O571">
        <f>_xlfn.PERCENTRANK.INC(H571:H1568,H571,1)*10</f>
        <v>9</v>
      </c>
      <c r="P571">
        <f>_xlfn.PERCENTRANK.INC(I571:I1568,I571,1)*10</f>
        <v>1</v>
      </c>
      <c r="Q571" s="19">
        <f ca="1">AVERAGE(K571,L571,N571,O571,P571)</f>
        <v>4</v>
      </c>
      <c r="R571" t="str">
        <f ca="1">VLOOKUP(ROUND($Q571,0),$T$6:$U$15,2,FALSE)</f>
        <v>New Customer</v>
      </c>
    </row>
    <row r="572" spans="1:18" x14ac:dyDescent="0.35">
      <c r="A572">
        <v>568</v>
      </c>
      <c r="B572">
        <v>45</v>
      </c>
      <c r="C572" t="s">
        <v>9</v>
      </c>
      <c r="D572" t="s">
        <v>14</v>
      </c>
      <c r="E572">
        <v>41917</v>
      </c>
      <c r="F572">
        <v>58</v>
      </c>
      <c r="G572">
        <v>8</v>
      </c>
      <c r="H572">
        <v>5</v>
      </c>
      <c r="I572">
        <v>870.38</v>
      </c>
      <c r="J572">
        <f>I572/E572</f>
        <v>2.0764367678984659E-2</v>
      </c>
      <c r="K572">
        <f t="shared" si="25"/>
        <v>9</v>
      </c>
      <c r="L572">
        <f t="shared" si="26"/>
        <v>5</v>
      </c>
      <c r="M572">
        <f t="shared" ca="1" si="27"/>
        <v>2016</v>
      </c>
      <c r="N572">
        <f ca="1">_xlfn.PERCENTRANK.INC(M572:M1569,M572,1)*10</f>
        <v>2</v>
      </c>
      <c r="O572">
        <f>_xlfn.PERCENTRANK.INC(H572:H1569,H572,1)*10</f>
        <v>0</v>
      </c>
      <c r="P572">
        <f>_xlfn.PERCENTRANK.INC(I572:I1569,I572,1)*10</f>
        <v>8</v>
      </c>
      <c r="Q572" s="19">
        <f ca="1">AVERAGE(K572,L572,N572,O572,P572)</f>
        <v>4.8</v>
      </c>
      <c r="R572" t="str">
        <f ca="1">VLOOKUP(ROUND($Q572,0),$T$6:$U$15,2,FALSE)</f>
        <v>Potential Loyalists</v>
      </c>
    </row>
    <row r="573" spans="1:18" x14ac:dyDescent="0.35">
      <c r="A573">
        <v>569</v>
      </c>
      <c r="B573">
        <v>29</v>
      </c>
      <c r="C573" t="s">
        <v>9</v>
      </c>
      <c r="D573" t="s">
        <v>10</v>
      </c>
      <c r="E573">
        <v>59815</v>
      </c>
      <c r="F573">
        <v>43</v>
      </c>
      <c r="G573">
        <v>6</v>
      </c>
      <c r="H573">
        <v>24</v>
      </c>
      <c r="I573">
        <v>105.48</v>
      </c>
      <c r="J573">
        <f>I573/E573</f>
        <v>1.7634372649001087E-3</v>
      </c>
      <c r="K573">
        <f t="shared" si="25"/>
        <v>1</v>
      </c>
      <c r="L573">
        <f t="shared" si="26"/>
        <v>4</v>
      </c>
      <c r="M573">
        <f t="shared" ca="1" si="27"/>
        <v>2018</v>
      </c>
      <c r="N573">
        <f ca="1">_xlfn.PERCENTRANK.INC(M573:M1570,M573,1)*10</f>
        <v>3</v>
      </c>
      <c r="O573">
        <f>_xlfn.PERCENTRANK.INC(H573:H1570,H573,1)*10</f>
        <v>4</v>
      </c>
      <c r="P573">
        <f>_xlfn.PERCENTRANK.INC(I573:I1570,I573,1)*10</f>
        <v>1</v>
      </c>
      <c r="Q573" s="19">
        <f ca="1">AVERAGE(K573,L573,N573,O573,P573)</f>
        <v>2.6</v>
      </c>
      <c r="R573" t="str">
        <f ca="1">VLOOKUP(ROUND($Q573,0),$T$6:$U$15,2,FALSE)</f>
        <v>New Customer</v>
      </c>
    </row>
    <row r="574" spans="1:18" x14ac:dyDescent="0.35">
      <c r="A574">
        <v>570</v>
      </c>
      <c r="B574">
        <v>18</v>
      </c>
      <c r="C574" t="s">
        <v>13</v>
      </c>
      <c r="D574" t="s">
        <v>12</v>
      </c>
      <c r="E574">
        <v>94701</v>
      </c>
      <c r="F574">
        <v>69</v>
      </c>
      <c r="G574">
        <v>8</v>
      </c>
      <c r="H574">
        <v>48</v>
      </c>
      <c r="I574">
        <v>760.34</v>
      </c>
      <c r="J574">
        <f>I574/E574</f>
        <v>8.0288486921996603E-3</v>
      </c>
      <c r="K574">
        <f t="shared" si="25"/>
        <v>7</v>
      </c>
      <c r="L574">
        <f t="shared" si="26"/>
        <v>6</v>
      </c>
      <c r="M574">
        <f t="shared" ca="1" si="27"/>
        <v>2016</v>
      </c>
      <c r="N574">
        <f ca="1">_xlfn.PERCENTRANK.INC(M574:M1571,M574,1)*10</f>
        <v>2</v>
      </c>
      <c r="O574">
        <f>_xlfn.PERCENTRANK.INC(H574:H1571,H574,1)*10</f>
        <v>9</v>
      </c>
      <c r="P574">
        <f>_xlfn.PERCENTRANK.INC(I574:I1571,I574,1)*10</f>
        <v>7</v>
      </c>
      <c r="Q574" s="19">
        <f ca="1">AVERAGE(K574,L574,N574,O574,P574)</f>
        <v>6.2</v>
      </c>
      <c r="R574" t="str">
        <f ca="1">VLOOKUP(ROUND($Q574,0),$T$6:$U$15,2,FALSE)</f>
        <v>Potential Loyalists</v>
      </c>
    </row>
    <row r="575" spans="1:18" x14ac:dyDescent="0.35">
      <c r="A575">
        <v>571</v>
      </c>
      <c r="B575">
        <v>36</v>
      </c>
      <c r="C575" t="s">
        <v>9</v>
      </c>
      <c r="D575" t="s">
        <v>15</v>
      </c>
      <c r="E575">
        <v>31458</v>
      </c>
      <c r="F575">
        <v>40</v>
      </c>
      <c r="G575">
        <v>4</v>
      </c>
      <c r="H575">
        <v>6</v>
      </c>
      <c r="I575">
        <v>371.77</v>
      </c>
      <c r="J575">
        <f>I575/E575</f>
        <v>1.1817979528259902E-2</v>
      </c>
      <c r="K575">
        <f t="shared" si="25"/>
        <v>8</v>
      </c>
      <c r="L575">
        <f t="shared" si="26"/>
        <v>3</v>
      </c>
      <c r="M575">
        <f t="shared" ca="1" si="27"/>
        <v>2020</v>
      </c>
      <c r="N575">
        <f ca="1">_xlfn.PERCENTRANK.INC(M575:M1572,M575,1)*10</f>
        <v>6</v>
      </c>
      <c r="O575">
        <f>_xlfn.PERCENTRANK.INC(H575:H1572,H575,1)*10</f>
        <v>1</v>
      </c>
      <c r="P575">
        <f>_xlfn.PERCENTRANK.INC(I575:I1572,I575,1)*10</f>
        <v>3</v>
      </c>
      <c r="Q575" s="19">
        <f ca="1">AVERAGE(K575,L575,N575,O575,P575)</f>
        <v>4.2</v>
      </c>
      <c r="R575" t="str">
        <f ca="1">VLOOKUP(ROUND($Q575,0),$T$6:$U$15,2,FALSE)</f>
        <v>New Customer</v>
      </c>
    </row>
    <row r="576" spans="1:18" x14ac:dyDescent="0.35">
      <c r="A576">
        <v>572</v>
      </c>
      <c r="B576">
        <v>19</v>
      </c>
      <c r="C576" t="s">
        <v>16</v>
      </c>
      <c r="D576" t="s">
        <v>15</v>
      </c>
      <c r="E576">
        <v>134193</v>
      </c>
      <c r="F576">
        <v>95</v>
      </c>
      <c r="G576">
        <v>7</v>
      </c>
      <c r="H576">
        <v>44</v>
      </c>
      <c r="I576">
        <v>97.65</v>
      </c>
      <c r="J576">
        <f>I576/E576</f>
        <v>7.276832621671772E-4</v>
      </c>
      <c r="K576">
        <f t="shared" si="25"/>
        <v>0</v>
      </c>
      <c r="L576">
        <f t="shared" si="26"/>
        <v>9</v>
      </c>
      <c r="M576">
        <f t="shared" ca="1" si="27"/>
        <v>2017</v>
      </c>
      <c r="N576">
        <f ca="1">_xlfn.PERCENTRANK.INC(M576:M1573,M576,1)*10</f>
        <v>2</v>
      </c>
      <c r="O576">
        <f>_xlfn.PERCENTRANK.INC(H576:H1573,H576,1)*10</f>
        <v>8</v>
      </c>
      <c r="P576">
        <f>_xlfn.PERCENTRANK.INC(I576:I1573,I576,1)*10</f>
        <v>0</v>
      </c>
      <c r="Q576" s="19">
        <f ca="1">AVERAGE(K576,L576,N576,O576,P576)</f>
        <v>3.8</v>
      </c>
      <c r="R576" t="str">
        <f ca="1">VLOOKUP(ROUND($Q576,0),$T$6:$U$15,2,FALSE)</f>
        <v>New Customer</v>
      </c>
    </row>
    <row r="577" spans="1:18" x14ac:dyDescent="0.35">
      <c r="A577">
        <v>573</v>
      </c>
      <c r="B577">
        <v>40</v>
      </c>
      <c r="C577" t="s">
        <v>9</v>
      </c>
      <c r="D577" t="s">
        <v>10</v>
      </c>
      <c r="E577">
        <v>143338</v>
      </c>
      <c r="F577">
        <v>6</v>
      </c>
      <c r="G577">
        <v>8</v>
      </c>
      <c r="H577">
        <v>26</v>
      </c>
      <c r="I577">
        <v>491.07</v>
      </c>
      <c r="J577">
        <f>I577/E577</f>
        <v>3.4259582246159428E-3</v>
      </c>
      <c r="K577">
        <f t="shared" si="25"/>
        <v>3</v>
      </c>
      <c r="L577">
        <f t="shared" si="26"/>
        <v>0</v>
      </c>
      <c r="M577">
        <f t="shared" ca="1" si="27"/>
        <v>2016</v>
      </c>
      <c r="N577">
        <f ca="1">_xlfn.PERCENTRANK.INC(M577:M1574,M577,1)*10</f>
        <v>2</v>
      </c>
      <c r="O577">
        <f>_xlfn.PERCENTRANK.INC(H577:H1574,H577,1)*10</f>
        <v>4</v>
      </c>
      <c r="P577">
        <f>_xlfn.PERCENTRANK.INC(I577:I1574,I577,1)*10</f>
        <v>4</v>
      </c>
      <c r="Q577" s="19">
        <f ca="1">AVERAGE(K577,L577,N577,O577,P577)</f>
        <v>2.6</v>
      </c>
      <c r="R577" t="str">
        <f ca="1">VLOOKUP(ROUND($Q577,0),$T$6:$U$15,2,FALSE)</f>
        <v>New Customer</v>
      </c>
    </row>
    <row r="578" spans="1:18" x14ac:dyDescent="0.35">
      <c r="A578">
        <v>574</v>
      </c>
      <c r="B578">
        <v>48</v>
      </c>
      <c r="C578" t="s">
        <v>13</v>
      </c>
      <c r="D578" t="s">
        <v>12</v>
      </c>
      <c r="E578">
        <v>93084</v>
      </c>
      <c r="F578">
        <v>30</v>
      </c>
      <c r="G578">
        <v>7</v>
      </c>
      <c r="H578">
        <v>5</v>
      </c>
      <c r="I578">
        <v>480.55</v>
      </c>
      <c r="J578">
        <f>I578/E578</f>
        <v>5.1625413604915989E-3</v>
      </c>
      <c r="K578">
        <f t="shared" si="25"/>
        <v>4</v>
      </c>
      <c r="L578">
        <f t="shared" si="26"/>
        <v>2</v>
      </c>
      <c r="M578">
        <f t="shared" ca="1" si="27"/>
        <v>2017</v>
      </c>
      <c r="N578">
        <f ca="1">_xlfn.PERCENTRANK.INC(M578:M1575,M578,1)*10</f>
        <v>2</v>
      </c>
      <c r="O578">
        <f>_xlfn.PERCENTRANK.INC(H578:H1575,H578,1)*10</f>
        <v>0</v>
      </c>
      <c r="P578">
        <f>_xlfn.PERCENTRANK.INC(I578:I1575,I578,1)*10</f>
        <v>4</v>
      </c>
      <c r="Q578" s="19">
        <f ca="1">AVERAGE(K578,L578,N578,O578,P578)</f>
        <v>2.4</v>
      </c>
      <c r="R578" t="str">
        <f ca="1">VLOOKUP(ROUND($Q578,0),$T$6:$U$15,2,FALSE)</f>
        <v xml:space="preserve">At Risk </v>
      </c>
    </row>
    <row r="579" spans="1:18" x14ac:dyDescent="0.35">
      <c r="A579">
        <v>575</v>
      </c>
      <c r="B579">
        <v>49</v>
      </c>
      <c r="C579" t="s">
        <v>16</v>
      </c>
      <c r="D579" t="s">
        <v>12</v>
      </c>
      <c r="E579">
        <v>55027</v>
      </c>
      <c r="F579">
        <v>62</v>
      </c>
      <c r="G579">
        <v>2</v>
      </c>
      <c r="H579">
        <v>1</v>
      </c>
      <c r="I579">
        <v>962.9</v>
      </c>
      <c r="J579">
        <f>I579/E579</f>
        <v>1.749868246497174E-2</v>
      </c>
      <c r="K579">
        <f t="shared" si="25"/>
        <v>9</v>
      </c>
      <c r="L579">
        <f t="shared" si="26"/>
        <v>5</v>
      </c>
      <c r="M579">
        <f t="shared" ca="1" si="27"/>
        <v>2022</v>
      </c>
      <c r="N579">
        <f ca="1">_xlfn.PERCENTRANK.INC(M579:M1576,M579,1)*10</f>
        <v>7</v>
      </c>
      <c r="O579">
        <f>_xlfn.PERCENTRANK.INC(H579:H1576,H579,1)*10</f>
        <v>0</v>
      </c>
      <c r="P579">
        <f>_xlfn.PERCENTRANK.INC(I579:I1576,I579,1)*10</f>
        <v>9</v>
      </c>
      <c r="Q579" s="19">
        <f ca="1">AVERAGE(K579,L579,N579,O579,P579)</f>
        <v>6</v>
      </c>
      <c r="R579" t="str">
        <f ca="1">VLOOKUP(ROUND($Q579,0),$T$6:$U$15,2,FALSE)</f>
        <v>Potential Loyalists</v>
      </c>
    </row>
    <row r="580" spans="1:18" x14ac:dyDescent="0.35">
      <c r="A580">
        <v>576</v>
      </c>
      <c r="B580">
        <v>51</v>
      </c>
      <c r="C580" t="s">
        <v>9</v>
      </c>
      <c r="D580" t="s">
        <v>15</v>
      </c>
      <c r="E580">
        <v>149256</v>
      </c>
      <c r="F580">
        <v>96</v>
      </c>
      <c r="G580">
        <v>1</v>
      </c>
      <c r="H580">
        <v>31</v>
      </c>
      <c r="I580">
        <v>266.83</v>
      </c>
      <c r="J580">
        <f>I580/E580</f>
        <v>1.7877338264458379E-3</v>
      </c>
      <c r="K580">
        <f t="shared" si="25"/>
        <v>1</v>
      </c>
      <c r="L580">
        <f t="shared" si="26"/>
        <v>9</v>
      </c>
      <c r="M580">
        <f t="shared" ca="1" si="27"/>
        <v>2023</v>
      </c>
      <c r="N580">
        <f ca="1">_xlfn.PERCENTRANK.INC(M580:M1577,M580,1)*10</f>
        <v>9</v>
      </c>
      <c r="O580">
        <f>_xlfn.PERCENTRANK.INC(H580:H1577,H580,1)*10</f>
        <v>5</v>
      </c>
      <c r="P580">
        <f>_xlfn.PERCENTRANK.INC(I580:I1577,I580,1)*10</f>
        <v>2</v>
      </c>
      <c r="Q580" s="19">
        <f ca="1">AVERAGE(K580,L580,N580,O580,P580)</f>
        <v>5.2</v>
      </c>
      <c r="R580" t="str">
        <f ca="1">VLOOKUP(ROUND($Q580,0),$T$6:$U$15,2,FALSE)</f>
        <v>Potential Loyalists</v>
      </c>
    </row>
    <row r="581" spans="1:18" x14ac:dyDescent="0.35">
      <c r="A581">
        <v>577</v>
      </c>
      <c r="B581">
        <v>32</v>
      </c>
      <c r="C581" t="s">
        <v>9</v>
      </c>
      <c r="D581" t="s">
        <v>10</v>
      </c>
      <c r="E581">
        <v>46610</v>
      </c>
      <c r="F581">
        <v>92</v>
      </c>
      <c r="G581">
        <v>5</v>
      </c>
      <c r="H581">
        <v>9</v>
      </c>
      <c r="I581">
        <v>409.85</v>
      </c>
      <c r="J581">
        <f>I581/E581</f>
        <v>8.7931774297361088E-3</v>
      </c>
      <c r="K581">
        <f t="shared" ref="K581:K644" si="28">_xlfn.PERCENTRANK.EXC($J$5:$J$1003,J581,1)*10</f>
        <v>7</v>
      </c>
      <c r="L581">
        <f t="shared" si="26"/>
        <v>9</v>
      </c>
      <c r="M581">
        <f t="shared" ca="1" si="27"/>
        <v>2019</v>
      </c>
      <c r="N581">
        <f ca="1">_xlfn.PERCENTRANK.INC(M581:M1578,M581,1)*10</f>
        <v>4</v>
      </c>
      <c r="O581">
        <f>_xlfn.PERCENTRANK.INC(H581:H1578,H581,1)*10</f>
        <v>1</v>
      </c>
      <c r="P581">
        <f>_xlfn.PERCENTRANK.INC(I581:I1578,I581,1)*10</f>
        <v>4</v>
      </c>
      <c r="Q581" s="19">
        <f ca="1">AVERAGE(K581,L581,N581,O581,P581)</f>
        <v>5</v>
      </c>
      <c r="R581" t="str">
        <f ca="1">VLOOKUP(ROUND($Q581,0),$T$6:$U$15,2,FALSE)</f>
        <v>Potential Loyalists</v>
      </c>
    </row>
    <row r="582" spans="1:18" x14ac:dyDescent="0.35">
      <c r="A582">
        <v>578</v>
      </c>
      <c r="B582">
        <v>64</v>
      </c>
      <c r="C582" t="s">
        <v>16</v>
      </c>
      <c r="D582" t="s">
        <v>15</v>
      </c>
      <c r="E582">
        <v>43175</v>
      </c>
      <c r="F582">
        <v>59</v>
      </c>
      <c r="G582">
        <v>10</v>
      </c>
      <c r="H582">
        <v>35</v>
      </c>
      <c r="I582">
        <v>363.86</v>
      </c>
      <c r="J582">
        <f>I582/E582</f>
        <v>8.4275622466705273E-3</v>
      </c>
      <c r="K582">
        <f t="shared" si="28"/>
        <v>7</v>
      </c>
      <c r="L582">
        <f t="shared" ref="L582:L645" si="29">_xlfn.PERCENTRANK.INC($F$5:$F$1003,F582,1)*10</f>
        <v>5</v>
      </c>
      <c r="M582">
        <f t="shared" ref="M582:M645" ca="1" si="30">YEAR(TODAY())-G582</f>
        <v>2014</v>
      </c>
      <c r="N582">
        <f ca="1">_xlfn.PERCENTRANK.INC(M582:M1579,M582,1)*10</f>
        <v>0</v>
      </c>
      <c r="O582">
        <f>_xlfn.PERCENTRANK.INC(H582:H1579,H582,1)*10</f>
        <v>6</v>
      </c>
      <c r="P582">
        <f>_xlfn.PERCENTRANK.INC(I582:I1579,I582,1)*10</f>
        <v>3</v>
      </c>
      <c r="Q582" s="19">
        <f ca="1">AVERAGE(K582,L582,N582,O582,P582)</f>
        <v>4.2</v>
      </c>
      <c r="R582" t="str">
        <f ca="1">VLOOKUP(ROUND($Q582,0),$T$6:$U$15,2,FALSE)</f>
        <v>New Customer</v>
      </c>
    </row>
    <row r="583" spans="1:18" x14ac:dyDescent="0.35">
      <c r="A583">
        <v>579</v>
      </c>
      <c r="B583">
        <v>21</v>
      </c>
      <c r="C583" t="s">
        <v>9</v>
      </c>
      <c r="D583" t="s">
        <v>15</v>
      </c>
      <c r="E583">
        <v>71227</v>
      </c>
      <c r="F583">
        <v>17</v>
      </c>
      <c r="G583">
        <v>10</v>
      </c>
      <c r="H583">
        <v>12</v>
      </c>
      <c r="I583">
        <v>101.48</v>
      </c>
      <c r="J583">
        <f>I583/E583</f>
        <v>1.4247406180240639E-3</v>
      </c>
      <c r="K583">
        <f t="shared" si="28"/>
        <v>1</v>
      </c>
      <c r="L583">
        <f t="shared" si="29"/>
        <v>1</v>
      </c>
      <c r="M583">
        <f t="shared" ca="1" si="30"/>
        <v>2014</v>
      </c>
      <c r="N583">
        <f ca="1">_xlfn.PERCENTRANK.INC(M583:M1580,M583,1)*10</f>
        <v>0</v>
      </c>
      <c r="O583">
        <f>_xlfn.PERCENTRANK.INC(H583:H1580,H583,1)*10</f>
        <v>2</v>
      </c>
      <c r="P583">
        <f>_xlfn.PERCENTRANK.INC(I583:I1580,I583,1)*10</f>
        <v>0</v>
      </c>
      <c r="Q583" s="19">
        <f ca="1">AVERAGE(K583,L583,N583,O583,P583)</f>
        <v>0.8</v>
      </c>
      <c r="R583" t="str">
        <f ca="1">VLOOKUP(ROUND($Q583,0),$T$6:$U$15,2,FALSE)</f>
        <v xml:space="preserve">Hibernating </v>
      </c>
    </row>
    <row r="584" spans="1:18" x14ac:dyDescent="0.35">
      <c r="A584">
        <v>580</v>
      </c>
      <c r="B584">
        <v>51</v>
      </c>
      <c r="C584" t="s">
        <v>9</v>
      </c>
      <c r="D584" t="s">
        <v>10</v>
      </c>
      <c r="E584">
        <v>149744</v>
      </c>
      <c r="F584">
        <v>99</v>
      </c>
      <c r="G584">
        <v>1</v>
      </c>
      <c r="H584">
        <v>12</v>
      </c>
      <c r="I584">
        <v>215.92</v>
      </c>
      <c r="J584">
        <f>I584/E584</f>
        <v>1.4419275563628592E-3</v>
      </c>
      <c r="K584">
        <f t="shared" si="28"/>
        <v>1</v>
      </c>
      <c r="L584">
        <f t="shared" si="29"/>
        <v>9</v>
      </c>
      <c r="M584">
        <f t="shared" ca="1" si="30"/>
        <v>2023</v>
      </c>
      <c r="N584">
        <f ca="1">_xlfn.PERCENTRANK.INC(M584:M1581,M584,1)*10</f>
        <v>9</v>
      </c>
      <c r="O584">
        <f>_xlfn.PERCENTRANK.INC(H584:H1581,H584,1)*10</f>
        <v>2</v>
      </c>
      <c r="P584">
        <f>_xlfn.PERCENTRANK.INC(I584:I1581,I584,1)*10</f>
        <v>2</v>
      </c>
      <c r="Q584" s="19">
        <f ca="1">AVERAGE(K584,L584,N584,O584,P584)</f>
        <v>4.5999999999999996</v>
      </c>
      <c r="R584" t="str">
        <f ca="1">VLOOKUP(ROUND($Q584,0),$T$6:$U$15,2,FALSE)</f>
        <v>Potential Loyalists</v>
      </c>
    </row>
    <row r="585" spans="1:18" x14ac:dyDescent="0.35">
      <c r="A585">
        <v>581</v>
      </c>
      <c r="B585">
        <v>46</v>
      </c>
      <c r="C585" t="s">
        <v>16</v>
      </c>
      <c r="D585" t="s">
        <v>12</v>
      </c>
      <c r="E585">
        <v>129568</v>
      </c>
      <c r="F585">
        <v>56</v>
      </c>
      <c r="G585">
        <v>10</v>
      </c>
      <c r="H585">
        <v>27</v>
      </c>
      <c r="I585">
        <v>766.26</v>
      </c>
      <c r="J585">
        <f>I585/E585</f>
        <v>5.9139602370955795E-3</v>
      </c>
      <c r="K585">
        <f t="shared" si="28"/>
        <v>5</v>
      </c>
      <c r="L585">
        <f t="shared" si="29"/>
        <v>5</v>
      </c>
      <c r="M585">
        <f t="shared" ca="1" si="30"/>
        <v>2014</v>
      </c>
      <c r="N585">
        <f ca="1">_xlfn.PERCENTRANK.INC(M585:M1582,M585,1)*10</f>
        <v>0</v>
      </c>
      <c r="O585">
        <f>_xlfn.PERCENTRANK.INC(H585:H1582,H585,1)*10</f>
        <v>4</v>
      </c>
      <c r="P585">
        <f>_xlfn.PERCENTRANK.INC(I585:I1582,I585,1)*10</f>
        <v>7</v>
      </c>
      <c r="Q585" s="19">
        <f ca="1">AVERAGE(K585,L585,N585,O585,P585)</f>
        <v>4.2</v>
      </c>
      <c r="R585" t="str">
        <f ca="1">VLOOKUP(ROUND($Q585,0),$T$6:$U$15,2,FALSE)</f>
        <v>New Customer</v>
      </c>
    </row>
    <row r="586" spans="1:18" x14ac:dyDescent="0.35">
      <c r="A586">
        <v>582</v>
      </c>
      <c r="B586">
        <v>19</v>
      </c>
      <c r="C586" t="s">
        <v>16</v>
      </c>
      <c r="D586" t="s">
        <v>15</v>
      </c>
      <c r="E586">
        <v>135968</v>
      </c>
      <c r="F586">
        <v>50</v>
      </c>
      <c r="G586">
        <v>4</v>
      </c>
      <c r="H586">
        <v>49</v>
      </c>
      <c r="I586">
        <v>174.43</v>
      </c>
      <c r="J586">
        <f>I586/E586</f>
        <v>1.2828753824429277E-3</v>
      </c>
      <c r="K586">
        <f t="shared" si="28"/>
        <v>1</v>
      </c>
      <c r="L586">
        <f t="shared" si="29"/>
        <v>4</v>
      </c>
      <c r="M586">
        <f t="shared" ca="1" si="30"/>
        <v>2020</v>
      </c>
      <c r="N586">
        <f ca="1">_xlfn.PERCENTRANK.INC(M586:M1583,M586,1)*10</f>
        <v>6</v>
      </c>
      <c r="O586">
        <f>_xlfn.PERCENTRANK.INC(H586:H1583,H586,1)*10</f>
        <v>9</v>
      </c>
      <c r="P586">
        <f>_xlfn.PERCENTRANK.INC(I586:I1583,I586,1)*10</f>
        <v>1</v>
      </c>
      <c r="Q586" s="19">
        <f ca="1">AVERAGE(K586,L586,N586,O586,P586)</f>
        <v>4.2</v>
      </c>
      <c r="R586" t="str">
        <f ca="1">VLOOKUP(ROUND($Q586,0),$T$6:$U$15,2,FALSE)</f>
        <v>New Customer</v>
      </c>
    </row>
    <row r="587" spans="1:18" x14ac:dyDescent="0.35">
      <c r="A587">
        <v>583</v>
      </c>
      <c r="B587">
        <v>33</v>
      </c>
      <c r="C587" t="s">
        <v>16</v>
      </c>
      <c r="D587" t="s">
        <v>14</v>
      </c>
      <c r="E587">
        <v>38240</v>
      </c>
      <c r="F587">
        <v>92</v>
      </c>
      <c r="G587">
        <v>3</v>
      </c>
      <c r="H587">
        <v>37</v>
      </c>
      <c r="I587">
        <v>626.82000000000005</v>
      </c>
      <c r="J587">
        <f>I587/E587</f>
        <v>1.6391736401673643E-2</v>
      </c>
      <c r="K587">
        <f t="shared" si="28"/>
        <v>9</v>
      </c>
      <c r="L587">
        <f t="shared" si="29"/>
        <v>9</v>
      </c>
      <c r="M587">
        <f t="shared" ca="1" si="30"/>
        <v>2021</v>
      </c>
      <c r="N587">
        <f ca="1">_xlfn.PERCENTRANK.INC(M587:M1584,M587,1)*10</f>
        <v>6</v>
      </c>
      <c r="O587">
        <f>_xlfn.PERCENTRANK.INC(H587:H1584,H587,1)*10</f>
        <v>7</v>
      </c>
      <c r="P587">
        <f>_xlfn.PERCENTRANK.INC(I587:I1584,I587,1)*10</f>
        <v>6</v>
      </c>
      <c r="Q587" s="19">
        <f ca="1">AVERAGE(K587,L587,N587,O587,P587)</f>
        <v>7.4</v>
      </c>
      <c r="R587" t="str">
        <f ca="1">VLOOKUP(ROUND($Q587,0),$T$6:$U$15,2,FALSE)</f>
        <v xml:space="preserve">Loyal Customers </v>
      </c>
    </row>
    <row r="588" spans="1:18" x14ac:dyDescent="0.35">
      <c r="A588">
        <v>584</v>
      </c>
      <c r="B588">
        <v>30</v>
      </c>
      <c r="C588" t="s">
        <v>16</v>
      </c>
      <c r="D588" t="s">
        <v>12</v>
      </c>
      <c r="E588">
        <v>114808</v>
      </c>
      <c r="F588">
        <v>23</v>
      </c>
      <c r="G588">
        <v>9</v>
      </c>
      <c r="H588">
        <v>6</v>
      </c>
      <c r="I588">
        <v>74.08</v>
      </c>
      <c r="J588">
        <f>I588/E588</f>
        <v>6.4525120200682881E-4</v>
      </c>
      <c r="K588">
        <f t="shared" si="28"/>
        <v>0</v>
      </c>
      <c r="L588">
        <f t="shared" si="29"/>
        <v>2</v>
      </c>
      <c r="M588">
        <f t="shared" ca="1" si="30"/>
        <v>2015</v>
      </c>
      <c r="N588">
        <f ca="1">_xlfn.PERCENTRANK.INC(M588:M1585,M588,1)*10</f>
        <v>1</v>
      </c>
      <c r="O588">
        <f>_xlfn.PERCENTRANK.INC(H588:H1585,H588,1)*10</f>
        <v>1</v>
      </c>
      <c r="P588">
        <f>_xlfn.PERCENTRANK.INC(I588:I1585,I588,1)*10</f>
        <v>0</v>
      </c>
      <c r="Q588" s="19">
        <f ca="1">AVERAGE(K588,L588,N588,O588,P588)</f>
        <v>0.8</v>
      </c>
      <c r="R588" t="str">
        <f ca="1">VLOOKUP(ROUND($Q588,0),$T$6:$U$15,2,FALSE)</f>
        <v xml:space="preserve">Hibernating </v>
      </c>
    </row>
    <row r="589" spans="1:18" x14ac:dyDescent="0.35">
      <c r="A589">
        <v>585</v>
      </c>
      <c r="B589">
        <v>51</v>
      </c>
      <c r="C589" t="s">
        <v>9</v>
      </c>
      <c r="D589" t="s">
        <v>11</v>
      </c>
      <c r="E589">
        <v>37310</v>
      </c>
      <c r="F589">
        <v>6</v>
      </c>
      <c r="G589">
        <v>5</v>
      </c>
      <c r="H589">
        <v>14</v>
      </c>
      <c r="I589">
        <v>706.18</v>
      </c>
      <c r="J589">
        <f>I589/E589</f>
        <v>1.8927365317609218E-2</v>
      </c>
      <c r="K589">
        <f t="shared" si="28"/>
        <v>9</v>
      </c>
      <c r="L589">
        <f t="shared" si="29"/>
        <v>0</v>
      </c>
      <c r="M589">
        <f t="shared" ca="1" si="30"/>
        <v>2019</v>
      </c>
      <c r="N589">
        <f ca="1">_xlfn.PERCENTRANK.INC(M589:M1586,M589,1)*10</f>
        <v>4</v>
      </c>
      <c r="O589">
        <f>_xlfn.PERCENTRANK.INC(H589:H1586,H589,1)*10</f>
        <v>2</v>
      </c>
      <c r="P589">
        <f>_xlfn.PERCENTRANK.INC(I589:I1586,I589,1)*10</f>
        <v>7</v>
      </c>
      <c r="Q589" s="19">
        <f ca="1">AVERAGE(K589,L589,N589,O589,P589)</f>
        <v>4.4000000000000004</v>
      </c>
      <c r="R589" t="str">
        <f ca="1">VLOOKUP(ROUND($Q589,0),$T$6:$U$15,2,FALSE)</f>
        <v>New Customer</v>
      </c>
    </row>
    <row r="590" spans="1:18" x14ac:dyDescent="0.35">
      <c r="A590">
        <v>586</v>
      </c>
      <c r="B590">
        <v>62</v>
      </c>
      <c r="C590" t="s">
        <v>13</v>
      </c>
      <c r="D590" t="s">
        <v>15</v>
      </c>
      <c r="E590">
        <v>147903</v>
      </c>
      <c r="F590">
        <v>79</v>
      </c>
      <c r="G590">
        <v>5</v>
      </c>
      <c r="H590">
        <v>22</v>
      </c>
      <c r="I590">
        <v>203.15</v>
      </c>
      <c r="J590">
        <f>I590/E590</f>
        <v>1.3735353576330434E-3</v>
      </c>
      <c r="K590">
        <f t="shared" si="28"/>
        <v>1</v>
      </c>
      <c r="L590">
        <f t="shared" si="29"/>
        <v>7</v>
      </c>
      <c r="M590">
        <f t="shared" ca="1" si="30"/>
        <v>2019</v>
      </c>
      <c r="N590">
        <f ca="1">_xlfn.PERCENTRANK.INC(M590:M1587,M590,1)*10</f>
        <v>4</v>
      </c>
      <c r="O590">
        <f>_xlfn.PERCENTRANK.INC(H590:H1587,H590,1)*10</f>
        <v>3</v>
      </c>
      <c r="P590">
        <f>_xlfn.PERCENTRANK.INC(I590:I1587,I590,1)*10</f>
        <v>2</v>
      </c>
      <c r="Q590" s="19">
        <f ca="1">AVERAGE(K590,L590,N590,O590,P590)</f>
        <v>3.4</v>
      </c>
      <c r="R590" t="str">
        <f ca="1">VLOOKUP(ROUND($Q590,0),$T$6:$U$15,2,FALSE)</f>
        <v>New Customer</v>
      </c>
    </row>
    <row r="591" spans="1:18" x14ac:dyDescent="0.35">
      <c r="A591">
        <v>587</v>
      </c>
      <c r="B591">
        <v>20</v>
      </c>
      <c r="C591" t="s">
        <v>13</v>
      </c>
      <c r="D591" t="s">
        <v>10</v>
      </c>
      <c r="E591">
        <v>61541</v>
      </c>
      <c r="F591">
        <v>80</v>
      </c>
      <c r="G591">
        <v>2</v>
      </c>
      <c r="H591">
        <v>14</v>
      </c>
      <c r="I591">
        <v>48.5</v>
      </c>
      <c r="J591">
        <f>I591/E591</f>
        <v>7.8809249118473861E-4</v>
      </c>
      <c r="K591">
        <f t="shared" si="28"/>
        <v>0</v>
      </c>
      <c r="L591">
        <f t="shared" si="29"/>
        <v>8</v>
      </c>
      <c r="M591">
        <f t="shared" ca="1" si="30"/>
        <v>2022</v>
      </c>
      <c r="N591">
        <f ca="1">_xlfn.PERCENTRANK.INC(M591:M1588,M591,1)*10</f>
        <v>7</v>
      </c>
      <c r="O591">
        <f>_xlfn.PERCENTRANK.INC(H591:H1588,H591,1)*10</f>
        <v>2</v>
      </c>
      <c r="P591">
        <f>_xlfn.PERCENTRANK.INC(I591:I1588,I591,1)*10</f>
        <v>0</v>
      </c>
      <c r="Q591" s="19">
        <f ca="1">AVERAGE(K591,L591,N591,O591,P591)</f>
        <v>3.4</v>
      </c>
      <c r="R591" t="str">
        <f ca="1">VLOOKUP(ROUND($Q591,0),$T$6:$U$15,2,FALSE)</f>
        <v>New Customer</v>
      </c>
    </row>
    <row r="592" spans="1:18" x14ac:dyDescent="0.35">
      <c r="A592">
        <v>588</v>
      </c>
      <c r="B592">
        <v>47</v>
      </c>
      <c r="C592" t="s">
        <v>13</v>
      </c>
      <c r="D592" t="s">
        <v>14</v>
      </c>
      <c r="E592">
        <v>55753</v>
      </c>
      <c r="F592">
        <v>69</v>
      </c>
      <c r="G592">
        <v>5</v>
      </c>
      <c r="H592">
        <v>40</v>
      </c>
      <c r="I592">
        <v>772.89</v>
      </c>
      <c r="J592">
        <f>I592/E592</f>
        <v>1.3862751780173264E-2</v>
      </c>
      <c r="K592">
        <f t="shared" si="28"/>
        <v>8</v>
      </c>
      <c r="L592">
        <f t="shared" si="29"/>
        <v>6</v>
      </c>
      <c r="M592">
        <f t="shared" ca="1" si="30"/>
        <v>2019</v>
      </c>
      <c r="N592">
        <f ca="1">_xlfn.PERCENTRANK.INC(M592:M1589,M592,1)*10</f>
        <v>5</v>
      </c>
      <c r="O592">
        <f>_xlfn.PERCENTRANK.INC(H592:H1589,H592,1)*10</f>
        <v>7</v>
      </c>
      <c r="P592">
        <f>_xlfn.PERCENTRANK.INC(I592:I1589,I592,1)*10</f>
        <v>7</v>
      </c>
      <c r="Q592" s="19">
        <f ca="1">AVERAGE(K592,L592,N592,O592,P592)</f>
        <v>6.6</v>
      </c>
      <c r="R592" t="str">
        <f ca="1">VLOOKUP(ROUND($Q592,0),$T$6:$U$15,2,FALSE)</f>
        <v xml:space="preserve">Loyal Customers </v>
      </c>
    </row>
    <row r="593" spans="1:18" x14ac:dyDescent="0.35">
      <c r="A593">
        <v>589</v>
      </c>
      <c r="B593">
        <v>29</v>
      </c>
      <c r="C593" t="s">
        <v>13</v>
      </c>
      <c r="D593" t="s">
        <v>12</v>
      </c>
      <c r="E593">
        <v>80868</v>
      </c>
      <c r="F593">
        <v>33</v>
      </c>
      <c r="G593">
        <v>6</v>
      </c>
      <c r="H593">
        <v>15</v>
      </c>
      <c r="I593">
        <v>865.65</v>
      </c>
      <c r="J593">
        <f>I593/E593</f>
        <v>1.070448137705891E-2</v>
      </c>
      <c r="K593">
        <f t="shared" si="28"/>
        <v>8</v>
      </c>
      <c r="L593">
        <f t="shared" si="29"/>
        <v>3</v>
      </c>
      <c r="M593">
        <f t="shared" ca="1" si="30"/>
        <v>2018</v>
      </c>
      <c r="N593">
        <f ca="1">_xlfn.PERCENTRANK.INC(M593:M1590,M593,1)*10</f>
        <v>3</v>
      </c>
      <c r="O593">
        <f>_xlfn.PERCENTRANK.INC(H593:H1590,H593,1)*10</f>
        <v>2</v>
      </c>
      <c r="P593">
        <f>_xlfn.PERCENTRANK.INC(I593:I1590,I593,1)*10</f>
        <v>8</v>
      </c>
      <c r="Q593" s="19">
        <f ca="1">AVERAGE(K593,L593,N593,O593,P593)</f>
        <v>4.8</v>
      </c>
      <c r="R593" t="str">
        <f ca="1">VLOOKUP(ROUND($Q593,0),$T$6:$U$15,2,FALSE)</f>
        <v>Potential Loyalists</v>
      </c>
    </row>
    <row r="594" spans="1:18" x14ac:dyDescent="0.35">
      <c r="A594">
        <v>590</v>
      </c>
      <c r="B594">
        <v>33</v>
      </c>
      <c r="C594" t="s">
        <v>16</v>
      </c>
      <c r="D594" t="s">
        <v>11</v>
      </c>
      <c r="E594">
        <v>93599</v>
      </c>
      <c r="F594">
        <v>22</v>
      </c>
      <c r="G594">
        <v>4</v>
      </c>
      <c r="H594">
        <v>37</v>
      </c>
      <c r="I594">
        <v>274.95999999999998</v>
      </c>
      <c r="J594">
        <f>I594/E594</f>
        <v>2.9376382226305835E-3</v>
      </c>
      <c r="K594">
        <f t="shared" si="28"/>
        <v>2</v>
      </c>
      <c r="L594">
        <f t="shared" si="29"/>
        <v>2</v>
      </c>
      <c r="M594">
        <f t="shared" ca="1" si="30"/>
        <v>2020</v>
      </c>
      <c r="N594">
        <f ca="1">_xlfn.PERCENTRANK.INC(M594:M1591,M594,1)*10</f>
        <v>6</v>
      </c>
      <c r="O594">
        <f>_xlfn.PERCENTRANK.INC(H594:H1591,H594,1)*10</f>
        <v>7</v>
      </c>
      <c r="P594">
        <f>_xlfn.PERCENTRANK.INC(I594:I1591,I594,1)*10</f>
        <v>2</v>
      </c>
      <c r="Q594" s="19">
        <f ca="1">AVERAGE(K594,L594,N594,O594,P594)</f>
        <v>3.8</v>
      </c>
      <c r="R594" t="str">
        <f ca="1">VLOOKUP(ROUND($Q594,0),$T$6:$U$15,2,FALSE)</f>
        <v>New Customer</v>
      </c>
    </row>
    <row r="595" spans="1:18" x14ac:dyDescent="0.35">
      <c r="A595">
        <v>591</v>
      </c>
      <c r="B595">
        <v>53</v>
      </c>
      <c r="C595" t="s">
        <v>16</v>
      </c>
      <c r="D595" t="s">
        <v>15</v>
      </c>
      <c r="E595">
        <v>108263</v>
      </c>
      <c r="F595">
        <v>21</v>
      </c>
      <c r="G595">
        <v>1</v>
      </c>
      <c r="H595">
        <v>47</v>
      </c>
      <c r="I595">
        <v>734.48</v>
      </c>
      <c r="J595">
        <f>I595/E595</f>
        <v>6.7842199089254871E-3</v>
      </c>
      <c r="K595">
        <f t="shared" si="28"/>
        <v>6</v>
      </c>
      <c r="L595">
        <f t="shared" si="29"/>
        <v>1</v>
      </c>
      <c r="M595">
        <f t="shared" ca="1" si="30"/>
        <v>2023</v>
      </c>
      <c r="N595">
        <f ca="1">_xlfn.PERCENTRANK.INC(M595:M1592,M595,1)*10</f>
        <v>9</v>
      </c>
      <c r="O595">
        <f>_xlfn.PERCENTRANK.INC(H595:H1592,H595,1)*10</f>
        <v>9</v>
      </c>
      <c r="P595">
        <f>_xlfn.PERCENTRANK.INC(I595:I1592,I595,1)*10</f>
        <v>7</v>
      </c>
      <c r="Q595" s="19">
        <f ca="1">AVERAGE(K595,L595,N595,O595,P595)</f>
        <v>6.4</v>
      </c>
      <c r="R595" t="str">
        <f ca="1">VLOOKUP(ROUND($Q595,0),$T$6:$U$15,2,FALSE)</f>
        <v>Potential Loyalists</v>
      </c>
    </row>
    <row r="596" spans="1:18" x14ac:dyDescent="0.35">
      <c r="A596">
        <v>592</v>
      </c>
      <c r="B596">
        <v>22</v>
      </c>
      <c r="C596" t="s">
        <v>16</v>
      </c>
      <c r="D596" t="s">
        <v>11</v>
      </c>
      <c r="E596">
        <v>100730</v>
      </c>
      <c r="F596">
        <v>4</v>
      </c>
      <c r="G596">
        <v>5</v>
      </c>
      <c r="H596">
        <v>10</v>
      </c>
      <c r="I596">
        <v>459.58</v>
      </c>
      <c r="J596">
        <f>I596/E596</f>
        <v>4.5624937952943511E-3</v>
      </c>
      <c r="K596">
        <f t="shared" si="28"/>
        <v>4</v>
      </c>
      <c r="L596">
        <f t="shared" si="29"/>
        <v>0</v>
      </c>
      <c r="M596">
        <f t="shared" ca="1" si="30"/>
        <v>2019</v>
      </c>
      <c r="N596">
        <f ca="1">_xlfn.PERCENTRANK.INC(M596:M1593,M596,1)*10</f>
        <v>5</v>
      </c>
      <c r="O596">
        <f>_xlfn.PERCENTRANK.INC(H596:H1593,H596,1)*10</f>
        <v>1</v>
      </c>
      <c r="P596">
        <f>_xlfn.PERCENTRANK.INC(I596:I1593,I596,1)*10</f>
        <v>4</v>
      </c>
      <c r="Q596" s="19">
        <f ca="1">AVERAGE(K596,L596,N596,O596,P596)</f>
        <v>2.8</v>
      </c>
      <c r="R596" t="str">
        <f ca="1">VLOOKUP(ROUND($Q596,0),$T$6:$U$15,2,FALSE)</f>
        <v>New Customer</v>
      </c>
    </row>
    <row r="597" spans="1:18" x14ac:dyDescent="0.35">
      <c r="A597">
        <v>593</v>
      </c>
      <c r="B597">
        <v>62</v>
      </c>
      <c r="C597" t="s">
        <v>9</v>
      </c>
      <c r="D597" t="s">
        <v>11</v>
      </c>
      <c r="E597">
        <v>148501</v>
      </c>
      <c r="F597">
        <v>41</v>
      </c>
      <c r="G597">
        <v>9</v>
      </c>
      <c r="H597">
        <v>32</v>
      </c>
      <c r="I597">
        <v>980.47</v>
      </c>
      <c r="J597">
        <f>I597/E597</f>
        <v>6.6024471215682052E-3</v>
      </c>
      <c r="K597">
        <f t="shared" si="28"/>
        <v>5</v>
      </c>
      <c r="L597">
        <f t="shared" si="29"/>
        <v>4</v>
      </c>
      <c r="M597">
        <f t="shared" ca="1" si="30"/>
        <v>2015</v>
      </c>
      <c r="N597">
        <f ca="1">_xlfn.PERCENTRANK.INC(M597:M1594,M597,1)*10</f>
        <v>1</v>
      </c>
      <c r="O597">
        <f>_xlfn.PERCENTRANK.INC(H597:H1594,H597,1)*10</f>
        <v>6</v>
      </c>
      <c r="P597">
        <f>_xlfn.PERCENTRANK.INC(I597:I1594,I597,1)*10</f>
        <v>9</v>
      </c>
      <c r="Q597" s="19">
        <f ca="1">AVERAGE(K597,L597,N597,O597,P597)</f>
        <v>5</v>
      </c>
      <c r="R597" t="str">
        <f ca="1">VLOOKUP(ROUND($Q597,0),$T$6:$U$15,2,FALSE)</f>
        <v>Potential Loyalists</v>
      </c>
    </row>
    <row r="598" spans="1:18" x14ac:dyDescent="0.35">
      <c r="A598">
        <v>594</v>
      </c>
      <c r="B598">
        <v>29</v>
      </c>
      <c r="C598" t="s">
        <v>13</v>
      </c>
      <c r="D598" t="s">
        <v>11</v>
      </c>
      <c r="E598">
        <v>98150</v>
      </c>
      <c r="F598">
        <v>42</v>
      </c>
      <c r="G598">
        <v>9</v>
      </c>
      <c r="H598">
        <v>34</v>
      </c>
      <c r="I598">
        <v>324.11</v>
      </c>
      <c r="J598">
        <f>I598/E598</f>
        <v>3.3021905247070812E-3</v>
      </c>
      <c r="K598">
        <f t="shared" si="28"/>
        <v>3</v>
      </c>
      <c r="L598">
        <f t="shared" si="29"/>
        <v>4</v>
      </c>
      <c r="M598">
        <f t="shared" ca="1" si="30"/>
        <v>2015</v>
      </c>
      <c r="N598">
        <f ca="1">_xlfn.PERCENTRANK.INC(M598:M1595,M598,1)*10</f>
        <v>1</v>
      </c>
      <c r="O598">
        <f>_xlfn.PERCENTRANK.INC(H598:H1595,H598,1)*10</f>
        <v>6</v>
      </c>
      <c r="P598">
        <f>_xlfn.PERCENTRANK.INC(I598:I1595,I598,1)*10</f>
        <v>3</v>
      </c>
      <c r="Q598" s="19">
        <f ca="1">AVERAGE(K598,L598,N598,O598,P598)</f>
        <v>3.4</v>
      </c>
      <c r="R598" t="str">
        <f ca="1">VLOOKUP(ROUND($Q598,0),$T$6:$U$15,2,FALSE)</f>
        <v>New Customer</v>
      </c>
    </row>
    <row r="599" spans="1:18" x14ac:dyDescent="0.35">
      <c r="A599">
        <v>595</v>
      </c>
      <c r="B599">
        <v>28</v>
      </c>
      <c r="C599" t="s">
        <v>13</v>
      </c>
      <c r="D599" t="s">
        <v>10</v>
      </c>
      <c r="E599">
        <v>61870</v>
      </c>
      <c r="F599">
        <v>100</v>
      </c>
      <c r="G599">
        <v>6</v>
      </c>
      <c r="H599">
        <v>3</v>
      </c>
      <c r="I599">
        <v>728.67</v>
      </c>
      <c r="J599">
        <f>I599/E599</f>
        <v>1.1777436560530144E-2</v>
      </c>
      <c r="K599">
        <f t="shared" si="28"/>
        <v>8</v>
      </c>
      <c r="L599">
        <f t="shared" si="29"/>
        <v>9</v>
      </c>
      <c r="M599">
        <f t="shared" ca="1" si="30"/>
        <v>2018</v>
      </c>
      <c r="N599">
        <f ca="1">_xlfn.PERCENTRANK.INC(M599:M1596,M599,1)*10</f>
        <v>3</v>
      </c>
      <c r="O599">
        <f>_xlfn.PERCENTRANK.INC(H599:H1596,H599,1)*10</f>
        <v>0</v>
      </c>
      <c r="P599">
        <f>_xlfn.PERCENTRANK.INC(I599:I1596,I599,1)*10</f>
        <v>7</v>
      </c>
      <c r="Q599" s="19">
        <f ca="1">AVERAGE(K599,L599,N599,O599,P599)</f>
        <v>5.4</v>
      </c>
      <c r="R599" t="str">
        <f ca="1">VLOOKUP(ROUND($Q599,0),$T$6:$U$15,2,FALSE)</f>
        <v>Potential Loyalists</v>
      </c>
    </row>
    <row r="600" spans="1:18" x14ac:dyDescent="0.35">
      <c r="A600">
        <v>596</v>
      </c>
      <c r="B600">
        <v>46</v>
      </c>
      <c r="C600" t="s">
        <v>16</v>
      </c>
      <c r="D600" t="s">
        <v>14</v>
      </c>
      <c r="E600">
        <v>73370</v>
      </c>
      <c r="F600">
        <v>2</v>
      </c>
      <c r="G600">
        <v>4</v>
      </c>
      <c r="H600">
        <v>29</v>
      </c>
      <c r="I600">
        <v>486.5</v>
      </c>
      <c r="J600">
        <f>I600/E600</f>
        <v>6.6307755213302439E-3</v>
      </c>
      <c r="K600">
        <f t="shared" si="28"/>
        <v>5</v>
      </c>
      <c r="L600">
        <f t="shared" si="29"/>
        <v>0</v>
      </c>
      <c r="M600">
        <f t="shared" ca="1" si="30"/>
        <v>2020</v>
      </c>
      <c r="N600">
        <f ca="1">_xlfn.PERCENTRANK.INC(M600:M1597,M600,1)*10</f>
        <v>6</v>
      </c>
      <c r="O600">
        <f>_xlfn.PERCENTRANK.INC(H600:H1597,H600,1)*10</f>
        <v>5</v>
      </c>
      <c r="P600">
        <f>_xlfn.PERCENTRANK.INC(I600:I1597,I600,1)*10</f>
        <v>4</v>
      </c>
      <c r="Q600" s="19">
        <f ca="1">AVERAGE(K600,L600,N600,O600,P600)</f>
        <v>4</v>
      </c>
      <c r="R600" t="str">
        <f ca="1">VLOOKUP(ROUND($Q600,0),$T$6:$U$15,2,FALSE)</f>
        <v>New Customer</v>
      </c>
    </row>
    <row r="601" spans="1:18" x14ac:dyDescent="0.35">
      <c r="A601">
        <v>597</v>
      </c>
      <c r="B601">
        <v>50</v>
      </c>
      <c r="C601" t="s">
        <v>16</v>
      </c>
      <c r="D601" t="s">
        <v>14</v>
      </c>
      <c r="E601">
        <v>132598</v>
      </c>
      <c r="F601">
        <v>57</v>
      </c>
      <c r="G601">
        <v>7</v>
      </c>
      <c r="H601">
        <v>21</v>
      </c>
      <c r="I601">
        <v>930.91</v>
      </c>
      <c r="J601">
        <f>I601/E601</f>
        <v>7.0205432962789785E-3</v>
      </c>
      <c r="K601">
        <f t="shared" si="28"/>
        <v>6</v>
      </c>
      <c r="L601">
        <f t="shared" si="29"/>
        <v>5</v>
      </c>
      <c r="M601">
        <f t="shared" ca="1" si="30"/>
        <v>2017</v>
      </c>
      <c r="N601">
        <f ca="1">_xlfn.PERCENTRANK.INC(M601:M1598,M601,1)*10</f>
        <v>2</v>
      </c>
      <c r="O601">
        <f>_xlfn.PERCENTRANK.INC(H601:H1598,H601,1)*10</f>
        <v>3</v>
      </c>
      <c r="P601">
        <f>_xlfn.PERCENTRANK.INC(I601:I1598,I601,1)*10</f>
        <v>9</v>
      </c>
      <c r="Q601" s="19">
        <f ca="1">AVERAGE(K601,L601,N601,O601,P601)</f>
        <v>5</v>
      </c>
      <c r="R601" t="str">
        <f ca="1">VLOOKUP(ROUND($Q601,0),$T$6:$U$15,2,FALSE)</f>
        <v>Potential Loyalists</v>
      </c>
    </row>
    <row r="602" spans="1:18" x14ac:dyDescent="0.35">
      <c r="A602">
        <v>598</v>
      </c>
      <c r="B602">
        <v>56</v>
      </c>
      <c r="C602" t="s">
        <v>13</v>
      </c>
      <c r="D602" t="s">
        <v>15</v>
      </c>
      <c r="E602">
        <v>55695</v>
      </c>
      <c r="F602">
        <v>58</v>
      </c>
      <c r="G602">
        <v>7</v>
      </c>
      <c r="H602">
        <v>30</v>
      </c>
      <c r="I602">
        <v>435.76</v>
      </c>
      <c r="J602">
        <f>I602/E602</f>
        <v>7.8240416554448342E-3</v>
      </c>
      <c r="K602">
        <f t="shared" si="28"/>
        <v>6</v>
      </c>
      <c r="L602">
        <f t="shared" si="29"/>
        <v>5</v>
      </c>
      <c r="M602">
        <f t="shared" ca="1" si="30"/>
        <v>2017</v>
      </c>
      <c r="N602">
        <f ca="1">_xlfn.PERCENTRANK.INC(M602:M1599,M602,1)*10</f>
        <v>2</v>
      </c>
      <c r="O602">
        <f>_xlfn.PERCENTRANK.INC(H602:H1599,H602,1)*10</f>
        <v>5</v>
      </c>
      <c r="P602">
        <f>_xlfn.PERCENTRANK.INC(I602:I1599,I602,1)*10</f>
        <v>4</v>
      </c>
      <c r="Q602" s="19">
        <f ca="1">AVERAGE(K602,L602,N602,O602,P602)</f>
        <v>4.4000000000000004</v>
      </c>
      <c r="R602" t="str">
        <f ca="1">VLOOKUP(ROUND($Q602,0),$T$6:$U$15,2,FALSE)</f>
        <v>New Customer</v>
      </c>
    </row>
    <row r="603" spans="1:18" x14ac:dyDescent="0.35">
      <c r="A603">
        <v>599</v>
      </c>
      <c r="B603">
        <v>41</v>
      </c>
      <c r="C603" t="s">
        <v>13</v>
      </c>
      <c r="D603" t="s">
        <v>12</v>
      </c>
      <c r="E603">
        <v>69204</v>
      </c>
      <c r="F603">
        <v>95</v>
      </c>
      <c r="G603">
        <v>4</v>
      </c>
      <c r="H603">
        <v>28</v>
      </c>
      <c r="I603">
        <v>936.04</v>
      </c>
      <c r="J603">
        <f>I603/E603</f>
        <v>1.3525807756777064E-2</v>
      </c>
      <c r="K603">
        <f t="shared" si="28"/>
        <v>8</v>
      </c>
      <c r="L603">
        <f t="shared" si="29"/>
        <v>9</v>
      </c>
      <c r="M603">
        <f t="shared" ca="1" si="30"/>
        <v>2020</v>
      </c>
      <c r="N603">
        <f ca="1">_xlfn.PERCENTRANK.INC(M603:M1600,M603,1)*10</f>
        <v>6</v>
      </c>
      <c r="O603">
        <f>_xlfn.PERCENTRANK.INC(H603:H1600,H603,1)*10</f>
        <v>5</v>
      </c>
      <c r="P603">
        <f>_xlfn.PERCENTRANK.INC(I603:I1600,I603,1)*10</f>
        <v>9</v>
      </c>
      <c r="Q603" s="19">
        <f ca="1">AVERAGE(K603,L603,N603,O603,P603)</f>
        <v>7.4</v>
      </c>
      <c r="R603" t="str">
        <f ca="1">VLOOKUP(ROUND($Q603,0),$T$6:$U$15,2,FALSE)</f>
        <v xml:space="preserve">Loyal Customers </v>
      </c>
    </row>
    <row r="604" spans="1:18" x14ac:dyDescent="0.35">
      <c r="A604">
        <v>600</v>
      </c>
      <c r="B604">
        <v>52</v>
      </c>
      <c r="C604" t="s">
        <v>16</v>
      </c>
      <c r="D604" t="s">
        <v>11</v>
      </c>
      <c r="E604">
        <v>127010</v>
      </c>
      <c r="F604">
        <v>76</v>
      </c>
      <c r="G604">
        <v>8</v>
      </c>
      <c r="H604">
        <v>26</v>
      </c>
      <c r="I604">
        <v>13.46</v>
      </c>
      <c r="J604">
        <f>I604/E604</f>
        <v>1.0597590740886546E-4</v>
      </c>
      <c r="K604">
        <f t="shared" si="28"/>
        <v>0</v>
      </c>
      <c r="L604">
        <f t="shared" si="29"/>
        <v>7</v>
      </c>
      <c r="M604">
        <f t="shared" ca="1" si="30"/>
        <v>2016</v>
      </c>
      <c r="N604">
        <f ca="1">_xlfn.PERCENTRANK.INC(M604:M1601,M604,1)*10</f>
        <v>2</v>
      </c>
      <c r="O604">
        <f>_xlfn.PERCENTRANK.INC(H604:H1601,H604,1)*10</f>
        <v>4</v>
      </c>
      <c r="P604">
        <f>_xlfn.PERCENTRANK.INC(I604:I1601,I604,1)*10</f>
        <v>0</v>
      </c>
      <c r="Q604" s="19">
        <f ca="1">AVERAGE(K604,L604,N604,O604,P604)</f>
        <v>2.6</v>
      </c>
      <c r="R604" t="str">
        <f ca="1">VLOOKUP(ROUND($Q604,0),$T$6:$U$15,2,FALSE)</f>
        <v>New Customer</v>
      </c>
    </row>
    <row r="605" spans="1:18" x14ac:dyDescent="0.35">
      <c r="A605">
        <v>601</v>
      </c>
      <c r="B605">
        <v>53</v>
      </c>
      <c r="C605" t="s">
        <v>9</v>
      </c>
      <c r="D605" t="s">
        <v>10</v>
      </c>
      <c r="E605">
        <v>137854</v>
      </c>
      <c r="F605">
        <v>33</v>
      </c>
      <c r="G605">
        <v>10</v>
      </c>
      <c r="H605">
        <v>47</v>
      </c>
      <c r="I605">
        <v>523.27</v>
      </c>
      <c r="J605">
        <f>I605/E605</f>
        <v>3.795827469641795E-3</v>
      </c>
      <c r="K605">
        <f t="shared" si="28"/>
        <v>3</v>
      </c>
      <c r="L605">
        <f t="shared" si="29"/>
        <v>3</v>
      </c>
      <c r="M605">
        <f t="shared" ca="1" si="30"/>
        <v>2014</v>
      </c>
      <c r="N605">
        <f ca="1">_xlfn.PERCENTRANK.INC(M605:M1602,M605,1)*10</f>
        <v>0</v>
      </c>
      <c r="O605">
        <f>_xlfn.PERCENTRANK.INC(H605:H1602,H605,1)*10</f>
        <v>9</v>
      </c>
      <c r="P605">
        <f>_xlfn.PERCENTRANK.INC(I605:I1602,I605,1)*10</f>
        <v>5</v>
      </c>
      <c r="Q605" s="19">
        <f ca="1">AVERAGE(K605,L605,N605,O605,P605)</f>
        <v>4</v>
      </c>
      <c r="R605" t="str">
        <f ca="1">VLOOKUP(ROUND($Q605,0),$T$6:$U$15,2,FALSE)</f>
        <v>New Customer</v>
      </c>
    </row>
    <row r="606" spans="1:18" x14ac:dyDescent="0.35">
      <c r="A606">
        <v>602</v>
      </c>
      <c r="B606">
        <v>20</v>
      </c>
      <c r="C606" t="s">
        <v>16</v>
      </c>
      <c r="D606" t="s">
        <v>15</v>
      </c>
      <c r="E606">
        <v>145924</v>
      </c>
      <c r="F606">
        <v>64</v>
      </c>
      <c r="G606">
        <v>5</v>
      </c>
      <c r="H606">
        <v>18</v>
      </c>
      <c r="I606">
        <v>495.49</v>
      </c>
      <c r="J606">
        <f>I606/E606</f>
        <v>3.3955346618787861E-3</v>
      </c>
      <c r="K606">
        <f t="shared" si="28"/>
        <v>3</v>
      </c>
      <c r="L606">
        <f t="shared" si="29"/>
        <v>6</v>
      </c>
      <c r="M606">
        <f t="shared" ca="1" si="30"/>
        <v>2019</v>
      </c>
      <c r="N606">
        <f ca="1">_xlfn.PERCENTRANK.INC(M606:M1603,M606,1)*10</f>
        <v>4</v>
      </c>
      <c r="O606">
        <f>_xlfn.PERCENTRANK.INC(H606:H1603,H606,1)*10</f>
        <v>3</v>
      </c>
      <c r="P606">
        <f>_xlfn.PERCENTRANK.INC(I606:I1603,I606,1)*10</f>
        <v>4</v>
      </c>
      <c r="Q606" s="19">
        <f ca="1">AVERAGE(K606,L606,N606,O606,P606)</f>
        <v>4</v>
      </c>
      <c r="R606" t="str">
        <f ca="1">VLOOKUP(ROUND($Q606,0),$T$6:$U$15,2,FALSE)</f>
        <v>New Customer</v>
      </c>
    </row>
    <row r="607" spans="1:18" x14ac:dyDescent="0.35">
      <c r="A607">
        <v>603</v>
      </c>
      <c r="B607">
        <v>33</v>
      </c>
      <c r="C607" t="s">
        <v>9</v>
      </c>
      <c r="D607" t="s">
        <v>12</v>
      </c>
      <c r="E607">
        <v>53219</v>
      </c>
      <c r="F607">
        <v>33</v>
      </c>
      <c r="G607">
        <v>4</v>
      </c>
      <c r="H607">
        <v>47</v>
      </c>
      <c r="I607">
        <v>251.23</v>
      </c>
      <c r="J607">
        <f>I607/E607</f>
        <v>4.7206824630301207E-3</v>
      </c>
      <c r="K607">
        <f t="shared" si="28"/>
        <v>4</v>
      </c>
      <c r="L607">
        <f t="shared" si="29"/>
        <v>3</v>
      </c>
      <c r="M607">
        <f t="shared" ca="1" si="30"/>
        <v>2020</v>
      </c>
      <c r="N607">
        <f ca="1">_xlfn.PERCENTRANK.INC(M607:M1604,M607,1)*10</f>
        <v>6</v>
      </c>
      <c r="O607">
        <f>_xlfn.PERCENTRANK.INC(H607:H1604,H607,1)*10</f>
        <v>9</v>
      </c>
      <c r="P607">
        <f>_xlfn.PERCENTRANK.INC(I607:I1604,I607,1)*10</f>
        <v>2</v>
      </c>
      <c r="Q607" s="19">
        <f ca="1">AVERAGE(K607,L607,N607,O607,P607)</f>
        <v>4.8</v>
      </c>
      <c r="R607" t="str">
        <f ca="1">VLOOKUP(ROUND($Q607,0),$T$6:$U$15,2,FALSE)</f>
        <v>Potential Loyalists</v>
      </c>
    </row>
    <row r="608" spans="1:18" x14ac:dyDescent="0.35">
      <c r="A608">
        <v>604</v>
      </c>
      <c r="B608">
        <v>47</v>
      </c>
      <c r="C608" t="s">
        <v>16</v>
      </c>
      <c r="D608" t="s">
        <v>14</v>
      </c>
      <c r="E608">
        <v>64592</v>
      </c>
      <c r="F608">
        <v>25</v>
      </c>
      <c r="G608">
        <v>4</v>
      </c>
      <c r="H608">
        <v>12</v>
      </c>
      <c r="I608">
        <v>237.34</v>
      </c>
      <c r="J608">
        <f>I608/E608</f>
        <v>3.6744488481545703E-3</v>
      </c>
      <c r="K608">
        <f t="shared" si="28"/>
        <v>3</v>
      </c>
      <c r="L608">
        <f t="shared" si="29"/>
        <v>2</v>
      </c>
      <c r="M608">
        <f t="shared" ca="1" si="30"/>
        <v>2020</v>
      </c>
      <c r="N608">
        <f ca="1">_xlfn.PERCENTRANK.INC(M608:M1605,M608,1)*10</f>
        <v>6</v>
      </c>
      <c r="O608">
        <f>_xlfn.PERCENTRANK.INC(H608:H1605,H608,1)*10</f>
        <v>2</v>
      </c>
      <c r="P608">
        <f>_xlfn.PERCENTRANK.INC(I608:I1605,I608,1)*10</f>
        <v>2</v>
      </c>
      <c r="Q608" s="19">
        <f ca="1">AVERAGE(K608,L608,N608,O608,P608)</f>
        <v>3</v>
      </c>
      <c r="R608" t="str">
        <f ca="1">VLOOKUP(ROUND($Q608,0),$T$6:$U$15,2,FALSE)</f>
        <v>New Customer</v>
      </c>
    </row>
    <row r="609" spans="1:18" x14ac:dyDescent="0.35">
      <c r="A609">
        <v>605</v>
      </c>
      <c r="B609">
        <v>18</v>
      </c>
      <c r="C609" t="s">
        <v>9</v>
      </c>
      <c r="D609" t="s">
        <v>15</v>
      </c>
      <c r="E609">
        <v>144275</v>
      </c>
      <c r="F609">
        <v>69</v>
      </c>
      <c r="G609">
        <v>9</v>
      </c>
      <c r="H609">
        <v>27</v>
      </c>
      <c r="I609">
        <v>141.72</v>
      </c>
      <c r="J609">
        <f>I609/E609</f>
        <v>9.8229076416565591E-4</v>
      </c>
      <c r="K609">
        <f t="shared" si="28"/>
        <v>0</v>
      </c>
      <c r="L609">
        <f t="shared" si="29"/>
        <v>6</v>
      </c>
      <c r="M609">
        <f t="shared" ca="1" si="30"/>
        <v>2015</v>
      </c>
      <c r="N609">
        <f ca="1">_xlfn.PERCENTRANK.INC(M609:M1606,M609,1)*10</f>
        <v>1</v>
      </c>
      <c r="O609">
        <f>_xlfn.PERCENTRANK.INC(H609:H1606,H609,1)*10</f>
        <v>4</v>
      </c>
      <c r="P609">
        <f>_xlfn.PERCENTRANK.INC(I609:I1606,I609,1)*10</f>
        <v>1</v>
      </c>
      <c r="Q609" s="19">
        <f ca="1">AVERAGE(K609,L609,N609,O609,P609)</f>
        <v>2.4</v>
      </c>
      <c r="R609" t="str">
        <f ca="1">VLOOKUP(ROUND($Q609,0),$T$6:$U$15,2,FALSE)</f>
        <v xml:space="preserve">At Risk </v>
      </c>
    </row>
    <row r="610" spans="1:18" x14ac:dyDescent="0.35">
      <c r="A610">
        <v>606</v>
      </c>
      <c r="B610">
        <v>39</v>
      </c>
      <c r="C610" t="s">
        <v>16</v>
      </c>
      <c r="D610" t="s">
        <v>14</v>
      </c>
      <c r="E610">
        <v>48641</v>
      </c>
      <c r="F610">
        <v>45</v>
      </c>
      <c r="G610">
        <v>3</v>
      </c>
      <c r="H610">
        <v>46</v>
      </c>
      <c r="I610">
        <v>415.19</v>
      </c>
      <c r="J610">
        <f>I610/E610</f>
        <v>8.5358031290475121E-3</v>
      </c>
      <c r="K610">
        <f t="shared" si="28"/>
        <v>7</v>
      </c>
      <c r="L610">
        <f t="shared" si="29"/>
        <v>4</v>
      </c>
      <c r="M610">
        <f t="shared" ca="1" si="30"/>
        <v>2021</v>
      </c>
      <c r="N610">
        <f ca="1">_xlfn.PERCENTRANK.INC(M610:M1607,M610,1)*10</f>
        <v>6</v>
      </c>
      <c r="O610">
        <f>_xlfn.PERCENTRANK.INC(H610:H1607,H610,1)*10</f>
        <v>8</v>
      </c>
      <c r="P610">
        <f>_xlfn.PERCENTRANK.INC(I610:I1607,I610,1)*10</f>
        <v>4</v>
      </c>
      <c r="Q610" s="19">
        <f ca="1">AVERAGE(K610,L610,N610,O610,P610)</f>
        <v>5.8</v>
      </c>
      <c r="R610" t="str">
        <f ca="1">VLOOKUP(ROUND($Q610,0),$T$6:$U$15,2,FALSE)</f>
        <v>Potential Loyalists</v>
      </c>
    </row>
    <row r="611" spans="1:18" x14ac:dyDescent="0.35">
      <c r="A611">
        <v>607</v>
      </c>
      <c r="B611">
        <v>30</v>
      </c>
      <c r="C611" t="s">
        <v>16</v>
      </c>
      <c r="D611" t="s">
        <v>14</v>
      </c>
      <c r="E611">
        <v>102200</v>
      </c>
      <c r="F611">
        <v>88</v>
      </c>
      <c r="G611">
        <v>5</v>
      </c>
      <c r="H611">
        <v>47</v>
      </c>
      <c r="I611">
        <v>131.84</v>
      </c>
      <c r="J611">
        <f>I611/E611</f>
        <v>1.2900195694716243E-3</v>
      </c>
      <c r="K611">
        <f t="shared" si="28"/>
        <v>1</v>
      </c>
      <c r="L611">
        <f t="shared" si="29"/>
        <v>8</v>
      </c>
      <c r="M611">
        <f t="shared" ca="1" si="30"/>
        <v>2019</v>
      </c>
      <c r="N611">
        <f ca="1">_xlfn.PERCENTRANK.INC(M611:M1608,M611,1)*10</f>
        <v>5</v>
      </c>
      <c r="O611">
        <f>_xlfn.PERCENTRANK.INC(H611:H1608,H611,1)*10</f>
        <v>9</v>
      </c>
      <c r="P611">
        <f>_xlfn.PERCENTRANK.INC(I611:I1608,I611,1)*10</f>
        <v>1</v>
      </c>
      <c r="Q611" s="19">
        <f ca="1">AVERAGE(K611,L611,N611,O611,P611)</f>
        <v>4.8</v>
      </c>
      <c r="R611" t="str">
        <f ca="1">VLOOKUP(ROUND($Q611,0),$T$6:$U$15,2,FALSE)</f>
        <v>Potential Loyalists</v>
      </c>
    </row>
    <row r="612" spans="1:18" x14ac:dyDescent="0.35">
      <c r="A612">
        <v>608</v>
      </c>
      <c r="B612">
        <v>41</v>
      </c>
      <c r="C612" t="s">
        <v>13</v>
      </c>
      <c r="D612" t="s">
        <v>14</v>
      </c>
      <c r="E612">
        <v>67215</v>
      </c>
      <c r="F612">
        <v>34</v>
      </c>
      <c r="G612">
        <v>3</v>
      </c>
      <c r="H612">
        <v>30</v>
      </c>
      <c r="I612">
        <v>460.25</v>
      </c>
      <c r="J612">
        <f>I612/E612</f>
        <v>6.8474298891616457E-3</v>
      </c>
      <c r="K612">
        <f t="shared" si="28"/>
        <v>6</v>
      </c>
      <c r="L612">
        <f t="shared" si="29"/>
        <v>3</v>
      </c>
      <c r="M612">
        <f t="shared" ca="1" si="30"/>
        <v>2021</v>
      </c>
      <c r="N612">
        <f ca="1">_xlfn.PERCENTRANK.INC(M612:M1609,M612,1)*10</f>
        <v>6</v>
      </c>
      <c r="O612">
        <f>_xlfn.PERCENTRANK.INC(H612:H1609,H612,1)*10</f>
        <v>5</v>
      </c>
      <c r="P612">
        <f>_xlfn.PERCENTRANK.INC(I612:I1609,I612,1)*10</f>
        <v>4</v>
      </c>
      <c r="Q612" s="19">
        <f ca="1">AVERAGE(K612,L612,N612,O612,P612)</f>
        <v>4.8</v>
      </c>
      <c r="R612" t="str">
        <f ca="1">VLOOKUP(ROUND($Q612,0),$T$6:$U$15,2,FALSE)</f>
        <v>Potential Loyalists</v>
      </c>
    </row>
    <row r="613" spans="1:18" x14ac:dyDescent="0.35">
      <c r="A613">
        <v>609</v>
      </c>
      <c r="B613">
        <v>53</v>
      </c>
      <c r="C613" t="s">
        <v>13</v>
      </c>
      <c r="D613" t="s">
        <v>15</v>
      </c>
      <c r="E613">
        <v>96499</v>
      </c>
      <c r="F613">
        <v>29</v>
      </c>
      <c r="G613">
        <v>4</v>
      </c>
      <c r="H613">
        <v>5</v>
      </c>
      <c r="I613">
        <v>744.11</v>
      </c>
      <c r="J613">
        <f>I613/E613</f>
        <v>7.7110643633612787E-3</v>
      </c>
      <c r="K613">
        <f t="shared" si="28"/>
        <v>6</v>
      </c>
      <c r="L613">
        <f t="shared" si="29"/>
        <v>2</v>
      </c>
      <c r="M613">
        <f t="shared" ca="1" si="30"/>
        <v>2020</v>
      </c>
      <c r="N613">
        <f ca="1">_xlfn.PERCENTRANK.INC(M613:M1610,M613,1)*10</f>
        <v>6</v>
      </c>
      <c r="O613">
        <f>_xlfn.PERCENTRANK.INC(H613:H1610,H613,1)*10</f>
        <v>0</v>
      </c>
      <c r="P613">
        <f>_xlfn.PERCENTRANK.INC(I613:I1610,I613,1)*10</f>
        <v>7</v>
      </c>
      <c r="Q613" s="19">
        <f ca="1">AVERAGE(K613,L613,N613,O613,P613)</f>
        <v>4.2</v>
      </c>
      <c r="R613" t="str">
        <f ca="1">VLOOKUP(ROUND($Q613,0),$T$6:$U$15,2,FALSE)</f>
        <v>New Customer</v>
      </c>
    </row>
    <row r="614" spans="1:18" x14ac:dyDescent="0.35">
      <c r="A614">
        <v>610</v>
      </c>
      <c r="B614">
        <v>23</v>
      </c>
      <c r="C614" t="s">
        <v>9</v>
      </c>
      <c r="D614" t="s">
        <v>14</v>
      </c>
      <c r="E614">
        <v>83912</v>
      </c>
      <c r="F614">
        <v>28</v>
      </c>
      <c r="G614">
        <v>6</v>
      </c>
      <c r="H614">
        <v>31</v>
      </c>
      <c r="I614">
        <v>98.32</v>
      </c>
      <c r="J614">
        <f>I614/E614</f>
        <v>1.1717036895795595E-3</v>
      </c>
      <c r="K614">
        <f t="shared" si="28"/>
        <v>1</v>
      </c>
      <c r="L614">
        <f t="shared" si="29"/>
        <v>2</v>
      </c>
      <c r="M614">
        <f t="shared" ca="1" si="30"/>
        <v>2018</v>
      </c>
      <c r="N614">
        <f ca="1">_xlfn.PERCENTRANK.INC(M614:M1611,M614,1)*10</f>
        <v>3</v>
      </c>
      <c r="O614">
        <f>_xlfn.PERCENTRANK.INC(H614:H1611,H614,1)*10</f>
        <v>5</v>
      </c>
      <c r="P614">
        <f>_xlfn.PERCENTRANK.INC(I614:I1611,I614,1)*10</f>
        <v>0</v>
      </c>
      <c r="Q614" s="19">
        <f ca="1">AVERAGE(K614,L614,N614,O614,P614)</f>
        <v>2.2000000000000002</v>
      </c>
      <c r="R614" t="str">
        <f ca="1">VLOOKUP(ROUND($Q614,0),$T$6:$U$15,2,FALSE)</f>
        <v xml:space="preserve">At Risk </v>
      </c>
    </row>
    <row r="615" spans="1:18" x14ac:dyDescent="0.35">
      <c r="A615">
        <v>611</v>
      </c>
      <c r="B615">
        <v>42</v>
      </c>
      <c r="C615" t="s">
        <v>9</v>
      </c>
      <c r="D615" t="s">
        <v>14</v>
      </c>
      <c r="E615">
        <v>63444</v>
      </c>
      <c r="F615">
        <v>72</v>
      </c>
      <c r="G615">
        <v>4</v>
      </c>
      <c r="H615">
        <v>40</v>
      </c>
      <c r="I615">
        <v>166.45</v>
      </c>
      <c r="J615">
        <f>I615/E615</f>
        <v>2.6235735451736963E-3</v>
      </c>
      <c r="K615">
        <f t="shared" si="28"/>
        <v>2</v>
      </c>
      <c r="L615">
        <f t="shared" si="29"/>
        <v>7</v>
      </c>
      <c r="M615">
        <f t="shared" ca="1" si="30"/>
        <v>2020</v>
      </c>
      <c r="N615">
        <f ca="1">_xlfn.PERCENTRANK.INC(M615:M1612,M615,1)*10</f>
        <v>6</v>
      </c>
      <c r="O615">
        <f>_xlfn.PERCENTRANK.INC(H615:H1612,H615,1)*10</f>
        <v>7</v>
      </c>
      <c r="P615">
        <f>_xlfn.PERCENTRANK.INC(I615:I1612,I615,1)*10</f>
        <v>1</v>
      </c>
      <c r="Q615" s="19">
        <f ca="1">AVERAGE(K615,L615,N615,O615,P615)</f>
        <v>4.5999999999999996</v>
      </c>
      <c r="R615" t="str">
        <f ca="1">VLOOKUP(ROUND($Q615,0),$T$6:$U$15,2,FALSE)</f>
        <v>Potential Loyalists</v>
      </c>
    </row>
    <row r="616" spans="1:18" x14ac:dyDescent="0.35">
      <c r="A616">
        <v>612</v>
      </c>
      <c r="B616">
        <v>33</v>
      </c>
      <c r="C616" t="s">
        <v>9</v>
      </c>
      <c r="D616" t="s">
        <v>15</v>
      </c>
      <c r="E616">
        <v>38271</v>
      </c>
      <c r="F616">
        <v>39</v>
      </c>
      <c r="G616">
        <v>10</v>
      </c>
      <c r="H616">
        <v>43</v>
      </c>
      <c r="I616">
        <v>99.52</v>
      </c>
      <c r="J616">
        <f>I616/E616</f>
        <v>2.6004023934571869E-3</v>
      </c>
      <c r="K616">
        <f t="shared" si="28"/>
        <v>2</v>
      </c>
      <c r="L616">
        <f t="shared" si="29"/>
        <v>3</v>
      </c>
      <c r="M616">
        <f t="shared" ca="1" si="30"/>
        <v>2014</v>
      </c>
      <c r="N616">
        <f ca="1">_xlfn.PERCENTRANK.INC(M616:M1613,M616,1)*10</f>
        <v>0</v>
      </c>
      <c r="O616">
        <f>_xlfn.PERCENTRANK.INC(H616:H1613,H616,1)*10</f>
        <v>8</v>
      </c>
      <c r="P616">
        <f>_xlfn.PERCENTRANK.INC(I616:I1613,I616,1)*10</f>
        <v>0</v>
      </c>
      <c r="Q616" s="19">
        <f ca="1">AVERAGE(K616,L616,N616,O616,P616)</f>
        <v>2.6</v>
      </c>
      <c r="R616" t="str">
        <f ca="1">VLOOKUP(ROUND($Q616,0),$T$6:$U$15,2,FALSE)</f>
        <v>New Customer</v>
      </c>
    </row>
    <row r="617" spans="1:18" x14ac:dyDescent="0.35">
      <c r="A617">
        <v>613</v>
      </c>
      <c r="B617">
        <v>60</v>
      </c>
      <c r="C617" t="s">
        <v>13</v>
      </c>
      <c r="D617" t="s">
        <v>14</v>
      </c>
      <c r="E617">
        <v>53295</v>
      </c>
      <c r="F617">
        <v>73</v>
      </c>
      <c r="G617">
        <v>3</v>
      </c>
      <c r="H617">
        <v>5</v>
      </c>
      <c r="I617">
        <v>642.29999999999995</v>
      </c>
      <c r="J617">
        <f>I617/E617</f>
        <v>1.2051787222065858E-2</v>
      </c>
      <c r="K617">
        <f t="shared" si="28"/>
        <v>8</v>
      </c>
      <c r="L617">
        <f t="shared" si="29"/>
        <v>7</v>
      </c>
      <c r="M617">
        <f t="shared" ca="1" si="30"/>
        <v>2021</v>
      </c>
      <c r="N617">
        <f ca="1">_xlfn.PERCENTRANK.INC(M617:M1614,M617,1)*10</f>
        <v>6</v>
      </c>
      <c r="O617">
        <f>_xlfn.PERCENTRANK.INC(H617:H1614,H617,1)*10</f>
        <v>0</v>
      </c>
      <c r="P617">
        <f>_xlfn.PERCENTRANK.INC(I617:I1614,I617,1)*10</f>
        <v>6</v>
      </c>
      <c r="Q617" s="19">
        <f ca="1">AVERAGE(K617,L617,N617,O617,P617)</f>
        <v>5.4</v>
      </c>
      <c r="R617" t="str">
        <f ca="1">VLOOKUP(ROUND($Q617,0),$T$6:$U$15,2,FALSE)</f>
        <v>Potential Loyalists</v>
      </c>
    </row>
    <row r="618" spans="1:18" x14ac:dyDescent="0.35">
      <c r="A618">
        <v>614</v>
      </c>
      <c r="B618">
        <v>64</v>
      </c>
      <c r="C618" t="s">
        <v>9</v>
      </c>
      <c r="D618" t="s">
        <v>12</v>
      </c>
      <c r="E618">
        <v>116106</v>
      </c>
      <c r="F618">
        <v>5</v>
      </c>
      <c r="G618">
        <v>1</v>
      </c>
      <c r="H618">
        <v>5</v>
      </c>
      <c r="I618">
        <v>25.86</v>
      </c>
      <c r="J618">
        <f>I618/E618</f>
        <v>2.227275076223451E-4</v>
      </c>
      <c r="K618">
        <f t="shared" si="28"/>
        <v>0</v>
      </c>
      <c r="L618">
        <f t="shared" si="29"/>
        <v>0</v>
      </c>
      <c r="M618">
        <f t="shared" ca="1" si="30"/>
        <v>2023</v>
      </c>
      <c r="N618">
        <f ca="1">_xlfn.PERCENTRANK.INC(M618:M1615,M618,1)*10</f>
        <v>8</v>
      </c>
      <c r="O618">
        <f>_xlfn.PERCENTRANK.INC(H618:H1615,H618,1)*10</f>
        <v>0</v>
      </c>
      <c r="P618">
        <f>_xlfn.PERCENTRANK.INC(I618:I1615,I618,1)*10</f>
        <v>0</v>
      </c>
      <c r="Q618" s="19">
        <f ca="1">AVERAGE(K618,L618,N618,O618,P618)</f>
        <v>1.6</v>
      </c>
      <c r="R618" t="str">
        <f ca="1">VLOOKUP(ROUND($Q618,0),$T$6:$U$15,2,FALSE)</f>
        <v xml:space="preserve">At Risk </v>
      </c>
    </row>
    <row r="619" spans="1:18" x14ac:dyDescent="0.35">
      <c r="A619">
        <v>615</v>
      </c>
      <c r="B619">
        <v>69</v>
      </c>
      <c r="C619" t="s">
        <v>16</v>
      </c>
      <c r="D619" t="s">
        <v>15</v>
      </c>
      <c r="E619">
        <v>141965</v>
      </c>
      <c r="F619">
        <v>98</v>
      </c>
      <c r="G619">
        <v>5</v>
      </c>
      <c r="H619">
        <v>35</v>
      </c>
      <c r="I619">
        <v>616.66</v>
      </c>
      <c r="J619">
        <f>I619/E619</f>
        <v>4.3437466981298203E-3</v>
      </c>
      <c r="K619">
        <f t="shared" si="28"/>
        <v>4</v>
      </c>
      <c r="L619">
        <f t="shared" si="29"/>
        <v>9</v>
      </c>
      <c r="M619">
        <f t="shared" ca="1" si="30"/>
        <v>2019</v>
      </c>
      <c r="N619">
        <f ca="1">_xlfn.PERCENTRANK.INC(M619:M1616,M619,1)*10</f>
        <v>5</v>
      </c>
      <c r="O619">
        <f>_xlfn.PERCENTRANK.INC(H619:H1616,H619,1)*10</f>
        <v>6</v>
      </c>
      <c r="P619">
        <f>_xlfn.PERCENTRANK.INC(I619:I1616,I619,1)*10</f>
        <v>5</v>
      </c>
      <c r="Q619" s="19">
        <f ca="1">AVERAGE(K619,L619,N619,O619,P619)</f>
        <v>5.8</v>
      </c>
      <c r="R619" t="str">
        <f ca="1">VLOOKUP(ROUND($Q619,0),$T$6:$U$15,2,FALSE)</f>
        <v>Potential Loyalists</v>
      </c>
    </row>
    <row r="620" spans="1:18" x14ac:dyDescent="0.35">
      <c r="A620">
        <v>616</v>
      </c>
      <c r="B620">
        <v>43</v>
      </c>
      <c r="C620" t="s">
        <v>16</v>
      </c>
      <c r="D620" t="s">
        <v>10</v>
      </c>
      <c r="E620">
        <v>38012</v>
      </c>
      <c r="F620">
        <v>55</v>
      </c>
      <c r="G620">
        <v>3</v>
      </c>
      <c r="H620">
        <v>24</v>
      </c>
      <c r="I620">
        <v>943.37</v>
      </c>
      <c r="J620">
        <f>I620/E620</f>
        <v>2.4817689150794485E-2</v>
      </c>
      <c r="K620">
        <f t="shared" si="28"/>
        <v>9</v>
      </c>
      <c r="L620">
        <f t="shared" si="29"/>
        <v>5</v>
      </c>
      <c r="M620">
        <f t="shared" ca="1" si="30"/>
        <v>2021</v>
      </c>
      <c r="N620">
        <f ca="1">_xlfn.PERCENTRANK.INC(M620:M1617,M620,1)*10</f>
        <v>6</v>
      </c>
      <c r="O620">
        <f>_xlfn.PERCENTRANK.INC(H620:H1617,H620,1)*10</f>
        <v>4</v>
      </c>
      <c r="P620">
        <f>_xlfn.PERCENTRANK.INC(I620:I1617,I620,1)*10</f>
        <v>9</v>
      </c>
      <c r="Q620" s="19">
        <f ca="1">AVERAGE(K620,L620,N620,O620,P620)</f>
        <v>6.6</v>
      </c>
      <c r="R620" t="str">
        <f ca="1">VLOOKUP(ROUND($Q620,0),$T$6:$U$15,2,FALSE)</f>
        <v xml:space="preserve">Loyal Customers </v>
      </c>
    </row>
    <row r="621" spans="1:18" x14ac:dyDescent="0.35">
      <c r="A621">
        <v>617</v>
      </c>
      <c r="B621">
        <v>29</v>
      </c>
      <c r="C621" t="s">
        <v>13</v>
      </c>
      <c r="D621" t="s">
        <v>12</v>
      </c>
      <c r="E621">
        <v>83172</v>
      </c>
      <c r="F621">
        <v>51</v>
      </c>
      <c r="G621">
        <v>8</v>
      </c>
      <c r="H621">
        <v>1</v>
      </c>
      <c r="I621">
        <v>906.75</v>
      </c>
      <c r="J621">
        <f>I621/E621</f>
        <v>1.0902106478141682E-2</v>
      </c>
      <c r="K621">
        <f t="shared" si="28"/>
        <v>8</v>
      </c>
      <c r="L621">
        <f t="shared" si="29"/>
        <v>5</v>
      </c>
      <c r="M621">
        <f t="shared" ca="1" si="30"/>
        <v>2016</v>
      </c>
      <c r="N621">
        <f ca="1">_xlfn.PERCENTRANK.INC(M621:M1618,M621,1)*10</f>
        <v>2</v>
      </c>
      <c r="O621">
        <f>_xlfn.PERCENTRANK.INC(H621:H1618,H621,1)*10</f>
        <v>0</v>
      </c>
      <c r="P621">
        <f>_xlfn.PERCENTRANK.INC(I621:I1618,I621,1)*10</f>
        <v>9</v>
      </c>
      <c r="Q621" s="19">
        <f ca="1">AVERAGE(K621,L621,N621,O621,P621)</f>
        <v>4.8</v>
      </c>
      <c r="R621" t="str">
        <f ca="1">VLOOKUP(ROUND($Q621,0),$T$6:$U$15,2,FALSE)</f>
        <v>Potential Loyalists</v>
      </c>
    </row>
    <row r="622" spans="1:18" x14ac:dyDescent="0.35">
      <c r="A622">
        <v>618</v>
      </c>
      <c r="B622">
        <v>53</v>
      </c>
      <c r="C622" t="s">
        <v>13</v>
      </c>
      <c r="D622" t="s">
        <v>11</v>
      </c>
      <c r="E622">
        <v>62024</v>
      </c>
      <c r="F622">
        <v>13</v>
      </c>
      <c r="G622">
        <v>2</v>
      </c>
      <c r="H622">
        <v>39</v>
      </c>
      <c r="I622">
        <v>66.599999999999994</v>
      </c>
      <c r="J622">
        <f>I622/E622</f>
        <v>1.0737778924287372E-3</v>
      </c>
      <c r="K622">
        <f t="shared" si="28"/>
        <v>1</v>
      </c>
      <c r="L622">
        <f t="shared" si="29"/>
        <v>1</v>
      </c>
      <c r="M622">
        <f t="shared" ca="1" si="30"/>
        <v>2022</v>
      </c>
      <c r="N622">
        <f ca="1">_xlfn.PERCENTRANK.INC(M622:M1619,M622,1)*10</f>
        <v>7</v>
      </c>
      <c r="O622">
        <f>_xlfn.PERCENTRANK.INC(H622:H1619,H622,1)*10</f>
        <v>7</v>
      </c>
      <c r="P622">
        <f>_xlfn.PERCENTRANK.INC(I622:I1619,I622,1)*10</f>
        <v>0</v>
      </c>
      <c r="Q622" s="19">
        <f ca="1">AVERAGE(K622,L622,N622,O622,P622)</f>
        <v>3.2</v>
      </c>
      <c r="R622" t="str">
        <f ca="1">VLOOKUP(ROUND($Q622,0),$T$6:$U$15,2,FALSE)</f>
        <v>New Customer</v>
      </c>
    </row>
    <row r="623" spans="1:18" x14ac:dyDescent="0.35">
      <c r="A623">
        <v>619</v>
      </c>
      <c r="B623">
        <v>29</v>
      </c>
      <c r="C623" t="s">
        <v>13</v>
      </c>
      <c r="D623" t="s">
        <v>10</v>
      </c>
      <c r="E623">
        <v>88288</v>
      </c>
      <c r="F623">
        <v>39</v>
      </c>
      <c r="G623">
        <v>5</v>
      </c>
      <c r="H623">
        <v>50</v>
      </c>
      <c r="I623">
        <v>803.87</v>
      </c>
      <c r="J623">
        <f>I623/E623</f>
        <v>9.1050878941645527E-3</v>
      </c>
      <c r="K623">
        <f t="shared" si="28"/>
        <v>7</v>
      </c>
      <c r="L623">
        <f t="shared" si="29"/>
        <v>3</v>
      </c>
      <c r="M623">
        <f t="shared" ca="1" si="30"/>
        <v>2019</v>
      </c>
      <c r="N623">
        <f ca="1">_xlfn.PERCENTRANK.INC(M623:M1620,M623,1)*10</f>
        <v>5</v>
      </c>
      <c r="O623">
        <f>_xlfn.PERCENTRANK.INC(H623:H1620,H623,1)*10</f>
        <v>9</v>
      </c>
      <c r="P623">
        <f>_xlfn.PERCENTRANK.INC(I623:I1620,I623,1)*10</f>
        <v>8</v>
      </c>
      <c r="Q623" s="19">
        <f ca="1">AVERAGE(K623,L623,N623,O623,P623)</f>
        <v>6.4</v>
      </c>
      <c r="R623" t="str">
        <f ca="1">VLOOKUP(ROUND($Q623,0),$T$6:$U$15,2,FALSE)</f>
        <v>Potential Loyalists</v>
      </c>
    </row>
    <row r="624" spans="1:18" x14ac:dyDescent="0.35">
      <c r="A624">
        <v>620</v>
      </c>
      <c r="B624">
        <v>53</v>
      </c>
      <c r="C624" t="s">
        <v>13</v>
      </c>
      <c r="D624" t="s">
        <v>11</v>
      </c>
      <c r="E624">
        <v>50215</v>
      </c>
      <c r="F624">
        <v>92</v>
      </c>
      <c r="G624">
        <v>6</v>
      </c>
      <c r="H624">
        <v>48</v>
      </c>
      <c r="I624">
        <v>814.52</v>
      </c>
      <c r="J624">
        <f>I624/E624</f>
        <v>1.6220651199840685E-2</v>
      </c>
      <c r="K624">
        <f t="shared" si="28"/>
        <v>9</v>
      </c>
      <c r="L624">
        <f t="shared" si="29"/>
        <v>9</v>
      </c>
      <c r="M624">
        <f t="shared" ca="1" si="30"/>
        <v>2018</v>
      </c>
      <c r="N624">
        <f ca="1">_xlfn.PERCENTRANK.INC(M624:M1621,M624,1)*10</f>
        <v>3</v>
      </c>
      <c r="O624">
        <f>_xlfn.PERCENTRANK.INC(H624:H1621,H624,1)*10</f>
        <v>9</v>
      </c>
      <c r="P624">
        <f>_xlfn.PERCENTRANK.INC(I624:I1621,I624,1)*10</f>
        <v>8</v>
      </c>
      <c r="Q624" s="19">
        <f ca="1">AVERAGE(K624,L624,N624,O624,P624)</f>
        <v>7.6</v>
      </c>
      <c r="R624" t="str">
        <f ca="1">VLOOKUP(ROUND($Q624,0),$T$6:$U$15,2,FALSE)</f>
        <v xml:space="preserve">Loyal Customers </v>
      </c>
    </row>
    <row r="625" spans="1:18" x14ac:dyDescent="0.35">
      <c r="A625">
        <v>621</v>
      </c>
      <c r="B625">
        <v>20</v>
      </c>
      <c r="C625" t="s">
        <v>16</v>
      </c>
      <c r="D625" t="s">
        <v>15</v>
      </c>
      <c r="E625">
        <v>122028</v>
      </c>
      <c r="F625">
        <v>40</v>
      </c>
      <c r="G625">
        <v>3</v>
      </c>
      <c r="H625">
        <v>6</v>
      </c>
      <c r="I625">
        <v>777.44</v>
      </c>
      <c r="J625">
        <f>I625/E625</f>
        <v>6.3709968204018752E-3</v>
      </c>
      <c r="K625">
        <f t="shared" si="28"/>
        <v>5</v>
      </c>
      <c r="L625">
        <f t="shared" si="29"/>
        <v>3</v>
      </c>
      <c r="M625">
        <f t="shared" ca="1" si="30"/>
        <v>2021</v>
      </c>
      <c r="N625">
        <f ca="1">_xlfn.PERCENTRANK.INC(M625:M1622,M625,1)*10</f>
        <v>6</v>
      </c>
      <c r="O625">
        <f>_xlfn.PERCENTRANK.INC(H625:H1622,H625,1)*10</f>
        <v>0</v>
      </c>
      <c r="P625">
        <f>_xlfn.PERCENTRANK.INC(I625:I1622,I625,1)*10</f>
        <v>7</v>
      </c>
      <c r="Q625" s="19">
        <f ca="1">AVERAGE(K625,L625,N625,O625,P625)</f>
        <v>4.2</v>
      </c>
      <c r="R625" t="str">
        <f ca="1">VLOOKUP(ROUND($Q625,0),$T$6:$U$15,2,FALSE)</f>
        <v>New Customer</v>
      </c>
    </row>
    <row r="626" spans="1:18" x14ac:dyDescent="0.35">
      <c r="A626">
        <v>622</v>
      </c>
      <c r="B626">
        <v>33</v>
      </c>
      <c r="C626" t="s">
        <v>13</v>
      </c>
      <c r="D626" t="s">
        <v>11</v>
      </c>
      <c r="E626">
        <v>102269</v>
      </c>
      <c r="F626">
        <v>26</v>
      </c>
      <c r="G626">
        <v>8</v>
      </c>
      <c r="H626">
        <v>47</v>
      </c>
      <c r="I626">
        <v>356.67</v>
      </c>
      <c r="J626">
        <f>I626/E626</f>
        <v>3.4875671024455117E-3</v>
      </c>
      <c r="K626">
        <f t="shared" si="28"/>
        <v>3</v>
      </c>
      <c r="L626">
        <f t="shared" si="29"/>
        <v>2</v>
      </c>
      <c r="M626">
        <f t="shared" ca="1" si="30"/>
        <v>2016</v>
      </c>
      <c r="N626">
        <f ca="1">_xlfn.PERCENTRANK.INC(M626:M1623,M626,1)*10</f>
        <v>2</v>
      </c>
      <c r="O626">
        <f>_xlfn.PERCENTRANK.INC(H626:H1623,H626,1)*10</f>
        <v>9</v>
      </c>
      <c r="P626">
        <f>_xlfn.PERCENTRANK.INC(I626:I1623,I626,1)*10</f>
        <v>3</v>
      </c>
      <c r="Q626" s="19">
        <f ca="1">AVERAGE(K626,L626,N626,O626,P626)</f>
        <v>3.8</v>
      </c>
      <c r="R626" t="str">
        <f ca="1">VLOOKUP(ROUND($Q626,0),$T$6:$U$15,2,FALSE)</f>
        <v>New Customer</v>
      </c>
    </row>
    <row r="627" spans="1:18" x14ac:dyDescent="0.35">
      <c r="A627">
        <v>623</v>
      </c>
      <c r="B627">
        <v>30</v>
      </c>
      <c r="C627" t="s">
        <v>9</v>
      </c>
      <c r="D627" t="s">
        <v>12</v>
      </c>
      <c r="E627">
        <v>97829</v>
      </c>
      <c r="F627">
        <v>99</v>
      </c>
      <c r="G627">
        <v>4</v>
      </c>
      <c r="H627">
        <v>27</v>
      </c>
      <c r="I627">
        <v>320.95</v>
      </c>
      <c r="J627">
        <f>I627/E627</f>
        <v>3.2807245295362313E-3</v>
      </c>
      <c r="K627">
        <f t="shared" si="28"/>
        <v>3</v>
      </c>
      <c r="L627">
        <f t="shared" si="29"/>
        <v>9</v>
      </c>
      <c r="M627">
        <f t="shared" ca="1" si="30"/>
        <v>2020</v>
      </c>
      <c r="N627">
        <f ca="1">_xlfn.PERCENTRANK.INC(M627:M1624,M627,1)*10</f>
        <v>6</v>
      </c>
      <c r="O627">
        <f>_xlfn.PERCENTRANK.INC(H627:H1624,H627,1)*10</f>
        <v>4</v>
      </c>
      <c r="P627">
        <f>_xlfn.PERCENTRANK.INC(I627:I1624,I627,1)*10</f>
        <v>3</v>
      </c>
      <c r="Q627" s="19">
        <f ca="1">AVERAGE(K627,L627,N627,O627,P627)</f>
        <v>5</v>
      </c>
      <c r="R627" t="str">
        <f ca="1">VLOOKUP(ROUND($Q627,0),$T$6:$U$15,2,FALSE)</f>
        <v>Potential Loyalists</v>
      </c>
    </row>
    <row r="628" spans="1:18" x14ac:dyDescent="0.35">
      <c r="A628">
        <v>624</v>
      </c>
      <c r="B628">
        <v>59</v>
      </c>
      <c r="C628" t="s">
        <v>13</v>
      </c>
      <c r="D628" t="s">
        <v>12</v>
      </c>
      <c r="E628">
        <v>66196</v>
      </c>
      <c r="F628">
        <v>37</v>
      </c>
      <c r="G628">
        <v>9</v>
      </c>
      <c r="H628">
        <v>44</v>
      </c>
      <c r="I628">
        <v>483.66</v>
      </c>
      <c r="J628">
        <f>I628/E628</f>
        <v>7.3064837754547108E-3</v>
      </c>
      <c r="K628">
        <f t="shared" si="28"/>
        <v>6</v>
      </c>
      <c r="L628">
        <f t="shared" si="29"/>
        <v>3</v>
      </c>
      <c r="M628">
        <f t="shared" ca="1" si="30"/>
        <v>2015</v>
      </c>
      <c r="N628">
        <f ca="1">_xlfn.PERCENTRANK.INC(M628:M1625,M628,1)*10</f>
        <v>1</v>
      </c>
      <c r="O628">
        <f>_xlfn.PERCENTRANK.INC(H628:H1625,H628,1)*10</f>
        <v>8</v>
      </c>
      <c r="P628">
        <f>_xlfn.PERCENTRANK.INC(I628:I1625,I628,1)*10</f>
        <v>4</v>
      </c>
      <c r="Q628" s="19">
        <f ca="1">AVERAGE(K628,L628,N628,O628,P628)</f>
        <v>4.4000000000000004</v>
      </c>
      <c r="R628" t="str">
        <f ca="1">VLOOKUP(ROUND($Q628,0),$T$6:$U$15,2,FALSE)</f>
        <v>New Customer</v>
      </c>
    </row>
    <row r="629" spans="1:18" x14ac:dyDescent="0.35">
      <c r="A629">
        <v>625</v>
      </c>
      <c r="B629">
        <v>41</v>
      </c>
      <c r="C629" t="s">
        <v>16</v>
      </c>
      <c r="D629" t="s">
        <v>14</v>
      </c>
      <c r="E629">
        <v>36763</v>
      </c>
      <c r="F629">
        <v>50</v>
      </c>
      <c r="G629">
        <v>5</v>
      </c>
      <c r="H629">
        <v>36</v>
      </c>
      <c r="I629">
        <v>490.62</v>
      </c>
      <c r="J629">
        <f>I629/E629</f>
        <v>1.3345483230421892E-2</v>
      </c>
      <c r="K629">
        <f t="shared" si="28"/>
        <v>8</v>
      </c>
      <c r="L629">
        <f t="shared" si="29"/>
        <v>4</v>
      </c>
      <c r="M629">
        <f t="shared" ca="1" si="30"/>
        <v>2019</v>
      </c>
      <c r="N629">
        <f ca="1">_xlfn.PERCENTRANK.INC(M629:M1626,M629,1)*10</f>
        <v>5</v>
      </c>
      <c r="O629">
        <f>_xlfn.PERCENTRANK.INC(H629:H1626,H629,1)*10</f>
        <v>6</v>
      </c>
      <c r="P629">
        <f>_xlfn.PERCENTRANK.INC(I629:I1626,I629,1)*10</f>
        <v>4</v>
      </c>
      <c r="Q629" s="19">
        <f ca="1">AVERAGE(K629,L629,N629,O629,P629)</f>
        <v>5.4</v>
      </c>
      <c r="R629" t="str">
        <f ca="1">VLOOKUP(ROUND($Q629,0),$T$6:$U$15,2,FALSE)</f>
        <v>Potential Loyalists</v>
      </c>
    </row>
    <row r="630" spans="1:18" x14ac:dyDescent="0.35">
      <c r="A630">
        <v>626</v>
      </c>
      <c r="B630">
        <v>19</v>
      </c>
      <c r="C630" t="s">
        <v>16</v>
      </c>
      <c r="D630" t="s">
        <v>10</v>
      </c>
      <c r="E630">
        <v>138008</v>
      </c>
      <c r="F630">
        <v>8</v>
      </c>
      <c r="G630">
        <v>9</v>
      </c>
      <c r="H630">
        <v>15</v>
      </c>
      <c r="I630">
        <v>116.8</v>
      </c>
      <c r="J630">
        <f>I630/E630</f>
        <v>8.4632774911599321E-4</v>
      </c>
      <c r="K630">
        <f t="shared" si="28"/>
        <v>0</v>
      </c>
      <c r="L630">
        <f t="shared" si="29"/>
        <v>0</v>
      </c>
      <c r="M630">
        <f t="shared" ca="1" si="30"/>
        <v>2015</v>
      </c>
      <c r="N630">
        <f ca="1">_xlfn.PERCENTRANK.INC(M630:M1627,M630,1)*10</f>
        <v>1</v>
      </c>
      <c r="O630">
        <f>_xlfn.PERCENTRANK.INC(H630:H1627,H630,1)*10</f>
        <v>2</v>
      </c>
      <c r="P630">
        <f>_xlfn.PERCENTRANK.INC(I630:I1627,I630,1)*10</f>
        <v>1</v>
      </c>
      <c r="Q630" s="19">
        <f ca="1">AVERAGE(K630,L630,N630,O630,P630)</f>
        <v>0.8</v>
      </c>
      <c r="R630" t="str">
        <f ca="1">VLOOKUP(ROUND($Q630,0),$T$6:$U$15,2,FALSE)</f>
        <v xml:space="preserve">Hibernating </v>
      </c>
    </row>
    <row r="631" spans="1:18" x14ac:dyDescent="0.35">
      <c r="A631">
        <v>627</v>
      </c>
      <c r="B631">
        <v>27</v>
      </c>
      <c r="C631" t="s">
        <v>9</v>
      </c>
      <c r="D631" t="s">
        <v>15</v>
      </c>
      <c r="E631">
        <v>96762</v>
      </c>
      <c r="F631">
        <v>22</v>
      </c>
      <c r="G631">
        <v>3</v>
      </c>
      <c r="H631">
        <v>10</v>
      </c>
      <c r="I631">
        <v>551.42999999999995</v>
      </c>
      <c r="J631">
        <f>I631/E631</f>
        <v>5.6988280523345937E-3</v>
      </c>
      <c r="K631">
        <f t="shared" si="28"/>
        <v>5</v>
      </c>
      <c r="L631">
        <f t="shared" si="29"/>
        <v>2</v>
      </c>
      <c r="M631">
        <f t="shared" ca="1" si="30"/>
        <v>2021</v>
      </c>
      <c r="N631">
        <f ca="1">_xlfn.PERCENTRANK.INC(M631:M1628,M631,1)*10</f>
        <v>6</v>
      </c>
      <c r="O631">
        <f>_xlfn.PERCENTRANK.INC(H631:H1628,H631,1)*10</f>
        <v>1</v>
      </c>
      <c r="P631">
        <f>_xlfn.PERCENTRANK.INC(I631:I1628,I631,1)*10</f>
        <v>5</v>
      </c>
      <c r="Q631" s="19">
        <f ca="1">AVERAGE(K631,L631,N631,O631,P631)</f>
        <v>3.8</v>
      </c>
      <c r="R631" t="str">
        <f ca="1">VLOOKUP(ROUND($Q631,0),$T$6:$U$15,2,FALSE)</f>
        <v>New Customer</v>
      </c>
    </row>
    <row r="632" spans="1:18" x14ac:dyDescent="0.35">
      <c r="A632">
        <v>628</v>
      </c>
      <c r="B632">
        <v>39</v>
      </c>
      <c r="C632" t="s">
        <v>13</v>
      </c>
      <c r="D632" t="s">
        <v>11</v>
      </c>
      <c r="E632">
        <v>108744</v>
      </c>
      <c r="F632">
        <v>63</v>
      </c>
      <c r="G632">
        <v>2</v>
      </c>
      <c r="H632">
        <v>23</v>
      </c>
      <c r="I632">
        <v>411.86</v>
      </c>
      <c r="J632">
        <f>I632/E632</f>
        <v>3.7874273523136911E-3</v>
      </c>
      <c r="K632">
        <f t="shared" si="28"/>
        <v>3</v>
      </c>
      <c r="L632">
        <f t="shared" si="29"/>
        <v>6</v>
      </c>
      <c r="M632">
        <f t="shared" ca="1" si="30"/>
        <v>2022</v>
      </c>
      <c r="N632">
        <f ca="1">_xlfn.PERCENTRANK.INC(M632:M1629,M632,1)*10</f>
        <v>7</v>
      </c>
      <c r="O632">
        <f>_xlfn.PERCENTRANK.INC(H632:H1629,H632,1)*10</f>
        <v>3</v>
      </c>
      <c r="P632">
        <f>_xlfn.PERCENTRANK.INC(I632:I1629,I632,1)*10</f>
        <v>4</v>
      </c>
      <c r="Q632" s="19">
        <f ca="1">AVERAGE(K632,L632,N632,O632,P632)</f>
        <v>4.5999999999999996</v>
      </c>
      <c r="R632" t="str">
        <f ca="1">VLOOKUP(ROUND($Q632,0),$T$6:$U$15,2,FALSE)</f>
        <v>Potential Loyalists</v>
      </c>
    </row>
    <row r="633" spans="1:18" x14ac:dyDescent="0.35">
      <c r="A633">
        <v>629</v>
      </c>
      <c r="B633">
        <v>65</v>
      </c>
      <c r="C633" t="s">
        <v>16</v>
      </c>
      <c r="D633" t="s">
        <v>10</v>
      </c>
      <c r="E633">
        <v>84223</v>
      </c>
      <c r="F633">
        <v>83</v>
      </c>
      <c r="G633">
        <v>7</v>
      </c>
      <c r="H633">
        <v>46</v>
      </c>
      <c r="I633">
        <v>971.93</v>
      </c>
      <c r="J633">
        <f>I633/E633</f>
        <v>1.1539959393514834E-2</v>
      </c>
      <c r="K633">
        <f t="shared" si="28"/>
        <v>8</v>
      </c>
      <c r="L633">
        <f t="shared" si="29"/>
        <v>8</v>
      </c>
      <c r="M633">
        <f t="shared" ca="1" si="30"/>
        <v>2017</v>
      </c>
      <c r="N633">
        <f ca="1">_xlfn.PERCENTRANK.INC(M633:M1630,M633,1)*10</f>
        <v>2</v>
      </c>
      <c r="O633">
        <f>_xlfn.PERCENTRANK.INC(H633:H1630,H633,1)*10</f>
        <v>8</v>
      </c>
      <c r="P633">
        <f>_xlfn.PERCENTRANK.INC(I633:I1630,I633,1)*10</f>
        <v>9</v>
      </c>
      <c r="Q633" s="19">
        <f ca="1">AVERAGE(K633,L633,N633,O633,P633)</f>
        <v>7</v>
      </c>
      <c r="R633" t="str">
        <f ca="1">VLOOKUP(ROUND($Q633,0),$T$6:$U$15,2,FALSE)</f>
        <v xml:space="preserve">Loyal Customers </v>
      </c>
    </row>
    <row r="634" spans="1:18" x14ac:dyDescent="0.35">
      <c r="A634">
        <v>630</v>
      </c>
      <c r="B634">
        <v>64</v>
      </c>
      <c r="C634" t="s">
        <v>9</v>
      </c>
      <c r="D634" t="s">
        <v>14</v>
      </c>
      <c r="E634">
        <v>145746</v>
      </c>
      <c r="F634">
        <v>76</v>
      </c>
      <c r="G634">
        <v>2</v>
      </c>
      <c r="H634">
        <v>48</v>
      </c>
      <c r="I634">
        <v>49.06</v>
      </c>
      <c r="J634">
        <f>I634/E634</f>
        <v>3.3661301167785051E-4</v>
      </c>
      <c r="K634">
        <f t="shared" si="28"/>
        <v>0</v>
      </c>
      <c r="L634">
        <f t="shared" si="29"/>
        <v>7</v>
      </c>
      <c r="M634">
        <f t="shared" ca="1" si="30"/>
        <v>2022</v>
      </c>
      <c r="N634">
        <f ca="1">_xlfn.PERCENTRANK.INC(M634:M1631,M634,1)*10</f>
        <v>7</v>
      </c>
      <c r="O634">
        <f>_xlfn.PERCENTRANK.INC(H634:H1631,H634,1)*10</f>
        <v>9</v>
      </c>
      <c r="P634">
        <f>_xlfn.PERCENTRANK.INC(I634:I1631,I634,1)*10</f>
        <v>0</v>
      </c>
      <c r="Q634" s="19">
        <f ca="1">AVERAGE(K634,L634,N634,O634,P634)</f>
        <v>4.5999999999999996</v>
      </c>
      <c r="R634" t="str">
        <f ca="1">VLOOKUP(ROUND($Q634,0),$T$6:$U$15,2,FALSE)</f>
        <v>Potential Loyalists</v>
      </c>
    </row>
    <row r="635" spans="1:18" x14ac:dyDescent="0.35">
      <c r="A635">
        <v>631</v>
      </c>
      <c r="B635">
        <v>47</v>
      </c>
      <c r="C635" t="s">
        <v>9</v>
      </c>
      <c r="D635" t="s">
        <v>10</v>
      </c>
      <c r="E635">
        <v>108766</v>
      </c>
      <c r="F635">
        <v>37</v>
      </c>
      <c r="G635">
        <v>7</v>
      </c>
      <c r="H635">
        <v>38</v>
      </c>
      <c r="I635">
        <v>640.54999999999995</v>
      </c>
      <c r="J635">
        <f>I635/E635</f>
        <v>5.889248478384789E-3</v>
      </c>
      <c r="K635">
        <f t="shared" si="28"/>
        <v>5</v>
      </c>
      <c r="L635">
        <f t="shared" si="29"/>
        <v>3</v>
      </c>
      <c r="M635">
        <f t="shared" ca="1" si="30"/>
        <v>2017</v>
      </c>
      <c r="N635">
        <f ca="1">_xlfn.PERCENTRANK.INC(M635:M1632,M635,1)*10</f>
        <v>2</v>
      </c>
      <c r="O635">
        <f>_xlfn.PERCENTRANK.INC(H635:H1632,H635,1)*10</f>
        <v>7</v>
      </c>
      <c r="P635">
        <f>_xlfn.PERCENTRANK.INC(I635:I1632,I635,1)*10</f>
        <v>6</v>
      </c>
      <c r="Q635" s="19">
        <f ca="1">AVERAGE(K635,L635,N635,O635,P635)</f>
        <v>4.5999999999999996</v>
      </c>
      <c r="R635" t="str">
        <f ca="1">VLOOKUP(ROUND($Q635,0),$T$6:$U$15,2,FALSE)</f>
        <v>Potential Loyalists</v>
      </c>
    </row>
    <row r="636" spans="1:18" x14ac:dyDescent="0.35">
      <c r="A636">
        <v>632</v>
      </c>
      <c r="B636">
        <v>29</v>
      </c>
      <c r="C636" t="s">
        <v>9</v>
      </c>
      <c r="D636" t="s">
        <v>11</v>
      </c>
      <c r="E636">
        <v>72125</v>
      </c>
      <c r="F636">
        <v>41</v>
      </c>
      <c r="G636">
        <v>5</v>
      </c>
      <c r="H636">
        <v>31</v>
      </c>
      <c r="I636">
        <v>507.62</v>
      </c>
      <c r="J636">
        <f>I636/E636</f>
        <v>7.0380589254766032E-3</v>
      </c>
      <c r="K636">
        <f t="shared" si="28"/>
        <v>6</v>
      </c>
      <c r="L636">
        <f t="shared" si="29"/>
        <v>4</v>
      </c>
      <c r="M636">
        <f t="shared" ca="1" si="30"/>
        <v>2019</v>
      </c>
      <c r="N636">
        <f ca="1">_xlfn.PERCENTRANK.INC(M636:M1633,M636,1)*10</f>
        <v>5</v>
      </c>
      <c r="O636">
        <f>_xlfn.PERCENTRANK.INC(H636:H1633,H636,1)*10</f>
        <v>5</v>
      </c>
      <c r="P636">
        <f>_xlfn.PERCENTRANK.INC(I636:I1633,I636,1)*10</f>
        <v>4</v>
      </c>
      <c r="Q636" s="19">
        <f ca="1">AVERAGE(K636,L636,N636,O636,P636)</f>
        <v>4.8</v>
      </c>
      <c r="R636" t="str">
        <f ca="1">VLOOKUP(ROUND($Q636,0),$T$6:$U$15,2,FALSE)</f>
        <v>Potential Loyalists</v>
      </c>
    </row>
    <row r="637" spans="1:18" x14ac:dyDescent="0.35">
      <c r="A637">
        <v>633</v>
      </c>
      <c r="B637">
        <v>43</v>
      </c>
      <c r="C637" t="s">
        <v>9</v>
      </c>
      <c r="D637" t="s">
        <v>15</v>
      </c>
      <c r="E637">
        <v>97989</v>
      </c>
      <c r="F637">
        <v>14</v>
      </c>
      <c r="G637">
        <v>6</v>
      </c>
      <c r="H637">
        <v>49</v>
      </c>
      <c r="I637">
        <v>886.61</v>
      </c>
      <c r="J637">
        <f>I637/E637</f>
        <v>9.0480564144955044E-3</v>
      </c>
      <c r="K637">
        <f t="shared" si="28"/>
        <v>7</v>
      </c>
      <c r="L637">
        <f t="shared" si="29"/>
        <v>1</v>
      </c>
      <c r="M637">
        <f t="shared" ca="1" si="30"/>
        <v>2018</v>
      </c>
      <c r="N637">
        <f ca="1">_xlfn.PERCENTRANK.INC(M637:M1634,M637,1)*10</f>
        <v>3</v>
      </c>
      <c r="O637">
        <f>_xlfn.PERCENTRANK.INC(H637:H1634,H637,1)*10</f>
        <v>9</v>
      </c>
      <c r="P637">
        <f>_xlfn.PERCENTRANK.INC(I637:I1634,I637,1)*10</f>
        <v>8</v>
      </c>
      <c r="Q637" s="19">
        <f ca="1">AVERAGE(K637,L637,N637,O637,P637)</f>
        <v>5.6</v>
      </c>
      <c r="R637" t="str">
        <f ca="1">VLOOKUP(ROUND($Q637,0),$T$6:$U$15,2,FALSE)</f>
        <v>Potential Loyalists</v>
      </c>
    </row>
    <row r="638" spans="1:18" x14ac:dyDescent="0.35">
      <c r="A638">
        <v>634</v>
      </c>
      <c r="B638">
        <v>51</v>
      </c>
      <c r="C638" t="s">
        <v>13</v>
      </c>
      <c r="D638" t="s">
        <v>15</v>
      </c>
      <c r="E638">
        <v>143678</v>
      </c>
      <c r="F638">
        <v>50</v>
      </c>
      <c r="G638">
        <v>8</v>
      </c>
      <c r="H638">
        <v>23</v>
      </c>
      <c r="I638">
        <v>916.04</v>
      </c>
      <c r="J638">
        <f>I638/E638</f>
        <v>6.3756455407230055E-3</v>
      </c>
      <c r="K638">
        <f t="shared" si="28"/>
        <v>5</v>
      </c>
      <c r="L638">
        <f t="shared" si="29"/>
        <v>4</v>
      </c>
      <c r="M638">
        <f t="shared" ca="1" si="30"/>
        <v>2016</v>
      </c>
      <c r="N638">
        <f ca="1">_xlfn.PERCENTRANK.INC(M638:M1635,M638,1)*10</f>
        <v>2</v>
      </c>
      <c r="O638">
        <f>_xlfn.PERCENTRANK.INC(H638:H1635,H638,1)*10</f>
        <v>4</v>
      </c>
      <c r="P638">
        <f>_xlfn.PERCENTRANK.INC(I638:I1635,I638,1)*10</f>
        <v>9</v>
      </c>
      <c r="Q638" s="19">
        <f ca="1">AVERAGE(K638,L638,N638,O638,P638)</f>
        <v>4.8</v>
      </c>
      <c r="R638" t="str">
        <f ca="1">VLOOKUP(ROUND($Q638,0),$T$6:$U$15,2,FALSE)</f>
        <v>Potential Loyalists</v>
      </c>
    </row>
    <row r="639" spans="1:18" x14ac:dyDescent="0.35">
      <c r="A639">
        <v>635</v>
      </c>
      <c r="B639">
        <v>23</v>
      </c>
      <c r="C639" t="s">
        <v>9</v>
      </c>
      <c r="D639" t="s">
        <v>15</v>
      </c>
      <c r="E639">
        <v>122669</v>
      </c>
      <c r="F639">
        <v>15</v>
      </c>
      <c r="G639">
        <v>3</v>
      </c>
      <c r="H639">
        <v>4</v>
      </c>
      <c r="I639">
        <v>248.68</v>
      </c>
      <c r="J639">
        <f>I639/E639</f>
        <v>2.0272440469882367E-3</v>
      </c>
      <c r="K639">
        <f t="shared" si="28"/>
        <v>2</v>
      </c>
      <c r="L639">
        <f t="shared" si="29"/>
        <v>1</v>
      </c>
      <c r="M639">
        <f t="shared" ca="1" si="30"/>
        <v>2021</v>
      </c>
      <c r="N639">
        <f ca="1">_xlfn.PERCENTRANK.INC(M639:M1636,M639,1)*10</f>
        <v>6</v>
      </c>
      <c r="O639">
        <f>_xlfn.PERCENTRANK.INC(H639:H1636,H639,1)*10</f>
        <v>0</v>
      </c>
      <c r="P639">
        <f>_xlfn.PERCENTRANK.INC(I639:I1636,I639,1)*10</f>
        <v>2</v>
      </c>
      <c r="Q639" s="19">
        <f ca="1">AVERAGE(K639,L639,N639,O639,P639)</f>
        <v>2.2000000000000002</v>
      </c>
      <c r="R639" t="str">
        <f ca="1">VLOOKUP(ROUND($Q639,0),$T$6:$U$15,2,FALSE)</f>
        <v xml:space="preserve">At Risk </v>
      </c>
    </row>
    <row r="640" spans="1:18" x14ac:dyDescent="0.35">
      <c r="A640">
        <v>636</v>
      </c>
      <c r="B640">
        <v>24</v>
      </c>
      <c r="C640" t="s">
        <v>9</v>
      </c>
      <c r="D640" t="s">
        <v>12</v>
      </c>
      <c r="E640">
        <v>93266</v>
      </c>
      <c r="F640">
        <v>20</v>
      </c>
      <c r="G640">
        <v>1</v>
      </c>
      <c r="H640">
        <v>4</v>
      </c>
      <c r="I640">
        <v>636.29</v>
      </c>
      <c r="J640">
        <f>I640/E640</f>
        <v>6.8223146698689766E-3</v>
      </c>
      <c r="K640">
        <f t="shared" si="28"/>
        <v>6</v>
      </c>
      <c r="L640">
        <f t="shared" si="29"/>
        <v>1</v>
      </c>
      <c r="M640">
        <f t="shared" ca="1" si="30"/>
        <v>2023</v>
      </c>
      <c r="N640">
        <f ca="1">_xlfn.PERCENTRANK.INC(M640:M1637,M640,1)*10</f>
        <v>8</v>
      </c>
      <c r="O640">
        <f>_xlfn.PERCENTRANK.INC(H640:H1637,H640,1)*10</f>
        <v>0</v>
      </c>
      <c r="P640">
        <f>_xlfn.PERCENTRANK.INC(I640:I1637,I640,1)*10</f>
        <v>6</v>
      </c>
      <c r="Q640" s="19">
        <f ca="1">AVERAGE(K640,L640,N640,O640,P640)</f>
        <v>4.2</v>
      </c>
      <c r="R640" t="str">
        <f ca="1">VLOOKUP(ROUND($Q640,0),$T$6:$U$15,2,FALSE)</f>
        <v>New Customer</v>
      </c>
    </row>
    <row r="641" spans="1:18" x14ac:dyDescent="0.35">
      <c r="A641">
        <v>637</v>
      </c>
      <c r="B641">
        <v>52</v>
      </c>
      <c r="C641" t="s">
        <v>13</v>
      </c>
      <c r="D641" t="s">
        <v>14</v>
      </c>
      <c r="E641">
        <v>85267</v>
      </c>
      <c r="F641">
        <v>6</v>
      </c>
      <c r="G641">
        <v>5</v>
      </c>
      <c r="H641">
        <v>2</v>
      </c>
      <c r="I641">
        <v>704.32</v>
      </c>
      <c r="J641">
        <f>I641/E641</f>
        <v>8.2601709922947922E-3</v>
      </c>
      <c r="K641">
        <f t="shared" si="28"/>
        <v>7</v>
      </c>
      <c r="L641">
        <f t="shared" si="29"/>
        <v>0</v>
      </c>
      <c r="M641">
        <f t="shared" ca="1" si="30"/>
        <v>2019</v>
      </c>
      <c r="N641">
        <f ca="1">_xlfn.PERCENTRANK.INC(M641:M1638,M641,1)*10</f>
        <v>5</v>
      </c>
      <c r="O641">
        <f>_xlfn.PERCENTRANK.INC(H641:H1638,H641,1)*10</f>
        <v>0</v>
      </c>
      <c r="P641">
        <f>_xlfn.PERCENTRANK.INC(I641:I1638,I641,1)*10</f>
        <v>7</v>
      </c>
      <c r="Q641" s="19">
        <f ca="1">AVERAGE(K641,L641,N641,O641,P641)</f>
        <v>3.8</v>
      </c>
      <c r="R641" t="str">
        <f ca="1">VLOOKUP(ROUND($Q641,0),$T$6:$U$15,2,FALSE)</f>
        <v>New Customer</v>
      </c>
    </row>
    <row r="642" spans="1:18" x14ac:dyDescent="0.35">
      <c r="A642">
        <v>638</v>
      </c>
      <c r="B642">
        <v>34</v>
      </c>
      <c r="C642" t="s">
        <v>9</v>
      </c>
      <c r="D642" t="s">
        <v>14</v>
      </c>
      <c r="E642">
        <v>60489</v>
      </c>
      <c r="F642">
        <v>95</v>
      </c>
      <c r="G642">
        <v>3</v>
      </c>
      <c r="H642">
        <v>38</v>
      </c>
      <c r="I642">
        <v>304.86</v>
      </c>
      <c r="J642">
        <f>I642/E642</f>
        <v>5.0399246143926994E-3</v>
      </c>
      <c r="K642">
        <f t="shared" si="28"/>
        <v>4</v>
      </c>
      <c r="L642">
        <f t="shared" si="29"/>
        <v>9</v>
      </c>
      <c r="M642">
        <f t="shared" ca="1" si="30"/>
        <v>2021</v>
      </c>
      <c r="N642">
        <f ca="1">_xlfn.PERCENTRANK.INC(M642:M1639,M642,1)*10</f>
        <v>6</v>
      </c>
      <c r="O642">
        <f>_xlfn.PERCENTRANK.INC(H642:H1639,H642,1)*10</f>
        <v>7</v>
      </c>
      <c r="P642">
        <f>_xlfn.PERCENTRANK.INC(I642:I1639,I642,1)*10</f>
        <v>3</v>
      </c>
      <c r="Q642" s="19">
        <f ca="1">AVERAGE(K642,L642,N642,O642,P642)</f>
        <v>5.8</v>
      </c>
      <c r="R642" t="str">
        <f ca="1">VLOOKUP(ROUND($Q642,0),$T$6:$U$15,2,FALSE)</f>
        <v>Potential Loyalists</v>
      </c>
    </row>
    <row r="643" spans="1:18" x14ac:dyDescent="0.35">
      <c r="A643">
        <v>639</v>
      </c>
      <c r="B643">
        <v>68</v>
      </c>
      <c r="C643" t="s">
        <v>16</v>
      </c>
      <c r="D643" t="s">
        <v>10</v>
      </c>
      <c r="E643">
        <v>57700</v>
      </c>
      <c r="F643">
        <v>70</v>
      </c>
      <c r="G643">
        <v>8</v>
      </c>
      <c r="H643">
        <v>46</v>
      </c>
      <c r="I643">
        <v>178.21</v>
      </c>
      <c r="J643">
        <f>I643/E643</f>
        <v>3.088561525129983E-3</v>
      </c>
      <c r="K643">
        <f t="shared" si="28"/>
        <v>3</v>
      </c>
      <c r="L643">
        <f t="shared" si="29"/>
        <v>6</v>
      </c>
      <c r="M643">
        <f t="shared" ca="1" si="30"/>
        <v>2016</v>
      </c>
      <c r="N643">
        <f ca="1">_xlfn.PERCENTRANK.INC(M643:M1640,M643,1)*10</f>
        <v>2</v>
      </c>
      <c r="O643">
        <f>_xlfn.PERCENTRANK.INC(H643:H1640,H643,1)*10</f>
        <v>8</v>
      </c>
      <c r="P643">
        <f>_xlfn.PERCENTRANK.INC(I643:I1640,I643,1)*10</f>
        <v>1</v>
      </c>
      <c r="Q643" s="19">
        <f ca="1">AVERAGE(K643,L643,N643,O643,P643)</f>
        <v>4</v>
      </c>
      <c r="R643" t="str">
        <f ca="1">VLOOKUP(ROUND($Q643,0),$T$6:$U$15,2,FALSE)</f>
        <v>New Customer</v>
      </c>
    </row>
    <row r="644" spans="1:18" x14ac:dyDescent="0.35">
      <c r="A644">
        <v>640</v>
      </c>
      <c r="B644">
        <v>57</v>
      </c>
      <c r="C644" t="s">
        <v>16</v>
      </c>
      <c r="D644" t="s">
        <v>14</v>
      </c>
      <c r="E644">
        <v>97035</v>
      </c>
      <c r="F644">
        <v>28</v>
      </c>
      <c r="G644">
        <v>6</v>
      </c>
      <c r="H644">
        <v>42</v>
      </c>
      <c r="I644">
        <v>741.41</v>
      </c>
      <c r="J644">
        <f>I644/E644</f>
        <v>7.6406451280465809E-3</v>
      </c>
      <c r="K644">
        <f t="shared" si="28"/>
        <v>6</v>
      </c>
      <c r="L644">
        <f t="shared" si="29"/>
        <v>2</v>
      </c>
      <c r="M644">
        <f t="shared" ca="1" si="30"/>
        <v>2018</v>
      </c>
      <c r="N644">
        <f ca="1">_xlfn.PERCENTRANK.INC(M644:M1641,M644,1)*10</f>
        <v>3</v>
      </c>
      <c r="O644">
        <f>_xlfn.PERCENTRANK.INC(H644:H1641,H644,1)*10</f>
        <v>8</v>
      </c>
      <c r="P644">
        <f>_xlfn.PERCENTRANK.INC(I644:I1641,I644,1)*10</f>
        <v>7</v>
      </c>
      <c r="Q644" s="19">
        <f ca="1">AVERAGE(K644,L644,N644,O644,P644)</f>
        <v>5.2</v>
      </c>
      <c r="R644" t="str">
        <f ca="1">VLOOKUP(ROUND($Q644,0),$T$6:$U$15,2,FALSE)</f>
        <v>Potential Loyalists</v>
      </c>
    </row>
    <row r="645" spans="1:18" x14ac:dyDescent="0.35">
      <c r="A645">
        <v>641</v>
      </c>
      <c r="B645">
        <v>59</v>
      </c>
      <c r="C645" t="s">
        <v>13</v>
      </c>
      <c r="D645" t="s">
        <v>11</v>
      </c>
      <c r="E645">
        <v>141667</v>
      </c>
      <c r="F645">
        <v>28</v>
      </c>
      <c r="G645">
        <v>4</v>
      </c>
      <c r="H645">
        <v>5</v>
      </c>
      <c r="I645">
        <v>204.25</v>
      </c>
      <c r="J645">
        <f>I645/E645</f>
        <v>1.4417613135027918E-3</v>
      </c>
      <c r="K645">
        <f t="shared" ref="K645:K708" si="31">_xlfn.PERCENTRANK.EXC($J$5:$J$1003,J645,1)*10</f>
        <v>1</v>
      </c>
      <c r="L645">
        <f t="shared" si="29"/>
        <v>2</v>
      </c>
      <c r="M645">
        <f t="shared" ca="1" si="30"/>
        <v>2020</v>
      </c>
      <c r="N645">
        <f ca="1">_xlfn.PERCENTRANK.INC(M645:M1642,M645,1)*10</f>
        <v>6</v>
      </c>
      <c r="O645">
        <f>_xlfn.PERCENTRANK.INC(H645:H1642,H645,1)*10</f>
        <v>0</v>
      </c>
      <c r="P645">
        <f>_xlfn.PERCENTRANK.INC(I645:I1642,I645,1)*10</f>
        <v>2</v>
      </c>
      <c r="Q645" s="19">
        <f ca="1">AVERAGE(K645,L645,N645,O645,P645)</f>
        <v>2.2000000000000002</v>
      </c>
      <c r="R645" t="str">
        <f ca="1">VLOOKUP(ROUND($Q645,0),$T$6:$U$15,2,FALSE)</f>
        <v xml:space="preserve">At Risk </v>
      </c>
    </row>
    <row r="646" spans="1:18" x14ac:dyDescent="0.35">
      <c r="A646">
        <v>642</v>
      </c>
      <c r="B646">
        <v>34</v>
      </c>
      <c r="C646" t="s">
        <v>9</v>
      </c>
      <c r="D646" t="s">
        <v>15</v>
      </c>
      <c r="E646">
        <v>114408</v>
      </c>
      <c r="F646">
        <v>38</v>
      </c>
      <c r="G646">
        <v>7</v>
      </c>
      <c r="H646">
        <v>28</v>
      </c>
      <c r="I646">
        <v>647.35</v>
      </c>
      <c r="J646">
        <f>I646/E646</f>
        <v>5.6582581637647719E-3</v>
      </c>
      <c r="K646">
        <f t="shared" si="31"/>
        <v>5</v>
      </c>
      <c r="L646">
        <f t="shared" ref="L646:L709" si="32">_xlfn.PERCENTRANK.INC($F$5:$F$1003,F646,1)*10</f>
        <v>3</v>
      </c>
      <c r="M646">
        <f t="shared" ref="M646:M709" ca="1" si="33">YEAR(TODAY())-G646</f>
        <v>2017</v>
      </c>
      <c r="N646">
        <f ca="1">_xlfn.PERCENTRANK.INC(M646:M1643,M646,1)*10</f>
        <v>3</v>
      </c>
      <c r="O646">
        <f>_xlfn.PERCENTRANK.INC(H646:H1643,H646,1)*10</f>
        <v>5</v>
      </c>
      <c r="P646">
        <f>_xlfn.PERCENTRANK.INC(I646:I1643,I646,1)*10</f>
        <v>6</v>
      </c>
      <c r="Q646" s="19">
        <f ca="1">AVERAGE(K646,L646,N646,O646,P646)</f>
        <v>4.4000000000000004</v>
      </c>
      <c r="R646" t="str">
        <f ca="1">VLOOKUP(ROUND($Q646,0),$T$6:$U$15,2,FALSE)</f>
        <v>New Customer</v>
      </c>
    </row>
    <row r="647" spans="1:18" x14ac:dyDescent="0.35">
      <c r="A647">
        <v>643</v>
      </c>
      <c r="B647">
        <v>64</v>
      </c>
      <c r="C647" t="s">
        <v>9</v>
      </c>
      <c r="D647" t="s">
        <v>11</v>
      </c>
      <c r="E647">
        <v>92888</v>
      </c>
      <c r="F647">
        <v>2</v>
      </c>
      <c r="G647">
        <v>7</v>
      </c>
      <c r="H647">
        <v>50</v>
      </c>
      <c r="I647">
        <v>84.98</v>
      </c>
      <c r="J647">
        <f>I647/E647</f>
        <v>9.148652140211869E-4</v>
      </c>
      <c r="K647">
        <f t="shared" si="31"/>
        <v>0</v>
      </c>
      <c r="L647">
        <f t="shared" si="32"/>
        <v>0</v>
      </c>
      <c r="M647">
        <f t="shared" ca="1" si="33"/>
        <v>2017</v>
      </c>
      <c r="N647">
        <f ca="1">_xlfn.PERCENTRANK.INC(M647:M1644,M647,1)*10</f>
        <v>3</v>
      </c>
      <c r="O647">
        <f>_xlfn.PERCENTRANK.INC(H647:H1644,H647,1)*10</f>
        <v>9</v>
      </c>
      <c r="P647">
        <f>_xlfn.PERCENTRANK.INC(I647:I1644,I647,1)*10</f>
        <v>0</v>
      </c>
      <c r="Q647" s="19">
        <f ca="1">AVERAGE(K647,L647,N647,O647,P647)</f>
        <v>2.4</v>
      </c>
      <c r="R647" t="str">
        <f ca="1">VLOOKUP(ROUND($Q647,0),$T$6:$U$15,2,FALSE)</f>
        <v xml:space="preserve">At Risk </v>
      </c>
    </row>
    <row r="648" spans="1:18" x14ac:dyDescent="0.35">
      <c r="A648">
        <v>644</v>
      </c>
      <c r="B648">
        <v>54</v>
      </c>
      <c r="C648" t="s">
        <v>16</v>
      </c>
      <c r="D648" t="s">
        <v>11</v>
      </c>
      <c r="E648">
        <v>132403</v>
      </c>
      <c r="F648">
        <v>83</v>
      </c>
      <c r="G648">
        <v>3</v>
      </c>
      <c r="H648">
        <v>2</v>
      </c>
      <c r="I648">
        <v>45.2</v>
      </c>
      <c r="J648">
        <f>I648/E648</f>
        <v>3.4138199285514681E-4</v>
      </c>
      <c r="K648">
        <f t="shared" si="31"/>
        <v>0</v>
      </c>
      <c r="L648">
        <f t="shared" si="32"/>
        <v>8</v>
      </c>
      <c r="M648">
        <f t="shared" ca="1" si="33"/>
        <v>2021</v>
      </c>
      <c r="N648">
        <f ca="1">_xlfn.PERCENTRANK.INC(M648:M1645,M648,1)*10</f>
        <v>6</v>
      </c>
      <c r="O648">
        <f>_xlfn.PERCENTRANK.INC(H648:H1645,H648,1)*10</f>
        <v>0</v>
      </c>
      <c r="P648">
        <f>_xlfn.PERCENTRANK.INC(I648:I1645,I648,1)*10</f>
        <v>0</v>
      </c>
      <c r="Q648" s="19">
        <f ca="1">AVERAGE(K648,L648,N648,O648,P648)</f>
        <v>2.8</v>
      </c>
      <c r="R648" t="str">
        <f ca="1">VLOOKUP(ROUND($Q648,0),$T$6:$U$15,2,FALSE)</f>
        <v>New Customer</v>
      </c>
    </row>
    <row r="649" spans="1:18" x14ac:dyDescent="0.35">
      <c r="A649">
        <v>645</v>
      </c>
      <c r="B649">
        <v>67</v>
      </c>
      <c r="C649" t="s">
        <v>13</v>
      </c>
      <c r="D649" t="s">
        <v>10</v>
      </c>
      <c r="E649">
        <v>115578</v>
      </c>
      <c r="F649">
        <v>10</v>
      </c>
      <c r="G649">
        <v>1</v>
      </c>
      <c r="H649">
        <v>36</v>
      </c>
      <c r="I649">
        <v>646.16</v>
      </c>
      <c r="J649">
        <f>I649/E649</f>
        <v>5.5906833480420144E-3</v>
      </c>
      <c r="K649">
        <f t="shared" si="31"/>
        <v>4</v>
      </c>
      <c r="L649">
        <f t="shared" si="32"/>
        <v>0</v>
      </c>
      <c r="M649">
        <f t="shared" ca="1" si="33"/>
        <v>2023</v>
      </c>
      <c r="N649">
        <f ca="1">_xlfn.PERCENTRANK.INC(M649:M1646,M649,1)*10</f>
        <v>8</v>
      </c>
      <c r="O649">
        <f>_xlfn.PERCENTRANK.INC(H649:H1646,H649,1)*10</f>
        <v>6</v>
      </c>
      <c r="P649">
        <f>_xlfn.PERCENTRANK.INC(I649:I1646,I649,1)*10</f>
        <v>6</v>
      </c>
      <c r="Q649" s="19">
        <f ca="1">AVERAGE(K649,L649,N649,O649,P649)</f>
        <v>4.8</v>
      </c>
      <c r="R649" t="str">
        <f ca="1">VLOOKUP(ROUND($Q649,0),$T$6:$U$15,2,FALSE)</f>
        <v>Potential Loyalists</v>
      </c>
    </row>
    <row r="650" spans="1:18" x14ac:dyDescent="0.35">
      <c r="A650">
        <v>646</v>
      </c>
      <c r="B650">
        <v>62</v>
      </c>
      <c r="C650" t="s">
        <v>16</v>
      </c>
      <c r="D650" t="s">
        <v>15</v>
      </c>
      <c r="E650">
        <v>113856</v>
      </c>
      <c r="F650">
        <v>78</v>
      </c>
      <c r="G650">
        <v>6</v>
      </c>
      <c r="H650">
        <v>50</v>
      </c>
      <c r="I650">
        <v>720.47</v>
      </c>
      <c r="J650">
        <f>I650/E650</f>
        <v>6.3279054243957278E-3</v>
      </c>
      <c r="K650">
        <f t="shared" si="31"/>
        <v>5</v>
      </c>
      <c r="L650">
        <f t="shared" si="32"/>
        <v>7</v>
      </c>
      <c r="M650">
        <f t="shared" ca="1" si="33"/>
        <v>2018</v>
      </c>
      <c r="N650">
        <f ca="1">_xlfn.PERCENTRANK.INC(M650:M1647,M650,1)*10</f>
        <v>3</v>
      </c>
      <c r="O650">
        <f>_xlfn.PERCENTRANK.INC(H650:H1647,H650,1)*10</f>
        <v>9</v>
      </c>
      <c r="P650">
        <f>_xlfn.PERCENTRANK.INC(I650:I1647,I650,1)*10</f>
        <v>7</v>
      </c>
      <c r="Q650" s="19">
        <f ca="1">AVERAGE(K650,L650,N650,O650,P650)</f>
        <v>6.2</v>
      </c>
      <c r="R650" t="str">
        <f ca="1">VLOOKUP(ROUND($Q650,0),$T$6:$U$15,2,FALSE)</f>
        <v>Potential Loyalists</v>
      </c>
    </row>
    <row r="651" spans="1:18" x14ac:dyDescent="0.35">
      <c r="A651">
        <v>647</v>
      </c>
      <c r="B651">
        <v>24</v>
      </c>
      <c r="C651" t="s">
        <v>13</v>
      </c>
      <c r="D651" t="s">
        <v>15</v>
      </c>
      <c r="E651">
        <v>122371</v>
      </c>
      <c r="F651">
        <v>11</v>
      </c>
      <c r="G651">
        <v>2</v>
      </c>
      <c r="H651">
        <v>4</v>
      </c>
      <c r="I651">
        <v>838.19</v>
      </c>
      <c r="J651">
        <f>I651/E651</f>
        <v>6.8495803744351201E-3</v>
      </c>
      <c r="K651">
        <f t="shared" si="31"/>
        <v>6</v>
      </c>
      <c r="L651">
        <f t="shared" si="32"/>
        <v>0</v>
      </c>
      <c r="M651">
        <f t="shared" ca="1" si="33"/>
        <v>2022</v>
      </c>
      <c r="N651">
        <f ca="1">_xlfn.PERCENTRANK.INC(M651:M1648,M651,1)*10</f>
        <v>7</v>
      </c>
      <c r="O651">
        <f>_xlfn.PERCENTRANK.INC(H651:H1648,H651,1)*10</f>
        <v>0</v>
      </c>
      <c r="P651">
        <f>_xlfn.PERCENTRANK.INC(I651:I1648,I651,1)*10</f>
        <v>8</v>
      </c>
      <c r="Q651" s="19">
        <f ca="1">AVERAGE(K651,L651,N651,O651,P651)</f>
        <v>4.2</v>
      </c>
      <c r="R651" t="str">
        <f ca="1">VLOOKUP(ROUND($Q651,0),$T$6:$U$15,2,FALSE)</f>
        <v>New Customer</v>
      </c>
    </row>
    <row r="652" spans="1:18" x14ac:dyDescent="0.35">
      <c r="A652">
        <v>648</v>
      </c>
      <c r="B652">
        <v>43</v>
      </c>
      <c r="C652" t="s">
        <v>9</v>
      </c>
      <c r="D652" t="s">
        <v>10</v>
      </c>
      <c r="E652">
        <v>67979</v>
      </c>
      <c r="F652">
        <v>49</v>
      </c>
      <c r="G652">
        <v>2</v>
      </c>
      <c r="H652">
        <v>6</v>
      </c>
      <c r="I652">
        <v>420.03</v>
      </c>
      <c r="J652">
        <f>I652/E652</f>
        <v>6.1788199296841668E-3</v>
      </c>
      <c r="K652">
        <f t="shared" si="31"/>
        <v>5</v>
      </c>
      <c r="L652">
        <f t="shared" si="32"/>
        <v>4</v>
      </c>
      <c r="M652">
        <f t="shared" ca="1" si="33"/>
        <v>2022</v>
      </c>
      <c r="N652">
        <f ca="1">_xlfn.PERCENTRANK.INC(M652:M1649,M652,1)*10</f>
        <v>7</v>
      </c>
      <c r="O652">
        <f>_xlfn.PERCENTRANK.INC(H652:H1649,H652,1)*10</f>
        <v>0</v>
      </c>
      <c r="P652">
        <f>_xlfn.PERCENTRANK.INC(I652:I1649,I652,1)*10</f>
        <v>4</v>
      </c>
      <c r="Q652" s="19">
        <f ca="1">AVERAGE(K652,L652,N652,O652,P652)</f>
        <v>4</v>
      </c>
      <c r="R652" t="str">
        <f ca="1">VLOOKUP(ROUND($Q652,0),$T$6:$U$15,2,FALSE)</f>
        <v>New Customer</v>
      </c>
    </row>
    <row r="653" spans="1:18" x14ac:dyDescent="0.35">
      <c r="A653">
        <v>649</v>
      </c>
      <c r="B653">
        <v>27</v>
      </c>
      <c r="C653" t="s">
        <v>16</v>
      </c>
      <c r="D653" t="s">
        <v>11</v>
      </c>
      <c r="E653">
        <v>147360</v>
      </c>
      <c r="F653">
        <v>96</v>
      </c>
      <c r="G653">
        <v>3</v>
      </c>
      <c r="H653">
        <v>26</v>
      </c>
      <c r="I653">
        <v>26.1</v>
      </c>
      <c r="J653">
        <f>I653/E653</f>
        <v>1.7711726384364823E-4</v>
      </c>
      <c r="K653">
        <f t="shared" si="31"/>
        <v>0</v>
      </c>
      <c r="L653">
        <f t="shared" si="32"/>
        <v>9</v>
      </c>
      <c r="M653">
        <f t="shared" ca="1" si="33"/>
        <v>2021</v>
      </c>
      <c r="N653">
        <f ca="1">_xlfn.PERCENTRANK.INC(M653:M1650,M653,1)*10</f>
        <v>6</v>
      </c>
      <c r="O653">
        <f>_xlfn.PERCENTRANK.INC(H653:H1650,H653,1)*10</f>
        <v>4</v>
      </c>
      <c r="P653">
        <f>_xlfn.PERCENTRANK.INC(I653:I1650,I653,1)*10</f>
        <v>0</v>
      </c>
      <c r="Q653" s="19">
        <f ca="1">AVERAGE(K653,L653,N653,O653,P653)</f>
        <v>3.8</v>
      </c>
      <c r="R653" t="str">
        <f ca="1">VLOOKUP(ROUND($Q653,0),$T$6:$U$15,2,FALSE)</f>
        <v>New Customer</v>
      </c>
    </row>
    <row r="654" spans="1:18" x14ac:dyDescent="0.35">
      <c r="A654">
        <v>650</v>
      </c>
      <c r="B654">
        <v>47</v>
      </c>
      <c r="C654" t="s">
        <v>13</v>
      </c>
      <c r="D654" t="s">
        <v>10</v>
      </c>
      <c r="E654">
        <v>88268</v>
      </c>
      <c r="F654">
        <v>32</v>
      </c>
      <c r="G654">
        <v>8</v>
      </c>
      <c r="H654">
        <v>27</v>
      </c>
      <c r="I654">
        <v>686.5</v>
      </c>
      <c r="J654">
        <f>I654/E654</f>
        <v>7.7774504916844154E-3</v>
      </c>
      <c r="K654">
        <f t="shared" si="31"/>
        <v>6</v>
      </c>
      <c r="L654">
        <f t="shared" si="32"/>
        <v>3</v>
      </c>
      <c r="M654">
        <f t="shared" ca="1" si="33"/>
        <v>2016</v>
      </c>
      <c r="N654">
        <f ca="1">_xlfn.PERCENTRANK.INC(M654:M1651,M654,1)*10</f>
        <v>2</v>
      </c>
      <c r="O654">
        <f>_xlfn.PERCENTRANK.INC(H654:H1651,H654,1)*10</f>
        <v>4</v>
      </c>
      <c r="P654">
        <f>_xlfn.PERCENTRANK.INC(I654:I1651,I654,1)*10</f>
        <v>7</v>
      </c>
      <c r="Q654" s="19">
        <f ca="1">AVERAGE(K654,L654,N654,O654,P654)</f>
        <v>4.4000000000000004</v>
      </c>
      <c r="R654" t="str">
        <f ca="1">VLOOKUP(ROUND($Q654,0),$T$6:$U$15,2,FALSE)</f>
        <v>New Customer</v>
      </c>
    </row>
    <row r="655" spans="1:18" x14ac:dyDescent="0.35">
      <c r="A655">
        <v>651</v>
      </c>
      <c r="B655">
        <v>27</v>
      </c>
      <c r="C655" t="s">
        <v>9</v>
      </c>
      <c r="D655" t="s">
        <v>15</v>
      </c>
      <c r="E655">
        <v>113174</v>
      </c>
      <c r="F655">
        <v>36</v>
      </c>
      <c r="G655">
        <v>3</v>
      </c>
      <c r="H655">
        <v>46</v>
      </c>
      <c r="I655">
        <v>499.07</v>
      </c>
      <c r="J655">
        <f>I655/E655</f>
        <v>4.4097584250799649E-3</v>
      </c>
      <c r="K655">
        <f t="shared" si="31"/>
        <v>4</v>
      </c>
      <c r="L655">
        <f t="shared" si="32"/>
        <v>3</v>
      </c>
      <c r="M655">
        <f t="shared" ca="1" si="33"/>
        <v>2021</v>
      </c>
      <c r="N655">
        <f ca="1">_xlfn.PERCENTRANK.INC(M655:M1652,M655,1)*10</f>
        <v>6</v>
      </c>
      <c r="O655">
        <f>_xlfn.PERCENTRANK.INC(H655:H1652,H655,1)*10</f>
        <v>8</v>
      </c>
      <c r="P655">
        <f>_xlfn.PERCENTRANK.INC(I655:I1652,I655,1)*10</f>
        <v>4</v>
      </c>
      <c r="Q655" s="19">
        <f ca="1">AVERAGE(K655,L655,N655,O655,P655)</f>
        <v>5</v>
      </c>
      <c r="R655" t="str">
        <f ca="1">VLOOKUP(ROUND($Q655,0),$T$6:$U$15,2,FALSE)</f>
        <v>Potential Loyalists</v>
      </c>
    </row>
    <row r="656" spans="1:18" x14ac:dyDescent="0.35">
      <c r="A656">
        <v>652</v>
      </c>
      <c r="B656">
        <v>32</v>
      </c>
      <c r="C656" t="s">
        <v>13</v>
      </c>
      <c r="D656" t="s">
        <v>15</v>
      </c>
      <c r="E656">
        <v>95862</v>
      </c>
      <c r="F656">
        <v>34</v>
      </c>
      <c r="G656">
        <v>6</v>
      </c>
      <c r="H656">
        <v>41</v>
      </c>
      <c r="I656">
        <v>65.150000000000006</v>
      </c>
      <c r="J656">
        <f>I656/E656</f>
        <v>6.7962279109553322E-4</v>
      </c>
      <c r="K656">
        <f t="shared" si="31"/>
        <v>0</v>
      </c>
      <c r="L656">
        <f t="shared" si="32"/>
        <v>3</v>
      </c>
      <c r="M656">
        <f t="shared" ca="1" si="33"/>
        <v>2018</v>
      </c>
      <c r="N656">
        <f ca="1">_xlfn.PERCENTRANK.INC(M656:M1653,M656,1)*10</f>
        <v>4</v>
      </c>
      <c r="O656">
        <f>_xlfn.PERCENTRANK.INC(H656:H1653,H656,1)*10</f>
        <v>7</v>
      </c>
      <c r="P656">
        <f>_xlfn.PERCENTRANK.INC(I656:I1653,I656,1)*10</f>
        <v>0</v>
      </c>
      <c r="Q656" s="19">
        <f ca="1">AVERAGE(K656,L656,N656,O656,P656)</f>
        <v>2.8</v>
      </c>
      <c r="R656" t="str">
        <f ca="1">VLOOKUP(ROUND($Q656,0),$T$6:$U$15,2,FALSE)</f>
        <v>New Customer</v>
      </c>
    </row>
    <row r="657" spans="1:18" x14ac:dyDescent="0.35">
      <c r="A657">
        <v>653</v>
      </c>
      <c r="B657">
        <v>41</v>
      </c>
      <c r="C657" t="s">
        <v>16</v>
      </c>
      <c r="D657" t="s">
        <v>14</v>
      </c>
      <c r="E657">
        <v>140959</v>
      </c>
      <c r="F657">
        <v>35</v>
      </c>
      <c r="G657">
        <v>7</v>
      </c>
      <c r="H657">
        <v>14</v>
      </c>
      <c r="I657">
        <v>232.42</v>
      </c>
      <c r="J657">
        <f>I657/E657</f>
        <v>1.6488482466532821E-3</v>
      </c>
      <c r="K657">
        <f t="shared" si="31"/>
        <v>1</v>
      </c>
      <c r="L657">
        <f t="shared" si="32"/>
        <v>3</v>
      </c>
      <c r="M657">
        <f t="shared" ca="1" si="33"/>
        <v>2017</v>
      </c>
      <c r="N657">
        <f ca="1">_xlfn.PERCENTRANK.INC(M657:M1654,M657,1)*10</f>
        <v>3</v>
      </c>
      <c r="O657">
        <f>_xlfn.PERCENTRANK.INC(H657:H1654,H657,1)*10</f>
        <v>2</v>
      </c>
      <c r="P657">
        <f>_xlfn.PERCENTRANK.INC(I657:I1654,I657,1)*10</f>
        <v>2</v>
      </c>
      <c r="Q657" s="19">
        <f ca="1">AVERAGE(K657,L657,N657,O657,P657)</f>
        <v>2.2000000000000002</v>
      </c>
      <c r="R657" t="str">
        <f ca="1">VLOOKUP(ROUND($Q657,0),$T$6:$U$15,2,FALSE)</f>
        <v xml:space="preserve">At Risk </v>
      </c>
    </row>
    <row r="658" spans="1:18" x14ac:dyDescent="0.35">
      <c r="A658">
        <v>654</v>
      </c>
      <c r="B658">
        <v>48</v>
      </c>
      <c r="C658" t="s">
        <v>16</v>
      </c>
      <c r="D658" t="s">
        <v>11</v>
      </c>
      <c r="E658">
        <v>82356</v>
      </c>
      <c r="F658">
        <v>97</v>
      </c>
      <c r="G658">
        <v>1</v>
      </c>
      <c r="H658">
        <v>35</v>
      </c>
      <c r="I658">
        <v>204.55</v>
      </c>
      <c r="J658">
        <f>I658/E658</f>
        <v>2.4837291757734714E-3</v>
      </c>
      <c r="K658">
        <f t="shared" si="31"/>
        <v>2</v>
      </c>
      <c r="L658">
        <f t="shared" si="32"/>
        <v>9</v>
      </c>
      <c r="M658">
        <f t="shared" ca="1" si="33"/>
        <v>2023</v>
      </c>
      <c r="N658">
        <f ca="1">_xlfn.PERCENTRANK.INC(M658:M1655,M658,1)*10</f>
        <v>8</v>
      </c>
      <c r="O658">
        <f>_xlfn.PERCENTRANK.INC(H658:H1655,H658,1)*10</f>
        <v>6</v>
      </c>
      <c r="P658">
        <f>_xlfn.PERCENTRANK.INC(I658:I1655,I658,1)*10</f>
        <v>1</v>
      </c>
      <c r="Q658" s="19">
        <f ca="1">AVERAGE(K658,L658,N658,O658,P658)</f>
        <v>5.2</v>
      </c>
      <c r="R658" t="str">
        <f ca="1">VLOOKUP(ROUND($Q658,0),$T$6:$U$15,2,FALSE)</f>
        <v>Potential Loyalists</v>
      </c>
    </row>
    <row r="659" spans="1:18" x14ac:dyDescent="0.35">
      <c r="A659">
        <v>655</v>
      </c>
      <c r="B659">
        <v>45</v>
      </c>
      <c r="C659" t="s">
        <v>13</v>
      </c>
      <c r="D659" t="s">
        <v>10</v>
      </c>
      <c r="E659">
        <v>47989</v>
      </c>
      <c r="F659">
        <v>70</v>
      </c>
      <c r="G659">
        <v>6</v>
      </c>
      <c r="H659">
        <v>9</v>
      </c>
      <c r="I659">
        <v>218.77</v>
      </c>
      <c r="J659">
        <f>I659/E659</f>
        <v>4.5587530475734023E-3</v>
      </c>
      <c r="K659">
        <f t="shared" si="31"/>
        <v>4</v>
      </c>
      <c r="L659">
        <f t="shared" si="32"/>
        <v>6</v>
      </c>
      <c r="M659">
        <f t="shared" ca="1" si="33"/>
        <v>2018</v>
      </c>
      <c r="N659">
        <f ca="1">_xlfn.PERCENTRANK.INC(M659:M1656,M659,1)*10</f>
        <v>4</v>
      </c>
      <c r="O659">
        <f>_xlfn.PERCENTRANK.INC(H659:H1656,H659,1)*10</f>
        <v>1</v>
      </c>
      <c r="P659">
        <f>_xlfn.PERCENTRANK.INC(I659:I1656,I659,1)*10</f>
        <v>2</v>
      </c>
      <c r="Q659" s="19">
        <f ca="1">AVERAGE(K659,L659,N659,O659,P659)</f>
        <v>3.4</v>
      </c>
      <c r="R659" t="str">
        <f ca="1">VLOOKUP(ROUND($Q659,0),$T$6:$U$15,2,FALSE)</f>
        <v>New Customer</v>
      </c>
    </row>
    <row r="660" spans="1:18" x14ac:dyDescent="0.35">
      <c r="A660">
        <v>656</v>
      </c>
      <c r="B660">
        <v>33</v>
      </c>
      <c r="C660" t="s">
        <v>13</v>
      </c>
      <c r="D660" t="s">
        <v>12</v>
      </c>
      <c r="E660">
        <v>65142</v>
      </c>
      <c r="F660">
        <v>45</v>
      </c>
      <c r="G660">
        <v>10</v>
      </c>
      <c r="H660">
        <v>42</v>
      </c>
      <c r="I660">
        <v>132.6</v>
      </c>
      <c r="J660">
        <f>I660/E660</f>
        <v>2.0355530993828867E-3</v>
      </c>
      <c r="K660">
        <f t="shared" si="31"/>
        <v>2</v>
      </c>
      <c r="L660">
        <f t="shared" si="32"/>
        <v>4</v>
      </c>
      <c r="M660">
        <f t="shared" ca="1" si="33"/>
        <v>2014</v>
      </c>
      <c r="N660">
        <f ca="1">_xlfn.PERCENTRANK.INC(M660:M1657,M660,1)*10</f>
        <v>0</v>
      </c>
      <c r="O660">
        <f>_xlfn.PERCENTRANK.INC(H660:H1657,H660,1)*10</f>
        <v>8</v>
      </c>
      <c r="P660">
        <f>_xlfn.PERCENTRANK.INC(I660:I1657,I660,1)*10</f>
        <v>1</v>
      </c>
      <c r="Q660" s="19">
        <f ca="1">AVERAGE(K660,L660,N660,O660,P660)</f>
        <v>3</v>
      </c>
      <c r="R660" t="str">
        <f ca="1">VLOOKUP(ROUND($Q660,0),$T$6:$U$15,2,FALSE)</f>
        <v>New Customer</v>
      </c>
    </row>
    <row r="661" spans="1:18" x14ac:dyDescent="0.35">
      <c r="A661">
        <v>657</v>
      </c>
      <c r="B661">
        <v>27</v>
      </c>
      <c r="C661" t="s">
        <v>16</v>
      </c>
      <c r="D661" t="s">
        <v>15</v>
      </c>
      <c r="E661">
        <v>81110</v>
      </c>
      <c r="F661">
        <v>44</v>
      </c>
      <c r="G661">
        <v>6</v>
      </c>
      <c r="H661">
        <v>8</v>
      </c>
      <c r="I661">
        <v>654.04999999999995</v>
      </c>
      <c r="J661">
        <f>I661/E661</f>
        <v>8.0637405991862889E-3</v>
      </c>
      <c r="K661">
        <f t="shared" si="31"/>
        <v>7</v>
      </c>
      <c r="L661">
        <f t="shared" si="32"/>
        <v>4</v>
      </c>
      <c r="M661">
        <f t="shared" ca="1" si="33"/>
        <v>2018</v>
      </c>
      <c r="N661">
        <f ca="1">_xlfn.PERCENTRANK.INC(M661:M1658,M661,1)*10</f>
        <v>4</v>
      </c>
      <c r="O661">
        <f>_xlfn.PERCENTRANK.INC(H661:H1658,H661,1)*10</f>
        <v>1</v>
      </c>
      <c r="P661">
        <f>_xlfn.PERCENTRANK.INC(I661:I1658,I661,1)*10</f>
        <v>6</v>
      </c>
      <c r="Q661" s="19">
        <f ca="1">AVERAGE(K661,L661,N661,O661,P661)</f>
        <v>4.4000000000000004</v>
      </c>
      <c r="R661" t="str">
        <f ca="1">VLOOKUP(ROUND($Q661,0),$T$6:$U$15,2,FALSE)</f>
        <v>New Customer</v>
      </c>
    </row>
    <row r="662" spans="1:18" x14ac:dyDescent="0.35">
      <c r="A662">
        <v>658</v>
      </c>
      <c r="B662">
        <v>61</v>
      </c>
      <c r="C662" t="s">
        <v>16</v>
      </c>
      <c r="D662" t="s">
        <v>12</v>
      </c>
      <c r="E662">
        <v>145578</v>
      </c>
      <c r="F662">
        <v>79</v>
      </c>
      <c r="G662">
        <v>2</v>
      </c>
      <c r="H662">
        <v>34</v>
      </c>
      <c r="I662">
        <v>762.06</v>
      </c>
      <c r="J662">
        <f>I662/E662</f>
        <v>5.2347195317973862E-3</v>
      </c>
      <c r="K662">
        <f t="shared" si="31"/>
        <v>4</v>
      </c>
      <c r="L662">
        <f t="shared" si="32"/>
        <v>7</v>
      </c>
      <c r="M662">
        <f t="shared" ca="1" si="33"/>
        <v>2022</v>
      </c>
      <c r="N662">
        <f ca="1">_xlfn.PERCENTRANK.INC(M662:M1659,M662,1)*10</f>
        <v>7</v>
      </c>
      <c r="O662">
        <f>_xlfn.PERCENTRANK.INC(H662:H1659,H662,1)*10</f>
        <v>6</v>
      </c>
      <c r="P662">
        <f>_xlfn.PERCENTRANK.INC(I662:I1659,I662,1)*10</f>
        <v>7</v>
      </c>
      <c r="Q662" s="19">
        <f ca="1">AVERAGE(K662,L662,N662,O662,P662)</f>
        <v>6.2</v>
      </c>
      <c r="R662" t="str">
        <f ca="1">VLOOKUP(ROUND($Q662,0),$T$6:$U$15,2,FALSE)</f>
        <v>Potential Loyalists</v>
      </c>
    </row>
    <row r="663" spans="1:18" x14ac:dyDescent="0.35">
      <c r="A663">
        <v>659</v>
      </c>
      <c r="B663">
        <v>35</v>
      </c>
      <c r="C663" t="s">
        <v>13</v>
      </c>
      <c r="D663" t="s">
        <v>12</v>
      </c>
      <c r="E663">
        <v>116378</v>
      </c>
      <c r="F663">
        <v>38</v>
      </c>
      <c r="G663">
        <v>10</v>
      </c>
      <c r="H663">
        <v>11</v>
      </c>
      <c r="I663">
        <v>79.27</v>
      </c>
      <c r="J663">
        <f>I663/E663</f>
        <v>6.8114248397463438E-4</v>
      </c>
      <c r="K663">
        <f t="shared" si="31"/>
        <v>0</v>
      </c>
      <c r="L663">
        <f t="shared" si="32"/>
        <v>3</v>
      </c>
      <c r="M663">
        <f t="shared" ca="1" si="33"/>
        <v>2014</v>
      </c>
      <c r="N663">
        <f ca="1">_xlfn.PERCENTRANK.INC(M663:M1660,M663,1)*10</f>
        <v>0</v>
      </c>
      <c r="O663">
        <f>_xlfn.PERCENTRANK.INC(H663:H1660,H663,1)*10</f>
        <v>1</v>
      </c>
      <c r="P663">
        <f>_xlfn.PERCENTRANK.INC(I663:I1660,I663,1)*10</f>
        <v>0</v>
      </c>
      <c r="Q663" s="19">
        <f ca="1">AVERAGE(K663,L663,N663,O663,P663)</f>
        <v>0.8</v>
      </c>
      <c r="R663" t="str">
        <f ca="1">VLOOKUP(ROUND($Q663,0),$T$6:$U$15,2,FALSE)</f>
        <v xml:space="preserve">Hibernating </v>
      </c>
    </row>
    <row r="664" spans="1:18" x14ac:dyDescent="0.35">
      <c r="A664">
        <v>660</v>
      </c>
      <c r="B664">
        <v>54</v>
      </c>
      <c r="C664" t="s">
        <v>9</v>
      </c>
      <c r="D664" t="s">
        <v>11</v>
      </c>
      <c r="E664">
        <v>89035</v>
      </c>
      <c r="F664">
        <v>14</v>
      </c>
      <c r="G664">
        <v>4</v>
      </c>
      <c r="H664">
        <v>11</v>
      </c>
      <c r="I664">
        <v>138.81</v>
      </c>
      <c r="J664">
        <f>I664/E664</f>
        <v>1.5590498118717359E-3</v>
      </c>
      <c r="K664">
        <f t="shared" si="31"/>
        <v>1</v>
      </c>
      <c r="L664">
        <f t="shared" si="32"/>
        <v>1</v>
      </c>
      <c r="M664">
        <f t="shared" ca="1" si="33"/>
        <v>2020</v>
      </c>
      <c r="N664">
        <f ca="1">_xlfn.PERCENTRANK.INC(M664:M1661,M664,1)*10</f>
        <v>6</v>
      </c>
      <c r="O664">
        <f>_xlfn.PERCENTRANK.INC(H664:H1661,H664,1)*10</f>
        <v>1</v>
      </c>
      <c r="P664">
        <f>_xlfn.PERCENTRANK.INC(I664:I1661,I664,1)*10</f>
        <v>1</v>
      </c>
      <c r="Q664" s="19">
        <f ca="1">AVERAGE(K664,L664,N664,O664,P664)</f>
        <v>2</v>
      </c>
      <c r="R664" t="str">
        <f ca="1">VLOOKUP(ROUND($Q664,0),$T$6:$U$15,2,FALSE)</f>
        <v xml:space="preserve">At Risk </v>
      </c>
    </row>
    <row r="665" spans="1:18" x14ac:dyDescent="0.35">
      <c r="A665">
        <v>661</v>
      </c>
      <c r="B665">
        <v>69</v>
      </c>
      <c r="C665" t="s">
        <v>9</v>
      </c>
      <c r="D665" t="s">
        <v>11</v>
      </c>
      <c r="E665">
        <v>34122</v>
      </c>
      <c r="F665">
        <v>50</v>
      </c>
      <c r="G665">
        <v>4</v>
      </c>
      <c r="H665">
        <v>27</v>
      </c>
      <c r="I665">
        <v>758.44</v>
      </c>
      <c r="J665">
        <f>I665/E665</f>
        <v>2.2227302033878439E-2</v>
      </c>
      <c r="K665">
        <f t="shared" si="31"/>
        <v>9</v>
      </c>
      <c r="L665">
        <f t="shared" si="32"/>
        <v>4</v>
      </c>
      <c r="M665">
        <f t="shared" ca="1" si="33"/>
        <v>2020</v>
      </c>
      <c r="N665">
        <f ca="1">_xlfn.PERCENTRANK.INC(M665:M1662,M665,1)*10</f>
        <v>6</v>
      </c>
      <c r="O665">
        <f>_xlfn.PERCENTRANK.INC(H665:H1662,H665,1)*10</f>
        <v>4</v>
      </c>
      <c r="P665">
        <f>_xlfn.PERCENTRANK.INC(I665:I1662,I665,1)*10</f>
        <v>7</v>
      </c>
      <c r="Q665" s="19">
        <f ca="1">AVERAGE(K665,L665,N665,O665,P665)</f>
        <v>6</v>
      </c>
      <c r="R665" t="str">
        <f ca="1">VLOOKUP(ROUND($Q665,0),$T$6:$U$15,2,FALSE)</f>
        <v>Potential Loyalists</v>
      </c>
    </row>
    <row r="666" spans="1:18" x14ac:dyDescent="0.35">
      <c r="A666">
        <v>662</v>
      </c>
      <c r="B666">
        <v>66</v>
      </c>
      <c r="C666" t="s">
        <v>13</v>
      </c>
      <c r="D666" t="s">
        <v>14</v>
      </c>
      <c r="E666">
        <v>38652</v>
      </c>
      <c r="F666">
        <v>40</v>
      </c>
      <c r="G666">
        <v>10</v>
      </c>
      <c r="H666">
        <v>7</v>
      </c>
      <c r="I666">
        <v>566.59</v>
      </c>
      <c r="J666">
        <f>I666/E666</f>
        <v>1.4658749870640588E-2</v>
      </c>
      <c r="K666">
        <f t="shared" si="31"/>
        <v>8</v>
      </c>
      <c r="L666">
        <f t="shared" si="32"/>
        <v>3</v>
      </c>
      <c r="M666">
        <f t="shared" ca="1" si="33"/>
        <v>2014</v>
      </c>
      <c r="N666">
        <f ca="1">_xlfn.PERCENTRANK.INC(M666:M1663,M666,1)*10</f>
        <v>0</v>
      </c>
      <c r="O666">
        <f>_xlfn.PERCENTRANK.INC(H666:H1663,H666,1)*10</f>
        <v>1</v>
      </c>
      <c r="P666">
        <f>_xlfn.PERCENTRANK.INC(I666:I1663,I666,1)*10</f>
        <v>5</v>
      </c>
      <c r="Q666" s="19">
        <f ca="1">AVERAGE(K666,L666,N666,O666,P666)</f>
        <v>3.4</v>
      </c>
      <c r="R666" t="str">
        <f ca="1">VLOOKUP(ROUND($Q666,0),$T$6:$U$15,2,FALSE)</f>
        <v>New Customer</v>
      </c>
    </row>
    <row r="667" spans="1:18" x14ac:dyDescent="0.35">
      <c r="A667">
        <v>663</v>
      </c>
      <c r="B667">
        <v>30</v>
      </c>
      <c r="C667" t="s">
        <v>9</v>
      </c>
      <c r="D667" t="s">
        <v>10</v>
      </c>
      <c r="E667">
        <v>76658</v>
      </c>
      <c r="F667">
        <v>70</v>
      </c>
      <c r="G667">
        <v>3</v>
      </c>
      <c r="H667">
        <v>32</v>
      </c>
      <c r="I667">
        <v>760.27</v>
      </c>
      <c r="J667">
        <f>I667/E667</f>
        <v>9.9176863471522863E-3</v>
      </c>
      <c r="K667">
        <f t="shared" si="31"/>
        <v>7</v>
      </c>
      <c r="L667">
        <f t="shared" si="32"/>
        <v>6</v>
      </c>
      <c r="M667">
        <f t="shared" ca="1" si="33"/>
        <v>2021</v>
      </c>
      <c r="N667">
        <f ca="1">_xlfn.PERCENTRANK.INC(M667:M1664,M667,1)*10</f>
        <v>6</v>
      </c>
      <c r="O667">
        <f>_xlfn.PERCENTRANK.INC(H667:H1664,H667,1)*10</f>
        <v>6</v>
      </c>
      <c r="P667">
        <f>_xlfn.PERCENTRANK.INC(I667:I1664,I667,1)*10</f>
        <v>7</v>
      </c>
      <c r="Q667" s="19">
        <f ca="1">AVERAGE(K667,L667,N667,O667,P667)</f>
        <v>6.4</v>
      </c>
      <c r="R667" t="str">
        <f ca="1">VLOOKUP(ROUND($Q667,0),$T$6:$U$15,2,FALSE)</f>
        <v>Potential Loyalists</v>
      </c>
    </row>
    <row r="668" spans="1:18" x14ac:dyDescent="0.35">
      <c r="A668">
        <v>664</v>
      </c>
      <c r="B668">
        <v>56</v>
      </c>
      <c r="C668" t="s">
        <v>13</v>
      </c>
      <c r="D668" t="s">
        <v>10</v>
      </c>
      <c r="E668">
        <v>30492</v>
      </c>
      <c r="F668">
        <v>47</v>
      </c>
      <c r="G668">
        <v>5</v>
      </c>
      <c r="H668">
        <v>6</v>
      </c>
      <c r="I668">
        <v>725.26</v>
      </c>
      <c r="J668">
        <f>I668/E668</f>
        <v>2.3785255148891512E-2</v>
      </c>
      <c r="K668">
        <f t="shared" si="31"/>
        <v>9</v>
      </c>
      <c r="L668">
        <f t="shared" si="32"/>
        <v>4</v>
      </c>
      <c r="M668">
        <f t="shared" ca="1" si="33"/>
        <v>2019</v>
      </c>
      <c r="N668">
        <f ca="1">_xlfn.PERCENTRANK.INC(M668:M1665,M668,1)*10</f>
        <v>5</v>
      </c>
      <c r="O668">
        <f>_xlfn.PERCENTRANK.INC(H668:H1665,H668,1)*10</f>
        <v>0</v>
      </c>
      <c r="P668">
        <f>_xlfn.PERCENTRANK.INC(I668:I1665,I668,1)*10</f>
        <v>7</v>
      </c>
      <c r="Q668" s="19">
        <f ca="1">AVERAGE(K668,L668,N668,O668,P668)</f>
        <v>5</v>
      </c>
      <c r="R668" t="str">
        <f ca="1">VLOOKUP(ROUND($Q668,0),$T$6:$U$15,2,FALSE)</f>
        <v>Potential Loyalists</v>
      </c>
    </row>
    <row r="669" spans="1:18" x14ac:dyDescent="0.35">
      <c r="A669">
        <v>665</v>
      </c>
      <c r="B669">
        <v>37</v>
      </c>
      <c r="C669" t="s">
        <v>16</v>
      </c>
      <c r="D669" t="s">
        <v>14</v>
      </c>
      <c r="E669">
        <v>105623</v>
      </c>
      <c r="F669">
        <v>26</v>
      </c>
      <c r="G669">
        <v>5</v>
      </c>
      <c r="H669">
        <v>47</v>
      </c>
      <c r="I669">
        <v>94.79</v>
      </c>
      <c r="J669">
        <f>I669/E669</f>
        <v>8.9743711123524243E-4</v>
      </c>
      <c r="K669">
        <f t="shared" si="31"/>
        <v>0</v>
      </c>
      <c r="L669">
        <f t="shared" si="32"/>
        <v>2</v>
      </c>
      <c r="M669">
        <f t="shared" ca="1" si="33"/>
        <v>2019</v>
      </c>
      <c r="N669">
        <f ca="1">_xlfn.PERCENTRANK.INC(M669:M1666,M669,1)*10</f>
        <v>5</v>
      </c>
      <c r="O669">
        <f>_xlfn.PERCENTRANK.INC(H669:H1666,H669,1)*10</f>
        <v>9</v>
      </c>
      <c r="P669">
        <f>_xlfn.PERCENTRANK.INC(I669:I1666,I669,1)*10</f>
        <v>0</v>
      </c>
      <c r="Q669" s="19">
        <f ca="1">AVERAGE(K669,L669,N669,O669,P669)</f>
        <v>3.2</v>
      </c>
      <c r="R669" t="str">
        <f ca="1">VLOOKUP(ROUND($Q669,0),$T$6:$U$15,2,FALSE)</f>
        <v>New Customer</v>
      </c>
    </row>
    <row r="670" spans="1:18" x14ac:dyDescent="0.35">
      <c r="A670">
        <v>666</v>
      </c>
      <c r="B670">
        <v>31</v>
      </c>
      <c r="C670" t="s">
        <v>13</v>
      </c>
      <c r="D670" t="s">
        <v>11</v>
      </c>
      <c r="E670">
        <v>85972</v>
      </c>
      <c r="F670">
        <v>62</v>
      </c>
      <c r="G670">
        <v>9</v>
      </c>
      <c r="H670">
        <v>25</v>
      </c>
      <c r="I670">
        <v>914.63</v>
      </c>
      <c r="J670">
        <f>I670/E670</f>
        <v>1.0638696319732006E-2</v>
      </c>
      <c r="K670">
        <f t="shared" si="31"/>
        <v>7</v>
      </c>
      <c r="L670">
        <f t="shared" si="32"/>
        <v>5</v>
      </c>
      <c r="M670">
        <f t="shared" ca="1" si="33"/>
        <v>2015</v>
      </c>
      <c r="N670">
        <f ca="1">_xlfn.PERCENTRANK.INC(M670:M1667,M670,1)*10</f>
        <v>1</v>
      </c>
      <c r="O670">
        <f>_xlfn.PERCENTRANK.INC(H670:H1667,H670,1)*10</f>
        <v>4</v>
      </c>
      <c r="P670">
        <f>_xlfn.PERCENTRANK.INC(I670:I1667,I670,1)*10</f>
        <v>9</v>
      </c>
      <c r="Q670" s="19">
        <f ca="1">AVERAGE(K670,L670,N670,O670,P670)</f>
        <v>5.2</v>
      </c>
      <c r="R670" t="str">
        <f ca="1">VLOOKUP(ROUND($Q670,0),$T$6:$U$15,2,FALSE)</f>
        <v>Potential Loyalists</v>
      </c>
    </row>
    <row r="671" spans="1:18" x14ac:dyDescent="0.35">
      <c r="A671">
        <v>667</v>
      </c>
      <c r="B671">
        <v>29</v>
      </c>
      <c r="C671" t="s">
        <v>9</v>
      </c>
      <c r="D671" t="s">
        <v>12</v>
      </c>
      <c r="E671">
        <v>135394</v>
      </c>
      <c r="F671">
        <v>53</v>
      </c>
      <c r="G671">
        <v>9</v>
      </c>
      <c r="H671">
        <v>36</v>
      </c>
      <c r="I671">
        <v>30.13</v>
      </c>
      <c r="J671">
        <f>I671/E671</f>
        <v>2.2253571059278844E-4</v>
      </c>
      <c r="K671">
        <f t="shared" si="31"/>
        <v>0</v>
      </c>
      <c r="L671">
        <f t="shared" si="32"/>
        <v>5</v>
      </c>
      <c r="M671">
        <f t="shared" ca="1" si="33"/>
        <v>2015</v>
      </c>
      <c r="N671">
        <f ca="1">_xlfn.PERCENTRANK.INC(M671:M1668,M671,1)*10</f>
        <v>1</v>
      </c>
      <c r="O671">
        <f>_xlfn.PERCENTRANK.INC(H671:H1668,H671,1)*10</f>
        <v>6</v>
      </c>
      <c r="P671">
        <f>_xlfn.PERCENTRANK.INC(I671:I1668,I671,1)*10</f>
        <v>0</v>
      </c>
      <c r="Q671" s="19">
        <f ca="1">AVERAGE(K671,L671,N671,O671,P671)</f>
        <v>2.4</v>
      </c>
      <c r="R671" t="str">
        <f ca="1">VLOOKUP(ROUND($Q671,0),$T$6:$U$15,2,FALSE)</f>
        <v xml:space="preserve">At Risk </v>
      </c>
    </row>
    <row r="672" spans="1:18" x14ac:dyDescent="0.35">
      <c r="A672">
        <v>668</v>
      </c>
      <c r="B672">
        <v>27</v>
      </c>
      <c r="C672" t="s">
        <v>9</v>
      </c>
      <c r="D672" t="s">
        <v>11</v>
      </c>
      <c r="E672">
        <v>48576</v>
      </c>
      <c r="F672">
        <v>29</v>
      </c>
      <c r="G672">
        <v>7</v>
      </c>
      <c r="H672">
        <v>29</v>
      </c>
      <c r="I672">
        <v>976.83</v>
      </c>
      <c r="J672">
        <f>I672/E672</f>
        <v>2.0109313241106722E-2</v>
      </c>
      <c r="K672">
        <f t="shared" si="31"/>
        <v>9</v>
      </c>
      <c r="L672">
        <f t="shared" si="32"/>
        <v>2</v>
      </c>
      <c r="M672">
        <f t="shared" ca="1" si="33"/>
        <v>2017</v>
      </c>
      <c r="N672">
        <f ca="1">_xlfn.PERCENTRANK.INC(M672:M1669,M672,1)*10</f>
        <v>3</v>
      </c>
      <c r="O672">
        <f>_xlfn.PERCENTRANK.INC(H672:H1669,H672,1)*10</f>
        <v>5</v>
      </c>
      <c r="P672">
        <f>_xlfn.PERCENTRANK.INC(I672:I1669,I672,1)*10</f>
        <v>9</v>
      </c>
      <c r="Q672" s="19">
        <f ca="1">AVERAGE(K672,L672,N672,O672,P672)</f>
        <v>5.6</v>
      </c>
      <c r="R672" t="str">
        <f ca="1">VLOOKUP(ROUND($Q672,0),$T$6:$U$15,2,FALSE)</f>
        <v>Potential Loyalists</v>
      </c>
    </row>
    <row r="673" spans="1:18" x14ac:dyDescent="0.35">
      <c r="A673">
        <v>669</v>
      </c>
      <c r="B673">
        <v>52</v>
      </c>
      <c r="C673" t="s">
        <v>16</v>
      </c>
      <c r="D673" t="s">
        <v>12</v>
      </c>
      <c r="E673">
        <v>87717</v>
      </c>
      <c r="F673">
        <v>79</v>
      </c>
      <c r="G673">
        <v>6</v>
      </c>
      <c r="H673">
        <v>44</v>
      </c>
      <c r="I673">
        <v>95.17</v>
      </c>
      <c r="J673">
        <f>I673/E673</f>
        <v>1.0849664261203644E-3</v>
      </c>
      <c r="K673">
        <f t="shared" si="31"/>
        <v>1</v>
      </c>
      <c r="L673">
        <f t="shared" si="32"/>
        <v>7</v>
      </c>
      <c r="M673">
        <f t="shared" ca="1" si="33"/>
        <v>2018</v>
      </c>
      <c r="N673">
        <f ca="1">_xlfn.PERCENTRANK.INC(M673:M1670,M673,1)*10</f>
        <v>4</v>
      </c>
      <c r="O673">
        <f>_xlfn.PERCENTRANK.INC(H673:H1670,H673,1)*10</f>
        <v>8</v>
      </c>
      <c r="P673">
        <f>_xlfn.PERCENTRANK.INC(I673:I1670,I673,1)*10</f>
        <v>0</v>
      </c>
      <c r="Q673" s="19">
        <f ca="1">AVERAGE(K673,L673,N673,O673,P673)</f>
        <v>4</v>
      </c>
      <c r="R673" t="str">
        <f ca="1">VLOOKUP(ROUND($Q673,0),$T$6:$U$15,2,FALSE)</f>
        <v>New Customer</v>
      </c>
    </row>
    <row r="674" spans="1:18" x14ac:dyDescent="0.35">
      <c r="A674">
        <v>670</v>
      </c>
      <c r="B674">
        <v>55</v>
      </c>
      <c r="C674" t="s">
        <v>13</v>
      </c>
      <c r="D674" t="s">
        <v>14</v>
      </c>
      <c r="E674">
        <v>59108</v>
      </c>
      <c r="F674">
        <v>36</v>
      </c>
      <c r="G674">
        <v>6</v>
      </c>
      <c r="H674">
        <v>31</v>
      </c>
      <c r="I674">
        <v>900.16</v>
      </c>
      <c r="J674">
        <f>I674/E674</f>
        <v>1.5229072206807876E-2</v>
      </c>
      <c r="K674">
        <f t="shared" si="31"/>
        <v>9</v>
      </c>
      <c r="L674">
        <f t="shared" si="32"/>
        <v>3</v>
      </c>
      <c r="M674">
        <f t="shared" ca="1" si="33"/>
        <v>2018</v>
      </c>
      <c r="N674">
        <f ca="1">_xlfn.PERCENTRANK.INC(M674:M1671,M674,1)*10</f>
        <v>4</v>
      </c>
      <c r="O674">
        <f>_xlfn.PERCENTRANK.INC(H674:H1671,H674,1)*10</f>
        <v>5</v>
      </c>
      <c r="P674">
        <f>_xlfn.PERCENTRANK.INC(I674:I1671,I674,1)*10</f>
        <v>9</v>
      </c>
      <c r="Q674" s="19">
        <f ca="1">AVERAGE(K674,L674,N674,O674,P674)</f>
        <v>6</v>
      </c>
      <c r="R674" t="str">
        <f ca="1">VLOOKUP(ROUND($Q674,0),$T$6:$U$15,2,FALSE)</f>
        <v>Potential Loyalists</v>
      </c>
    </row>
    <row r="675" spans="1:18" x14ac:dyDescent="0.35">
      <c r="A675">
        <v>671</v>
      </c>
      <c r="B675">
        <v>34</v>
      </c>
      <c r="C675" t="s">
        <v>16</v>
      </c>
      <c r="D675" t="s">
        <v>14</v>
      </c>
      <c r="E675">
        <v>54274</v>
      </c>
      <c r="F675">
        <v>27</v>
      </c>
      <c r="G675">
        <v>2</v>
      </c>
      <c r="H675">
        <v>17</v>
      </c>
      <c r="I675">
        <v>954.46</v>
      </c>
      <c r="J675">
        <f>I675/E675</f>
        <v>1.7585952758226775E-2</v>
      </c>
      <c r="K675">
        <f t="shared" si="31"/>
        <v>9</v>
      </c>
      <c r="L675">
        <f t="shared" si="32"/>
        <v>2</v>
      </c>
      <c r="M675">
        <f t="shared" ca="1" si="33"/>
        <v>2022</v>
      </c>
      <c r="N675">
        <f ca="1">_xlfn.PERCENTRANK.INC(M675:M1672,M675,1)*10</f>
        <v>7</v>
      </c>
      <c r="O675">
        <f>_xlfn.PERCENTRANK.INC(H675:H1672,H675,1)*10</f>
        <v>2</v>
      </c>
      <c r="P675">
        <f>_xlfn.PERCENTRANK.INC(I675:I1672,I675,1)*10</f>
        <v>9</v>
      </c>
      <c r="Q675" s="19">
        <f ca="1">AVERAGE(K675,L675,N675,O675,P675)</f>
        <v>5.8</v>
      </c>
      <c r="R675" t="str">
        <f ca="1">VLOOKUP(ROUND($Q675,0),$T$6:$U$15,2,FALSE)</f>
        <v>Potential Loyalists</v>
      </c>
    </row>
    <row r="676" spans="1:18" x14ac:dyDescent="0.35">
      <c r="A676">
        <v>672</v>
      </c>
      <c r="B676">
        <v>30</v>
      </c>
      <c r="C676" t="s">
        <v>16</v>
      </c>
      <c r="D676" t="s">
        <v>14</v>
      </c>
      <c r="E676">
        <v>94803</v>
      </c>
      <c r="F676">
        <v>76</v>
      </c>
      <c r="G676">
        <v>6</v>
      </c>
      <c r="H676">
        <v>33</v>
      </c>
      <c r="I676">
        <v>596.98</v>
      </c>
      <c r="J676">
        <f>I676/E676</f>
        <v>6.2970581099754232E-3</v>
      </c>
      <c r="K676">
        <f t="shared" si="31"/>
        <v>5</v>
      </c>
      <c r="L676">
        <f t="shared" si="32"/>
        <v>7</v>
      </c>
      <c r="M676">
        <f t="shared" ca="1" si="33"/>
        <v>2018</v>
      </c>
      <c r="N676">
        <f ca="1">_xlfn.PERCENTRANK.INC(M676:M1673,M676,1)*10</f>
        <v>4</v>
      </c>
      <c r="O676">
        <f>_xlfn.PERCENTRANK.INC(H676:H1673,H676,1)*10</f>
        <v>6</v>
      </c>
      <c r="P676">
        <f>_xlfn.PERCENTRANK.INC(I676:I1673,I676,1)*10</f>
        <v>5</v>
      </c>
      <c r="Q676" s="19">
        <f ca="1">AVERAGE(K676,L676,N676,O676,P676)</f>
        <v>5.4</v>
      </c>
      <c r="R676" t="str">
        <f ca="1">VLOOKUP(ROUND($Q676,0),$T$6:$U$15,2,FALSE)</f>
        <v>Potential Loyalists</v>
      </c>
    </row>
    <row r="677" spans="1:18" x14ac:dyDescent="0.35">
      <c r="A677">
        <v>673</v>
      </c>
      <c r="B677">
        <v>47</v>
      </c>
      <c r="C677" t="s">
        <v>9</v>
      </c>
      <c r="D677" t="s">
        <v>12</v>
      </c>
      <c r="E677">
        <v>40790</v>
      </c>
      <c r="F677">
        <v>36</v>
      </c>
      <c r="G677">
        <v>1</v>
      </c>
      <c r="H677">
        <v>4</v>
      </c>
      <c r="I677">
        <v>913.84</v>
      </c>
      <c r="J677">
        <f>I677/E677</f>
        <v>2.2403530277028683E-2</v>
      </c>
      <c r="K677">
        <f t="shared" si="31"/>
        <v>9</v>
      </c>
      <c r="L677">
        <f t="shared" si="32"/>
        <v>3</v>
      </c>
      <c r="M677">
        <f t="shared" ca="1" si="33"/>
        <v>2023</v>
      </c>
      <c r="N677">
        <f ca="1">_xlfn.PERCENTRANK.INC(M677:M1674,M677,1)*10</f>
        <v>8</v>
      </c>
      <c r="O677">
        <f>_xlfn.PERCENTRANK.INC(H677:H1674,H677,1)*10</f>
        <v>0</v>
      </c>
      <c r="P677">
        <f>_xlfn.PERCENTRANK.INC(I677:I1674,I677,1)*10</f>
        <v>9</v>
      </c>
      <c r="Q677" s="19">
        <f ca="1">AVERAGE(K677,L677,N677,O677,P677)</f>
        <v>5.8</v>
      </c>
      <c r="R677" t="str">
        <f ca="1">VLOOKUP(ROUND($Q677,0),$T$6:$U$15,2,FALSE)</f>
        <v>Potential Loyalists</v>
      </c>
    </row>
    <row r="678" spans="1:18" x14ac:dyDescent="0.35">
      <c r="A678">
        <v>674</v>
      </c>
      <c r="B678">
        <v>32</v>
      </c>
      <c r="C678" t="s">
        <v>13</v>
      </c>
      <c r="D678" t="s">
        <v>15</v>
      </c>
      <c r="E678">
        <v>41072</v>
      </c>
      <c r="F678">
        <v>14</v>
      </c>
      <c r="G678">
        <v>5</v>
      </c>
      <c r="H678">
        <v>39</v>
      </c>
      <c r="I678">
        <v>981.04</v>
      </c>
      <c r="J678">
        <f>I678/E678</f>
        <v>2.388585897935333E-2</v>
      </c>
      <c r="K678">
        <f t="shared" si="31"/>
        <v>9</v>
      </c>
      <c r="L678">
        <f t="shared" si="32"/>
        <v>1</v>
      </c>
      <c r="M678">
        <f t="shared" ca="1" si="33"/>
        <v>2019</v>
      </c>
      <c r="N678">
        <f ca="1">_xlfn.PERCENTRANK.INC(M678:M1675,M678,1)*10</f>
        <v>5</v>
      </c>
      <c r="O678">
        <f>_xlfn.PERCENTRANK.INC(H678:H1675,H678,1)*10</f>
        <v>7</v>
      </c>
      <c r="P678">
        <f>_xlfn.PERCENTRANK.INC(I678:I1675,I678,1)*10</f>
        <v>9</v>
      </c>
      <c r="Q678" s="19">
        <f ca="1">AVERAGE(K678,L678,N678,O678,P678)</f>
        <v>6.2</v>
      </c>
      <c r="R678" t="str">
        <f ca="1">VLOOKUP(ROUND($Q678,0),$T$6:$U$15,2,FALSE)</f>
        <v>Potential Loyalists</v>
      </c>
    </row>
    <row r="679" spans="1:18" x14ac:dyDescent="0.35">
      <c r="A679">
        <v>675</v>
      </c>
      <c r="B679">
        <v>64</v>
      </c>
      <c r="C679" t="s">
        <v>9</v>
      </c>
      <c r="D679" t="s">
        <v>14</v>
      </c>
      <c r="E679">
        <v>67704</v>
      </c>
      <c r="F679">
        <v>12</v>
      </c>
      <c r="G679">
        <v>6</v>
      </c>
      <c r="H679">
        <v>17</v>
      </c>
      <c r="I679">
        <v>126.15</v>
      </c>
      <c r="J679">
        <f>I679/E679</f>
        <v>1.8632577100319036E-3</v>
      </c>
      <c r="K679">
        <f t="shared" si="31"/>
        <v>1</v>
      </c>
      <c r="L679">
        <f t="shared" si="32"/>
        <v>1</v>
      </c>
      <c r="M679">
        <f t="shared" ca="1" si="33"/>
        <v>2018</v>
      </c>
      <c r="N679">
        <f ca="1">_xlfn.PERCENTRANK.INC(M679:M1676,M679,1)*10</f>
        <v>4</v>
      </c>
      <c r="O679">
        <f>_xlfn.PERCENTRANK.INC(H679:H1676,H679,1)*10</f>
        <v>2</v>
      </c>
      <c r="P679">
        <f>_xlfn.PERCENTRANK.INC(I679:I1676,I679,1)*10</f>
        <v>1</v>
      </c>
      <c r="Q679" s="19">
        <f ca="1">AVERAGE(K679,L679,N679,O679,P679)</f>
        <v>1.8</v>
      </c>
      <c r="R679" t="str">
        <f ca="1">VLOOKUP(ROUND($Q679,0),$T$6:$U$15,2,FALSE)</f>
        <v xml:space="preserve">At Risk </v>
      </c>
    </row>
    <row r="680" spans="1:18" x14ac:dyDescent="0.35">
      <c r="A680">
        <v>676</v>
      </c>
      <c r="B680">
        <v>64</v>
      </c>
      <c r="C680" t="s">
        <v>9</v>
      </c>
      <c r="D680" t="s">
        <v>10</v>
      </c>
      <c r="E680">
        <v>48169</v>
      </c>
      <c r="F680">
        <v>39</v>
      </c>
      <c r="G680">
        <v>5</v>
      </c>
      <c r="H680">
        <v>33</v>
      </c>
      <c r="I680">
        <v>451.86</v>
      </c>
      <c r="J680">
        <f>I680/E680</f>
        <v>9.3807220411467954E-3</v>
      </c>
      <c r="K680">
        <f t="shared" si="31"/>
        <v>7</v>
      </c>
      <c r="L680">
        <f t="shared" si="32"/>
        <v>3</v>
      </c>
      <c r="M680">
        <f t="shared" ca="1" si="33"/>
        <v>2019</v>
      </c>
      <c r="N680">
        <f ca="1">_xlfn.PERCENTRANK.INC(M680:M1677,M680,1)*10</f>
        <v>5</v>
      </c>
      <c r="O680">
        <f>_xlfn.PERCENTRANK.INC(H680:H1677,H680,1)*10</f>
        <v>6</v>
      </c>
      <c r="P680">
        <f>_xlfn.PERCENTRANK.INC(I680:I1677,I680,1)*10</f>
        <v>4</v>
      </c>
      <c r="Q680" s="19">
        <f ca="1">AVERAGE(K680,L680,N680,O680,P680)</f>
        <v>5</v>
      </c>
      <c r="R680" t="str">
        <f ca="1">VLOOKUP(ROUND($Q680,0),$T$6:$U$15,2,FALSE)</f>
        <v>Potential Loyalists</v>
      </c>
    </row>
    <row r="681" spans="1:18" x14ac:dyDescent="0.35">
      <c r="A681">
        <v>677</v>
      </c>
      <c r="B681">
        <v>51</v>
      </c>
      <c r="C681" t="s">
        <v>9</v>
      </c>
      <c r="D681" t="s">
        <v>10</v>
      </c>
      <c r="E681">
        <v>146159</v>
      </c>
      <c r="F681">
        <v>99</v>
      </c>
      <c r="G681">
        <v>7</v>
      </c>
      <c r="H681">
        <v>38</v>
      </c>
      <c r="I681">
        <v>808.89</v>
      </c>
      <c r="J681">
        <f>I681/E681</f>
        <v>5.5343153688790971E-3</v>
      </c>
      <c r="K681">
        <f t="shared" si="31"/>
        <v>4</v>
      </c>
      <c r="L681">
        <f t="shared" si="32"/>
        <v>9</v>
      </c>
      <c r="M681">
        <f t="shared" ca="1" si="33"/>
        <v>2017</v>
      </c>
      <c r="N681">
        <f ca="1">_xlfn.PERCENTRANK.INC(M681:M1678,M681,1)*10</f>
        <v>3</v>
      </c>
      <c r="O681">
        <f>_xlfn.PERCENTRANK.INC(H681:H1678,H681,1)*10</f>
        <v>7</v>
      </c>
      <c r="P681">
        <f>_xlfn.PERCENTRANK.INC(I681:I1678,I681,1)*10</f>
        <v>8</v>
      </c>
      <c r="Q681" s="19">
        <f ca="1">AVERAGE(K681,L681,N681,O681,P681)</f>
        <v>6.2</v>
      </c>
      <c r="R681" t="str">
        <f ca="1">VLOOKUP(ROUND($Q681,0),$T$6:$U$15,2,FALSE)</f>
        <v>Potential Loyalists</v>
      </c>
    </row>
    <row r="682" spans="1:18" x14ac:dyDescent="0.35">
      <c r="A682">
        <v>678</v>
      </c>
      <c r="B682">
        <v>63</v>
      </c>
      <c r="C682" t="s">
        <v>13</v>
      </c>
      <c r="D682" t="s">
        <v>14</v>
      </c>
      <c r="E682">
        <v>56374</v>
      </c>
      <c r="F682">
        <v>60</v>
      </c>
      <c r="G682">
        <v>4</v>
      </c>
      <c r="H682">
        <v>45</v>
      </c>
      <c r="I682">
        <v>943.5</v>
      </c>
      <c r="J682">
        <f>I682/E682</f>
        <v>1.6736438783836519E-2</v>
      </c>
      <c r="K682">
        <f t="shared" si="31"/>
        <v>9</v>
      </c>
      <c r="L682">
        <f t="shared" si="32"/>
        <v>5</v>
      </c>
      <c r="M682">
        <f t="shared" ca="1" si="33"/>
        <v>2020</v>
      </c>
      <c r="N682">
        <f ca="1">_xlfn.PERCENTRANK.INC(M682:M1679,M682,1)*10</f>
        <v>6</v>
      </c>
      <c r="O682">
        <f>_xlfn.PERCENTRANK.INC(H682:H1679,H682,1)*10</f>
        <v>8</v>
      </c>
      <c r="P682">
        <f>_xlfn.PERCENTRANK.INC(I682:I1679,I682,1)*10</f>
        <v>9</v>
      </c>
      <c r="Q682" s="19">
        <f ca="1">AVERAGE(K682,L682,N682,O682,P682)</f>
        <v>7.4</v>
      </c>
      <c r="R682" t="str">
        <f ca="1">VLOOKUP(ROUND($Q682,0),$T$6:$U$15,2,FALSE)</f>
        <v xml:space="preserve">Loyal Customers </v>
      </c>
    </row>
    <row r="683" spans="1:18" x14ac:dyDescent="0.35">
      <c r="A683">
        <v>679</v>
      </c>
      <c r="B683">
        <v>46</v>
      </c>
      <c r="C683" t="s">
        <v>9</v>
      </c>
      <c r="D683" t="s">
        <v>11</v>
      </c>
      <c r="E683">
        <v>112770</v>
      </c>
      <c r="F683">
        <v>6</v>
      </c>
      <c r="G683">
        <v>10</v>
      </c>
      <c r="H683">
        <v>27</v>
      </c>
      <c r="I683">
        <v>559.73</v>
      </c>
      <c r="J683">
        <f>I683/E683</f>
        <v>4.9634654606721647E-3</v>
      </c>
      <c r="K683">
        <f t="shared" si="31"/>
        <v>4</v>
      </c>
      <c r="L683">
        <f t="shared" si="32"/>
        <v>0</v>
      </c>
      <c r="M683">
        <f t="shared" ca="1" si="33"/>
        <v>2014</v>
      </c>
      <c r="N683">
        <f ca="1">_xlfn.PERCENTRANK.INC(M683:M1680,M683,1)*10</f>
        <v>0</v>
      </c>
      <c r="O683">
        <f>_xlfn.PERCENTRANK.INC(H683:H1680,H683,1)*10</f>
        <v>4</v>
      </c>
      <c r="P683">
        <f>_xlfn.PERCENTRANK.INC(I683:I1680,I683,1)*10</f>
        <v>5</v>
      </c>
      <c r="Q683" s="19">
        <f ca="1">AVERAGE(K683,L683,N683,O683,P683)</f>
        <v>2.6</v>
      </c>
      <c r="R683" t="str">
        <f ca="1">VLOOKUP(ROUND($Q683,0),$T$6:$U$15,2,FALSE)</f>
        <v>New Customer</v>
      </c>
    </row>
    <row r="684" spans="1:18" x14ac:dyDescent="0.35">
      <c r="A684">
        <v>680</v>
      </c>
      <c r="B684">
        <v>36</v>
      </c>
      <c r="C684" t="s">
        <v>13</v>
      </c>
      <c r="D684" t="s">
        <v>12</v>
      </c>
      <c r="E684">
        <v>106345</v>
      </c>
      <c r="F684">
        <v>98</v>
      </c>
      <c r="G684">
        <v>7</v>
      </c>
      <c r="H684">
        <v>49</v>
      </c>
      <c r="I684">
        <v>55.21</v>
      </c>
      <c r="J684">
        <f>I684/E684</f>
        <v>5.1915933988433871E-4</v>
      </c>
      <c r="K684">
        <f t="shared" si="31"/>
        <v>0</v>
      </c>
      <c r="L684">
        <f t="shared" si="32"/>
        <v>9</v>
      </c>
      <c r="M684">
        <f t="shared" ca="1" si="33"/>
        <v>2017</v>
      </c>
      <c r="N684">
        <f ca="1">_xlfn.PERCENTRANK.INC(M684:M1681,M684,1)*10</f>
        <v>3</v>
      </c>
      <c r="O684">
        <f>_xlfn.PERCENTRANK.INC(H684:H1681,H684,1)*10</f>
        <v>9</v>
      </c>
      <c r="P684">
        <f>_xlfn.PERCENTRANK.INC(I684:I1681,I684,1)*10</f>
        <v>0</v>
      </c>
      <c r="Q684" s="19">
        <f ca="1">AVERAGE(K684,L684,N684,O684,P684)</f>
        <v>4.2</v>
      </c>
      <c r="R684" t="str">
        <f ca="1">VLOOKUP(ROUND($Q684,0),$T$6:$U$15,2,FALSE)</f>
        <v>New Customer</v>
      </c>
    </row>
    <row r="685" spans="1:18" x14ac:dyDescent="0.35">
      <c r="A685">
        <v>681</v>
      </c>
      <c r="B685">
        <v>49</v>
      </c>
      <c r="C685" t="s">
        <v>13</v>
      </c>
      <c r="D685" t="s">
        <v>15</v>
      </c>
      <c r="E685">
        <v>115974</v>
      </c>
      <c r="F685">
        <v>95</v>
      </c>
      <c r="G685">
        <v>8</v>
      </c>
      <c r="H685">
        <v>22</v>
      </c>
      <c r="I685">
        <v>143</v>
      </c>
      <c r="J685">
        <f>I685/E685</f>
        <v>1.2330349906013417E-3</v>
      </c>
      <c r="K685">
        <f t="shared" si="31"/>
        <v>1</v>
      </c>
      <c r="L685">
        <f t="shared" si="32"/>
        <v>9</v>
      </c>
      <c r="M685">
        <f t="shared" ca="1" si="33"/>
        <v>2016</v>
      </c>
      <c r="N685">
        <f ca="1">_xlfn.PERCENTRANK.INC(M685:M1682,M685,1)*10</f>
        <v>2</v>
      </c>
      <c r="O685">
        <f>_xlfn.PERCENTRANK.INC(H685:H1682,H685,1)*10</f>
        <v>3</v>
      </c>
      <c r="P685">
        <f>_xlfn.PERCENTRANK.INC(I685:I1682,I685,1)*10</f>
        <v>1</v>
      </c>
      <c r="Q685" s="19">
        <f ca="1">AVERAGE(K685,L685,N685,O685,P685)</f>
        <v>3.2</v>
      </c>
      <c r="R685" t="str">
        <f ca="1">VLOOKUP(ROUND($Q685,0),$T$6:$U$15,2,FALSE)</f>
        <v>New Customer</v>
      </c>
    </row>
    <row r="686" spans="1:18" x14ac:dyDescent="0.35">
      <c r="A686">
        <v>682</v>
      </c>
      <c r="B686">
        <v>61</v>
      </c>
      <c r="C686" t="s">
        <v>16</v>
      </c>
      <c r="D686" t="s">
        <v>15</v>
      </c>
      <c r="E686">
        <v>136973</v>
      </c>
      <c r="F686">
        <v>27</v>
      </c>
      <c r="G686">
        <v>7</v>
      </c>
      <c r="H686">
        <v>2</v>
      </c>
      <c r="I686">
        <v>269.2</v>
      </c>
      <c r="J686">
        <f>I686/E686</f>
        <v>1.9653508355661335E-3</v>
      </c>
      <c r="K686">
        <f t="shared" si="31"/>
        <v>2</v>
      </c>
      <c r="L686">
        <f t="shared" si="32"/>
        <v>2</v>
      </c>
      <c r="M686">
        <f t="shared" ca="1" si="33"/>
        <v>2017</v>
      </c>
      <c r="N686">
        <f ca="1">_xlfn.PERCENTRANK.INC(M686:M1683,M686,1)*10</f>
        <v>3</v>
      </c>
      <c r="O686">
        <f>_xlfn.PERCENTRANK.INC(H686:H1683,H686,1)*10</f>
        <v>0</v>
      </c>
      <c r="P686">
        <f>_xlfn.PERCENTRANK.INC(I686:I1683,I686,1)*10</f>
        <v>2</v>
      </c>
      <c r="Q686" s="19">
        <f ca="1">AVERAGE(K686,L686,N686,O686,P686)</f>
        <v>1.8</v>
      </c>
      <c r="R686" t="str">
        <f ca="1">VLOOKUP(ROUND($Q686,0),$T$6:$U$15,2,FALSE)</f>
        <v xml:space="preserve">At Risk </v>
      </c>
    </row>
    <row r="687" spans="1:18" x14ac:dyDescent="0.35">
      <c r="A687">
        <v>683</v>
      </c>
      <c r="B687">
        <v>27</v>
      </c>
      <c r="C687" t="s">
        <v>9</v>
      </c>
      <c r="D687" t="s">
        <v>14</v>
      </c>
      <c r="E687">
        <v>89855</v>
      </c>
      <c r="F687">
        <v>54</v>
      </c>
      <c r="G687">
        <v>10</v>
      </c>
      <c r="H687">
        <v>37</v>
      </c>
      <c r="I687">
        <v>750.51</v>
      </c>
      <c r="J687">
        <f>I687/E687</f>
        <v>8.3524567358522067E-3</v>
      </c>
      <c r="K687">
        <f t="shared" si="31"/>
        <v>7</v>
      </c>
      <c r="L687">
        <f t="shared" si="32"/>
        <v>5</v>
      </c>
      <c r="M687">
        <f t="shared" ca="1" si="33"/>
        <v>2014</v>
      </c>
      <c r="N687">
        <f ca="1">_xlfn.PERCENTRANK.INC(M687:M1684,M687,1)*10</f>
        <v>0</v>
      </c>
      <c r="O687">
        <f>_xlfn.PERCENTRANK.INC(H687:H1684,H687,1)*10</f>
        <v>7</v>
      </c>
      <c r="P687">
        <f>_xlfn.PERCENTRANK.INC(I687:I1684,I687,1)*10</f>
        <v>7</v>
      </c>
      <c r="Q687" s="19">
        <f ca="1">AVERAGE(K687,L687,N687,O687,P687)</f>
        <v>5.2</v>
      </c>
      <c r="R687" t="str">
        <f ca="1">VLOOKUP(ROUND($Q687,0),$T$6:$U$15,2,FALSE)</f>
        <v>Potential Loyalists</v>
      </c>
    </row>
    <row r="688" spans="1:18" x14ac:dyDescent="0.35">
      <c r="A688">
        <v>684</v>
      </c>
      <c r="B688">
        <v>42</v>
      </c>
      <c r="C688" t="s">
        <v>16</v>
      </c>
      <c r="D688" t="s">
        <v>12</v>
      </c>
      <c r="E688">
        <v>56378</v>
      </c>
      <c r="F688">
        <v>8</v>
      </c>
      <c r="G688">
        <v>9</v>
      </c>
      <c r="H688">
        <v>18</v>
      </c>
      <c r="I688">
        <v>880.45</v>
      </c>
      <c r="J688">
        <f>I688/E688</f>
        <v>1.5616907304267623E-2</v>
      </c>
      <c r="K688">
        <f t="shared" si="31"/>
        <v>9</v>
      </c>
      <c r="L688">
        <f t="shared" si="32"/>
        <v>0</v>
      </c>
      <c r="M688">
        <f t="shared" ca="1" si="33"/>
        <v>2015</v>
      </c>
      <c r="N688">
        <f ca="1">_xlfn.PERCENTRANK.INC(M688:M1685,M688,1)*10</f>
        <v>1</v>
      </c>
      <c r="O688">
        <f>_xlfn.PERCENTRANK.INC(H688:H1685,H688,1)*10</f>
        <v>3</v>
      </c>
      <c r="P688">
        <f>_xlfn.PERCENTRANK.INC(I688:I1685,I688,1)*10</f>
        <v>8</v>
      </c>
      <c r="Q688" s="19">
        <f ca="1">AVERAGE(K688,L688,N688,O688,P688)</f>
        <v>4.2</v>
      </c>
      <c r="R688" t="str">
        <f ca="1">VLOOKUP(ROUND($Q688,0),$T$6:$U$15,2,FALSE)</f>
        <v>New Customer</v>
      </c>
    </row>
    <row r="689" spans="1:18" x14ac:dyDescent="0.35">
      <c r="A689">
        <v>685</v>
      </c>
      <c r="B689">
        <v>37</v>
      </c>
      <c r="C689" t="s">
        <v>16</v>
      </c>
      <c r="D689" t="s">
        <v>14</v>
      </c>
      <c r="E689">
        <v>104041</v>
      </c>
      <c r="F689">
        <v>64</v>
      </c>
      <c r="G689">
        <v>9</v>
      </c>
      <c r="H689">
        <v>49</v>
      </c>
      <c r="I689">
        <v>117.52</v>
      </c>
      <c r="J689">
        <f>I689/E689</f>
        <v>1.1295546947837872E-3</v>
      </c>
      <c r="K689">
        <f t="shared" si="31"/>
        <v>1</v>
      </c>
      <c r="L689">
        <f t="shared" si="32"/>
        <v>6</v>
      </c>
      <c r="M689">
        <f t="shared" ca="1" si="33"/>
        <v>2015</v>
      </c>
      <c r="N689">
        <f ca="1">_xlfn.PERCENTRANK.INC(M689:M1686,M689,1)*10</f>
        <v>1</v>
      </c>
      <c r="O689">
        <f>_xlfn.PERCENTRANK.INC(H689:H1686,H689,1)*10</f>
        <v>9</v>
      </c>
      <c r="P689">
        <f>_xlfn.PERCENTRANK.INC(I689:I1686,I689,1)*10</f>
        <v>1</v>
      </c>
      <c r="Q689" s="19">
        <f ca="1">AVERAGE(K689,L689,N689,O689,P689)</f>
        <v>3.6</v>
      </c>
      <c r="R689" t="str">
        <f ca="1">VLOOKUP(ROUND($Q689,0),$T$6:$U$15,2,FALSE)</f>
        <v>New Customer</v>
      </c>
    </row>
    <row r="690" spans="1:18" x14ac:dyDescent="0.35">
      <c r="A690">
        <v>686</v>
      </c>
      <c r="B690">
        <v>30</v>
      </c>
      <c r="C690" t="s">
        <v>16</v>
      </c>
      <c r="D690" t="s">
        <v>12</v>
      </c>
      <c r="E690">
        <v>115674</v>
      </c>
      <c r="F690">
        <v>78</v>
      </c>
      <c r="G690">
        <v>2</v>
      </c>
      <c r="H690">
        <v>48</v>
      </c>
      <c r="I690">
        <v>621.73</v>
      </c>
      <c r="J690">
        <f>I690/E690</f>
        <v>5.3748465515154661E-3</v>
      </c>
      <c r="K690">
        <f t="shared" si="31"/>
        <v>4</v>
      </c>
      <c r="L690">
        <f t="shared" si="32"/>
        <v>7</v>
      </c>
      <c r="M690">
        <f t="shared" ca="1" si="33"/>
        <v>2022</v>
      </c>
      <c r="N690">
        <f ca="1">_xlfn.PERCENTRANK.INC(M690:M1687,M690,1)*10</f>
        <v>7</v>
      </c>
      <c r="O690">
        <f>_xlfn.PERCENTRANK.INC(H690:H1687,H690,1)*10</f>
        <v>9</v>
      </c>
      <c r="P690">
        <f>_xlfn.PERCENTRANK.INC(I690:I1687,I690,1)*10</f>
        <v>6</v>
      </c>
      <c r="Q690" s="19">
        <f ca="1">AVERAGE(K690,L690,N690,O690,P690)</f>
        <v>6.6</v>
      </c>
      <c r="R690" t="str">
        <f ca="1">VLOOKUP(ROUND($Q690,0),$T$6:$U$15,2,FALSE)</f>
        <v xml:space="preserve">Loyal Customers </v>
      </c>
    </row>
    <row r="691" spans="1:18" x14ac:dyDescent="0.35">
      <c r="A691">
        <v>687</v>
      </c>
      <c r="B691">
        <v>59</v>
      </c>
      <c r="C691" t="s">
        <v>16</v>
      </c>
      <c r="D691" t="s">
        <v>14</v>
      </c>
      <c r="E691">
        <v>65196</v>
      </c>
      <c r="F691">
        <v>22</v>
      </c>
      <c r="G691">
        <v>2</v>
      </c>
      <c r="H691">
        <v>36</v>
      </c>
      <c r="I691">
        <v>625.33000000000004</v>
      </c>
      <c r="J691">
        <f>I691/E691</f>
        <v>9.5915393582428378E-3</v>
      </c>
      <c r="K691">
        <f t="shared" si="31"/>
        <v>7</v>
      </c>
      <c r="L691">
        <f t="shared" si="32"/>
        <v>2</v>
      </c>
      <c r="M691">
        <f t="shared" ca="1" si="33"/>
        <v>2022</v>
      </c>
      <c r="N691">
        <f ca="1">_xlfn.PERCENTRANK.INC(M691:M1688,M691,1)*10</f>
        <v>7</v>
      </c>
      <c r="O691">
        <f>_xlfn.PERCENTRANK.INC(H691:H1688,H691,1)*10</f>
        <v>7</v>
      </c>
      <c r="P691">
        <f>_xlfn.PERCENTRANK.INC(I691:I1688,I691,1)*10</f>
        <v>6</v>
      </c>
      <c r="Q691" s="19">
        <f ca="1">AVERAGE(K691,L691,N691,O691,P691)</f>
        <v>5.8</v>
      </c>
      <c r="R691" t="str">
        <f ca="1">VLOOKUP(ROUND($Q691,0),$T$6:$U$15,2,FALSE)</f>
        <v>Potential Loyalists</v>
      </c>
    </row>
    <row r="692" spans="1:18" x14ac:dyDescent="0.35">
      <c r="A692">
        <v>688</v>
      </c>
      <c r="B692">
        <v>30</v>
      </c>
      <c r="C692" t="s">
        <v>16</v>
      </c>
      <c r="D692" t="s">
        <v>11</v>
      </c>
      <c r="E692">
        <v>94970</v>
      </c>
      <c r="F692">
        <v>15</v>
      </c>
      <c r="G692">
        <v>4</v>
      </c>
      <c r="H692">
        <v>11</v>
      </c>
      <c r="I692">
        <v>250.07</v>
      </c>
      <c r="J692">
        <f>I692/E692</f>
        <v>2.6331473096767402E-3</v>
      </c>
      <c r="K692">
        <f t="shared" si="31"/>
        <v>2</v>
      </c>
      <c r="L692">
        <f t="shared" si="32"/>
        <v>1</v>
      </c>
      <c r="M692">
        <f t="shared" ca="1" si="33"/>
        <v>2020</v>
      </c>
      <c r="N692">
        <f ca="1">_xlfn.PERCENTRANK.INC(M692:M1689,M692,1)*10</f>
        <v>6</v>
      </c>
      <c r="O692">
        <f>_xlfn.PERCENTRANK.INC(H692:H1689,H692,1)*10</f>
        <v>1</v>
      </c>
      <c r="P692">
        <f>_xlfn.PERCENTRANK.INC(I692:I1689,I692,1)*10</f>
        <v>2</v>
      </c>
      <c r="Q692" s="19">
        <f ca="1">AVERAGE(K692,L692,N692,O692,P692)</f>
        <v>2.4</v>
      </c>
      <c r="R692" t="str">
        <f ca="1">VLOOKUP(ROUND($Q692,0),$T$6:$U$15,2,FALSE)</f>
        <v xml:space="preserve">At Risk </v>
      </c>
    </row>
    <row r="693" spans="1:18" x14ac:dyDescent="0.35">
      <c r="A693">
        <v>689</v>
      </c>
      <c r="B693">
        <v>69</v>
      </c>
      <c r="C693" t="s">
        <v>13</v>
      </c>
      <c r="D693" t="s">
        <v>12</v>
      </c>
      <c r="E693">
        <v>45024</v>
      </c>
      <c r="F693">
        <v>38</v>
      </c>
      <c r="G693">
        <v>5</v>
      </c>
      <c r="H693">
        <v>11</v>
      </c>
      <c r="I693">
        <v>830.03</v>
      </c>
      <c r="J693">
        <f>I693/E693</f>
        <v>1.84352789623312E-2</v>
      </c>
      <c r="K693">
        <f t="shared" si="31"/>
        <v>9</v>
      </c>
      <c r="L693">
        <f t="shared" si="32"/>
        <v>3</v>
      </c>
      <c r="M693">
        <f t="shared" ca="1" si="33"/>
        <v>2019</v>
      </c>
      <c r="N693">
        <f ca="1">_xlfn.PERCENTRANK.INC(M693:M1690,M693,1)*10</f>
        <v>5</v>
      </c>
      <c r="O693">
        <f>_xlfn.PERCENTRANK.INC(H693:H1690,H693,1)*10</f>
        <v>1</v>
      </c>
      <c r="P693">
        <f>_xlfn.PERCENTRANK.INC(I693:I1690,I693,1)*10</f>
        <v>8</v>
      </c>
      <c r="Q693" s="19">
        <f ca="1">AVERAGE(K693,L693,N693,O693,P693)</f>
        <v>5.2</v>
      </c>
      <c r="R693" t="str">
        <f ca="1">VLOOKUP(ROUND($Q693,0),$T$6:$U$15,2,FALSE)</f>
        <v>Potential Loyalists</v>
      </c>
    </row>
    <row r="694" spans="1:18" x14ac:dyDescent="0.35">
      <c r="A694">
        <v>690</v>
      </c>
      <c r="B694">
        <v>39</v>
      </c>
      <c r="C694" t="s">
        <v>9</v>
      </c>
      <c r="D694" t="s">
        <v>12</v>
      </c>
      <c r="E694">
        <v>141586</v>
      </c>
      <c r="F694">
        <v>50</v>
      </c>
      <c r="G694">
        <v>4</v>
      </c>
      <c r="H694">
        <v>46</v>
      </c>
      <c r="I694">
        <v>659.67</v>
      </c>
      <c r="J694">
        <f>I694/E694</f>
        <v>4.6591470908140635E-3</v>
      </c>
      <c r="K694">
        <f t="shared" si="31"/>
        <v>4</v>
      </c>
      <c r="L694">
        <f t="shared" si="32"/>
        <v>4</v>
      </c>
      <c r="M694">
        <f t="shared" ca="1" si="33"/>
        <v>2020</v>
      </c>
      <c r="N694">
        <f ca="1">_xlfn.PERCENTRANK.INC(M694:M1691,M694,1)*10</f>
        <v>6</v>
      </c>
      <c r="O694">
        <f>_xlfn.PERCENTRANK.INC(H694:H1691,H694,1)*10</f>
        <v>8</v>
      </c>
      <c r="P694">
        <f>_xlfn.PERCENTRANK.INC(I694:I1691,I694,1)*10</f>
        <v>6</v>
      </c>
      <c r="Q694" s="19">
        <f ca="1">AVERAGE(K694,L694,N694,O694,P694)</f>
        <v>5.6</v>
      </c>
      <c r="R694" t="str">
        <f ca="1">VLOOKUP(ROUND($Q694,0),$T$6:$U$15,2,FALSE)</f>
        <v>Potential Loyalists</v>
      </c>
    </row>
    <row r="695" spans="1:18" x14ac:dyDescent="0.35">
      <c r="A695">
        <v>691</v>
      </c>
      <c r="B695">
        <v>53</v>
      </c>
      <c r="C695" t="s">
        <v>13</v>
      </c>
      <c r="D695" t="s">
        <v>10</v>
      </c>
      <c r="E695">
        <v>84686</v>
      </c>
      <c r="F695">
        <v>93</v>
      </c>
      <c r="G695">
        <v>8</v>
      </c>
      <c r="H695">
        <v>1</v>
      </c>
      <c r="I695">
        <v>109.54</v>
      </c>
      <c r="J695">
        <f>I695/E695</f>
        <v>1.2934841650331815E-3</v>
      </c>
      <c r="K695">
        <f t="shared" si="31"/>
        <v>1</v>
      </c>
      <c r="L695">
        <f t="shared" si="32"/>
        <v>9</v>
      </c>
      <c r="M695">
        <f t="shared" ca="1" si="33"/>
        <v>2016</v>
      </c>
      <c r="N695">
        <f ca="1">_xlfn.PERCENTRANK.INC(M695:M1692,M695,1)*10</f>
        <v>2</v>
      </c>
      <c r="O695">
        <f>_xlfn.PERCENTRANK.INC(H695:H1692,H695,1)*10</f>
        <v>0</v>
      </c>
      <c r="P695">
        <f>_xlfn.PERCENTRANK.INC(I695:I1692,I695,1)*10</f>
        <v>0</v>
      </c>
      <c r="Q695" s="19">
        <f ca="1">AVERAGE(K695,L695,N695,O695,P695)</f>
        <v>2.4</v>
      </c>
      <c r="R695" t="str">
        <f ca="1">VLOOKUP(ROUND($Q695,0),$T$6:$U$15,2,FALSE)</f>
        <v xml:space="preserve">At Risk </v>
      </c>
    </row>
    <row r="696" spans="1:18" x14ac:dyDescent="0.35">
      <c r="A696">
        <v>692</v>
      </c>
      <c r="B696">
        <v>23</v>
      </c>
      <c r="C696" t="s">
        <v>16</v>
      </c>
      <c r="D696" t="s">
        <v>15</v>
      </c>
      <c r="E696">
        <v>57558</v>
      </c>
      <c r="F696">
        <v>28</v>
      </c>
      <c r="G696">
        <v>6</v>
      </c>
      <c r="H696">
        <v>23</v>
      </c>
      <c r="I696">
        <v>800.78</v>
      </c>
      <c r="J696">
        <f>I696/E696</f>
        <v>1.3912575141596302E-2</v>
      </c>
      <c r="K696">
        <f t="shared" si="31"/>
        <v>8</v>
      </c>
      <c r="L696">
        <f t="shared" si="32"/>
        <v>2</v>
      </c>
      <c r="M696">
        <f t="shared" ca="1" si="33"/>
        <v>2018</v>
      </c>
      <c r="N696">
        <f ca="1">_xlfn.PERCENTRANK.INC(M696:M1693,M696,1)*10</f>
        <v>4</v>
      </c>
      <c r="O696">
        <f>_xlfn.PERCENTRANK.INC(H696:H1693,H696,1)*10</f>
        <v>4</v>
      </c>
      <c r="P696">
        <f>_xlfn.PERCENTRANK.INC(I696:I1693,I696,1)*10</f>
        <v>8</v>
      </c>
      <c r="Q696" s="19">
        <f ca="1">AVERAGE(K696,L696,N696,O696,P696)</f>
        <v>5.2</v>
      </c>
      <c r="R696" t="str">
        <f ca="1">VLOOKUP(ROUND($Q696,0),$T$6:$U$15,2,FALSE)</f>
        <v>Potential Loyalists</v>
      </c>
    </row>
    <row r="697" spans="1:18" x14ac:dyDescent="0.35">
      <c r="A697">
        <v>693</v>
      </c>
      <c r="B697">
        <v>28</v>
      </c>
      <c r="C697" t="s">
        <v>9</v>
      </c>
      <c r="D697" t="s">
        <v>10</v>
      </c>
      <c r="E697">
        <v>142450</v>
      </c>
      <c r="F697">
        <v>80</v>
      </c>
      <c r="G697">
        <v>3</v>
      </c>
      <c r="H697">
        <v>22</v>
      </c>
      <c r="I697">
        <v>471.87</v>
      </c>
      <c r="J697">
        <f>I697/E697</f>
        <v>3.3125307125307125E-3</v>
      </c>
      <c r="K697">
        <f t="shared" si="31"/>
        <v>3</v>
      </c>
      <c r="L697">
        <f t="shared" si="32"/>
        <v>8</v>
      </c>
      <c r="M697">
        <f t="shared" ca="1" si="33"/>
        <v>2021</v>
      </c>
      <c r="N697">
        <f ca="1">_xlfn.PERCENTRANK.INC(M697:M1694,M697,1)*10</f>
        <v>6</v>
      </c>
      <c r="O697">
        <f>_xlfn.PERCENTRANK.INC(H697:H1694,H697,1)*10</f>
        <v>3</v>
      </c>
      <c r="P697">
        <f>_xlfn.PERCENTRANK.INC(I697:I1694,I697,1)*10</f>
        <v>4</v>
      </c>
      <c r="Q697" s="19">
        <f ca="1">AVERAGE(K697,L697,N697,O697,P697)</f>
        <v>4.8</v>
      </c>
      <c r="R697" t="str">
        <f ca="1">VLOOKUP(ROUND($Q697,0),$T$6:$U$15,2,FALSE)</f>
        <v>Potential Loyalists</v>
      </c>
    </row>
    <row r="698" spans="1:18" x14ac:dyDescent="0.35">
      <c r="A698">
        <v>694</v>
      </c>
      <c r="B698">
        <v>64</v>
      </c>
      <c r="C698" t="s">
        <v>16</v>
      </c>
      <c r="D698" t="s">
        <v>11</v>
      </c>
      <c r="E698">
        <v>32144</v>
      </c>
      <c r="F698">
        <v>76</v>
      </c>
      <c r="G698">
        <v>2</v>
      </c>
      <c r="H698">
        <v>28</v>
      </c>
      <c r="I698">
        <v>902.66</v>
      </c>
      <c r="J698">
        <f>I698/E698</f>
        <v>2.8081757093081135E-2</v>
      </c>
      <c r="K698">
        <f t="shared" si="31"/>
        <v>9</v>
      </c>
      <c r="L698">
        <f t="shared" si="32"/>
        <v>7</v>
      </c>
      <c r="M698">
        <f t="shared" ca="1" si="33"/>
        <v>2022</v>
      </c>
      <c r="N698">
        <f ca="1">_xlfn.PERCENTRANK.INC(M698:M1695,M698,1)*10</f>
        <v>7</v>
      </c>
      <c r="O698">
        <f>_xlfn.PERCENTRANK.INC(H698:H1695,H698,1)*10</f>
        <v>5</v>
      </c>
      <c r="P698">
        <f>_xlfn.PERCENTRANK.INC(I698:I1695,I698,1)*10</f>
        <v>9</v>
      </c>
      <c r="Q698" s="19">
        <f ca="1">AVERAGE(K698,L698,N698,O698,P698)</f>
        <v>7.4</v>
      </c>
      <c r="R698" t="str">
        <f ca="1">VLOOKUP(ROUND($Q698,0),$T$6:$U$15,2,FALSE)</f>
        <v xml:space="preserve">Loyal Customers </v>
      </c>
    </row>
    <row r="699" spans="1:18" x14ac:dyDescent="0.35">
      <c r="A699">
        <v>695</v>
      </c>
      <c r="B699">
        <v>45</v>
      </c>
      <c r="C699" t="s">
        <v>16</v>
      </c>
      <c r="D699" t="s">
        <v>15</v>
      </c>
      <c r="E699">
        <v>53474</v>
      </c>
      <c r="F699">
        <v>79</v>
      </c>
      <c r="G699">
        <v>8</v>
      </c>
      <c r="H699">
        <v>21</v>
      </c>
      <c r="I699">
        <v>40.32</v>
      </c>
      <c r="J699">
        <f>I699/E699</f>
        <v>7.5401129520888659E-4</v>
      </c>
      <c r="K699">
        <f t="shared" si="31"/>
        <v>0</v>
      </c>
      <c r="L699">
        <f t="shared" si="32"/>
        <v>7</v>
      </c>
      <c r="M699">
        <f t="shared" ca="1" si="33"/>
        <v>2016</v>
      </c>
      <c r="N699">
        <f ca="1">_xlfn.PERCENTRANK.INC(M699:M1696,M699,1)*10</f>
        <v>2</v>
      </c>
      <c r="O699">
        <f>_xlfn.PERCENTRANK.INC(H699:H1696,H699,1)*10</f>
        <v>3</v>
      </c>
      <c r="P699">
        <f>_xlfn.PERCENTRANK.INC(I699:I1696,I699,1)*10</f>
        <v>0</v>
      </c>
      <c r="Q699" s="19">
        <f ca="1">AVERAGE(K699,L699,N699,O699,P699)</f>
        <v>2.4</v>
      </c>
      <c r="R699" t="str">
        <f ca="1">VLOOKUP(ROUND($Q699,0),$T$6:$U$15,2,FALSE)</f>
        <v xml:space="preserve">At Risk </v>
      </c>
    </row>
    <row r="700" spans="1:18" x14ac:dyDescent="0.35">
      <c r="A700">
        <v>696</v>
      </c>
      <c r="B700">
        <v>61</v>
      </c>
      <c r="C700" t="s">
        <v>16</v>
      </c>
      <c r="D700" t="s">
        <v>10</v>
      </c>
      <c r="E700">
        <v>89720</v>
      </c>
      <c r="F700">
        <v>4</v>
      </c>
      <c r="G700">
        <v>9</v>
      </c>
      <c r="H700">
        <v>8</v>
      </c>
      <c r="I700">
        <v>795.49</v>
      </c>
      <c r="J700">
        <f>I700/E700</f>
        <v>8.8663620151582696E-3</v>
      </c>
      <c r="K700">
        <f t="shared" si="31"/>
        <v>7</v>
      </c>
      <c r="L700">
        <f t="shared" si="32"/>
        <v>0</v>
      </c>
      <c r="M700">
        <f t="shared" ca="1" si="33"/>
        <v>2015</v>
      </c>
      <c r="N700">
        <f ca="1">_xlfn.PERCENTRANK.INC(M700:M1697,M700,1)*10</f>
        <v>1</v>
      </c>
      <c r="O700">
        <f>_xlfn.PERCENTRANK.INC(H700:H1697,H700,1)*10</f>
        <v>1</v>
      </c>
      <c r="P700">
        <f>_xlfn.PERCENTRANK.INC(I700:I1697,I700,1)*10</f>
        <v>8</v>
      </c>
      <c r="Q700" s="19">
        <f ca="1">AVERAGE(K700,L700,N700,O700,P700)</f>
        <v>3.4</v>
      </c>
      <c r="R700" t="str">
        <f ca="1">VLOOKUP(ROUND($Q700,0),$T$6:$U$15,2,FALSE)</f>
        <v>New Customer</v>
      </c>
    </row>
    <row r="701" spans="1:18" x14ac:dyDescent="0.35">
      <c r="A701">
        <v>697</v>
      </c>
      <c r="B701">
        <v>36</v>
      </c>
      <c r="C701" t="s">
        <v>9</v>
      </c>
      <c r="D701" t="s">
        <v>11</v>
      </c>
      <c r="E701">
        <v>114281</v>
      </c>
      <c r="F701">
        <v>99</v>
      </c>
      <c r="G701">
        <v>7</v>
      </c>
      <c r="H701">
        <v>6</v>
      </c>
      <c r="I701">
        <v>217.78</v>
      </c>
      <c r="J701">
        <f>I701/E701</f>
        <v>1.9056536082113387E-3</v>
      </c>
      <c r="K701">
        <f t="shared" si="31"/>
        <v>1</v>
      </c>
      <c r="L701">
        <f t="shared" si="32"/>
        <v>9</v>
      </c>
      <c r="M701">
        <f t="shared" ca="1" si="33"/>
        <v>2017</v>
      </c>
      <c r="N701">
        <f ca="1">_xlfn.PERCENTRANK.INC(M701:M1698,M701,1)*10</f>
        <v>3</v>
      </c>
      <c r="O701">
        <f>_xlfn.PERCENTRANK.INC(H701:H1698,H701,1)*10</f>
        <v>0</v>
      </c>
      <c r="P701">
        <f>_xlfn.PERCENTRANK.INC(I701:I1698,I701,1)*10</f>
        <v>1</v>
      </c>
      <c r="Q701" s="19">
        <f ca="1">AVERAGE(K701,L701,N701,O701,P701)</f>
        <v>2.8</v>
      </c>
      <c r="R701" t="str">
        <f ca="1">VLOOKUP(ROUND($Q701,0),$T$6:$U$15,2,FALSE)</f>
        <v>New Customer</v>
      </c>
    </row>
    <row r="702" spans="1:18" x14ac:dyDescent="0.35">
      <c r="A702">
        <v>698</v>
      </c>
      <c r="B702">
        <v>33</v>
      </c>
      <c r="C702" t="s">
        <v>13</v>
      </c>
      <c r="D702" t="s">
        <v>15</v>
      </c>
      <c r="E702">
        <v>36577</v>
      </c>
      <c r="F702">
        <v>28</v>
      </c>
      <c r="G702">
        <v>4</v>
      </c>
      <c r="H702">
        <v>1</v>
      </c>
      <c r="I702">
        <v>612.54</v>
      </c>
      <c r="J702">
        <f>I702/E702</f>
        <v>1.6746589386773109E-2</v>
      </c>
      <c r="K702">
        <f t="shared" si="31"/>
        <v>9</v>
      </c>
      <c r="L702">
        <f t="shared" si="32"/>
        <v>2</v>
      </c>
      <c r="M702">
        <f t="shared" ca="1" si="33"/>
        <v>2020</v>
      </c>
      <c r="N702">
        <f ca="1">_xlfn.PERCENTRANK.INC(M702:M1699,M702,1)*10</f>
        <v>6</v>
      </c>
      <c r="O702">
        <f>_xlfn.PERCENTRANK.INC(H702:H1699,H702,1)*10</f>
        <v>0</v>
      </c>
      <c r="P702">
        <f>_xlfn.PERCENTRANK.INC(I702:I1699,I702,1)*10</f>
        <v>6</v>
      </c>
      <c r="Q702" s="19">
        <f ca="1">AVERAGE(K702,L702,N702,O702,P702)</f>
        <v>4.5999999999999996</v>
      </c>
      <c r="R702" t="str">
        <f ca="1">VLOOKUP(ROUND($Q702,0),$T$6:$U$15,2,FALSE)</f>
        <v>Potential Loyalists</v>
      </c>
    </row>
    <row r="703" spans="1:18" x14ac:dyDescent="0.35">
      <c r="A703">
        <v>699</v>
      </c>
      <c r="B703">
        <v>55</v>
      </c>
      <c r="C703" t="s">
        <v>13</v>
      </c>
      <c r="D703" t="s">
        <v>12</v>
      </c>
      <c r="E703">
        <v>53164</v>
      </c>
      <c r="F703">
        <v>64</v>
      </c>
      <c r="G703">
        <v>2</v>
      </c>
      <c r="H703">
        <v>19</v>
      </c>
      <c r="I703">
        <v>932.41</v>
      </c>
      <c r="J703">
        <f>I703/E703</f>
        <v>1.7538371830562033E-2</v>
      </c>
      <c r="K703">
        <f t="shared" si="31"/>
        <v>9</v>
      </c>
      <c r="L703">
        <f t="shared" si="32"/>
        <v>6</v>
      </c>
      <c r="M703">
        <f t="shared" ca="1" si="33"/>
        <v>2022</v>
      </c>
      <c r="N703">
        <f ca="1">_xlfn.PERCENTRANK.INC(M703:M1700,M703,1)*10</f>
        <v>7</v>
      </c>
      <c r="O703">
        <f>_xlfn.PERCENTRANK.INC(H703:H1700,H703,1)*10</f>
        <v>3</v>
      </c>
      <c r="P703">
        <f>_xlfn.PERCENTRANK.INC(I703:I1700,I703,1)*10</f>
        <v>9</v>
      </c>
      <c r="Q703" s="19">
        <f ca="1">AVERAGE(K703,L703,N703,O703,P703)</f>
        <v>6.8</v>
      </c>
      <c r="R703" t="str">
        <f ca="1">VLOOKUP(ROUND($Q703,0),$T$6:$U$15,2,FALSE)</f>
        <v xml:space="preserve">Loyal Customers </v>
      </c>
    </row>
    <row r="704" spans="1:18" x14ac:dyDescent="0.35">
      <c r="A704">
        <v>700</v>
      </c>
      <c r="B704">
        <v>31</v>
      </c>
      <c r="C704" t="s">
        <v>16</v>
      </c>
      <c r="D704" t="s">
        <v>15</v>
      </c>
      <c r="E704">
        <v>33604</v>
      </c>
      <c r="F704">
        <v>8</v>
      </c>
      <c r="G704">
        <v>5</v>
      </c>
      <c r="H704">
        <v>2</v>
      </c>
      <c r="I704">
        <v>984.15</v>
      </c>
      <c r="J704">
        <f>I704/E704</f>
        <v>2.9286692060468991E-2</v>
      </c>
      <c r="K704">
        <f t="shared" si="31"/>
        <v>9</v>
      </c>
      <c r="L704">
        <f t="shared" si="32"/>
        <v>0</v>
      </c>
      <c r="M704">
        <f t="shared" ca="1" si="33"/>
        <v>2019</v>
      </c>
      <c r="N704">
        <f ca="1">_xlfn.PERCENTRANK.INC(M704:M1701,M704,1)*10</f>
        <v>5</v>
      </c>
      <c r="O704">
        <f>_xlfn.PERCENTRANK.INC(H704:H1701,H704,1)*10</f>
        <v>0</v>
      </c>
      <c r="P704">
        <f>_xlfn.PERCENTRANK.INC(I704:I1701,I704,1)*10</f>
        <v>9</v>
      </c>
      <c r="Q704" s="19">
        <f ca="1">AVERAGE(K704,L704,N704,O704,P704)</f>
        <v>4.5999999999999996</v>
      </c>
      <c r="R704" t="str">
        <f ca="1">VLOOKUP(ROUND($Q704,0),$T$6:$U$15,2,FALSE)</f>
        <v>Potential Loyalists</v>
      </c>
    </row>
    <row r="705" spans="1:18" x14ac:dyDescent="0.35">
      <c r="A705">
        <v>701</v>
      </c>
      <c r="B705">
        <v>31</v>
      </c>
      <c r="C705" t="s">
        <v>16</v>
      </c>
      <c r="D705" t="s">
        <v>10</v>
      </c>
      <c r="E705">
        <v>148121</v>
      </c>
      <c r="F705">
        <v>34</v>
      </c>
      <c r="G705">
        <v>9</v>
      </c>
      <c r="H705">
        <v>32</v>
      </c>
      <c r="I705">
        <v>753.49</v>
      </c>
      <c r="J705">
        <f>I705/E705</f>
        <v>5.0869896908608504E-3</v>
      </c>
      <c r="K705">
        <f t="shared" si="31"/>
        <v>4</v>
      </c>
      <c r="L705">
        <f t="shared" si="32"/>
        <v>3</v>
      </c>
      <c r="M705">
        <f t="shared" ca="1" si="33"/>
        <v>2015</v>
      </c>
      <c r="N705">
        <f ca="1">_xlfn.PERCENTRANK.INC(M705:M1702,M705,1)*10</f>
        <v>1</v>
      </c>
      <c r="O705">
        <f>_xlfn.PERCENTRANK.INC(H705:H1702,H705,1)*10</f>
        <v>6</v>
      </c>
      <c r="P705">
        <f>_xlfn.PERCENTRANK.INC(I705:I1702,I705,1)*10</f>
        <v>7</v>
      </c>
      <c r="Q705" s="19">
        <f ca="1">AVERAGE(K705,L705,N705,O705,P705)</f>
        <v>4.2</v>
      </c>
      <c r="R705" t="str">
        <f ca="1">VLOOKUP(ROUND($Q705,0),$T$6:$U$15,2,FALSE)</f>
        <v>New Customer</v>
      </c>
    </row>
    <row r="706" spans="1:18" x14ac:dyDescent="0.35">
      <c r="A706">
        <v>702</v>
      </c>
      <c r="B706">
        <v>26</v>
      </c>
      <c r="C706" t="s">
        <v>9</v>
      </c>
      <c r="D706" t="s">
        <v>15</v>
      </c>
      <c r="E706">
        <v>42499</v>
      </c>
      <c r="F706">
        <v>92</v>
      </c>
      <c r="G706">
        <v>9</v>
      </c>
      <c r="H706">
        <v>50</v>
      </c>
      <c r="I706">
        <v>37.57</v>
      </c>
      <c r="J706">
        <f>I706/E706</f>
        <v>8.8402080048942324E-4</v>
      </c>
      <c r="K706">
        <f t="shared" si="31"/>
        <v>0</v>
      </c>
      <c r="L706">
        <f t="shared" si="32"/>
        <v>9</v>
      </c>
      <c r="M706">
        <f t="shared" ca="1" si="33"/>
        <v>2015</v>
      </c>
      <c r="N706">
        <f ca="1">_xlfn.PERCENTRANK.INC(M706:M1703,M706,1)*10</f>
        <v>1</v>
      </c>
      <c r="O706">
        <f>_xlfn.PERCENTRANK.INC(H706:H1703,H706,1)*10</f>
        <v>9</v>
      </c>
      <c r="P706">
        <f>_xlfn.PERCENTRANK.INC(I706:I1703,I706,1)*10</f>
        <v>0</v>
      </c>
      <c r="Q706" s="19">
        <f ca="1">AVERAGE(K706,L706,N706,O706,P706)</f>
        <v>3.8</v>
      </c>
      <c r="R706" t="str">
        <f ca="1">VLOOKUP(ROUND($Q706,0),$T$6:$U$15,2,FALSE)</f>
        <v>New Customer</v>
      </c>
    </row>
    <row r="707" spans="1:18" x14ac:dyDescent="0.35">
      <c r="A707">
        <v>703</v>
      </c>
      <c r="B707">
        <v>26</v>
      </c>
      <c r="C707" t="s">
        <v>9</v>
      </c>
      <c r="D707" t="s">
        <v>14</v>
      </c>
      <c r="E707">
        <v>56466</v>
      </c>
      <c r="F707">
        <v>61</v>
      </c>
      <c r="G707">
        <v>3</v>
      </c>
      <c r="H707">
        <v>12</v>
      </c>
      <c r="I707">
        <v>358.22</v>
      </c>
      <c r="J707">
        <f>I707/E707</f>
        <v>6.3439946162292355E-3</v>
      </c>
      <c r="K707">
        <f t="shared" si="31"/>
        <v>5</v>
      </c>
      <c r="L707">
        <f t="shared" si="32"/>
        <v>5</v>
      </c>
      <c r="M707">
        <f t="shared" ca="1" si="33"/>
        <v>2021</v>
      </c>
      <c r="N707">
        <f ca="1">_xlfn.PERCENTRANK.INC(M707:M1704,M707,1)*10</f>
        <v>6</v>
      </c>
      <c r="O707">
        <f>_xlfn.PERCENTRANK.INC(H707:H1704,H707,1)*10</f>
        <v>1</v>
      </c>
      <c r="P707">
        <f>_xlfn.PERCENTRANK.INC(I707:I1704,I707,1)*10</f>
        <v>3</v>
      </c>
      <c r="Q707" s="19">
        <f ca="1">AVERAGE(K707,L707,N707,O707,P707)</f>
        <v>4</v>
      </c>
      <c r="R707" t="str">
        <f ca="1">VLOOKUP(ROUND($Q707,0),$T$6:$U$15,2,FALSE)</f>
        <v>New Customer</v>
      </c>
    </row>
    <row r="708" spans="1:18" x14ac:dyDescent="0.35">
      <c r="A708">
        <v>704</v>
      </c>
      <c r="B708">
        <v>52</v>
      </c>
      <c r="C708" t="s">
        <v>9</v>
      </c>
      <c r="D708" t="s">
        <v>11</v>
      </c>
      <c r="E708">
        <v>58805</v>
      </c>
      <c r="F708">
        <v>14</v>
      </c>
      <c r="G708">
        <v>2</v>
      </c>
      <c r="H708">
        <v>47</v>
      </c>
      <c r="I708">
        <v>104.35</v>
      </c>
      <c r="J708">
        <f>I708/E708</f>
        <v>1.7745089703256525E-3</v>
      </c>
      <c r="K708">
        <f t="shared" si="31"/>
        <v>1</v>
      </c>
      <c r="L708">
        <f t="shared" si="32"/>
        <v>1</v>
      </c>
      <c r="M708">
        <f t="shared" ca="1" si="33"/>
        <v>2022</v>
      </c>
      <c r="N708">
        <f ca="1">_xlfn.PERCENTRANK.INC(M708:M1705,M708,1)*10</f>
        <v>7</v>
      </c>
      <c r="O708">
        <f>_xlfn.PERCENTRANK.INC(H708:H1705,H708,1)*10</f>
        <v>9</v>
      </c>
      <c r="P708">
        <f>_xlfn.PERCENTRANK.INC(I708:I1705,I708,1)*10</f>
        <v>0</v>
      </c>
      <c r="Q708" s="19">
        <f ca="1">AVERAGE(K708,L708,N708,O708,P708)</f>
        <v>3.6</v>
      </c>
      <c r="R708" t="str">
        <f ca="1">VLOOKUP(ROUND($Q708,0),$T$6:$U$15,2,FALSE)</f>
        <v>New Customer</v>
      </c>
    </row>
    <row r="709" spans="1:18" x14ac:dyDescent="0.35">
      <c r="A709">
        <v>705</v>
      </c>
      <c r="B709">
        <v>42</v>
      </c>
      <c r="C709" t="s">
        <v>16</v>
      </c>
      <c r="D709" t="s">
        <v>12</v>
      </c>
      <c r="E709">
        <v>49140</v>
      </c>
      <c r="F709">
        <v>23</v>
      </c>
      <c r="G709">
        <v>9</v>
      </c>
      <c r="H709">
        <v>35</v>
      </c>
      <c r="I709">
        <v>400.23</v>
      </c>
      <c r="J709">
        <f>I709/E709</f>
        <v>8.1446886446886451E-3</v>
      </c>
      <c r="K709">
        <f t="shared" ref="K709:K772" si="34">_xlfn.PERCENTRANK.EXC($J$5:$J$1003,J709,1)*10</f>
        <v>7</v>
      </c>
      <c r="L709">
        <f t="shared" si="32"/>
        <v>2</v>
      </c>
      <c r="M709">
        <f t="shared" ca="1" si="33"/>
        <v>2015</v>
      </c>
      <c r="N709">
        <f ca="1">_xlfn.PERCENTRANK.INC(M709:M1706,M709,1)*10</f>
        <v>1</v>
      </c>
      <c r="O709">
        <f>_xlfn.PERCENTRANK.INC(H709:H1706,H709,1)*10</f>
        <v>6</v>
      </c>
      <c r="P709">
        <f>_xlfn.PERCENTRANK.INC(I709:I1706,I709,1)*10</f>
        <v>4</v>
      </c>
      <c r="Q709" s="19">
        <f ca="1">AVERAGE(K709,L709,N709,O709,P709)</f>
        <v>4</v>
      </c>
      <c r="R709" t="str">
        <f ca="1">VLOOKUP(ROUND($Q709,0),$T$6:$U$15,2,FALSE)</f>
        <v>New Customer</v>
      </c>
    </row>
    <row r="710" spans="1:18" x14ac:dyDescent="0.35">
      <c r="A710">
        <v>706</v>
      </c>
      <c r="B710">
        <v>29</v>
      </c>
      <c r="C710" t="s">
        <v>9</v>
      </c>
      <c r="D710" t="s">
        <v>12</v>
      </c>
      <c r="E710">
        <v>102972</v>
      </c>
      <c r="F710">
        <v>68</v>
      </c>
      <c r="G710">
        <v>3</v>
      </c>
      <c r="H710">
        <v>39</v>
      </c>
      <c r="I710">
        <v>258.08999999999997</v>
      </c>
      <c r="J710">
        <f>I710/E710</f>
        <v>2.5064095093811907E-3</v>
      </c>
      <c r="K710">
        <f t="shared" si="34"/>
        <v>2</v>
      </c>
      <c r="L710">
        <f t="shared" ref="L710:L773" si="35">_xlfn.PERCENTRANK.INC($F$5:$F$1003,F710,1)*10</f>
        <v>6</v>
      </c>
      <c r="M710">
        <f t="shared" ref="M710:M773" ca="1" si="36">YEAR(TODAY())-G710</f>
        <v>2021</v>
      </c>
      <c r="N710">
        <f ca="1">_xlfn.PERCENTRANK.INC(M710:M1707,M710,1)*10</f>
        <v>6</v>
      </c>
      <c r="O710">
        <f>_xlfn.PERCENTRANK.INC(H710:H1707,H710,1)*10</f>
        <v>7</v>
      </c>
      <c r="P710">
        <f>_xlfn.PERCENTRANK.INC(I710:I1707,I710,1)*10</f>
        <v>2</v>
      </c>
      <c r="Q710" s="19">
        <f ca="1">AVERAGE(K710,L710,N710,O710,P710)</f>
        <v>4.5999999999999996</v>
      </c>
      <c r="R710" t="str">
        <f ca="1">VLOOKUP(ROUND($Q710,0),$T$6:$U$15,2,FALSE)</f>
        <v>Potential Loyalists</v>
      </c>
    </row>
    <row r="711" spans="1:18" x14ac:dyDescent="0.35">
      <c r="A711">
        <v>707</v>
      </c>
      <c r="B711">
        <v>47</v>
      </c>
      <c r="C711" t="s">
        <v>9</v>
      </c>
      <c r="D711" t="s">
        <v>11</v>
      </c>
      <c r="E711">
        <v>128439</v>
      </c>
      <c r="F711">
        <v>42</v>
      </c>
      <c r="G711">
        <v>5</v>
      </c>
      <c r="H711">
        <v>22</v>
      </c>
      <c r="I711">
        <v>219.02</v>
      </c>
      <c r="J711">
        <f>I711/E711</f>
        <v>1.7052452915391743E-3</v>
      </c>
      <c r="K711">
        <f t="shared" si="34"/>
        <v>1</v>
      </c>
      <c r="L711">
        <f t="shared" si="35"/>
        <v>4</v>
      </c>
      <c r="M711">
        <f t="shared" ca="1" si="36"/>
        <v>2019</v>
      </c>
      <c r="N711">
        <f ca="1">_xlfn.PERCENTRANK.INC(M711:M1708,M711,1)*10</f>
        <v>5</v>
      </c>
      <c r="O711">
        <f>_xlfn.PERCENTRANK.INC(H711:H1708,H711,1)*10</f>
        <v>3</v>
      </c>
      <c r="P711">
        <f>_xlfn.PERCENTRANK.INC(I711:I1708,I711,1)*10</f>
        <v>1</v>
      </c>
      <c r="Q711" s="19">
        <f ca="1">AVERAGE(K711,L711,N711,O711,P711)</f>
        <v>2.8</v>
      </c>
      <c r="R711" t="str">
        <f ca="1">VLOOKUP(ROUND($Q711,0),$T$6:$U$15,2,FALSE)</f>
        <v>New Customer</v>
      </c>
    </row>
    <row r="712" spans="1:18" x14ac:dyDescent="0.35">
      <c r="A712">
        <v>708</v>
      </c>
      <c r="B712">
        <v>68</v>
      </c>
      <c r="C712" t="s">
        <v>16</v>
      </c>
      <c r="D712" t="s">
        <v>12</v>
      </c>
      <c r="E712">
        <v>47482</v>
      </c>
      <c r="F712">
        <v>100</v>
      </c>
      <c r="G712">
        <v>9</v>
      </c>
      <c r="H712">
        <v>49</v>
      </c>
      <c r="I712">
        <v>170.56</v>
      </c>
      <c r="J712">
        <f>I712/E712</f>
        <v>3.592098058211533E-3</v>
      </c>
      <c r="K712">
        <f t="shared" si="34"/>
        <v>3</v>
      </c>
      <c r="L712">
        <f t="shared" si="35"/>
        <v>9</v>
      </c>
      <c r="M712">
        <f t="shared" ca="1" si="36"/>
        <v>2015</v>
      </c>
      <c r="N712">
        <f ca="1">_xlfn.PERCENTRANK.INC(M712:M1709,M712,1)*10</f>
        <v>1</v>
      </c>
      <c r="O712">
        <f>_xlfn.PERCENTRANK.INC(H712:H1709,H712,1)*10</f>
        <v>9</v>
      </c>
      <c r="P712">
        <f>_xlfn.PERCENTRANK.INC(I712:I1709,I712,1)*10</f>
        <v>1</v>
      </c>
      <c r="Q712" s="19">
        <f ca="1">AVERAGE(K712,L712,N712,O712,P712)</f>
        <v>4.5999999999999996</v>
      </c>
      <c r="R712" t="str">
        <f ca="1">VLOOKUP(ROUND($Q712,0),$T$6:$U$15,2,FALSE)</f>
        <v>Potential Loyalists</v>
      </c>
    </row>
    <row r="713" spans="1:18" x14ac:dyDescent="0.35">
      <c r="A713">
        <v>709</v>
      </c>
      <c r="B713">
        <v>44</v>
      </c>
      <c r="C713" t="s">
        <v>9</v>
      </c>
      <c r="D713" t="s">
        <v>12</v>
      </c>
      <c r="E713">
        <v>118123</v>
      </c>
      <c r="F713">
        <v>40</v>
      </c>
      <c r="G713">
        <v>8</v>
      </c>
      <c r="H713">
        <v>31</v>
      </c>
      <c r="I713">
        <v>140.52000000000001</v>
      </c>
      <c r="J713">
        <f>I713/E713</f>
        <v>1.1896074430889836E-3</v>
      </c>
      <c r="K713">
        <f t="shared" si="34"/>
        <v>1</v>
      </c>
      <c r="L713">
        <f t="shared" si="35"/>
        <v>3</v>
      </c>
      <c r="M713">
        <f t="shared" ca="1" si="36"/>
        <v>2016</v>
      </c>
      <c r="N713">
        <f ca="1">_xlfn.PERCENTRANK.INC(M713:M1710,M713,1)*10</f>
        <v>2</v>
      </c>
      <c r="O713">
        <f>_xlfn.PERCENTRANK.INC(H713:H1710,H713,1)*10</f>
        <v>6</v>
      </c>
      <c r="P713">
        <f>_xlfn.PERCENTRANK.INC(I713:I1710,I713,1)*10</f>
        <v>1</v>
      </c>
      <c r="Q713" s="19">
        <f ca="1">AVERAGE(K713,L713,N713,O713,P713)</f>
        <v>2.6</v>
      </c>
      <c r="R713" t="str">
        <f ca="1">VLOOKUP(ROUND($Q713,0),$T$6:$U$15,2,FALSE)</f>
        <v>New Customer</v>
      </c>
    </row>
    <row r="714" spans="1:18" x14ac:dyDescent="0.35">
      <c r="A714">
        <v>710</v>
      </c>
      <c r="B714">
        <v>43</v>
      </c>
      <c r="C714" t="s">
        <v>9</v>
      </c>
      <c r="D714" t="s">
        <v>15</v>
      </c>
      <c r="E714">
        <v>43545</v>
      </c>
      <c r="F714">
        <v>67</v>
      </c>
      <c r="G714">
        <v>5</v>
      </c>
      <c r="H714">
        <v>41</v>
      </c>
      <c r="I714">
        <v>179.71</v>
      </c>
      <c r="J714">
        <f>I714/E714</f>
        <v>4.1269950625789417E-3</v>
      </c>
      <c r="K714">
        <f t="shared" si="34"/>
        <v>3</v>
      </c>
      <c r="L714">
        <f t="shared" si="35"/>
        <v>6</v>
      </c>
      <c r="M714">
        <f t="shared" ca="1" si="36"/>
        <v>2019</v>
      </c>
      <c r="N714">
        <f ca="1">_xlfn.PERCENTRANK.INC(M714:M1711,M714,1)*10</f>
        <v>5</v>
      </c>
      <c r="O714">
        <f>_xlfn.PERCENTRANK.INC(H714:H1711,H714,1)*10</f>
        <v>7</v>
      </c>
      <c r="P714">
        <f>_xlfn.PERCENTRANK.INC(I714:I1711,I714,1)*10</f>
        <v>1</v>
      </c>
      <c r="Q714" s="19">
        <f ca="1">AVERAGE(K714,L714,N714,O714,P714)</f>
        <v>4.4000000000000004</v>
      </c>
      <c r="R714" t="str">
        <f ca="1">VLOOKUP(ROUND($Q714,0),$T$6:$U$15,2,FALSE)</f>
        <v>New Customer</v>
      </c>
    </row>
    <row r="715" spans="1:18" x14ac:dyDescent="0.35">
      <c r="A715">
        <v>711</v>
      </c>
      <c r="B715">
        <v>43</v>
      </c>
      <c r="C715" t="s">
        <v>13</v>
      </c>
      <c r="D715" t="s">
        <v>11</v>
      </c>
      <c r="E715">
        <v>51398</v>
      </c>
      <c r="F715">
        <v>12</v>
      </c>
      <c r="G715">
        <v>4</v>
      </c>
      <c r="H715">
        <v>26</v>
      </c>
      <c r="I715">
        <v>117.85</v>
      </c>
      <c r="J715">
        <f>I715/E715</f>
        <v>2.2928907739600763E-3</v>
      </c>
      <c r="K715">
        <f t="shared" si="34"/>
        <v>2</v>
      </c>
      <c r="L715">
        <f t="shared" si="35"/>
        <v>1</v>
      </c>
      <c r="M715">
        <f t="shared" ca="1" si="36"/>
        <v>2020</v>
      </c>
      <c r="N715">
        <f ca="1">_xlfn.PERCENTRANK.INC(M715:M1712,M715,1)*10</f>
        <v>6</v>
      </c>
      <c r="O715">
        <f>_xlfn.PERCENTRANK.INC(H715:H1712,H715,1)*10</f>
        <v>4</v>
      </c>
      <c r="P715">
        <f>_xlfn.PERCENTRANK.INC(I715:I1712,I715,1)*10</f>
        <v>0</v>
      </c>
      <c r="Q715" s="19">
        <f ca="1">AVERAGE(K715,L715,N715,O715,P715)</f>
        <v>2.6</v>
      </c>
      <c r="R715" t="str">
        <f ca="1">VLOOKUP(ROUND($Q715,0),$T$6:$U$15,2,FALSE)</f>
        <v>New Customer</v>
      </c>
    </row>
    <row r="716" spans="1:18" x14ac:dyDescent="0.35">
      <c r="A716">
        <v>712</v>
      </c>
      <c r="B716">
        <v>18</v>
      </c>
      <c r="C716" t="s">
        <v>16</v>
      </c>
      <c r="D716" t="s">
        <v>14</v>
      </c>
      <c r="E716">
        <v>141318</v>
      </c>
      <c r="F716">
        <v>37</v>
      </c>
      <c r="G716">
        <v>6</v>
      </c>
      <c r="H716">
        <v>28</v>
      </c>
      <c r="I716">
        <v>428.33</v>
      </c>
      <c r="J716">
        <f>I716/E716</f>
        <v>3.0309656236289784E-3</v>
      </c>
      <c r="K716">
        <f t="shared" si="34"/>
        <v>2</v>
      </c>
      <c r="L716">
        <f t="shared" si="35"/>
        <v>3</v>
      </c>
      <c r="M716">
        <f t="shared" ca="1" si="36"/>
        <v>2018</v>
      </c>
      <c r="N716">
        <f ca="1">_xlfn.PERCENTRANK.INC(M716:M1713,M716,1)*10</f>
        <v>4</v>
      </c>
      <c r="O716">
        <f>_xlfn.PERCENTRANK.INC(H716:H1713,H716,1)*10</f>
        <v>5</v>
      </c>
      <c r="P716">
        <f>_xlfn.PERCENTRANK.INC(I716:I1713,I716,1)*10</f>
        <v>4</v>
      </c>
      <c r="Q716" s="19">
        <f ca="1">AVERAGE(K716,L716,N716,O716,P716)</f>
        <v>3.6</v>
      </c>
      <c r="R716" t="str">
        <f ca="1">VLOOKUP(ROUND($Q716,0),$T$6:$U$15,2,FALSE)</f>
        <v>New Customer</v>
      </c>
    </row>
    <row r="717" spans="1:18" x14ac:dyDescent="0.35">
      <c r="A717">
        <v>713</v>
      </c>
      <c r="B717">
        <v>19</v>
      </c>
      <c r="C717" t="s">
        <v>9</v>
      </c>
      <c r="D717" t="s">
        <v>15</v>
      </c>
      <c r="E717">
        <v>76416</v>
      </c>
      <c r="F717">
        <v>26</v>
      </c>
      <c r="G717">
        <v>6</v>
      </c>
      <c r="H717">
        <v>20</v>
      </c>
      <c r="I717">
        <v>385.1</v>
      </c>
      <c r="J717">
        <f>I717/E717</f>
        <v>5.039520519262982E-3</v>
      </c>
      <c r="K717">
        <f t="shared" si="34"/>
        <v>4</v>
      </c>
      <c r="L717">
        <f t="shared" si="35"/>
        <v>2</v>
      </c>
      <c r="M717">
        <f t="shared" ca="1" si="36"/>
        <v>2018</v>
      </c>
      <c r="N717">
        <f ca="1">_xlfn.PERCENTRANK.INC(M717:M1714,M717,1)*10</f>
        <v>4</v>
      </c>
      <c r="O717">
        <f>_xlfn.PERCENTRANK.INC(H717:H1714,H717,1)*10</f>
        <v>3</v>
      </c>
      <c r="P717">
        <f>_xlfn.PERCENTRANK.INC(I717:I1714,I717,1)*10</f>
        <v>3</v>
      </c>
      <c r="Q717" s="19">
        <f ca="1">AVERAGE(K717,L717,N717,O717,P717)</f>
        <v>3.2</v>
      </c>
      <c r="R717" t="str">
        <f ca="1">VLOOKUP(ROUND($Q717,0),$T$6:$U$15,2,FALSE)</f>
        <v>New Customer</v>
      </c>
    </row>
    <row r="718" spans="1:18" x14ac:dyDescent="0.35">
      <c r="A718">
        <v>714</v>
      </c>
      <c r="B718">
        <v>30</v>
      </c>
      <c r="C718" t="s">
        <v>16</v>
      </c>
      <c r="D718" t="s">
        <v>11</v>
      </c>
      <c r="E718">
        <v>100115</v>
      </c>
      <c r="F718">
        <v>54</v>
      </c>
      <c r="G718">
        <v>2</v>
      </c>
      <c r="H718">
        <v>36</v>
      </c>
      <c r="I718">
        <v>789.67</v>
      </c>
      <c r="J718">
        <f>I718/E718</f>
        <v>7.887629226389652E-3</v>
      </c>
      <c r="K718">
        <f t="shared" si="34"/>
        <v>6</v>
      </c>
      <c r="L718">
        <f t="shared" si="35"/>
        <v>5</v>
      </c>
      <c r="M718">
        <f t="shared" ca="1" si="36"/>
        <v>2022</v>
      </c>
      <c r="N718">
        <f ca="1">_xlfn.PERCENTRANK.INC(M718:M1715,M718,1)*10</f>
        <v>7</v>
      </c>
      <c r="O718">
        <f>_xlfn.PERCENTRANK.INC(H718:H1715,H718,1)*10</f>
        <v>6</v>
      </c>
      <c r="P718">
        <f>_xlfn.PERCENTRANK.INC(I718:I1715,I718,1)*10</f>
        <v>8</v>
      </c>
      <c r="Q718" s="19">
        <f ca="1">AVERAGE(K718,L718,N718,O718,P718)</f>
        <v>6.4</v>
      </c>
      <c r="R718" t="str">
        <f ca="1">VLOOKUP(ROUND($Q718,0),$T$6:$U$15,2,FALSE)</f>
        <v>Potential Loyalists</v>
      </c>
    </row>
    <row r="719" spans="1:18" x14ac:dyDescent="0.35">
      <c r="A719">
        <v>715</v>
      </c>
      <c r="B719">
        <v>43</v>
      </c>
      <c r="C719" t="s">
        <v>13</v>
      </c>
      <c r="D719" t="s">
        <v>15</v>
      </c>
      <c r="E719">
        <v>67912</v>
      </c>
      <c r="F719">
        <v>71</v>
      </c>
      <c r="G719">
        <v>10</v>
      </c>
      <c r="H719">
        <v>35</v>
      </c>
      <c r="I719">
        <v>698.03</v>
      </c>
      <c r="J719">
        <f>I719/E719</f>
        <v>1.0278448580515961E-2</v>
      </c>
      <c r="K719">
        <f t="shared" si="34"/>
        <v>7</v>
      </c>
      <c r="L719">
        <f t="shared" si="35"/>
        <v>6</v>
      </c>
      <c r="M719">
        <f t="shared" ca="1" si="36"/>
        <v>2014</v>
      </c>
      <c r="N719">
        <f ca="1">_xlfn.PERCENTRANK.INC(M719:M1716,M719,1)*10</f>
        <v>0</v>
      </c>
      <c r="O719">
        <f>_xlfn.PERCENTRANK.INC(H719:H1716,H719,1)*10</f>
        <v>6</v>
      </c>
      <c r="P719">
        <f>_xlfn.PERCENTRANK.INC(I719:I1716,I719,1)*10</f>
        <v>7</v>
      </c>
      <c r="Q719" s="19">
        <f ca="1">AVERAGE(K719,L719,N719,O719,P719)</f>
        <v>5.2</v>
      </c>
      <c r="R719" t="str">
        <f ca="1">VLOOKUP(ROUND($Q719,0),$T$6:$U$15,2,FALSE)</f>
        <v>Potential Loyalists</v>
      </c>
    </row>
    <row r="720" spans="1:18" x14ac:dyDescent="0.35">
      <c r="A720">
        <v>716</v>
      </c>
      <c r="B720">
        <v>48</v>
      </c>
      <c r="C720" t="s">
        <v>9</v>
      </c>
      <c r="D720" t="s">
        <v>11</v>
      </c>
      <c r="E720">
        <v>74273</v>
      </c>
      <c r="F720">
        <v>23</v>
      </c>
      <c r="G720">
        <v>10</v>
      </c>
      <c r="H720">
        <v>46</v>
      </c>
      <c r="I720">
        <v>626.27</v>
      </c>
      <c r="J720">
        <f>I720/E720</f>
        <v>8.4320008616859416E-3</v>
      </c>
      <c r="K720">
        <f t="shared" si="34"/>
        <v>7</v>
      </c>
      <c r="L720">
        <f t="shared" si="35"/>
        <v>2</v>
      </c>
      <c r="M720">
        <f t="shared" ca="1" si="36"/>
        <v>2014</v>
      </c>
      <c r="N720">
        <f ca="1">_xlfn.PERCENTRANK.INC(M720:M1717,M720,1)*10</f>
        <v>0</v>
      </c>
      <c r="O720">
        <f>_xlfn.PERCENTRANK.INC(H720:H1717,H720,1)*10</f>
        <v>8</v>
      </c>
      <c r="P720">
        <f>_xlfn.PERCENTRANK.INC(I720:I1717,I720,1)*10</f>
        <v>6</v>
      </c>
      <c r="Q720" s="19">
        <f ca="1">AVERAGE(K720,L720,N720,O720,P720)</f>
        <v>4.5999999999999996</v>
      </c>
      <c r="R720" t="str">
        <f ca="1">VLOOKUP(ROUND($Q720,0),$T$6:$U$15,2,FALSE)</f>
        <v>Potential Loyalists</v>
      </c>
    </row>
    <row r="721" spans="1:18" x14ac:dyDescent="0.35">
      <c r="A721">
        <v>717</v>
      </c>
      <c r="B721">
        <v>47</v>
      </c>
      <c r="C721" t="s">
        <v>16</v>
      </c>
      <c r="D721" t="s">
        <v>12</v>
      </c>
      <c r="E721">
        <v>136278</v>
      </c>
      <c r="F721">
        <v>76</v>
      </c>
      <c r="G721">
        <v>10</v>
      </c>
      <c r="H721">
        <v>48</v>
      </c>
      <c r="I721">
        <v>233.64</v>
      </c>
      <c r="J721">
        <f>I721/E721</f>
        <v>1.71443666622639E-3</v>
      </c>
      <c r="K721">
        <f t="shared" si="34"/>
        <v>1</v>
      </c>
      <c r="L721">
        <f t="shared" si="35"/>
        <v>7</v>
      </c>
      <c r="M721">
        <f t="shared" ca="1" si="36"/>
        <v>2014</v>
      </c>
      <c r="N721">
        <f ca="1">_xlfn.PERCENTRANK.INC(M721:M1718,M721,1)*10</f>
        <v>0</v>
      </c>
      <c r="O721">
        <f>_xlfn.PERCENTRANK.INC(H721:H1718,H721,1)*10</f>
        <v>9</v>
      </c>
      <c r="P721">
        <f>_xlfn.PERCENTRANK.INC(I721:I1718,I721,1)*10</f>
        <v>1</v>
      </c>
      <c r="Q721" s="19">
        <f ca="1">AVERAGE(K721,L721,N721,O721,P721)</f>
        <v>3.6</v>
      </c>
      <c r="R721" t="str">
        <f ca="1">VLOOKUP(ROUND($Q721,0),$T$6:$U$15,2,FALSE)</f>
        <v>New Customer</v>
      </c>
    </row>
    <row r="722" spans="1:18" x14ac:dyDescent="0.35">
      <c r="A722">
        <v>718</v>
      </c>
      <c r="B722">
        <v>57</v>
      </c>
      <c r="C722" t="s">
        <v>9</v>
      </c>
      <c r="D722" t="s">
        <v>14</v>
      </c>
      <c r="E722">
        <v>108833</v>
      </c>
      <c r="F722">
        <v>77</v>
      </c>
      <c r="G722">
        <v>3</v>
      </c>
      <c r="H722">
        <v>37</v>
      </c>
      <c r="I722">
        <v>623.78</v>
      </c>
      <c r="J722">
        <f>I722/E722</f>
        <v>5.731533634099951E-3</v>
      </c>
      <c r="K722">
        <f t="shared" si="34"/>
        <v>5</v>
      </c>
      <c r="L722">
        <f t="shared" si="35"/>
        <v>7</v>
      </c>
      <c r="M722">
        <f t="shared" ca="1" si="36"/>
        <v>2021</v>
      </c>
      <c r="N722">
        <f ca="1">_xlfn.PERCENTRANK.INC(M722:M1719,M722,1)*10</f>
        <v>6</v>
      </c>
      <c r="O722">
        <f>_xlfn.PERCENTRANK.INC(H722:H1719,H722,1)*10</f>
        <v>7</v>
      </c>
      <c r="P722">
        <f>_xlfn.PERCENTRANK.INC(I722:I1719,I722,1)*10</f>
        <v>6</v>
      </c>
      <c r="Q722" s="19">
        <f ca="1">AVERAGE(K722,L722,N722,O722,P722)</f>
        <v>6.2</v>
      </c>
      <c r="R722" t="str">
        <f ca="1">VLOOKUP(ROUND($Q722,0),$T$6:$U$15,2,FALSE)</f>
        <v>Potential Loyalists</v>
      </c>
    </row>
    <row r="723" spans="1:18" x14ac:dyDescent="0.35">
      <c r="A723">
        <v>719</v>
      </c>
      <c r="B723">
        <v>21</v>
      </c>
      <c r="C723" t="s">
        <v>9</v>
      </c>
      <c r="D723" t="s">
        <v>11</v>
      </c>
      <c r="E723">
        <v>119226</v>
      </c>
      <c r="F723">
        <v>21</v>
      </c>
      <c r="G723">
        <v>8</v>
      </c>
      <c r="H723">
        <v>50</v>
      </c>
      <c r="I723">
        <v>772.63</v>
      </c>
      <c r="J723">
        <f>I723/E723</f>
        <v>6.4803817959169976E-3</v>
      </c>
      <c r="K723">
        <f t="shared" si="34"/>
        <v>5</v>
      </c>
      <c r="L723">
        <f t="shared" si="35"/>
        <v>1</v>
      </c>
      <c r="M723">
        <f t="shared" ca="1" si="36"/>
        <v>2016</v>
      </c>
      <c r="N723">
        <f ca="1">_xlfn.PERCENTRANK.INC(M723:M1720,M723,1)*10</f>
        <v>2</v>
      </c>
      <c r="O723">
        <f>_xlfn.PERCENTRANK.INC(H723:H1720,H723,1)*10</f>
        <v>9</v>
      </c>
      <c r="P723">
        <f>_xlfn.PERCENTRANK.INC(I723:I1720,I723,1)*10</f>
        <v>8</v>
      </c>
      <c r="Q723" s="19">
        <f ca="1">AVERAGE(K723,L723,N723,O723,P723)</f>
        <v>5</v>
      </c>
      <c r="R723" t="str">
        <f ca="1">VLOOKUP(ROUND($Q723,0),$T$6:$U$15,2,FALSE)</f>
        <v>Potential Loyalists</v>
      </c>
    </row>
    <row r="724" spans="1:18" x14ac:dyDescent="0.35">
      <c r="A724">
        <v>720</v>
      </c>
      <c r="B724">
        <v>69</v>
      </c>
      <c r="C724" t="s">
        <v>13</v>
      </c>
      <c r="D724" t="s">
        <v>15</v>
      </c>
      <c r="E724">
        <v>72651</v>
      </c>
      <c r="F724">
        <v>58</v>
      </c>
      <c r="G724">
        <v>5</v>
      </c>
      <c r="H724">
        <v>30</v>
      </c>
      <c r="I724">
        <v>103.11</v>
      </c>
      <c r="J724">
        <f>I724/E724</f>
        <v>1.4192509394227197E-3</v>
      </c>
      <c r="K724">
        <f t="shared" si="34"/>
        <v>1</v>
      </c>
      <c r="L724">
        <f t="shared" si="35"/>
        <v>5</v>
      </c>
      <c r="M724">
        <f t="shared" ca="1" si="36"/>
        <v>2019</v>
      </c>
      <c r="N724">
        <f ca="1">_xlfn.PERCENTRANK.INC(M724:M1721,M724,1)*10</f>
        <v>5</v>
      </c>
      <c r="O724">
        <f>_xlfn.PERCENTRANK.INC(H724:H1721,H724,1)*10</f>
        <v>5</v>
      </c>
      <c r="P724">
        <f>_xlfn.PERCENTRANK.INC(I724:I1721,I724,1)*10</f>
        <v>0</v>
      </c>
      <c r="Q724" s="19">
        <f ca="1">AVERAGE(K724,L724,N724,O724,P724)</f>
        <v>3.2</v>
      </c>
      <c r="R724" t="str">
        <f ca="1">VLOOKUP(ROUND($Q724,0),$T$6:$U$15,2,FALSE)</f>
        <v>New Customer</v>
      </c>
    </row>
    <row r="725" spans="1:18" x14ac:dyDescent="0.35">
      <c r="A725">
        <v>721</v>
      </c>
      <c r="B725">
        <v>27</v>
      </c>
      <c r="C725" t="s">
        <v>16</v>
      </c>
      <c r="D725" t="s">
        <v>10</v>
      </c>
      <c r="E725">
        <v>114848</v>
      </c>
      <c r="F725">
        <v>66</v>
      </c>
      <c r="G725">
        <v>10</v>
      </c>
      <c r="H725">
        <v>38</v>
      </c>
      <c r="I725">
        <v>912.58</v>
      </c>
      <c r="J725">
        <f>I725/E725</f>
        <v>7.9459807745890232E-3</v>
      </c>
      <c r="K725">
        <f t="shared" si="34"/>
        <v>6</v>
      </c>
      <c r="L725">
        <f t="shared" si="35"/>
        <v>6</v>
      </c>
      <c r="M725">
        <f t="shared" ca="1" si="36"/>
        <v>2014</v>
      </c>
      <c r="N725">
        <f ca="1">_xlfn.PERCENTRANK.INC(M725:M1722,M725,1)*10</f>
        <v>0</v>
      </c>
      <c r="O725">
        <f>_xlfn.PERCENTRANK.INC(H725:H1722,H725,1)*10</f>
        <v>7</v>
      </c>
      <c r="P725">
        <f>_xlfn.PERCENTRANK.INC(I725:I1722,I725,1)*10</f>
        <v>9</v>
      </c>
      <c r="Q725" s="19">
        <f ca="1">AVERAGE(K725,L725,N725,O725,P725)</f>
        <v>5.6</v>
      </c>
      <c r="R725" t="str">
        <f ca="1">VLOOKUP(ROUND($Q725,0),$T$6:$U$15,2,FALSE)</f>
        <v>Potential Loyalists</v>
      </c>
    </row>
    <row r="726" spans="1:18" x14ac:dyDescent="0.35">
      <c r="A726">
        <v>722</v>
      </c>
      <c r="B726">
        <v>45</v>
      </c>
      <c r="C726" t="s">
        <v>16</v>
      </c>
      <c r="D726" t="s">
        <v>14</v>
      </c>
      <c r="E726">
        <v>127989</v>
      </c>
      <c r="F726">
        <v>99</v>
      </c>
      <c r="G726">
        <v>1</v>
      </c>
      <c r="H726">
        <v>42</v>
      </c>
      <c r="I726">
        <v>683.99</v>
      </c>
      <c r="J726">
        <f>I726/E726</f>
        <v>5.3441311362695228E-3</v>
      </c>
      <c r="K726">
        <f t="shared" si="34"/>
        <v>4</v>
      </c>
      <c r="L726">
        <f t="shared" si="35"/>
        <v>9</v>
      </c>
      <c r="M726">
        <f t="shared" ca="1" si="36"/>
        <v>2023</v>
      </c>
      <c r="N726">
        <f ca="1">_xlfn.PERCENTRANK.INC(M726:M1723,M726,1)*10</f>
        <v>8</v>
      </c>
      <c r="O726">
        <f>_xlfn.PERCENTRANK.INC(H726:H1723,H726,1)*10</f>
        <v>8</v>
      </c>
      <c r="P726">
        <f>_xlfn.PERCENTRANK.INC(I726:I1723,I726,1)*10</f>
        <v>7</v>
      </c>
      <c r="Q726" s="19">
        <f ca="1">AVERAGE(K726,L726,N726,O726,P726)</f>
        <v>7.2</v>
      </c>
      <c r="R726" t="str">
        <f ca="1">VLOOKUP(ROUND($Q726,0),$T$6:$U$15,2,FALSE)</f>
        <v xml:space="preserve">Loyal Customers </v>
      </c>
    </row>
    <row r="727" spans="1:18" x14ac:dyDescent="0.35">
      <c r="A727">
        <v>723</v>
      </c>
      <c r="B727">
        <v>20</v>
      </c>
      <c r="C727" t="s">
        <v>16</v>
      </c>
      <c r="D727" t="s">
        <v>10</v>
      </c>
      <c r="E727">
        <v>48504</v>
      </c>
      <c r="F727">
        <v>27</v>
      </c>
      <c r="G727">
        <v>3</v>
      </c>
      <c r="H727">
        <v>28</v>
      </c>
      <c r="I727">
        <v>658.54</v>
      </c>
      <c r="J727">
        <f>I727/E727</f>
        <v>1.3577024575292758E-2</v>
      </c>
      <c r="K727">
        <f t="shared" si="34"/>
        <v>8</v>
      </c>
      <c r="L727">
        <f t="shared" si="35"/>
        <v>2</v>
      </c>
      <c r="M727">
        <f t="shared" ca="1" si="36"/>
        <v>2021</v>
      </c>
      <c r="N727">
        <f ca="1">_xlfn.PERCENTRANK.INC(M727:M1724,M727,1)*10</f>
        <v>6</v>
      </c>
      <c r="O727">
        <f>_xlfn.PERCENTRANK.INC(H727:H1724,H727,1)*10</f>
        <v>5</v>
      </c>
      <c r="P727">
        <f>_xlfn.PERCENTRANK.INC(I727:I1724,I727,1)*10</f>
        <v>6</v>
      </c>
      <c r="Q727" s="19">
        <f ca="1">AVERAGE(K727,L727,N727,O727,P727)</f>
        <v>5.4</v>
      </c>
      <c r="R727" t="str">
        <f ca="1">VLOOKUP(ROUND($Q727,0),$T$6:$U$15,2,FALSE)</f>
        <v>Potential Loyalists</v>
      </c>
    </row>
    <row r="728" spans="1:18" x14ac:dyDescent="0.35">
      <c r="A728">
        <v>724</v>
      </c>
      <c r="B728">
        <v>21</v>
      </c>
      <c r="C728" t="s">
        <v>13</v>
      </c>
      <c r="D728" t="s">
        <v>11</v>
      </c>
      <c r="E728">
        <v>114762</v>
      </c>
      <c r="F728">
        <v>28</v>
      </c>
      <c r="G728">
        <v>3</v>
      </c>
      <c r="H728">
        <v>7</v>
      </c>
      <c r="I728">
        <v>397.54</v>
      </c>
      <c r="J728">
        <f>I728/E728</f>
        <v>3.464038619055088E-3</v>
      </c>
      <c r="K728">
        <f t="shared" si="34"/>
        <v>3</v>
      </c>
      <c r="L728">
        <f t="shared" si="35"/>
        <v>2</v>
      </c>
      <c r="M728">
        <f t="shared" ca="1" si="36"/>
        <v>2021</v>
      </c>
      <c r="N728">
        <f ca="1">_xlfn.PERCENTRANK.INC(M728:M1725,M728,1)*10</f>
        <v>6</v>
      </c>
      <c r="O728">
        <f>_xlfn.PERCENTRANK.INC(H728:H1725,H728,1)*10</f>
        <v>1</v>
      </c>
      <c r="P728">
        <f>_xlfn.PERCENTRANK.INC(I728:I1725,I728,1)*10</f>
        <v>3</v>
      </c>
      <c r="Q728" s="19">
        <f ca="1">AVERAGE(K728,L728,N728,O728,P728)</f>
        <v>3</v>
      </c>
      <c r="R728" t="str">
        <f ca="1">VLOOKUP(ROUND($Q728,0),$T$6:$U$15,2,FALSE)</f>
        <v>New Customer</v>
      </c>
    </row>
    <row r="729" spans="1:18" x14ac:dyDescent="0.35">
      <c r="A729">
        <v>725</v>
      </c>
      <c r="B729">
        <v>48</v>
      </c>
      <c r="C729" t="s">
        <v>9</v>
      </c>
      <c r="D729" t="s">
        <v>12</v>
      </c>
      <c r="E729">
        <v>108563</v>
      </c>
      <c r="F729">
        <v>3</v>
      </c>
      <c r="G729">
        <v>8</v>
      </c>
      <c r="H729">
        <v>39</v>
      </c>
      <c r="I729">
        <v>15.72</v>
      </c>
      <c r="J729">
        <f>I729/E729</f>
        <v>1.4480071479233258E-4</v>
      </c>
      <c r="K729">
        <f t="shared" si="34"/>
        <v>0</v>
      </c>
      <c r="L729">
        <f t="shared" si="35"/>
        <v>0</v>
      </c>
      <c r="M729">
        <f t="shared" ca="1" si="36"/>
        <v>2016</v>
      </c>
      <c r="N729">
        <f ca="1">_xlfn.PERCENTRANK.INC(M729:M1726,M729,1)*10</f>
        <v>2</v>
      </c>
      <c r="O729">
        <f>_xlfn.PERCENTRANK.INC(H729:H1726,H729,1)*10</f>
        <v>7</v>
      </c>
      <c r="P729">
        <f>_xlfn.PERCENTRANK.INC(I729:I1726,I729,1)*10</f>
        <v>0</v>
      </c>
      <c r="Q729" s="19">
        <f ca="1">AVERAGE(K729,L729,N729,O729,P729)</f>
        <v>1.8</v>
      </c>
      <c r="R729" t="str">
        <f ca="1">VLOOKUP(ROUND($Q729,0),$T$6:$U$15,2,FALSE)</f>
        <v xml:space="preserve">At Risk </v>
      </c>
    </row>
    <row r="730" spans="1:18" x14ac:dyDescent="0.35">
      <c r="A730">
        <v>726</v>
      </c>
      <c r="B730">
        <v>40</v>
      </c>
      <c r="C730" t="s">
        <v>13</v>
      </c>
      <c r="D730" t="s">
        <v>14</v>
      </c>
      <c r="E730">
        <v>105994</v>
      </c>
      <c r="F730">
        <v>39</v>
      </c>
      <c r="G730">
        <v>9</v>
      </c>
      <c r="H730">
        <v>17</v>
      </c>
      <c r="I730">
        <v>347.21</v>
      </c>
      <c r="J730">
        <f>I730/E730</f>
        <v>3.2757514576296771E-3</v>
      </c>
      <c r="K730">
        <f t="shared" si="34"/>
        <v>3</v>
      </c>
      <c r="L730">
        <f t="shared" si="35"/>
        <v>3</v>
      </c>
      <c r="M730">
        <f t="shared" ca="1" si="36"/>
        <v>2015</v>
      </c>
      <c r="N730">
        <f ca="1">_xlfn.PERCENTRANK.INC(M730:M1727,M730,1)*10</f>
        <v>1</v>
      </c>
      <c r="O730">
        <f>_xlfn.PERCENTRANK.INC(H730:H1727,H730,1)*10</f>
        <v>2</v>
      </c>
      <c r="P730">
        <f>_xlfn.PERCENTRANK.INC(I730:I1727,I730,1)*10</f>
        <v>3</v>
      </c>
      <c r="Q730" s="19">
        <f ca="1">AVERAGE(K730,L730,N730,O730,P730)</f>
        <v>2.4</v>
      </c>
      <c r="R730" t="str">
        <f ca="1">VLOOKUP(ROUND($Q730,0),$T$6:$U$15,2,FALSE)</f>
        <v xml:space="preserve">At Risk </v>
      </c>
    </row>
    <row r="731" spans="1:18" x14ac:dyDescent="0.35">
      <c r="A731">
        <v>727</v>
      </c>
      <c r="B731">
        <v>18</v>
      </c>
      <c r="C731" t="s">
        <v>13</v>
      </c>
      <c r="D731" t="s">
        <v>14</v>
      </c>
      <c r="E731">
        <v>84764</v>
      </c>
      <c r="F731">
        <v>2</v>
      </c>
      <c r="G731">
        <v>6</v>
      </c>
      <c r="H731">
        <v>49</v>
      </c>
      <c r="I731">
        <v>348.51</v>
      </c>
      <c r="J731">
        <f>I731/E731</f>
        <v>4.1115331980557781E-3</v>
      </c>
      <c r="K731">
        <f t="shared" si="34"/>
        <v>3</v>
      </c>
      <c r="L731">
        <f t="shared" si="35"/>
        <v>0</v>
      </c>
      <c r="M731">
        <f t="shared" ca="1" si="36"/>
        <v>2018</v>
      </c>
      <c r="N731">
        <f ca="1">_xlfn.PERCENTRANK.INC(M731:M1728,M731,1)*10</f>
        <v>4</v>
      </c>
      <c r="O731">
        <f>_xlfn.PERCENTRANK.INC(H731:H1728,H731,1)*10</f>
        <v>9</v>
      </c>
      <c r="P731">
        <f>_xlfn.PERCENTRANK.INC(I731:I1728,I731,1)*10</f>
        <v>3</v>
      </c>
      <c r="Q731" s="19">
        <f ca="1">AVERAGE(K731,L731,N731,O731,P731)</f>
        <v>3.8</v>
      </c>
      <c r="R731" t="str">
        <f ca="1">VLOOKUP(ROUND($Q731,0),$T$6:$U$15,2,FALSE)</f>
        <v>New Customer</v>
      </c>
    </row>
    <row r="732" spans="1:18" x14ac:dyDescent="0.35">
      <c r="A732">
        <v>728</v>
      </c>
      <c r="B732">
        <v>28</v>
      </c>
      <c r="C732" t="s">
        <v>13</v>
      </c>
      <c r="D732" t="s">
        <v>10</v>
      </c>
      <c r="E732">
        <v>53503</v>
      </c>
      <c r="F732">
        <v>39</v>
      </c>
      <c r="G732">
        <v>5</v>
      </c>
      <c r="H732">
        <v>30</v>
      </c>
      <c r="I732">
        <v>591.64</v>
      </c>
      <c r="J732">
        <f>I732/E732</f>
        <v>1.1058071510008784E-2</v>
      </c>
      <c r="K732">
        <f t="shared" si="34"/>
        <v>8</v>
      </c>
      <c r="L732">
        <f t="shared" si="35"/>
        <v>3</v>
      </c>
      <c r="M732">
        <f t="shared" ca="1" si="36"/>
        <v>2019</v>
      </c>
      <c r="N732">
        <f ca="1">_xlfn.PERCENTRANK.INC(M732:M1729,M732,1)*10</f>
        <v>5</v>
      </c>
      <c r="O732">
        <f>_xlfn.PERCENTRANK.INC(H732:H1729,H732,1)*10</f>
        <v>5</v>
      </c>
      <c r="P732">
        <f>_xlfn.PERCENTRANK.INC(I732:I1729,I732,1)*10</f>
        <v>5</v>
      </c>
      <c r="Q732" s="19">
        <f ca="1">AVERAGE(K732,L732,N732,O732,P732)</f>
        <v>5.2</v>
      </c>
      <c r="R732" t="str">
        <f ca="1">VLOOKUP(ROUND($Q732,0),$T$6:$U$15,2,FALSE)</f>
        <v>Potential Loyalists</v>
      </c>
    </row>
    <row r="733" spans="1:18" x14ac:dyDescent="0.35">
      <c r="A733">
        <v>729</v>
      </c>
      <c r="B733">
        <v>50</v>
      </c>
      <c r="C733" t="s">
        <v>16</v>
      </c>
      <c r="D733" t="s">
        <v>11</v>
      </c>
      <c r="E733">
        <v>86985</v>
      </c>
      <c r="F733">
        <v>77</v>
      </c>
      <c r="G733">
        <v>8</v>
      </c>
      <c r="H733">
        <v>11</v>
      </c>
      <c r="I733">
        <v>964.1</v>
      </c>
      <c r="J733">
        <f>I733/E733</f>
        <v>1.1083520147151808E-2</v>
      </c>
      <c r="K733">
        <f t="shared" si="34"/>
        <v>8</v>
      </c>
      <c r="L733">
        <f t="shared" si="35"/>
        <v>7</v>
      </c>
      <c r="M733">
        <f t="shared" ca="1" si="36"/>
        <v>2016</v>
      </c>
      <c r="N733">
        <f ca="1">_xlfn.PERCENTRANK.INC(M733:M1730,M733,1)*10</f>
        <v>2</v>
      </c>
      <c r="O733">
        <f>_xlfn.PERCENTRANK.INC(H733:H1730,H733,1)*10</f>
        <v>1</v>
      </c>
      <c r="P733">
        <f>_xlfn.PERCENTRANK.INC(I733:I1730,I733,1)*10</f>
        <v>9</v>
      </c>
      <c r="Q733" s="19">
        <f ca="1">AVERAGE(K733,L733,N733,O733,P733)</f>
        <v>5.4</v>
      </c>
      <c r="R733" t="str">
        <f ca="1">VLOOKUP(ROUND($Q733,0),$T$6:$U$15,2,FALSE)</f>
        <v>Potential Loyalists</v>
      </c>
    </row>
    <row r="734" spans="1:18" x14ac:dyDescent="0.35">
      <c r="A734">
        <v>730</v>
      </c>
      <c r="B734">
        <v>19</v>
      </c>
      <c r="C734" t="s">
        <v>16</v>
      </c>
      <c r="D734" t="s">
        <v>14</v>
      </c>
      <c r="E734">
        <v>85349</v>
      </c>
      <c r="F734">
        <v>77</v>
      </c>
      <c r="G734">
        <v>8</v>
      </c>
      <c r="H734">
        <v>29</v>
      </c>
      <c r="I734">
        <v>381.04</v>
      </c>
      <c r="J734">
        <f>I734/E734</f>
        <v>4.4644928470163681E-3</v>
      </c>
      <c r="K734">
        <f t="shared" si="34"/>
        <v>4</v>
      </c>
      <c r="L734">
        <f t="shared" si="35"/>
        <v>7</v>
      </c>
      <c r="M734">
        <f t="shared" ca="1" si="36"/>
        <v>2016</v>
      </c>
      <c r="N734">
        <f ca="1">_xlfn.PERCENTRANK.INC(M734:M1731,M734,1)*10</f>
        <v>2</v>
      </c>
      <c r="O734">
        <f>_xlfn.PERCENTRANK.INC(H734:H1731,H734,1)*10</f>
        <v>5</v>
      </c>
      <c r="P734">
        <f>_xlfn.PERCENTRANK.INC(I734:I1731,I734,1)*10</f>
        <v>3</v>
      </c>
      <c r="Q734" s="19">
        <f ca="1">AVERAGE(K734,L734,N734,O734,P734)</f>
        <v>4.2</v>
      </c>
      <c r="R734" t="str">
        <f ca="1">VLOOKUP(ROUND($Q734,0),$T$6:$U$15,2,FALSE)</f>
        <v>New Customer</v>
      </c>
    </row>
    <row r="735" spans="1:18" x14ac:dyDescent="0.35">
      <c r="A735">
        <v>731</v>
      </c>
      <c r="B735">
        <v>53</v>
      </c>
      <c r="C735" t="s">
        <v>9</v>
      </c>
      <c r="D735" t="s">
        <v>10</v>
      </c>
      <c r="E735">
        <v>52855</v>
      </c>
      <c r="F735">
        <v>12</v>
      </c>
      <c r="G735">
        <v>5</v>
      </c>
      <c r="H735">
        <v>33</v>
      </c>
      <c r="I735">
        <v>444.09</v>
      </c>
      <c r="J735">
        <f>I735/E735</f>
        <v>8.402043326080787E-3</v>
      </c>
      <c r="K735">
        <f t="shared" si="34"/>
        <v>7</v>
      </c>
      <c r="L735">
        <f t="shared" si="35"/>
        <v>1</v>
      </c>
      <c r="M735">
        <f t="shared" ca="1" si="36"/>
        <v>2019</v>
      </c>
      <c r="N735">
        <f ca="1">_xlfn.PERCENTRANK.INC(M735:M1732,M735,1)*10</f>
        <v>5</v>
      </c>
      <c r="O735">
        <f>_xlfn.PERCENTRANK.INC(H735:H1732,H735,1)*10</f>
        <v>6</v>
      </c>
      <c r="P735">
        <f>_xlfn.PERCENTRANK.INC(I735:I1732,I735,1)*10</f>
        <v>4</v>
      </c>
      <c r="Q735" s="19">
        <f ca="1">AVERAGE(K735,L735,N735,O735,P735)</f>
        <v>4.5999999999999996</v>
      </c>
      <c r="R735" t="str">
        <f ca="1">VLOOKUP(ROUND($Q735,0),$T$6:$U$15,2,FALSE)</f>
        <v>Potential Loyalists</v>
      </c>
    </row>
    <row r="736" spans="1:18" x14ac:dyDescent="0.35">
      <c r="A736">
        <v>732</v>
      </c>
      <c r="B736">
        <v>29</v>
      </c>
      <c r="C736" t="s">
        <v>13</v>
      </c>
      <c r="D736" t="s">
        <v>15</v>
      </c>
      <c r="E736">
        <v>66264</v>
      </c>
      <c r="F736">
        <v>85</v>
      </c>
      <c r="G736">
        <v>2</v>
      </c>
      <c r="H736">
        <v>8</v>
      </c>
      <c r="I736">
        <v>743.3</v>
      </c>
      <c r="J736">
        <f>I736/E736</f>
        <v>1.121725220330798E-2</v>
      </c>
      <c r="K736">
        <f t="shared" si="34"/>
        <v>8</v>
      </c>
      <c r="L736">
        <f t="shared" si="35"/>
        <v>8</v>
      </c>
      <c r="M736">
        <f t="shared" ca="1" si="36"/>
        <v>2022</v>
      </c>
      <c r="N736">
        <f ca="1">_xlfn.PERCENTRANK.INC(M736:M1733,M736,1)*10</f>
        <v>7</v>
      </c>
      <c r="O736">
        <f>_xlfn.PERCENTRANK.INC(H736:H1733,H736,1)*10</f>
        <v>1</v>
      </c>
      <c r="P736">
        <f>_xlfn.PERCENTRANK.INC(I736:I1733,I736,1)*10</f>
        <v>7</v>
      </c>
      <c r="Q736" s="19">
        <f ca="1">AVERAGE(K736,L736,N736,O736,P736)</f>
        <v>6.2</v>
      </c>
      <c r="R736" t="str">
        <f ca="1">VLOOKUP(ROUND($Q736,0),$T$6:$U$15,2,FALSE)</f>
        <v>Potential Loyalists</v>
      </c>
    </row>
    <row r="737" spans="1:18" x14ac:dyDescent="0.35">
      <c r="A737">
        <v>733</v>
      </c>
      <c r="B737">
        <v>49</v>
      </c>
      <c r="C737" t="s">
        <v>16</v>
      </c>
      <c r="D737" t="s">
        <v>15</v>
      </c>
      <c r="E737">
        <v>56707</v>
      </c>
      <c r="F737">
        <v>6</v>
      </c>
      <c r="G737">
        <v>8</v>
      </c>
      <c r="H737">
        <v>29</v>
      </c>
      <c r="I737">
        <v>604.53</v>
      </c>
      <c r="J737">
        <f>I737/E737</f>
        <v>1.0660588639850459E-2</v>
      </c>
      <c r="K737">
        <f t="shared" si="34"/>
        <v>8</v>
      </c>
      <c r="L737">
        <f t="shared" si="35"/>
        <v>0</v>
      </c>
      <c r="M737">
        <f t="shared" ca="1" si="36"/>
        <v>2016</v>
      </c>
      <c r="N737">
        <f ca="1">_xlfn.PERCENTRANK.INC(M737:M1734,M737,1)*10</f>
        <v>2</v>
      </c>
      <c r="O737">
        <f>_xlfn.PERCENTRANK.INC(H737:H1734,H737,1)*10</f>
        <v>5</v>
      </c>
      <c r="P737">
        <f>_xlfn.PERCENTRANK.INC(I737:I1734,I737,1)*10</f>
        <v>5</v>
      </c>
      <c r="Q737" s="19">
        <f ca="1">AVERAGE(K737,L737,N737,O737,P737)</f>
        <v>4</v>
      </c>
      <c r="R737" t="str">
        <f ca="1">VLOOKUP(ROUND($Q737,0),$T$6:$U$15,2,FALSE)</f>
        <v>New Customer</v>
      </c>
    </row>
    <row r="738" spans="1:18" x14ac:dyDescent="0.35">
      <c r="A738">
        <v>734</v>
      </c>
      <c r="B738">
        <v>23</v>
      </c>
      <c r="C738" t="s">
        <v>13</v>
      </c>
      <c r="D738" t="s">
        <v>15</v>
      </c>
      <c r="E738">
        <v>66886</v>
      </c>
      <c r="F738">
        <v>7</v>
      </c>
      <c r="G738">
        <v>6</v>
      </c>
      <c r="H738">
        <v>40</v>
      </c>
      <c r="I738">
        <v>322.64</v>
      </c>
      <c r="J738">
        <f>I738/E738</f>
        <v>4.8237299285351191E-3</v>
      </c>
      <c r="K738">
        <f t="shared" si="34"/>
        <v>4</v>
      </c>
      <c r="L738">
        <f t="shared" si="35"/>
        <v>0</v>
      </c>
      <c r="M738">
        <f t="shared" ca="1" si="36"/>
        <v>2018</v>
      </c>
      <c r="N738">
        <f ca="1">_xlfn.PERCENTRANK.INC(M738:M1735,M738,1)*10</f>
        <v>4</v>
      </c>
      <c r="O738">
        <f>_xlfn.PERCENTRANK.INC(H738:H1735,H738,1)*10</f>
        <v>7</v>
      </c>
      <c r="P738">
        <f>_xlfn.PERCENTRANK.INC(I738:I1735,I738,1)*10</f>
        <v>3</v>
      </c>
      <c r="Q738" s="19">
        <f ca="1">AVERAGE(K738,L738,N738,O738,P738)</f>
        <v>3.6</v>
      </c>
      <c r="R738" t="str">
        <f ca="1">VLOOKUP(ROUND($Q738,0),$T$6:$U$15,2,FALSE)</f>
        <v>New Customer</v>
      </c>
    </row>
    <row r="739" spans="1:18" x14ac:dyDescent="0.35">
      <c r="A739">
        <v>735</v>
      </c>
      <c r="B739">
        <v>38</v>
      </c>
      <c r="C739" t="s">
        <v>13</v>
      </c>
      <c r="D739" t="s">
        <v>12</v>
      </c>
      <c r="E739">
        <v>115537</v>
      </c>
      <c r="F739">
        <v>10</v>
      </c>
      <c r="G739">
        <v>7</v>
      </c>
      <c r="H739">
        <v>25</v>
      </c>
      <c r="I739">
        <v>632.99</v>
      </c>
      <c r="J739">
        <f>I739/E739</f>
        <v>5.4786778261509302E-3</v>
      </c>
      <c r="K739">
        <f t="shared" si="34"/>
        <v>4</v>
      </c>
      <c r="L739">
        <f t="shared" si="35"/>
        <v>0</v>
      </c>
      <c r="M739">
        <f t="shared" ca="1" si="36"/>
        <v>2017</v>
      </c>
      <c r="N739">
        <f ca="1">_xlfn.PERCENTRANK.INC(M739:M1736,M739,1)*10</f>
        <v>2</v>
      </c>
      <c r="O739">
        <f>_xlfn.PERCENTRANK.INC(H739:H1736,H739,1)*10</f>
        <v>4</v>
      </c>
      <c r="P739">
        <f>_xlfn.PERCENTRANK.INC(I739:I1736,I739,1)*10</f>
        <v>6</v>
      </c>
      <c r="Q739" s="19">
        <f ca="1">AVERAGE(K739,L739,N739,O739,P739)</f>
        <v>3.2</v>
      </c>
      <c r="R739" t="str">
        <f ca="1">VLOOKUP(ROUND($Q739,0),$T$6:$U$15,2,FALSE)</f>
        <v>New Customer</v>
      </c>
    </row>
    <row r="740" spans="1:18" x14ac:dyDescent="0.35">
      <c r="A740">
        <v>736</v>
      </c>
      <c r="B740">
        <v>52</v>
      </c>
      <c r="C740" t="s">
        <v>9</v>
      </c>
      <c r="D740" t="s">
        <v>12</v>
      </c>
      <c r="E740">
        <v>130875</v>
      </c>
      <c r="F740">
        <v>76</v>
      </c>
      <c r="G740">
        <v>10</v>
      </c>
      <c r="H740">
        <v>14</v>
      </c>
      <c r="I740">
        <v>979.39</v>
      </c>
      <c r="J740">
        <f>I740/E740</f>
        <v>7.4834001910219676E-3</v>
      </c>
      <c r="K740">
        <f t="shared" si="34"/>
        <v>6</v>
      </c>
      <c r="L740">
        <f t="shared" si="35"/>
        <v>7</v>
      </c>
      <c r="M740">
        <f t="shared" ca="1" si="36"/>
        <v>2014</v>
      </c>
      <c r="N740">
        <f ca="1">_xlfn.PERCENTRANK.INC(M740:M1737,M740,1)*10</f>
        <v>0</v>
      </c>
      <c r="O740">
        <f>_xlfn.PERCENTRANK.INC(H740:H1737,H740,1)*10</f>
        <v>2</v>
      </c>
      <c r="P740">
        <f>_xlfn.PERCENTRANK.INC(I740:I1737,I740,1)*10</f>
        <v>9</v>
      </c>
      <c r="Q740" s="19">
        <f ca="1">AVERAGE(K740,L740,N740,O740,P740)</f>
        <v>4.8</v>
      </c>
      <c r="R740" t="str">
        <f ca="1">VLOOKUP(ROUND($Q740,0),$T$6:$U$15,2,FALSE)</f>
        <v>Potential Loyalists</v>
      </c>
    </row>
    <row r="741" spans="1:18" x14ac:dyDescent="0.35">
      <c r="A741">
        <v>737</v>
      </c>
      <c r="B741">
        <v>28</v>
      </c>
      <c r="C741" t="s">
        <v>16</v>
      </c>
      <c r="D741" t="s">
        <v>12</v>
      </c>
      <c r="E741">
        <v>104971</v>
      </c>
      <c r="F741">
        <v>74</v>
      </c>
      <c r="G741">
        <v>4</v>
      </c>
      <c r="H741">
        <v>10</v>
      </c>
      <c r="I741">
        <v>297.17</v>
      </c>
      <c r="J741">
        <f>I741/E741</f>
        <v>2.8309723637957151E-3</v>
      </c>
      <c r="K741">
        <f t="shared" si="34"/>
        <v>2</v>
      </c>
      <c r="L741">
        <f t="shared" si="35"/>
        <v>7</v>
      </c>
      <c r="M741">
        <f t="shared" ca="1" si="36"/>
        <v>2020</v>
      </c>
      <c r="N741">
        <f ca="1">_xlfn.PERCENTRANK.INC(M741:M1738,M741,1)*10</f>
        <v>6</v>
      </c>
      <c r="O741">
        <f>_xlfn.PERCENTRANK.INC(H741:H1738,H741,1)*10</f>
        <v>1</v>
      </c>
      <c r="P741">
        <f>_xlfn.PERCENTRANK.INC(I741:I1738,I741,1)*10</f>
        <v>2</v>
      </c>
      <c r="Q741" s="19">
        <f ca="1">AVERAGE(K741,L741,N741,O741,P741)</f>
        <v>3.6</v>
      </c>
      <c r="R741" t="str">
        <f ca="1">VLOOKUP(ROUND($Q741,0),$T$6:$U$15,2,FALSE)</f>
        <v>New Customer</v>
      </c>
    </row>
    <row r="742" spans="1:18" x14ac:dyDescent="0.35">
      <c r="A742">
        <v>738</v>
      </c>
      <c r="B742">
        <v>18</v>
      </c>
      <c r="C742" t="s">
        <v>9</v>
      </c>
      <c r="D742" t="s">
        <v>15</v>
      </c>
      <c r="E742">
        <v>136320</v>
      </c>
      <c r="F742">
        <v>52</v>
      </c>
      <c r="G742">
        <v>5</v>
      </c>
      <c r="H742">
        <v>42</v>
      </c>
      <c r="I742">
        <v>891.19</v>
      </c>
      <c r="J742">
        <f>I742/E742</f>
        <v>6.5374853286384984E-3</v>
      </c>
      <c r="K742">
        <f t="shared" si="34"/>
        <v>5</v>
      </c>
      <c r="L742">
        <f t="shared" si="35"/>
        <v>5</v>
      </c>
      <c r="M742">
        <f t="shared" ca="1" si="36"/>
        <v>2019</v>
      </c>
      <c r="N742">
        <f ca="1">_xlfn.PERCENTRANK.INC(M742:M1739,M742,1)*10</f>
        <v>5</v>
      </c>
      <c r="O742">
        <f>_xlfn.PERCENTRANK.INC(H742:H1739,H742,1)*10</f>
        <v>8</v>
      </c>
      <c r="P742">
        <f>_xlfn.PERCENTRANK.INC(I742:I1739,I742,1)*10</f>
        <v>9</v>
      </c>
      <c r="Q742" s="19">
        <f ca="1">AVERAGE(K742,L742,N742,O742,P742)</f>
        <v>6.4</v>
      </c>
      <c r="R742" t="str">
        <f ca="1">VLOOKUP(ROUND($Q742,0),$T$6:$U$15,2,FALSE)</f>
        <v>Potential Loyalists</v>
      </c>
    </row>
    <row r="743" spans="1:18" x14ac:dyDescent="0.35">
      <c r="A743">
        <v>739</v>
      </c>
      <c r="B743">
        <v>61</v>
      </c>
      <c r="C743" t="s">
        <v>16</v>
      </c>
      <c r="D743" t="s">
        <v>15</v>
      </c>
      <c r="E743">
        <v>113380</v>
      </c>
      <c r="F743">
        <v>27</v>
      </c>
      <c r="G743">
        <v>2</v>
      </c>
      <c r="H743">
        <v>17</v>
      </c>
      <c r="I743">
        <v>177.5</v>
      </c>
      <c r="J743">
        <f>I743/E743</f>
        <v>1.5655318398306579E-3</v>
      </c>
      <c r="K743">
        <f t="shared" si="34"/>
        <v>1</v>
      </c>
      <c r="L743">
        <f t="shared" si="35"/>
        <v>2</v>
      </c>
      <c r="M743">
        <f t="shared" ca="1" si="36"/>
        <v>2022</v>
      </c>
      <c r="N743">
        <f ca="1">_xlfn.PERCENTRANK.INC(M743:M1740,M743,1)*10</f>
        <v>7</v>
      </c>
      <c r="O743">
        <f>_xlfn.PERCENTRANK.INC(H743:H1740,H743,1)*10</f>
        <v>2</v>
      </c>
      <c r="P743">
        <f>_xlfn.PERCENTRANK.INC(I743:I1740,I743,1)*10</f>
        <v>1</v>
      </c>
      <c r="Q743" s="19">
        <f ca="1">AVERAGE(K743,L743,N743,O743,P743)</f>
        <v>2.6</v>
      </c>
      <c r="R743" t="str">
        <f ca="1">VLOOKUP(ROUND($Q743,0),$T$6:$U$15,2,FALSE)</f>
        <v>New Customer</v>
      </c>
    </row>
    <row r="744" spans="1:18" x14ac:dyDescent="0.35">
      <c r="A744">
        <v>740</v>
      </c>
      <c r="B744">
        <v>62</v>
      </c>
      <c r="C744" t="s">
        <v>9</v>
      </c>
      <c r="D744" t="s">
        <v>15</v>
      </c>
      <c r="E744">
        <v>119083</v>
      </c>
      <c r="F744">
        <v>18</v>
      </c>
      <c r="G744">
        <v>4</v>
      </c>
      <c r="H744">
        <v>28</v>
      </c>
      <c r="I744">
        <v>317.77999999999997</v>
      </c>
      <c r="J744">
        <f>I744/E744</f>
        <v>2.6685589042936436E-3</v>
      </c>
      <c r="K744">
        <f t="shared" si="34"/>
        <v>2</v>
      </c>
      <c r="L744">
        <f t="shared" si="35"/>
        <v>1</v>
      </c>
      <c r="M744">
        <f t="shared" ca="1" si="36"/>
        <v>2020</v>
      </c>
      <c r="N744">
        <f ca="1">_xlfn.PERCENTRANK.INC(M744:M1741,M744,1)*10</f>
        <v>6</v>
      </c>
      <c r="O744">
        <f>_xlfn.PERCENTRANK.INC(H744:H1741,H744,1)*10</f>
        <v>5</v>
      </c>
      <c r="P744">
        <f>_xlfn.PERCENTRANK.INC(I744:I1741,I744,1)*10</f>
        <v>3</v>
      </c>
      <c r="Q744" s="19">
        <f ca="1">AVERAGE(K744,L744,N744,O744,P744)</f>
        <v>3.4</v>
      </c>
      <c r="R744" t="str">
        <f ca="1">VLOOKUP(ROUND($Q744,0),$T$6:$U$15,2,FALSE)</f>
        <v>New Customer</v>
      </c>
    </row>
    <row r="745" spans="1:18" x14ac:dyDescent="0.35">
      <c r="A745">
        <v>741</v>
      </c>
      <c r="B745">
        <v>50</v>
      </c>
      <c r="C745" t="s">
        <v>9</v>
      </c>
      <c r="D745" t="s">
        <v>15</v>
      </c>
      <c r="E745">
        <v>50944</v>
      </c>
      <c r="F745">
        <v>24</v>
      </c>
      <c r="G745">
        <v>3</v>
      </c>
      <c r="H745">
        <v>36</v>
      </c>
      <c r="I745">
        <v>121.22</v>
      </c>
      <c r="J745">
        <f>I745/E745</f>
        <v>2.3794755025125626E-3</v>
      </c>
      <c r="K745">
        <f t="shared" si="34"/>
        <v>2</v>
      </c>
      <c r="L745">
        <f t="shared" si="35"/>
        <v>2</v>
      </c>
      <c r="M745">
        <f t="shared" ca="1" si="36"/>
        <v>2021</v>
      </c>
      <c r="N745">
        <f ca="1">_xlfn.PERCENTRANK.INC(M745:M1742,M745,1)*10</f>
        <v>6</v>
      </c>
      <c r="O745">
        <f>_xlfn.PERCENTRANK.INC(H745:H1742,H745,1)*10</f>
        <v>7</v>
      </c>
      <c r="P745">
        <f>_xlfn.PERCENTRANK.INC(I745:I1742,I745,1)*10</f>
        <v>1</v>
      </c>
      <c r="Q745" s="19">
        <f ca="1">AVERAGE(K745,L745,N745,O745,P745)</f>
        <v>3.6</v>
      </c>
      <c r="R745" t="str">
        <f ca="1">VLOOKUP(ROUND($Q745,0),$T$6:$U$15,2,FALSE)</f>
        <v>New Customer</v>
      </c>
    </row>
    <row r="746" spans="1:18" x14ac:dyDescent="0.35">
      <c r="A746">
        <v>742</v>
      </c>
      <c r="B746">
        <v>45</v>
      </c>
      <c r="C746" t="s">
        <v>13</v>
      </c>
      <c r="D746" t="s">
        <v>14</v>
      </c>
      <c r="E746">
        <v>30738</v>
      </c>
      <c r="F746">
        <v>38</v>
      </c>
      <c r="G746">
        <v>7</v>
      </c>
      <c r="H746">
        <v>5</v>
      </c>
      <c r="I746">
        <v>144</v>
      </c>
      <c r="J746">
        <f>I746/E746</f>
        <v>4.6847550263517468E-3</v>
      </c>
      <c r="K746">
        <f t="shared" si="34"/>
        <v>4</v>
      </c>
      <c r="L746">
        <f t="shared" si="35"/>
        <v>3</v>
      </c>
      <c r="M746">
        <f t="shared" ca="1" si="36"/>
        <v>2017</v>
      </c>
      <c r="N746">
        <f ca="1">_xlfn.PERCENTRANK.INC(M746:M1743,M746,1)*10</f>
        <v>3</v>
      </c>
      <c r="O746">
        <f>_xlfn.PERCENTRANK.INC(H746:H1743,H746,1)*10</f>
        <v>0</v>
      </c>
      <c r="P746">
        <f>_xlfn.PERCENTRANK.INC(I746:I1743,I746,1)*10</f>
        <v>1</v>
      </c>
      <c r="Q746" s="19">
        <f ca="1">AVERAGE(K746,L746,N746,O746,P746)</f>
        <v>2.2000000000000002</v>
      </c>
      <c r="R746" t="str">
        <f ca="1">VLOOKUP(ROUND($Q746,0),$T$6:$U$15,2,FALSE)</f>
        <v xml:space="preserve">At Risk </v>
      </c>
    </row>
    <row r="747" spans="1:18" x14ac:dyDescent="0.35">
      <c r="A747">
        <v>743</v>
      </c>
      <c r="B747">
        <v>64</v>
      </c>
      <c r="C747" t="s">
        <v>16</v>
      </c>
      <c r="D747" t="s">
        <v>11</v>
      </c>
      <c r="E747">
        <v>132277</v>
      </c>
      <c r="F747">
        <v>81</v>
      </c>
      <c r="G747">
        <v>5</v>
      </c>
      <c r="H747">
        <v>30</v>
      </c>
      <c r="I747">
        <v>505.24</v>
      </c>
      <c r="J747">
        <f>I747/E747</f>
        <v>3.8195604678061944E-3</v>
      </c>
      <c r="K747">
        <f t="shared" si="34"/>
        <v>3</v>
      </c>
      <c r="L747">
        <f t="shared" si="35"/>
        <v>8</v>
      </c>
      <c r="M747">
        <f t="shared" ca="1" si="36"/>
        <v>2019</v>
      </c>
      <c r="N747">
        <f ca="1">_xlfn.PERCENTRANK.INC(M747:M1744,M747,1)*10</f>
        <v>5</v>
      </c>
      <c r="O747">
        <f>_xlfn.PERCENTRANK.INC(H747:H1744,H747,1)*10</f>
        <v>5</v>
      </c>
      <c r="P747">
        <f>_xlfn.PERCENTRANK.INC(I747:I1744,I747,1)*10</f>
        <v>4</v>
      </c>
      <c r="Q747" s="19">
        <f ca="1">AVERAGE(K747,L747,N747,O747,P747)</f>
        <v>5</v>
      </c>
      <c r="R747" t="str">
        <f ca="1">VLOOKUP(ROUND($Q747,0),$T$6:$U$15,2,FALSE)</f>
        <v>Potential Loyalists</v>
      </c>
    </row>
    <row r="748" spans="1:18" x14ac:dyDescent="0.35">
      <c r="A748">
        <v>744</v>
      </c>
      <c r="B748">
        <v>56</v>
      </c>
      <c r="C748" t="s">
        <v>16</v>
      </c>
      <c r="D748" t="s">
        <v>15</v>
      </c>
      <c r="E748">
        <v>90816</v>
      </c>
      <c r="F748">
        <v>20</v>
      </c>
      <c r="G748">
        <v>10</v>
      </c>
      <c r="H748">
        <v>35</v>
      </c>
      <c r="I748">
        <v>808.16</v>
      </c>
      <c r="J748">
        <f>I748/E748</f>
        <v>8.8988724453840738E-3</v>
      </c>
      <c r="K748">
        <f t="shared" si="34"/>
        <v>7</v>
      </c>
      <c r="L748">
        <f t="shared" si="35"/>
        <v>1</v>
      </c>
      <c r="M748">
        <f t="shared" ca="1" si="36"/>
        <v>2014</v>
      </c>
      <c r="N748">
        <f ca="1">_xlfn.PERCENTRANK.INC(M748:M1745,M748,1)*10</f>
        <v>0</v>
      </c>
      <c r="O748">
        <f>_xlfn.PERCENTRANK.INC(H748:H1745,H748,1)*10</f>
        <v>6</v>
      </c>
      <c r="P748">
        <f>_xlfn.PERCENTRANK.INC(I748:I1745,I748,1)*10</f>
        <v>8</v>
      </c>
      <c r="Q748" s="19">
        <f ca="1">AVERAGE(K748,L748,N748,O748,P748)</f>
        <v>4.4000000000000004</v>
      </c>
      <c r="R748" t="str">
        <f ca="1">VLOOKUP(ROUND($Q748,0),$T$6:$U$15,2,FALSE)</f>
        <v>New Customer</v>
      </c>
    </row>
    <row r="749" spans="1:18" x14ac:dyDescent="0.35">
      <c r="A749">
        <v>745</v>
      </c>
      <c r="B749">
        <v>30</v>
      </c>
      <c r="C749" t="s">
        <v>9</v>
      </c>
      <c r="D749" t="s">
        <v>10</v>
      </c>
      <c r="E749">
        <v>64288</v>
      </c>
      <c r="F749">
        <v>93</v>
      </c>
      <c r="G749">
        <v>9</v>
      </c>
      <c r="H749">
        <v>43</v>
      </c>
      <c r="I749">
        <v>825.85</v>
      </c>
      <c r="J749">
        <f>I749/E749</f>
        <v>1.284609880537581E-2</v>
      </c>
      <c r="K749">
        <f t="shared" si="34"/>
        <v>8</v>
      </c>
      <c r="L749">
        <f t="shared" si="35"/>
        <v>9</v>
      </c>
      <c r="M749">
        <f t="shared" ca="1" si="36"/>
        <v>2015</v>
      </c>
      <c r="N749">
        <f ca="1">_xlfn.PERCENTRANK.INC(M749:M1746,M749,1)*10</f>
        <v>1</v>
      </c>
      <c r="O749">
        <f>_xlfn.PERCENTRANK.INC(H749:H1746,H749,1)*10</f>
        <v>8</v>
      </c>
      <c r="P749">
        <f>_xlfn.PERCENTRANK.INC(I749:I1746,I749,1)*10</f>
        <v>8</v>
      </c>
      <c r="Q749" s="19">
        <f ca="1">AVERAGE(K749,L749,N749,O749,P749)</f>
        <v>6.8</v>
      </c>
      <c r="R749" t="str">
        <f ca="1">VLOOKUP(ROUND($Q749,0),$T$6:$U$15,2,FALSE)</f>
        <v xml:space="preserve">Loyal Customers </v>
      </c>
    </row>
    <row r="750" spans="1:18" x14ac:dyDescent="0.35">
      <c r="A750">
        <v>746</v>
      </c>
      <c r="B750">
        <v>60</v>
      </c>
      <c r="C750" t="s">
        <v>16</v>
      </c>
      <c r="D750" t="s">
        <v>15</v>
      </c>
      <c r="E750">
        <v>34657</v>
      </c>
      <c r="F750">
        <v>99</v>
      </c>
      <c r="G750">
        <v>10</v>
      </c>
      <c r="H750">
        <v>3</v>
      </c>
      <c r="I750">
        <v>983.3</v>
      </c>
      <c r="J750">
        <f>I750/E750</f>
        <v>2.8372334593300054E-2</v>
      </c>
      <c r="K750">
        <f t="shared" si="34"/>
        <v>9</v>
      </c>
      <c r="L750">
        <f t="shared" si="35"/>
        <v>9</v>
      </c>
      <c r="M750">
        <f t="shared" ca="1" si="36"/>
        <v>2014</v>
      </c>
      <c r="N750">
        <f ca="1">_xlfn.PERCENTRANK.INC(M750:M1747,M750,1)*10</f>
        <v>0</v>
      </c>
      <c r="O750">
        <f>_xlfn.PERCENTRANK.INC(H750:H1747,H750,1)*10</f>
        <v>0</v>
      </c>
      <c r="P750">
        <f>_xlfn.PERCENTRANK.INC(I750:I1747,I750,1)*10</f>
        <v>9</v>
      </c>
      <c r="Q750" s="19">
        <f ca="1">AVERAGE(K750,L750,N750,O750,P750)</f>
        <v>5.4</v>
      </c>
      <c r="R750" t="str">
        <f ca="1">VLOOKUP(ROUND($Q750,0),$T$6:$U$15,2,FALSE)</f>
        <v>Potential Loyalists</v>
      </c>
    </row>
    <row r="751" spans="1:18" x14ac:dyDescent="0.35">
      <c r="A751">
        <v>747</v>
      </c>
      <c r="B751">
        <v>26</v>
      </c>
      <c r="C751" t="s">
        <v>16</v>
      </c>
      <c r="D751" t="s">
        <v>10</v>
      </c>
      <c r="E751">
        <v>44725</v>
      </c>
      <c r="F751">
        <v>40</v>
      </c>
      <c r="G751">
        <v>10</v>
      </c>
      <c r="H751">
        <v>17</v>
      </c>
      <c r="I751">
        <v>307.42</v>
      </c>
      <c r="J751">
        <f>I751/E751</f>
        <v>6.8735606484069314E-3</v>
      </c>
      <c r="K751">
        <f t="shared" si="34"/>
        <v>6</v>
      </c>
      <c r="L751">
        <f t="shared" si="35"/>
        <v>3</v>
      </c>
      <c r="M751">
        <f t="shared" ca="1" si="36"/>
        <v>2014</v>
      </c>
      <c r="N751">
        <f ca="1">_xlfn.PERCENTRANK.INC(M751:M1748,M751,1)*10</f>
        <v>0</v>
      </c>
      <c r="O751">
        <f>_xlfn.PERCENTRANK.INC(H751:H1748,H751,1)*10</f>
        <v>2</v>
      </c>
      <c r="P751">
        <f>_xlfn.PERCENTRANK.INC(I751:I1748,I751,1)*10</f>
        <v>2</v>
      </c>
      <c r="Q751" s="19">
        <f ca="1">AVERAGE(K751,L751,N751,O751,P751)</f>
        <v>2.6</v>
      </c>
      <c r="R751" t="str">
        <f ca="1">VLOOKUP(ROUND($Q751,0),$T$6:$U$15,2,FALSE)</f>
        <v>New Customer</v>
      </c>
    </row>
    <row r="752" spans="1:18" x14ac:dyDescent="0.35">
      <c r="A752">
        <v>748</v>
      </c>
      <c r="B752">
        <v>57</v>
      </c>
      <c r="C752" t="s">
        <v>9</v>
      </c>
      <c r="D752" t="s">
        <v>10</v>
      </c>
      <c r="E752">
        <v>58696</v>
      </c>
      <c r="F752">
        <v>69</v>
      </c>
      <c r="G752">
        <v>4</v>
      </c>
      <c r="H752">
        <v>29</v>
      </c>
      <c r="I752">
        <v>570.87</v>
      </c>
      <c r="J752">
        <f>I752/E752</f>
        <v>9.7258756985143784E-3</v>
      </c>
      <c r="K752">
        <f t="shared" si="34"/>
        <v>7</v>
      </c>
      <c r="L752">
        <f t="shared" si="35"/>
        <v>6</v>
      </c>
      <c r="M752">
        <f t="shared" ca="1" si="36"/>
        <v>2020</v>
      </c>
      <c r="N752">
        <f ca="1">_xlfn.PERCENTRANK.INC(M752:M1749,M752,1)*10</f>
        <v>6</v>
      </c>
      <c r="O752">
        <f>_xlfn.PERCENTRANK.INC(H752:H1749,H752,1)*10</f>
        <v>5</v>
      </c>
      <c r="P752">
        <f>_xlfn.PERCENTRANK.INC(I752:I1749,I752,1)*10</f>
        <v>5</v>
      </c>
      <c r="Q752" s="19">
        <f ca="1">AVERAGE(K752,L752,N752,O752,P752)</f>
        <v>5.8</v>
      </c>
      <c r="R752" t="str">
        <f ca="1">VLOOKUP(ROUND($Q752,0),$T$6:$U$15,2,FALSE)</f>
        <v>Potential Loyalists</v>
      </c>
    </row>
    <row r="753" spans="1:18" x14ac:dyDescent="0.35">
      <c r="A753">
        <v>749</v>
      </c>
      <c r="B753">
        <v>22</v>
      </c>
      <c r="C753" t="s">
        <v>16</v>
      </c>
      <c r="D753" t="s">
        <v>14</v>
      </c>
      <c r="E753">
        <v>73023</v>
      </c>
      <c r="F753">
        <v>30</v>
      </c>
      <c r="G753">
        <v>1</v>
      </c>
      <c r="H753">
        <v>19</v>
      </c>
      <c r="I753">
        <v>661.7</v>
      </c>
      <c r="J753">
        <f>I753/E753</f>
        <v>9.0615285594949548E-3</v>
      </c>
      <c r="K753">
        <f t="shared" si="34"/>
        <v>7</v>
      </c>
      <c r="L753">
        <f t="shared" si="35"/>
        <v>2</v>
      </c>
      <c r="M753">
        <f t="shared" ca="1" si="36"/>
        <v>2023</v>
      </c>
      <c r="N753">
        <f ca="1">_xlfn.PERCENTRANK.INC(M753:M1750,M753,1)*10</f>
        <v>8</v>
      </c>
      <c r="O753">
        <f>_xlfn.PERCENTRANK.INC(H753:H1750,H753,1)*10</f>
        <v>3</v>
      </c>
      <c r="P753">
        <f>_xlfn.PERCENTRANK.INC(I753:I1750,I753,1)*10</f>
        <v>6</v>
      </c>
      <c r="Q753" s="19">
        <f ca="1">AVERAGE(K753,L753,N753,O753,P753)</f>
        <v>5.2</v>
      </c>
      <c r="R753" t="str">
        <f ca="1">VLOOKUP(ROUND($Q753,0),$T$6:$U$15,2,FALSE)</f>
        <v>Potential Loyalists</v>
      </c>
    </row>
    <row r="754" spans="1:18" x14ac:dyDescent="0.35">
      <c r="A754">
        <v>750</v>
      </c>
      <c r="B754">
        <v>41</v>
      </c>
      <c r="C754" t="s">
        <v>13</v>
      </c>
      <c r="D754" t="s">
        <v>15</v>
      </c>
      <c r="E754">
        <v>74985</v>
      </c>
      <c r="F754">
        <v>68</v>
      </c>
      <c r="G754">
        <v>8</v>
      </c>
      <c r="H754">
        <v>21</v>
      </c>
      <c r="I754">
        <v>123.96</v>
      </c>
      <c r="J754">
        <f>I754/E754</f>
        <v>1.6531306261252251E-3</v>
      </c>
      <c r="K754">
        <f t="shared" si="34"/>
        <v>1</v>
      </c>
      <c r="L754">
        <f t="shared" si="35"/>
        <v>6</v>
      </c>
      <c r="M754">
        <f t="shared" ca="1" si="36"/>
        <v>2016</v>
      </c>
      <c r="N754">
        <f ca="1">_xlfn.PERCENTRANK.INC(M754:M1751,M754,1)*10</f>
        <v>2</v>
      </c>
      <c r="O754">
        <f>_xlfn.PERCENTRANK.INC(H754:H1751,H754,1)*10</f>
        <v>3</v>
      </c>
      <c r="P754">
        <f>_xlfn.PERCENTRANK.INC(I754:I1751,I754,1)*10</f>
        <v>1</v>
      </c>
      <c r="Q754" s="19">
        <f ca="1">AVERAGE(K754,L754,N754,O754,P754)</f>
        <v>2.6</v>
      </c>
      <c r="R754" t="str">
        <f ca="1">VLOOKUP(ROUND($Q754,0),$T$6:$U$15,2,FALSE)</f>
        <v>New Customer</v>
      </c>
    </row>
    <row r="755" spans="1:18" x14ac:dyDescent="0.35">
      <c r="A755">
        <v>751</v>
      </c>
      <c r="B755">
        <v>63</v>
      </c>
      <c r="C755" t="s">
        <v>16</v>
      </c>
      <c r="D755" t="s">
        <v>10</v>
      </c>
      <c r="E755">
        <v>37201</v>
      </c>
      <c r="F755">
        <v>60</v>
      </c>
      <c r="G755">
        <v>6</v>
      </c>
      <c r="H755">
        <v>46</v>
      </c>
      <c r="I755">
        <v>90.96</v>
      </c>
      <c r="J755">
        <f>I755/E755</f>
        <v>2.4450955619472591E-3</v>
      </c>
      <c r="K755">
        <f t="shared" si="34"/>
        <v>2</v>
      </c>
      <c r="L755">
        <f t="shared" si="35"/>
        <v>5</v>
      </c>
      <c r="M755">
        <f t="shared" ca="1" si="36"/>
        <v>2018</v>
      </c>
      <c r="N755">
        <f ca="1">_xlfn.PERCENTRANK.INC(M755:M1752,M755,1)*10</f>
        <v>3</v>
      </c>
      <c r="O755">
        <f>_xlfn.PERCENTRANK.INC(H755:H1752,H755,1)*10</f>
        <v>8</v>
      </c>
      <c r="P755">
        <f>_xlfn.PERCENTRANK.INC(I755:I1752,I755,1)*10</f>
        <v>0</v>
      </c>
      <c r="Q755" s="19">
        <f ca="1">AVERAGE(K755,L755,N755,O755,P755)</f>
        <v>3.6</v>
      </c>
      <c r="R755" t="str">
        <f ca="1">VLOOKUP(ROUND($Q755,0),$T$6:$U$15,2,FALSE)</f>
        <v>New Customer</v>
      </c>
    </row>
    <row r="756" spans="1:18" x14ac:dyDescent="0.35">
      <c r="A756">
        <v>752</v>
      </c>
      <c r="B756">
        <v>31</v>
      </c>
      <c r="C756" t="s">
        <v>16</v>
      </c>
      <c r="D756" t="s">
        <v>14</v>
      </c>
      <c r="E756">
        <v>85928</v>
      </c>
      <c r="F756">
        <v>10</v>
      </c>
      <c r="G756">
        <v>2</v>
      </c>
      <c r="H756">
        <v>40</v>
      </c>
      <c r="I756">
        <v>34.1</v>
      </c>
      <c r="J756">
        <f>I756/E756</f>
        <v>3.9684386928591378E-4</v>
      </c>
      <c r="K756">
        <f t="shared" si="34"/>
        <v>0</v>
      </c>
      <c r="L756">
        <f t="shared" si="35"/>
        <v>0</v>
      </c>
      <c r="M756">
        <f t="shared" ca="1" si="36"/>
        <v>2022</v>
      </c>
      <c r="N756">
        <f ca="1">_xlfn.PERCENTRANK.INC(M756:M1753,M756,1)*10</f>
        <v>7</v>
      </c>
      <c r="O756">
        <f>_xlfn.PERCENTRANK.INC(H756:H1753,H756,1)*10</f>
        <v>7</v>
      </c>
      <c r="P756">
        <f>_xlfn.PERCENTRANK.INC(I756:I1753,I756,1)*10</f>
        <v>0</v>
      </c>
      <c r="Q756" s="19">
        <f ca="1">AVERAGE(K756,L756,N756,O756,P756)</f>
        <v>2.8</v>
      </c>
      <c r="R756" t="str">
        <f ca="1">VLOOKUP(ROUND($Q756,0),$T$6:$U$15,2,FALSE)</f>
        <v>New Customer</v>
      </c>
    </row>
    <row r="757" spans="1:18" x14ac:dyDescent="0.35">
      <c r="A757">
        <v>753</v>
      </c>
      <c r="B757">
        <v>28</v>
      </c>
      <c r="C757" t="s">
        <v>13</v>
      </c>
      <c r="D757" t="s">
        <v>15</v>
      </c>
      <c r="E757">
        <v>129367</v>
      </c>
      <c r="F757">
        <v>4</v>
      </c>
      <c r="G757">
        <v>1</v>
      </c>
      <c r="H757">
        <v>44</v>
      </c>
      <c r="I757">
        <v>559.61</v>
      </c>
      <c r="J757">
        <f>I757/E757</f>
        <v>4.3257554090301237E-3</v>
      </c>
      <c r="K757">
        <f t="shared" si="34"/>
        <v>4</v>
      </c>
      <c r="L757">
        <f t="shared" si="35"/>
        <v>0</v>
      </c>
      <c r="M757">
        <f t="shared" ca="1" si="36"/>
        <v>2023</v>
      </c>
      <c r="N757">
        <f ca="1">_xlfn.PERCENTRANK.INC(M757:M1754,M757,1)*10</f>
        <v>8</v>
      </c>
      <c r="O757">
        <f>_xlfn.PERCENTRANK.INC(H757:H1754,H757,1)*10</f>
        <v>8</v>
      </c>
      <c r="P757">
        <f>_xlfn.PERCENTRANK.INC(I757:I1754,I757,1)*10</f>
        <v>5</v>
      </c>
      <c r="Q757" s="19">
        <f ca="1">AVERAGE(K757,L757,N757,O757,P757)</f>
        <v>5</v>
      </c>
      <c r="R757" t="str">
        <f ca="1">VLOOKUP(ROUND($Q757,0),$T$6:$U$15,2,FALSE)</f>
        <v>Potential Loyalists</v>
      </c>
    </row>
    <row r="758" spans="1:18" x14ac:dyDescent="0.35">
      <c r="A758">
        <v>754</v>
      </c>
      <c r="B758">
        <v>52</v>
      </c>
      <c r="C758" t="s">
        <v>16</v>
      </c>
      <c r="D758" t="s">
        <v>10</v>
      </c>
      <c r="E758">
        <v>49342</v>
      </c>
      <c r="F758">
        <v>77</v>
      </c>
      <c r="G758">
        <v>7</v>
      </c>
      <c r="H758">
        <v>29</v>
      </c>
      <c r="I758">
        <v>622.86</v>
      </c>
      <c r="J758">
        <f>I758/E758</f>
        <v>1.2623322929755584E-2</v>
      </c>
      <c r="K758">
        <f t="shared" si="34"/>
        <v>8</v>
      </c>
      <c r="L758">
        <f t="shared" si="35"/>
        <v>7</v>
      </c>
      <c r="M758">
        <f t="shared" ca="1" si="36"/>
        <v>2017</v>
      </c>
      <c r="N758">
        <f ca="1">_xlfn.PERCENTRANK.INC(M758:M1755,M758,1)*10</f>
        <v>2</v>
      </c>
      <c r="O758">
        <f>_xlfn.PERCENTRANK.INC(H758:H1755,H758,1)*10</f>
        <v>5</v>
      </c>
      <c r="P758">
        <f>_xlfn.PERCENTRANK.INC(I758:I1755,I758,1)*10</f>
        <v>6</v>
      </c>
      <c r="Q758" s="19">
        <f ca="1">AVERAGE(K758,L758,N758,O758,P758)</f>
        <v>5.6</v>
      </c>
      <c r="R758" t="str">
        <f ca="1">VLOOKUP(ROUND($Q758,0),$T$6:$U$15,2,FALSE)</f>
        <v>Potential Loyalists</v>
      </c>
    </row>
    <row r="759" spans="1:18" x14ac:dyDescent="0.35">
      <c r="A759">
        <v>755</v>
      </c>
      <c r="B759">
        <v>61</v>
      </c>
      <c r="C759" t="s">
        <v>16</v>
      </c>
      <c r="D759" t="s">
        <v>12</v>
      </c>
      <c r="E759">
        <v>59583</v>
      </c>
      <c r="F759">
        <v>11</v>
      </c>
      <c r="G759">
        <v>8</v>
      </c>
      <c r="H759">
        <v>27</v>
      </c>
      <c r="I759">
        <v>744.56</v>
      </c>
      <c r="J759">
        <f>I759/E759</f>
        <v>1.249618179682124E-2</v>
      </c>
      <c r="K759">
        <f t="shared" si="34"/>
        <v>8</v>
      </c>
      <c r="L759">
        <f t="shared" si="35"/>
        <v>0</v>
      </c>
      <c r="M759">
        <f t="shared" ca="1" si="36"/>
        <v>2016</v>
      </c>
      <c r="N759">
        <f ca="1">_xlfn.PERCENTRANK.INC(M759:M1756,M759,1)*10</f>
        <v>2</v>
      </c>
      <c r="O759">
        <f>_xlfn.PERCENTRANK.INC(H759:H1756,H759,1)*10</f>
        <v>5</v>
      </c>
      <c r="P759">
        <f>_xlfn.PERCENTRANK.INC(I759:I1756,I759,1)*10</f>
        <v>7</v>
      </c>
      <c r="Q759" s="19">
        <f ca="1">AVERAGE(K759,L759,N759,O759,P759)</f>
        <v>4.4000000000000004</v>
      </c>
      <c r="R759" t="str">
        <f ca="1">VLOOKUP(ROUND($Q759,0),$T$6:$U$15,2,FALSE)</f>
        <v>New Customer</v>
      </c>
    </row>
    <row r="760" spans="1:18" x14ac:dyDescent="0.35">
      <c r="A760">
        <v>756</v>
      </c>
      <c r="B760">
        <v>30</v>
      </c>
      <c r="C760" t="s">
        <v>9</v>
      </c>
      <c r="D760" t="s">
        <v>15</v>
      </c>
      <c r="E760">
        <v>111050</v>
      </c>
      <c r="F760">
        <v>61</v>
      </c>
      <c r="G760">
        <v>10</v>
      </c>
      <c r="H760">
        <v>32</v>
      </c>
      <c r="I760">
        <v>213.88</v>
      </c>
      <c r="J760">
        <f>I760/E760</f>
        <v>1.9259792886087348E-3</v>
      </c>
      <c r="K760">
        <f t="shared" si="34"/>
        <v>1</v>
      </c>
      <c r="L760">
        <f t="shared" si="35"/>
        <v>5</v>
      </c>
      <c r="M760">
        <f t="shared" ca="1" si="36"/>
        <v>2014</v>
      </c>
      <c r="N760">
        <f ca="1">_xlfn.PERCENTRANK.INC(M760:M1757,M760,1)*10</f>
        <v>0</v>
      </c>
      <c r="O760">
        <f>_xlfn.PERCENTRANK.INC(H760:H1757,H760,1)*10</f>
        <v>6</v>
      </c>
      <c r="P760">
        <f>_xlfn.PERCENTRANK.INC(I760:I1757,I760,1)*10</f>
        <v>1</v>
      </c>
      <c r="Q760" s="19">
        <f ca="1">AVERAGE(K760,L760,N760,O760,P760)</f>
        <v>2.6</v>
      </c>
      <c r="R760" t="str">
        <f ca="1">VLOOKUP(ROUND($Q760,0),$T$6:$U$15,2,FALSE)</f>
        <v>New Customer</v>
      </c>
    </row>
    <row r="761" spans="1:18" x14ac:dyDescent="0.35">
      <c r="A761">
        <v>757</v>
      </c>
      <c r="B761">
        <v>19</v>
      </c>
      <c r="C761" t="s">
        <v>9</v>
      </c>
      <c r="D761" t="s">
        <v>14</v>
      </c>
      <c r="E761">
        <v>129687</v>
      </c>
      <c r="F761">
        <v>78</v>
      </c>
      <c r="G761">
        <v>3</v>
      </c>
      <c r="H761">
        <v>43</v>
      </c>
      <c r="I761">
        <v>679.67</v>
      </c>
      <c r="J761">
        <f>I761/E761</f>
        <v>5.2408491213460093E-3</v>
      </c>
      <c r="K761">
        <f t="shared" si="34"/>
        <v>4</v>
      </c>
      <c r="L761">
        <f t="shared" si="35"/>
        <v>7</v>
      </c>
      <c r="M761">
        <f t="shared" ca="1" si="36"/>
        <v>2021</v>
      </c>
      <c r="N761">
        <f ca="1">_xlfn.PERCENTRANK.INC(M761:M1758,M761,1)*10</f>
        <v>6</v>
      </c>
      <c r="O761">
        <f>_xlfn.PERCENTRANK.INC(H761:H1758,H761,1)*10</f>
        <v>8</v>
      </c>
      <c r="P761">
        <f>_xlfn.PERCENTRANK.INC(I761:I1758,I761,1)*10</f>
        <v>6</v>
      </c>
      <c r="Q761" s="19">
        <f ca="1">AVERAGE(K761,L761,N761,O761,P761)</f>
        <v>6.2</v>
      </c>
      <c r="R761" t="str">
        <f ca="1">VLOOKUP(ROUND($Q761,0),$T$6:$U$15,2,FALSE)</f>
        <v>Potential Loyalists</v>
      </c>
    </row>
    <row r="762" spans="1:18" x14ac:dyDescent="0.35">
      <c r="A762">
        <v>758</v>
      </c>
      <c r="B762">
        <v>35</v>
      </c>
      <c r="C762" t="s">
        <v>16</v>
      </c>
      <c r="D762" t="s">
        <v>14</v>
      </c>
      <c r="E762">
        <v>94896</v>
      </c>
      <c r="F762">
        <v>36</v>
      </c>
      <c r="G762">
        <v>6</v>
      </c>
      <c r="H762">
        <v>4</v>
      </c>
      <c r="I762">
        <v>102.23</v>
      </c>
      <c r="J762">
        <f>I762/E762</f>
        <v>1.0772846063058508E-3</v>
      </c>
      <c r="K762">
        <f t="shared" si="34"/>
        <v>1</v>
      </c>
      <c r="L762">
        <f t="shared" si="35"/>
        <v>3</v>
      </c>
      <c r="M762">
        <f t="shared" ca="1" si="36"/>
        <v>2018</v>
      </c>
      <c r="N762">
        <f ca="1">_xlfn.PERCENTRANK.INC(M762:M1759,M762,1)*10</f>
        <v>3</v>
      </c>
      <c r="O762">
        <f>_xlfn.PERCENTRANK.INC(H762:H1759,H762,1)*10</f>
        <v>0</v>
      </c>
      <c r="P762">
        <f>_xlfn.PERCENTRANK.INC(I762:I1759,I762,1)*10</f>
        <v>0</v>
      </c>
      <c r="Q762" s="19">
        <f ca="1">AVERAGE(K762,L762,N762,O762,P762)</f>
        <v>1.4</v>
      </c>
      <c r="R762" t="str">
        <f ca="1">VLOOKUP(ROUND($Q762,0),$T$6:$U$15,2,FALSE)</f>
        <v xml:space="preserve">Hibernating </v>
      </c>
    </row>
    <row r="763" spans="1:18" x14ac:dyDescent="0.35">
      <c r="A763">
        <v>759</v>
      </c>
      <c r="B763">
        <v>64</v>
      </c>
      <c r="C763" t="s">
        <v>13</v>
      </c>
      <c r="D763" t="s">
        <v>14</v>
      </c>
      <c r="E763">
        <v>130443</v>
      </c>
      <c r="F763">
        <v>29</v>
      </c>
      <c r="G763">
        <v>1</v>
      </c>
      <c r="H763">
        <v>17</v>
      </c>
      <c r="I763">
        <v>835.67</v>
      </c>
      <c r="J763">
        <f>I763/E763</f>
        <v>6.4063997301503335E-3</v>
      </c>
      <c r="K763">
        <f t="shared" si="34"/>
        <v>5</v>
      </c>
      <c r="L763">
        <f t="shared" si="35"/>
        <v>2</v>
      </c>
      <c r="M763">
        <f t="shared" ca="1" si="36"/>
        <v>2023</v>
      </c>
      <c r="N763">
        <f ca="1">_xlfn.PERCENTRANK.INC(M763:M1760,M763,1)*10</f>
        <v>8</v>
      </c>
      <c r="O763">
        <f>_xlfn.PERCENTRANK.INC(H763:H1760,H763,1)*10</f>
        <v>2</v>
      </c>
      <c r="P763">
        <f>_xlfn.PERCENTRANK.INC(I763:I1760,I763,1)*10</f>
        <v>8</v>
      </c>
      <c r="Q763" s="19">
        <f ca="1">AVERAGE(K763,L763,N763,O763,P763)</f>
        <v>5</v>
      </c>
      <c r="R763" t="str">
        <f ca="1">VLOOKUP(ROUND($Q763,0),$T$6:$U$15,2,FALSE)</f>
        <v>Potential Loyalists</v>
      </c>
    </row>
    <row r="764" spans="1:18" x14ac:dyDescent="0.35">
      <c r="A764">
        <v>760</v>
      </c>
      <c r="B764">
        <v>27</v>
      </c>
      <c r="C764" t="s">
        <v>16</v>
      </c>
      <c r="D764" t="s">
        <v>11</v>
      </c>
      <c r="E764">
        <v>80545</v>
      </c>
      <c r="F764">
        <v>63</v>
      </c>
      <c r="G764">
        <v>6</v>
      </c>
      <c r="H764">
        <v>46</v>
      </c>
      <c r="I764">
        <v>575.98</v>
      </c>
      <c r="J764">
        <f>I764/E764</f>
        <v>7.1510335837109695E-3</v>
      </c>
      <c r="K764">
        <f t="shared" si="34"/>
        <v>6</v>
      </c>
      <c r="L764">
        <f t="shared" si="35"/>
        <v>6</v>
      </c>
      <c r="M764">
        <f t="shared" ca="1" si="36"/>
        <v>2018</v>
      </c>
      <c r="N764">
        <f ca="1">_xlfn.PERCENTRANK.INC(M764:M1761,M764,1)*10</f>
        <v>3</v>
      </c>
      <c r="O764">
        <f>_xlfn.PERCENTRANK.INC(H764:H1761,H764,1)*10</f>
        <v>8</v>
      </c>
      <c r="P764">
        <f>_xlfn.PERCENTRANK.INC(I764:I1761,I764,1)*10</f>
        <v>5</v>
      </c>
      <c r="Q764" s="19">
        <f ca="1">AVERAGE(K764,L764,N764,O764,P764)</f>
        <v>5.6</v>
      </c>
      <c r="R764" t="str">
        <f ca="1">VLOOKUP(ROUND($Q764,0),$T$6:$U$15,2,FALSE)</f>
        <v>Potential Loyalists</v>
      </c>
    </row>
    <row r="765" spans="1:18" x14ac:dyDescent="0.35">
      <c r="A765">
        <v>761</v>
      </c>
      <c r="B765">
        <v>47</v>
      </c>
      <c r="C765" t="s">
        <v>16</v>
      </c>
      <c r="D765" t="s">
        <v>14</v>
      </c>
      <c r="E765">
        <v>112510</v>
      </c>
      <c r="F765">
        <v>1</v>
      </c>
      <c r="G765">
        <v>2</v>
      </c>
      <c r="H765">
        <v>10</v>
      </c>
      <c r="I765">
        <v>618.20000000000005</v>
      </c>
      <c r="J765">
        <f>I765/E765</f>
        <v>5.4946227002044268E-3</v>
      </c>
      <c r="K765">
        <f t="shared" si="34"/>
        <v>4</v>
      </c>
      <c r="L765">
        <f t="shared" si="35"/>
        <v>0</v>
      </c>
      <c r="M765">
        <f t="shared" ca="1" si="36"/>
        <v>2022</v>
      </c>
      <c r="N765">
        <f ca="1">_xlfn.PERCENTRANK.INC(M765:M1762,M765,1)*10</f>
        <v>7</v>
      </c>
      <c r="O765">
        <f>_xlfn.PERCENTRANK.INC(H765:H1762,H765,1)*10</f>
        <v>1</v>
      </c>
      <c r="P765">
        <f>_xlfn.PERCENTRANK.INC(I765:I1762,I765,1)*10</f>
        <v>6</v>
      </c>
      <c r="Q765" s="19">
        <f ca="1">AVERAGE(K765,L765,N765,O765,P765)</f>
        <v>3.6</v>
      </c>
      <c r="R765" t="str">
        <f ca="1">VLOOKUP(ROUND($Q765,0),$T$6:$U$15,2,FALSE)</f>
        <v>New Customer</v>
      </c>
    </row>
    <row r="766" spans="1:18" x14ac:dyDescent="0.35">
      <c r="A766">
        <v>762</v>
      </c>
      <c r="B766">
        <v>57</v>
      </c>
      <c r="C766" t="s">
        <v>16</v>
      </c>
      <c r="D766" t="s">
        <v>11</v>
      </c>
      <c r="E766">
        <v>145190</v>
      </c>
      <c r="F766">
        <v>42</v>
      </c>
      <c r="G766">
        <v>9</v>
      </c>
      <c r="H766">
        <v>8</v>
      </c>
      <c r="I766">
        <v>971.83</v>
      </c>
      <c r="J766">
        <f>I766/E766</f>
        <v>6.6935050623321167E-3</v>
      </c>
      <c r="K766">
        <f t="shared" si="34"/>
        <v>5</v>
      </c>
      <c r="L766">
        <f t="shared" si="35"/>
        <v>4</v>
      </c>
      <c r="M766">
        <f t="shared" ca="1" si="36"/>
        <v>2015</v>
      </c>
      <c r="N766">
        <f ca="1">_xlfn.PERCENTRANK.INC(M766:M1763,M766,1)*10</f>
        <v>1</v>
      </c>
      <c r="O766">
        <f>_xlfn.PERCENTRANK.INC(H766:H1763,H766,1)*10</f>
        <v>1</v>
      </c>
      <c r="P766">
        <f>_xlfn.PERCENTRANK.INC(I766:I1763,I766,1)*10</f>
        <v>9</v>
      </c>
      <c r="Q766" s="19">
        <f ca="1">AVERAGE(K766,L766,N766,O766,P766)</f>
        <v>4</v>
      </c>
      <c r="R766" t="str">
        <f ca="1">VLOOKUP(ROUND($Q766,0),$T$6:$U$15,2,FALSE)</f>
        <v>New Customer</v>
      </c>
    </row>
    <row r="767" spans="1:18" x14ac:dyDescent="0.35">
      <c r="A767">
        <v>763</v>
      </c>
      <c r="B767">
        <v>63</v>
      </c>
      <c r="C767" t="s">
        <v>16</v>
      </c>
      <c r="D767" t="s">
        <v>14</v>
      </c>
      <c r="E767">
        <v>115204</v>
      </c>
      <c r="F767">
        <v>12</v>
      </c>
      <c r="G767">
        <v>2</v>
      </c>
      <c r="H767">
        <v>19</v>
      </c>
      <c r="I767">
        <v>910.59</v>
      </c>
      <c r="J767">
        <f>I767/E767</f>
        <v>7.9041526335891111E-3</v>
      </c>
      <c r="K767">
        <f t="shared" si="34"/>
        <v>6</v>
      </c>
      <c r="L767">
        <f t="shared" si="35"/>
        <v>1</v>
      </c>
      <c r="M767">
        <f t="shared" ca="1" si="36"/>
        <v>2022</v>
      </c>
      <c r="N767">
        <f ca="1">_xlfn.PERCENTRANK.INC(M767:M1764,M767,1)*10</f>
        <v>7</v>
      </c>
      <c r="O767">
        <f>_xlfn.PERCENTRANK.INC(H767:H1764,H767,1)*10</f>
        <v>3</v>
      </c>
      <c r="P767">
        <f>_xlfn.PERCENTRANK.INC(I767:I1764,I767,1)*10</f>
        <v>9</v>
      </c>
      <c r="Q767" s="19">
        <f ca="1">AVERAGE(K767,L767,N767,O767,P767)</f>
        <v>5.2</v>
      </c>
      <c r="R767" t="str">
        <f ca="1">VLOOKUP(ROUND($Q767,0),$T$6:$U$15,2,FALSE)</f>
        <v>Potential Loyalists</v>
      </c>
    </row>
    <row r="768" spans="1:18" x14ac:dyDescent="0.35">
      <c r="A768">
        <v>764</v>
      </c>
      <c r="B768">
        <v>61</v>
      </c>
      <c r="C768" t="s">
        <v>9</v>
      </c>
      <c r="D768" t="s">
        <v>11</v>
      </c>
      <c r="E768">
        <v>116123</v>
      </c>
      <c r="F768">
        <v>96</v>
      </c>
      <c r="G768">
        <v>2</v>
      </c>
      <c r="H768">
        <v>27</v>
      </c>
      <c r="I768">
        <v>844.95</v>
      </c>
      <c r="J768">
        <f>I768/E768</f>
        <v>7.2763362985799546E-3</v>
      </c>
      <c r="K768">
        <f t="shared" si="34"/>
        <v>6</v>
      </c>
      <c r="L768">
        <f t="shared" si="35"/>
        <v>9</v>
      </c>
      <c r="M768">
        <f t="shared" ca="1" si="36"/>
        <v>2022</v>
      </c>
      <c r="N768">
        <f ca="1">_xlfn.PERCENTRANK.INC(M768:M1765,M768,1)*10</f>
        <v>7</v>
      </c>
      <c r="O768">
        <f>_xlfn.PERCENTRANK.INC(H768:H1765,H768,1)*10</f>
        <v>5</v>
      </c>
      <c r="P768">
        <f>_xlfn.PERCENTRANK.INC(I768:I1765,I768,1)*10</f>
        <v>8</v>
      </c>
      <c r="Q768" s="19">
        <f ca="1">AVERAGE(K768,L768,N768,O768,P768)</f>
        <v>7</v>
      </c>
      <c r="R768" t="str">
        <f ca="1">VLOOKUP(ROUND($Q768,0),$T$6:$U$15,2,FALSE)</f>
        <v xml:space="preserve">Loyal Customers </v>
      </c>
    </row>
    <row r="769" spans="1:18" x14ac:dyDescent="0.35">
      <c r="A769">
        <v>765</v>
      </c>
      <c r="B769">
        <v>40</v>
      </c>
      <c r="C769" t="s">
        <v>13</v>
      </c>
      <c r="D769" t="s">
        <v>15</v>
      </c>
      <c r="E769">
        <v>108344</v>
      </c>
      <c r="F769">
        <v>87</v>
      </c>
      <c r="G769">
        <v>2</v>
      </c>
      <c r="H769">
        <v>13</v>
      </c>
      <c r="I769">
        <v>892.28</v>
      </c>
      <c r="J769">
        <f>I769/E769</f>
        <v>8.2356198774274532E-3</v>
      </c>
      <c r="K769">
        <f t="shared" si="34"/>
        <v>7</v>
      </c>
      <c r="L769">
        <f t="shared" si="35"/>
        <v>8</v>
      </c>
      <c r="M769">
        <f t="shared" ca="1" si="36"/>
        <v>2022</v>
      </c>
      <c r="N769">
        <f ca="1">_xlfn.PERCENTRANK.INC(M769:M1766,M769,1)*10</f>
        <v>7</v>
      </c>
      <c r="O769">
        <f>_xlfn.PERCENTRANK.INC(H769:H1766,H769,1)*10</f>
        <v>2</v>
      </c>
      <c r="P769">
        <f>_xlfn.PERCENTRANK.INC(I769:I1766,I769,1)*10</f>
        <v>9</v>
      </c>
      <c r="Q769" s="19">
        <f ca="1">AVERAGE(K769,L769,N769,O769,P769)</f>
        <v>6.6</v>
      </c>
      <c r="R769" t="str">
        <f ca="1">VLOOKUP(ROUND($Q769,0),$T$6:$U$15,2,FALSE)</f>
        <v xml:space="preserve">Loyal Customers </v>
      </c>
    </row>
    <row r="770" spans="1:18" x14ac:dyDescent="0.35">
      <c r="A770">
        <v>766</v>
      </c>
      <c r="B770">
        <v>41</v>
      </c>
      <c r="C770" t="s">
        <v>13</v>
      </c>
      <c r="D770" t="s">
        <v>12</v>
      </c>
      <c r="E770">
        <v>74198</v>
      </c>
      <c r="F770">
        <v>84</v>
      </c>
      <c r="G770">
        <v>1</v>
      </c>
      <c r="H770">
        <v>50</v>
      </c>
      <c r="I770">
        <v>60.51</v>
      </c>
      <c r="J770">
        <f>I770/E770</f>
        <v>8.1552063397935255E-4</v>
      </c>
      <c r="K770">
        <f t="shared" si="34"/>
        <v>0</v>
      </c>
      <c r="L770">
        <f t="shared" si="35"/>
        <v>8</v>
      </c>
      <c r="M770">
        <f t="shared" ca="1" si="36"/>
        <v>2023</v>
      </c>
      <c r="N770">
        <f ca="1">_xlfn.PERCENTRANK.INC(M770:M1767,M770,1)*10</f>
        <v>8</v>
      </c>
      <c r="O770">
        <f>_xlfn.PERCENTRANK.INC(H770:H1767,H770,1)*10</f>
        <v>9</v>
      </c>
      <c r="P770">
        <f>_xlfn.PERCENTRANK.INC(I770:I1767,I770,1)*10</f>
        <v>0</v>
      </c>
      <c r="Q770" s="19">
        <f ca="1">AVERAGE(K770,L770,N770,O770,P770)</f>
        <v>5</v>
      </c>
      <c r="R770" t="str">
        <f ca="1">VLOOKUP(ROUND($Q770,0),$T$6:$U$15,2,FALSE)</f>
        <v>Potential Loyalists</v>
      </c>
    </row>
    <row r="771" spans="1:18" x14ac:dyDescent="0.35">
      <c r="A771">
        <v>767</v>
      </c>
      <c r="B771">
        <v>45</v>
      </c>
      <c r="C771" t="s">
        <v>13</v>
      </c>
      <c r="D771" t="s">
        <v>12</v>
      </c>
      <c r="E771">
        <v>62582</v>
      </c>
      <c r="F771">
        <v>1</v>
      </c>
      <c r="G771">
        <v>6</v>
      </c>
      <c r="H771">
        <v>46</v>
      </c>
      <c r="I771">
        <v>298.11</v>
      </c>
      <c r="J771">
        <f>I771/E771</f>
        <v>4.7635102745198299E-3</v>
      </c>
      <c r="K771">
        <f t="shared" si="34"/>
        <v>4</v>
      </c>
      <c r="L771">
        <f t="shared" si="35"/>
        <v>0</v>
      </c>
      <c r="M771">
        <f t="shared" ca="1" si="36"/>
        <v>2018</v>
      </c>
      <c r="N771">
        <f ca="1">_xlfn.PERCENTRANK.INC(M771:M1768,M771,1)*10</f>
        <v>4</v>
      </c>
      <c r="O771">
        <f>_xlfn.PERCENTRANK.INC(H771:H1768,H771,1)*10</f>
        <v>9</v>
      </c>
      <c r="P771">
        <f>_xlfn.PERCENTRANK.INC(I771:I1768,I771,1)*10</f>
        <v>2</v>
      </c>
      <c r="Q771" s="19">
        <f ca="1">AVERAGE(K771,L771,N771,O771,P771)</f>
        <v>3.8</v>
      </c>
      <c r="R771" t="str">
        <f ca="1">VLOOKUP(ROUND($Q771,0),$T$6:$U$15,2,FALSE)</f>
        <v>New Customer</v>
      </c>
    </row>
    <row r="772" spans="1:18" x14ac:dyDescent="0.35">
      <c r="A772">
        <v>768</v>
      </c>
      <c r="B772">
        <v>33</v>
      </c>
      <c r="C772" t="s">
        <v>13</v>
      </c>
      <c r="D772" t="s">
        <v>10</v>
      </c>
      <c r="E772">
        <v>92798</v>
      </c>
      <c r="F772">
        <v>80</v>
      </c>
      <c r="G772">
        <v>3</v>
      </c>
      <c r="H772">
        <v>44</v>
      </c>
      <c r="I772">
        <v>367.85</v>
      </c>
      <c r="J772">
        <f>I772/E772</f>
        <v>3.9639862928080348E-3</v>
      </c>
      <c r="K772">
        <f t="shared" si="34"/>
        <v>3</v>
      </c>
      <c r="L772">
        <f t="shared" si="35"/>
        <v>8</v>
      </c>
      <c r="M772">
        <f t="shared" ca="1" si="36"/>
        <v>2021</v>
      </c>
      <c r="N772">
        <f ca="1">_xlfn.PERCENTRANK.INC(M772:M1769,M772,1)*10</f>
        <v>6</v>
      </c>
      <c r="O772">
        <f>_xlfn.PERCENTRANK.INC(H772:H1769,H772,1)*10</f>
        <v>8</v>
      </c>
      <c r="P772">
        <f>_xlfn.PERCENTRANK.INC(I772:I1769,I772,1)*10</f>
        <v>3</v>
      </c>
      <c r="Q772" s="19">
        <f ca="1">AVERAGE(K772,L772,N772,O772,P772)</f>
        <v>5.6</v>
      </c>
      <c r="R772" t="str">
        <f ca="1">VLOOKUP(ROUND($Q772,0),$T$6:$U$15,2,FALSE)</f>
        <v>Potential Loyalists</v>
      </c>
    </row>
    <row r="773" spans="1:18" x14ac:dyDescent="0.35">
      <c r="A773">
        <v>769</v>
      </c>
      <c r="B773">
        <v>19</v>
      </c>
      <c r="C773" t="s">
        <v>16</v>
      </c>
      <c r="D773" t="s">
        <v>11</v>
      </c>
      <c r="E773">
        <v>85583</v>
      </c>
      <c r="F773">
        <v>61</v>
      </c>
      <c r="G773">
        <v>5</v>
      </c>
      <c r="H773">
        <v>43</v>
      </c>
      <c r="I773">
        <v>316.35000000000002</v>
      </c>
      <c r="J773">
        <f>I773/E773</f>
        <v>3.6964116705420474E-3</v>
      </c>
      <c r="K773">
        <f t="shared" ref="K773:K836" si="37">_xlfn.PERCENTRANK.EXC($J$5:$J$1003,J773,1)*10</f>
        <v>3</v>
      </c>
      <c r="L773">
        <f t="shared" si="35"/>
        <v>5</v>
      </c>
      <c r="M773">
        <f t="shared" ca="1" si="36"/>
        <v>2019</v>
      </c>
      <c r="N773">
        <f ca="1">_xlfn.PERCENTRANK.INC(M773:M1770,M773,1)*10</f>
        <v>5</v>
      </c>
      <c r="O773">
        <f>_xlfn.PERCENTRANK.INC(H773:H1770,H773,1)*10</f>
        <v>8</v>
      </c>
      <c r="P773">
        <f>_xlfn.PERCENTRANK.INC(I773:I1770,I773,1)*10</f>
        <v>3</v>
      </c>
      <c r="Q773" s="19">
        <f ca="1">AVERAGE(K773,L773,N773,O773,P773)</f>
        <v>4.8</v>
      </c>
      <c r="R773" t="str">
        <f ca="1">VLOOKUP(ROUND($Q773,0),$T$6:$U$15,2,FALSE)</f>
        <v>Potential Loyalists</v>
      </c>
    </row>
    <row r="774" spans="1:18" x14ac:dyDescent="0.35">
      <c r="A774">
        <v>770</v>
      </c>
      <c r="B774">
        <v>61</v>
      </c>
      <c r="C774" t="s">
        <v>16</v>
      </c>
      <c r="D774" t="s">
        <v>10</v>
      </c>
      <c r="E774">
        <v>32692</v>
      </c>
      <c r="F774">
        <v>18</v>
      </c>
      <c r="G774">
        <v>8</v>
      </c>
      <c r="H774">
        <v>28</v>
      </c>
      <c r="I774">
        <v>709.33</v>
      </c>
      <c r="J774">
        <f>I774/E774</f>
        <v>2.1697357151596722E-2</v>
      </c>
      <c r="K774">
        <f t="shared" si="37"/>
        <v>9</v>
      </c>
      <c r="L774">
        <f t="shared" ref="L774:L837" si="38">_xlfn.PERCENTRANK.INC($F$5:$F$1003,F774,1)*10</f>
        <v>1</v>
      </c>
      <c r="M774">
        <f t="shared" ref="M774:M837" ca="1" si="39">YEAR(TODAY())-G774</f>
        <v>2016</v>
      </c>
      <c r="N774">
        <f ca="1">_xlfn.PERCENTRANK.INC(M774:M1771,M774,1)*10</f>
        <v>2</v>
      </c>
      <c r="O774">
        <f>_xlfn.PERCENTRANK.INC(H774:H1771,H774,1)*10</f>
        <v>5</v>
      </c>
      <c r="P774">
        <f>_xlfn.PERCENTRANK.INC(I774:I1771,I774,1)*10</f>
        <v>7</v>
      </c>
      <c r="Q774" s="19">
        <f ca="1">AVERAGE(K774,L774,N774,O774,P774)</f>
        <v>4.8</v>
      </c>
      <c r="R774" t="str">
        <f ca="1">VLOOKUP(ROUND($Q774,0),$T$6:$U$15,2,FALSE)</f>
        <v>Potential Loyalists</v>
      </c>
    </row>
    <row r="775" spans="1:18" x14ac:dyDescent="0.35">
      <c r="A775">
        <v>771</v>
      </c>
      <c r="B775">
        <v>55</v>
      </c>
      <c r="C775" t="s">
        <v>13</v>
      </c>
      <c r="D775" t="s">
        <v>12</v>
      </c>
      <c r="E775">
        <v>53069</v>
      </c>
      <c r="F775">
        <v>3</v>
      </c>
      <c r="G775">
        <v>10</v>
      </c>
      <c r="H775">
        <v>43</v>
      </c>
      <c r="I775">
        <v>777.97</v>
      </c>
      <c r="J775">
        <f>I775/E775</f>
        <v>1.4659594113324164E-2</v>
      </c>
      <c r="K775">
        <f t="shared" si="37"/>
        <v>8</v>
      </c>
      <c r="L775">
        <f t="shared" si="38"/>
        <v>0</v>
      </c>
      <c r="M775">
        <f t="shared" ca="1" si="39"/>
        <v>2014</v>
      </c>
      <c r="N775">
        <f ca="1">_xlfn.PERCENTRANK.INC(M775:M1772,M775,1)*10</f>
        <v>0</v>
      </c>
      <c r="O775">
        <f>_xlfn.PERCENTRANK.INC(H775:H1772,H775,1)*10</f>
        <v>8</v>
      </c>
      <c r="P775">
        <f>_xlfn.PERCENTRANK.INC(I775:I1772,I775,1)*10</f>
        <v>8</v>
      </c>
      <c r="Q775" s="19">
        <f ca="1">AVERAGE(K775,L775,N775,O775,P775)</f>
        <v>4.8</v>
      </c>
      <c r="R775" t="str">
        <f ca="1">VLOOKUP(ROUND($Q775,0),$T$6:$U$15,2,FALSE)</f>
        <v>Potential Loyalists</v>
      </c>
    </row>
    <row r="776" spans="1:18" x14ac:dyDescent="0.35">
      <c r="A776">
        <v>772</v>
      </c>
      <c r="B776">
        <v>26</v>
      </c>
      <c r="C776" t="s">
        <v>9</v>
      </c>
      <c r="D776" t="s">
        <v>12</v>
      </c>
      <c r="E776">
        <v>79842</v>
      </c>
      <c r="F776">
        <v>78</v>
      </c>
      <c r="G776">
        <v>9</v>
      </c>
      <c r="H776">
        <v>5</v>
      </c>
      <c r="I776">
        <v>557.41</v>
      </c>
      <c r="J776">
        <f>I776/E776</f>
        <v>6.9814132912502189E-3</v>
      </c>
      <c r="K776">
        <f t="shared" si="37"/>
        <v>6</v>
      </c>
      <c r="L776">
        <f t="shared" si="38"/>
        <v>7</v>
      </c>
      <c r="M776">
        <f t="shared" ca="1" si="39"/>
        <v>2015</v>
      </c>
      <c r="N776">
        <f ca="1">_xlfn.PERCENTRANK.INC(M776:M1773,M776,1)*10</f>
        <v>1</v>
      </c>
      <c r="O776">
        <f>_xlfn.PERCENTRANK.INC(H776:H1773,H776,1)*10</f>
        <v>0</v>
      </c>
      <c r="P776">
        <f>_xlfn.PERCENTRANK.INC(I776:I1773,I776,1)*10</f>
        <v>5</v>
      </c>
      <c r="Q776" s="19">
        <f ca="1">AVERAGE(K776,L776,N776,O776,P776)</f>
        <v>3.8</v>
      </c>
      <c r="R776" t="str">
        <f ca="1">VLOOKUP(ROUND($Q776,0),$T$6:$U$15,2,FALSE)</f>
        <v>New Customer</v>
      </c>
    </row>
    <row r="777" spans="1:18" x14ac:dyDescent="0.35">
      <c r="A777">
        <v>773</v>
      </c>
      <c r="B777">
        <v>51</v>
      </c>
      <c r="C777" t="s">
        <v>9</v>
      </c>
      <c r="D777" t="s">
        <v>10</v>
      </c>
      <c r="E777">
        <v>70099</v>
      </c>
      <c r="F777">
        <v>42</v>
      </c>
      <c r="G777">
        <v>7</v>
      </c>
      <c r="H777">
        <v>12</v>
      </c>
      <c r="I777">
        <v>481.56</v>
      </c>
      <c r="J777">
        <f>I777/E777</f>
        <v>6.8697128347052026E-3</v>
      </c>
      <c r="K777">
        <f t="shared" si="37"/>
        <v>6</v>
      </c>
      <c r="L777">
        <f t="shared" si="38"/>
        <v>4</v>
      </c>
      <c r="M777">
        <f t="shared" ca="1" si="39"/>
        <v>2017</v>
      </c>
      <c r="N777">
        <f ca="1">_xlfn.PERCENTRANK.INC(M777:M1774,M777,1)*10</f>
        <v>2</v>
      </c>
      <c r="O777">
        <f>_xlfn.PERCENTRANK.INC(H777:H1774,H777,1)*10</f>
        <v>1</v>
      </c>
      <c r="P777">
        <f>_xlfn.PERCENTRANK.INC(I777:I1774,I777,1)*10</f>
        <v>4</v>
      </c>
      <c r="Q777" s="19">
        <f ca="1">AVERAGE(K777,L777,N777,O777,P777)</f>
        <v>3.4</v>
      </c>
      <c r="R777" t="str">
        <f ca="1">VLOOKUP(ROUND($Q777,0),$T$6:$U$15,2,FALSE)</f>
        <v>New Customer</v>
      </c>
    </row>
    <row r="778" spans="1:18" x14ac:dyDescent="0.35">
      <c r="A778">
        <v>774</v>
      </c>
      <c r="B778">
        <v>52</v>
      </c>
      <c r="C778" t="s">
        <v>16</v>
      </c>
      <c r="D778" t="s">
        <v>14</v>
      </c>
      <c r="E778">
        <v>52167</v>
      </c>
      <c r="F778">
        <v>19</v>
      </c>
      <c r="G778">
        <v>5</v>
      </c>
      <c r="H778">
        <v>50</v>
      </c>
      <c r="I778">
        <v>961.55</v>
      </c>
      <c r="J778">
        <f>I778/E778</f>
        <v>1.8432150593286942E-2</v>
      </c>
      <c r="K778">
        <f t="shared" si="37"/>
        <v>9</v>
      </c>
      <c r="L778">
        <f t="shared" si="38"/>
        <v>1</v>
      </c>
      <c r="M778">
        <f t="shared" ca="1" si="39"/>
        <v>2019</v>
      </c>
      <c r="N778">
        <f ca="1">_xlfn.PERCENTRANK.INC(M778:M1775,M778,1)*10</f>
        <v>5</v>
      </c>
      <c r="O778">
        <f>_xlfn.PERCENTRANK.INC(H778:H1775,H778,1)*10</f>
        <v>9</v>
      </c>
      <c r="P778">
        <f>_xlfn.PERCENTRANK.INC(I778:I1775,I778,1)*10</f>
        <v>9</v>
      </c>
      <c r="Q778" s="19">
        <f ca="1">AVERAGE(K778,L778,N778,O778,P778)</f>
        <v>6.6</v>
      </c>
      <c r="R778" t="str">
        <f ca="1">VLOOKUP(ROUND($Q778,0),$T$6:$U$15,2,FALSE)</f>
        <v xml:space="preserve">Loyal Customers </v>
      </c>
    </row>
    <row r="779" spans="1:18" x14ac:dyDescent="0.35">
      <c r="A779">
        <v>775</v>
      </c>
      <c r="B779">
        <v>24</v>
      </c>
      <c r="C779" t="s">
        <v>16</v>
      </c>
      <c r="D779" t="s">
        <v>11</v>
      </c>
      <c r="E779">
        <v>51225</v>
      </c>
      <c r="F779">
        <v>21</v>
      </c>
      <c r="G779">
        <v>6</v>
      </c>
      <c r="H779">
        <v>31</v>
      </c>
      <c r="I779">
        <v>235.64</v>
      </c>
      <c r="J779">
        <f>I779/E779</f>
        <v>4.6000976085895555E-3</v>
      </c>
      <c r="K779">
        <f t="shared" si="37"/>
        <v>4</v>
      </c>
      <c r="L779">
        <f t="shared" si="38"/>
        <v>1</v>
      </c>
      <c r="M779">
        <f t="shared" ca="1" si="39"/>
        <v>2018</v>
      </c>
      <c r="N779">
        <f ca="1">_xlfn.PERCENTRANK.INC(M779:M1776,M779,1)*10</f>
        <v>4</v>
      </c>
      <c r="O779">
        <f>_xlfn.PERCENTRANK.INC(H779:H1776,H779,1)*10</f>
        <v>6</v>
      </c>
      <c r="P779">
        <f>_xlfn.PERCENTRANK.INC(I779:I1776,I779,1)*10</f>
        <v>2</v>
      </c>
      <c r="Q779" s="19">
        <f ca="1">AVERAGE(K779,L779,N779,O779,P779)</f>
        <v>3.4</v>
      </c>
      <c r="R779" t="str">
        <f ca="1">VLOOKUP(ROUND($Q779,0),$T$6:$U$15,2,FALSE)</f>
        <v>New Customer</v>
      </c>
    </row>
    <row r="780" spans="1:18" x14ac:dyDescent="0.35">
      <c r="A780">
        <v>776</v>
      </c>
      <c r="B780">
        <v>31</v>
      </c>
      <c r="C780" t="s">
        <v>9</v>
      </c>
      <c r="D780" t="s">
        <v>10</v>
      </c>
      <c r="E780">
        <v>123947</v>
      </c>
      <c r="F780">
        <v>25</v>
      </c>
      <c r="G780">
        <v>2</v>
      </c>
      <c r="H780">
        <v>39</v>
      </c>
      <c r="I780">
        <v>355.67</v>
      </c>
      <c r="J780">
        <f>I780/E780</f>
        <v>2.8695329455331714E-3</v>
      </c>
      <c r="K780">
        <f t="shared" si="37"/>
        <v>2</v>
      </c>
      <c r="L780">
        <f t="shared" si="38"/>
        <v>2</v>
      </c>
      <c r="M780">
        <f t="shared" ca="1" si="39"/>
        <v>2022</v>
      </c>
      <c r="N780">
        <f ca="1">_xlfn.PERCENTRANK.INC(M780:M1777,M780,1)*10</f>
        <v>7</v>
      </c>
      <c r="O780">
        <f>_xlfn.PERCENTRANK.INC(H780:H1777,H780,1)*10</f>
        <v>7</v>
      </c>
      <c r="P780">
        <f>_xlfn.PERCENTRANK.INC(I780:I1777,I780,1)*10</f>
        <v>3</v>
      </c>
      <c r="Q780" s="19">
        <f ca="1">AVERAGE(K780,L780,N780,O780,P780)</f>
        <v>4.2</v>
      </c>
      <c r="R780" t="str">
        <f ca="1">VLOOKUP(ROUND($Q780,0),$T$6:$U$15,2,FALSE)</f>
        <v>New Customer</v>
      </c>
    </row>
    <row r="781" spans="1:18" x14ac:dyDescent="0.35">
      <c r="A781">
        <v>777</v>
      </c>
      <c r="B781">
        <v>19</v>
      </c>
      <c r="C781" t="s">
        <v>13</v>
      </c>
      <c r="D781" t="s">
        <v>11</v>
      </c>
      <c r="E781">
        <v>45781</v>
      </c>
      <c r="F781">
        <v>93</v>
      </c>
      <c r="G781">
        <v>6</v>
      </c>
      <c r="H781">
        <v>43</v>
      </c>
      <c r="I781">
        <v>412.99</v>
      </c>
      <c r="J781">
        <f>I781/E781</f>
        <v>9.0209912409077997E-3</v>
      </c>
      <c r="K781">
        <f t="shared" si="37"/>
        <v>7</v>
      </c>
      <c r="L781">
        <f t="shared" si="38"/>
        <v>9</v>
      </c>
      <c r="M781">
        <f t="shared" ca="1" si="39"/>
        <v>2018</v>
      </c>
      <c r="N781">
        <f ca="1">_xlfn.PERCENTRANK.INC(M781:M1778,M781,1)*10</f>
        <v>4</v>
      </c>
      <c r="O781">
        <f>_xlfn.PERCENTRANK.INC(H781:H1778,H781,1)*10</f>
        <v>8</v>
      </c>
      <c r="P781">
        <f>_xlfn.PERCENTRANK.INC(I781:I1778,I781,1)*10</f>
        <v>4</v>
      </c>
      <c r="Q781" s="19">
        <f ca="1">AVERAGE(K781,L781,N781,O781,P781)</f>
        <v>6.4</v>
      </c>
      <c r="R781" t="str">
        <f ca="1">VLOOKUP(ROUND($Q781,0),$T$6:$U$15,2,FALSE)</f>
        <v>Potential Loyalists</v>
      </c>
    </row>
    <row r="782" spans="1:18" x14ac:dyDescent="0.35">
      <c r="A782">
        <v>778</v>
      </c>
      <c r="B782">
        <v>46</v>
      </c>
      <c r="C782" t="s">
        <v>9</v>
      </c>
      <c r="D782" t="s">
        <v>11</v>
      </c>
      <c r="E782">
        <v>78023</v>
      </c>
      <c r="F782">
        <v>83</v>
      </c>
      <c r="G782">
        <v>7</v>
      </c>
      <c r="H782">
        <v>28</v>
      </c>
      <c r="I782">
        <v>270.14999999999998</v>
      </c>
      <c r="J782">
        <f>I782/E782</f>
        <v>3.4624405623982671E-3</v>
      </c>
      <c r="K782">
        <f t="shared" si="37"/>
        <v>3</v>
      </c>
      <c r="L782">
        <f t="shared" si="38"/>
        <v>8</v>
      </c>
      <c r="M782">
        <f t="shared" ca="1" si="39"/>
        <v>2017</v>
      </c>
      <c r="N782">
        <f ca="1">_xlfn.PERCENTRANK.INC(M782:M1779,M782,1)*10</f>
        <v>3</v>
      </c>
      <c r="O782">
        <f>_xlfn.PERCENTRANK.INC(H782:H1779,H782,1)*10</f>
        <v>5</v>
      </c>
      <c r="P782">
        <f>_xlfn.PERCENTRANK.INC(I782:I1779,I782,1)*10</f>
        <v>2</v>
      </c>
      <c r="Q782" s="19">
        <f ca="1">AVERAGE(K782,L782,N782,O782,P782)</f>
        <v>4.2</v>
      </c>
      <c r="R782" t="str">
        <f ca="1">VLOOKUP(ROUND($Q782,0),$T$6:$U$15,2,FALSE)</f>
        <v>New Customer</v>
      </c>
    </row>
    <row r="783" spans="1:18" x14ac:dyDescent="0.35">
      <c r="A783">
        <v>779</v>
      </c>
      <c r="B783">
        <v>56</v>
      </c>
      <c r="C783" t="s">
        <v>13</v>
      </c>
      <c r="D783" t="s">
        <v>15</v>
      </c>
      <c r="E783">
        <v>43031</v>
      </c>
      <c r="F783">
        <v>56</v>
      </c>
      <c r="G783">
        <v>2</v>
      </c>
      <c r="H783">
        <v>15</v>
      </c>
      <c r="I783">
        <v>830.79</v>
      </c>
      <c r="J783">
        <f>I783/E783</f>
        <v>1.9306778833863957E-2</v>
      </c>
      <c r="K783">
        <f t="shared" si="37"/>
        <v>9</v>
      </c>
      <c r="L783">
        <f t="shared" si="38"/>
        <v>5</v>
      </c>
      <c r="M783">
        <f t="shared" ca="1" si="39"/>
        <v>2022</v>
      </c>
      <c r="N783">
        <f ca="1">_xlfn.PERCENTRANK.INC(M783:M1780,M783,1)*10</f>
        <v>7</v>
      </c>
      <c r="O783">
        <f>_xlfn.PERCENTRANK.INC(H783:H1780,H783,1)*10</f>
        <v>2</v>
      </c>
      <c r="P783">
        <f>_xlfn.PERCENTRANK.INC(I783:I1780,I783,1)*10</f>
        <v>8</v>
      </c>
      <c r="Q783" s="19">
        <f ca="1">AVERAGE(K783,L783,N783,O783,P783)</f>
        <v>6.2</v>
      </c>
      <c r="R783" t="str">
        <f ca="1">VLOOKUP(ROUND($Q783,0),$T$6:$U$15,2,FALSE)</f>
        <v>Potential Loyalists</v>
      </c>
    </row>
    <row r="784" spans="1:18" x14ac:dyDescent="0.35">
      <c r="A784">
        <v>780</v>
      </c>
      <c r="B784">
        <v>65</v>
      </c>
      <c r="C784" t="s">
        <v>13</v>
      </c>
      <c r="D784" t="s">
        <v>11</v>
      </c>
      <c r="E784">
        <v>80686</v>
      </c>
      <c r="F784">
        <v>2</v>
      </c>
      <c r="G784">
        <v>8</v>
      </c>
      <c r="H784">
        <v>30</v>
      </c>
      <c r="I784">
        <v>491.8</v>
      </c>
      <c r="J784">
        <f>I784/E784</f>
        <v>6.0952333738194982E-3</v>
      </c>
      <c r="K784">
        <f t="shared" si="37"/>
        <v>5</v>
      </c>
      <c r="L784">
        <f t="shared" si="38"/>
        <v>0</v>
      </c>
      <c r="M784">
        <f t="shared" ca="1" si="39"/>
        <v>2016</v>
      </c>
      <c r="N784">
        <f ca="1">_xlfn.PERCENTRANK.INC(M784:M1781,M784,1)*10</f>
        <v>2</v>
      </c>
      <c r="O784">
        <f>_xlfn.PERCENTRANK.INC(H784:H1781,H784,1)*10</f>
        <v>5</v>
      </c>
      <c r="P784">
        <f>_xlfn.PERCENTRANK.INC(I784:I1781,I784,1)*10</f>
        <v>4</v>
      </c>
      <c r="Q784" s="19">
        <f ca="1">AVERAGE(K784,L784,N784,O784,P784)</f>
        <v>3.2</v>
      </c>
      <c r="R784" t="str">
        <f ca="1">VLOOKUP(ROUND($Q784,0),$T$6:$U$15,2,FALSE)</f>
        <v>New Customer</v>
      </c>
    </row>
    <row r="785" spans="1:18" x14ac:dyDescent="0.35">
      <c r="A785">
        <v>781</v>
      </c>
      <c r="B785">
        <v>53</v>
      </c>
      <c r="C785" t="s">
        <v>16</v>
      </c>
      <c r="D785" t="s">
        <v>14</v>
      </c>
      <c r="E785">
        <v>147355</v>
      </c>
      <c r="F785">
        <v>10</v>
      </c>
      <c r="G785">
        <v>2</v>
      </c>
      <c r="H785">
        <v>38</v>
      </c>
      <c r="I785">
        <v>866.3</v>
      </c>
      <c r="J785">
        <f>I785/E785</f>
        <v>5.8789996946150454E-3</v>
      </c>
      <c r="K785">
        <f t="shared" si="37"/>
        <v>5</v>
      </c>
      <c r="L785">
        <f t="shared" si="38"/>
        <v>0</v>
      </c>
      <c r="M785">
        <f t="shared" ca="1" si="39"/>
        <v>2022</v>
      </c>
      <c r="N785">
        <f ca="1">_xlfn.PERCENTRANK.INC(M785:M1782,M785,1)*10</f>
        <v>7</v>
      </c>
      <c r="O785">
        <f>_xlfn.PERCENTRANK.INC(H785:H1782,H785,1)*10</f>
        <v>7</v>
      </c>
      <c r="P785">
        <f>_xlfn.PERCENTRANK.INC(I785:I1782,I785,1)*10</f>
        <v>8</v>
      </c>
      <c r="Q785" s="19">
        <f ca="1">AVERAGE(K785,L785,N785,O785,P785)</f>
        <v>5.4</v>
      </c>
      <c r="R785" t="str">
        <f ca="1">VLOOKUP(ROUND($Q785,0),$T$6:$U$15,2,FALSE)</f>
        <v>Potential Loyalists</v>
      </c>
    </row>
    <row r="786" spans="1:18" x14ac:dyDescent="0.35">
      <c r="A786">
        <v>782</v>
      </c>
      <c r="B786">
        <v>22</v>
      </c>
      <c r="C786" t="s">
        <v>16</v>
      </c>
      <c r="D786" t="s">
        <v>15</v>
      </c>
      <c r="E786">
        <v>118840</v>
      </c>
      <c r="F786">
        <v>32</v>
      </c>
      <c r="G786">
        <v>9</v>
      </c>
      <c r="H786">
        <v>9</v>
      </c>
      <c r="I786">
        <v>819.14</v>
      </c>
      <c r="J786">
        <f>I786/E786</f>
        <v>6.8927970380343317E-3</v>
      </c>
      <c r="K786">
        <f t="shared" si="37"/>
        <v>6</v>
      </c>
      <c r="L786">
        <f t="shared" si="38"/>
        <v>3</v>
      </c>
      <c r="M786">
        <f t="shared" ca="1" si="39"/>
        <v>2015</v>
      </c>
      <c r="N786">
        <f ca="1">_xlfn.PERCENTRANK.INC(M786:M1783,M786,1)*10</f>
        <v>1</v>
      </c>
      <c r="O786">
        <f>_xlfn.PERCENTRANK.INC(H786:H1783,H786,1)*10</f>
        <v>1</v>
      </c>
      <c r="P786">
        <f>_xlfn.PERCENTRANK.INC(I786:I1783,I786,1)*10</f>
        <v>8</v>
      </c>
      <c r="Q786" s="19">
        <f ca="1">AVERAGE(K786,L786,N786,O786,P786)</f>
        <v>3.8</v>
      </c>
      <c r="R786" t="str">
        <f ca="1">VLOOKUP(ROUND($Q786,0),$T$6:$U$15,2,FALSE)</f>
        <v>New Customer</v>
      </c>
    </row>
    <row r="787" spans="1:18" x14ac:dyDescent="0.35">
      <c r="A787">
        <v>783</v>
      </c>
      <c r="B787">
        <v>39</v>
      </c>
      <c r="C787" t="s">
        <v>13</v>
      </c>
      <c r="D787" t="s">
        <v>12</v>
      </c>
      <c r="E787">
        <v>71987</v>
      </c>
      <c r="F787">
        <v>42</v>
      </c>
      <c r="G787">
        <v>5</v>
      </c>
      <c r="H787">
        <v>35</v>
      </c>
      <c r="I787">
        <v>196.61</v>
      </c>
      <c r="J787">
        <f>I787/E787</f>
        <v>2.7311875755344716E-3</v>
      </c>
      <c r="K787">
        <f t="shared" si="37"/>
        <v>2</v>
      </c>
      <c r="L787">
        <f t="shared" si="38"/>
        <v>4</v>
      </c>
      <c r="M787">
        <f t="shared" ca="1" si="39"/>
        <v>2019</v>
      </c>
      <c r="N787">
        <f ca="1">_xlfn.PERCENTRANK.INC(M787:M1784,M787,1)*10</f>
        <v>5</v>
      </c>
      <c r="O787">
        <f>_xlfn.PERCENTRANK.INC(H787:H1784,H787,1)*10</f>
        <v>7</v>
      </c>
      <c r="P787">
        <f>_xlfn.PERCENTRANK.INC(I787:I1784,I787,1)*10</f>
        <v>1</v>
      </c>
      <c r="Q787" s="19">
        <f ca="1">AVERAGE(K787,L787,N787,O787,P787)</f>
        <v>3.8</v>
      </c>
      <c r="R787" t="str">
        <f ca="1">VLOOKUP(ROUND($Q787,0),$T$6:$U$15,2,FALSE)</f>
        <v>New Customer</v>
      </c>
    </row>
    <row r="788" spans="1:18" x14ac:dyDescent="0.35">
      <c r="A788">
        <v>784</v>
      </c>
      <c r="B788">
        <v>47</v>
      </c>
      <c r="C788" t="s">
        <v>13</v>
      </c>
      <c r="D788" t="s">
        <v>10</v>
      </c>
      <c r="E788">
        <v>64229</v>
      </c>
      <c r="F788">
        <v>74</v>
      </c>
      <c r="G788">
        <v>5</v>
      </c>
      <c r="H788">
        <v>22</v>
      </c>
      <c r="I788">
        <v>438.95</v>
      </c>
      <c r="J788">
        <f>I788/E788</f>
        <v>6.8341403415902472E-3</v>
      </c>
      <c r="K788">
        <f t="shared" si="37"/>
        <v>6</v>
      </c>
      <c r="L788">
        <f t="shared" si="38"/>
        <v>7</v>
      </c>
      <c r="M788">
        <f t="shared" ca="1" si="39"/>
        <v>2019</v>
      </c>
      <c r="N788">
        <f ca="1">_xlfn.PERCENTRANK.INC(M788:M1785,M788,1)*10</f>
        <v>5</v>
      </c>
      <c r="O788">
        <f>_xlfn.PERCENTRANK.INC(H788:H1785,H788,1)*10</f>
        <v>3</v>
      </c>
      <c r="P788">
        <f>_xlfn.PERCENTRANK.INC(I788:I1785,I788,1)*10</f>
        <v>4</v>
      </c>
      <c r="Q788" s="19">
        <f ca="1">AVERAGE(K788,L788,N788,O788,P788)</f>
        <v>5</v>
      </c>
      <c r="R788" t="str">
        <f ca="1">VLOOKUP(ROUND($Q788,0),$T$6:$U$15,2,FALSE)</f>
        <v>Potential Loyalists</v>
      </c>
    </row>
    <row r="789" spans="1:18" x14ac:dyDescent="0.35">
      <c r="A789">
        <v>785</v>
      </c>
      <c r="B789">
        <v>45</v>
      </c>
      <c r="C789" t="s">
        <v>9</v>
      </c>
      <c r="D789" t="s">
        <v>15</v>
      </c>
      <c r="E789">
        <v>88366</v>
      </c>
      <c r="F789">
        <v>22</v>
      </c>
      <c r="G789">
        <v>10</v>
      </c>
      <c r="H789">
        <v>24</v>
      </c>
      <c r="I789">
        <v>253.64</v>
      </c>
      <c r="J789">
        <f>I789/E789</f>
        <v>2.8703347441323586E-3</v>
      </c>
      <c r="K789">
        <f t="shared" si="37"/>
        <v>2</v>
      </c>
      <c r="L789">
        <f t="shared" si="38"/>
        <v>2</v>
      </c>
      <c r="M789">
        <f t="shared" ca="1" si="39"/>
        <v>2014</v>
      </c>
      <c r="N789">
        <f ca="1">_xlfn.PERCENTRANK.INC(M789:M1786,M789,1)*10</f>
        <v>0</v>
      </c>
      <c r="O789">
        <f>_xlfn.PERCENTRANK.INC(H789:H1786,H789,1)*10</f>
        <v>4</v>
      </c>
      <c r="P789">
        <f>_xlfn.PERCENTRANK.INC(I789:I1786,I789,1)*10</f>
        <v>2</v>
      </c>
      <c r="Q789" s="19">
        <f ca="1">AVERAGE(K789,L789,N789,O789,P789)</f>
        <v>2</v>
      </c>
      <c r="R789" t="str">
        <f ca="1">VLOOKUP(ROUND($Q789,0),$T$6:$U$15,2,FALSE)</f>
        <v xml:space="preserve">At Risk </v>
      </c>
    </row>
    <row r="790" spans="1:18" x14ac:dyDescent="0.35">
      <c r="A790">
        <v>786</v>
      </c>
      <c r="B790">
        <v>30</v>
      </c>
      <c r="C790" t="s">
        <v>16</v>
      </c>
      <c r="D790" t="s">
        <v>11</v>
      </c>
      <c r="E790">
        <v>43192</v>
      </c>
      <c r="F790">
        <v>61</v>
      </c>
      <c r="G790">
        <v>1</v>
      </c>
      <c r="H790">
        <v>27</v>
      </c>
      <c r="I790">
        <v>614.39</v>
      </c>
      <c r="J790">
        <f>I790/E790</f>
        <v>1.4224624930542693E-2</v>
      </c>
      <c r="K790">
        <f t="shared" si="37"/>
        <v>8</v>
      </c>
      <c r="L790">
        <f t="shared" si="38"/>
        <v>5</v>
      </c>
      <c r="M790">
        <f t="shared" ca="1" si="39"/>
        <v>2023</v>
      </c>
      <c r="N790">
        <f ca="1">_xlfn.PERCENTRANK.INC(M790:M1787,M790,1)*10</f>
        <v>8</v>
      </c>
      <c r="O790">
        <f>_xlfn.PERCENTRANK.INC(H790:H1787,H790,1)*10</f>
        <v>5</v>
      </c>
      <c r="P790">
        <f>_xlfn.PERCENTRANK.INC(I790:I1787,I790,1)*10</f>
        <v>6</v>
      </c>
      <c r="Q790" s="19">
        <f ca="1">AVERAGE(K790,L790,N790,O790,P790)</f>
        <v>6.4</v>
      </c>
      <c r="R790" t="str">
        <f ca="1">VLOOKUP(ROUND($Q790,0),$T$6:$U$15,2,FALSE)</f>
        <v>Potential Loyalists</v>
      </c>
    </row>
    <row r="791" spans="1:18" x14ac:dyDescent="0.35">
      <c r="A791">
        <v>787</v>
      </c>
      <c r="B791">
        <v>57</v>
      </c>
      <c r="C791" t="s">
        <v>13</v>
      </c>
      <c r="D791" t="s">
        <v>10</v>
      </c>
      <c r="E791">
        <v>56547</v>
      </c>
      <c r="F791">
        <v>65</v>
      </c>
      <c r="G791">
        <v>10</v>
      </c>
      <c r="H791">
        <v>43</v>
      </c>
      <c r="I791">
        <v>686.83</v>
      </c>
      <c r="J791">
        <f>I791/E791</f>
        <v>1.214617928448901E-2</v>
      </c>
      <c r="K791">
        <f t="shared" si="37"/>
        <v>8</v>
      </c>
      <c r="L791">
        <f t="shared" si="38"/>
        <v>6</v>
      </c>
      <c r="M791">
        <f t="shared" ca="1" si="39"/>
        <v>2014</v>
      </c>
      <c r="N791">
        <f ca="1">_xlfn.PERCENTRANK.INC(M791:M1788,M791,1)*10</f>
        <v>0</v>
      </c>
      <c r="O791">
        <f>_xlfn.PERCENTRANK.INC(H791:H1788,H791,1)*10</f>
        <v>8</v>
      </c>
      <c r="P791">
        <f>_xlfn.PERCENTRANK.INC(I791:I1788,I791,1)*10</f>
        <v>7</v>
      </c>
      <c r="Q791" s="19">
        <f ca="1">AVERAGE(K791,L791,N791,O791,P791)</f>
        <v>5.8</v>
      </c>
      <c r="R791" t="str">
        <f ca="1">VLOOKUP(ROUND($Q791,0),$T$6:$U$15,2,FALSE)</f>
        <v>Potential Loyalists</v>
      </c>
    </row>
    <row r="792" spans="1:18" x14ac:dyDescent="0.35">
      <c r="A792">
        <v>788</v>
      </c>
      <c r="B792">
        <v>33</v>
      </c>
      <c r="C792" t="s">
        <v>16</v>
      </c>
      <c r="D792" t="s">
        <v>14</v>
      </c>
      <c r="E792">
        <v>38558</v>
      </c>
      <c r="F792">
        <v>71</v>
      </c>
      <c r="G792">
        <v>8</v>
      </c>
      <c r="H792">
        <v>22</v>
      </c>
      <c r="I792">
        <v>223.73</v>
      </c>
      <c r="J792">
        <f>I792/E792</f>
        <v>5.8024275118004039E-3</v>
      </c>
      <c r="K792">
        <f t="shared" si="37"/>
        <v>5</v>
      </c>
      <c r="L792">
        <f t="shared" si="38"/>
        <v>6</v>
      </c>
      <c r="M792">
        <f t="shared" ca="1" si="39"/>
        <v>2016</v>
      </c>
      <c r="N792">
        <f ca="1">_xlfn.PERCENTRANK.INC(M792:M1789,M792,1)*10</f>
        <v>2</v>
      </c>
      <c r="O792">
        <f>_xlfn.PERCENTRANK.INC(H792:H1789,H792,1)*10</f>
        <v>3</v>
      </c>
      <c r="P792">
        <f>_xlfn.PERCENTRANK.INC(I792:I1789,I792,1)*10</f>
        <v>1</v>
      </c>
      <c r="Q792" s="19">
        <f ca="1">AVERAGE(K792,L792,N792,O792,P792)</f>
        <v>3.4</v>
      </c>
      <c r="R792" t="str">
        <f ca="1">VLOOKUP(ROUND($Q792,0),$T$6:$U$15,2,FALSE)</f>
        <v>New Customer</v>
      </c>
    </row>
    <row r="793" spans="1:18" x14ac:dyDescent="0.35">
      <c r="A793">
        <v>789</v>
      </c>
      <c r="B793">
        <v>25</v>
      </c>
      <c r="C793" t="s">
        <v>9</v>
      </c>
      <c r="D793" t="s">
        <v>12</v>
      </c>
      <c r="E793">
        <v>52575</v>
      </c>
      <c r="F793">
        <v>77</v>
      </c>
      <c r="G793">
        <v>5</v>
      </c>
      <c r="H793">
        <v>13</v>
      </c>
      <c r="I793">
        <v>112.22</v>
      </c>
      <c r="J793">
        <f>I793/E793</f>
        <v>2.1344745601521637E-3</v>
      </c>
      <c r="K793">
        <f t="shared" si="37"/>
        <v>2</v>
      </c>
      <c r="L793">
        <f t="shared" si="38"/>
        <v>7</v>
      </c>
      <c r="M793">
        <f t="shared" ca="1" si="39"/>
        <v>2019</v>
      </c>
      <c r="N793">
        <f ca="1">_xlfn.PERCENTRANK.INC(M793:M1790,M793,1)*10</f>
        <v>5</v>
      </c>
      <c r="O793">
        <f>_xlfn.PERCENTRANK.INC(H793:H1790,H793,1)*10</f>
        <v>2</v>
      </c>
      <c r="P793">
        <f>_xlfn.PERCENTRANK.INC(I793:I1790,I793,1)*10</f>
        <v>0</v>
      </c>
      <c r="Q793" s="19">
        <f ca="1">AVERAGE(K793,L793,N793,O793,P793)</f>
        <v>3.2</v>
      </c>
      <c r="R793" t="str">
        <f ca="1">VLOOKUP(ROUND($Q793,0),$T$6:$U$15,2,FALSE)</f>
        <v>New Customer</v>
      </c>
    </row>
    <row r="794" spans="1:18" x14ac:dyDescent="0.35">
      <c r="A794">
        <v>790</v>
      </c>
      <c r="B794">
        <v>61</v>
      </c>
      <c r="C794" t="s">
        <v>16</v>
      </c>
      <c r="D794" t="s">
        <v>11</v>
      </c>
      <c r="E794">
        <v>96409</v>
      </c>
      <c r="F794">
        <v>66</v>
      </c>
      <c r="G794">
        <v>1</v>
      </c>
      <c r="H794">
        <v>32</v>
      </c>
      <c r="I794">
        <v>674.93</v>
      </c>
      <c r="J794">
        <f>I794/E794</f>
        <v>7.0006949558651162E-3</v>
      </c>
      <c r="K794">
        <f t="shared" si="37"/>
        <v>6</v>
      </c>
      <c r="L794">
        <f t="shared" si="38"/>
        <v>6</v>
      </c>
      <c r="M794">
        <f t="shared" ca="1" si="39"/>
        <v>2023</v>
      </c>
      <c r="N794">
        <f ca="1">_xlfn.PERCENTRANK.INC(M794:M1791,M794,1)*10</f>
        <v>8</v>
      </c>
      <c r="O794">
        <f>_xlfn.PERCENTRANK.INC(H794:H1791,H794,1)*10</f>
        <v>6</v>
      </c>
      <c r="P794">
        <f>_xlfn.PERCENTRANK.INC(I794:I1791,I794,1)*10</f>
        <v>6</v>
      </c>
      <c r="Q794" s="19">
        <f ca="1">AVERAGE(K794,L794,N794,O794,P794)</f>
        <v>6.4</v>
      </c>
      <c r="R794" t="str">
        <f ca="1">VLOOKUP(ROUND($Q794,0),$T$6:$U$15,2,FALSE)</f>
        <v>Potential Loyalists</v>
      </c>
    </row>
    <row r="795" spans="1:18" x14ac:dyDescent="0.35">
      <c r="A795">
        <v>791</v>
      </c>
      <c r="B795">
        <v>59</v>
      </c>
      <c r="C795" t="s">
        <v>9</v>
      </c>
      <c r="D795" t="s">
        <v>14</v>
      </c>
      <c r="E795">
        <v>97756</v>
      </c>
      <c r="F795">
        <v>89</v>
      </c>
      <c r="G795">
        <v>6</v>
      </c>
      <c r="H795">
        <v>3</v>
      </c>
      <c r="I795">
        <v>318.74</v>
      </c>
      <c r="J795">
        <f>I795/E795</f>
        <v>3.2605671263144973E-3</v>
      </c>
      <c r="K795">
        <f t="shared" si="37"/>
        <v>3</v>
      </c>
      <c r="L795">
        <f t="shared" si="38"/>
        <v>8</v>
      </c>
      <c r="M795">
        <f t="shared" ca="1" si="39"/>
        <v>2018</v>
      </c>
      <c r="N795">
        <f ca="1">_xlfn.PERCENTRANK.INC(M795:M1792,M795,1)*10</f>
        <v>4</v>
      </c>
      <c r="O795">
        <f>_xlfn.PERCENTRANK.INC(H795:H1792,H795,1)*10</f>
        <v>0</v>
      </c>
      <c r="P795">
        <f>_xlfn.PERCENTRANK.INC(I795:I1792,I795,1)*10</f>
        <v>3</v>
      </c>
      <c r="Q795" s="19">
        <f ca="1">AVERAGE(K795,L795,N795,O795,P795)</f>
        <v>3.6</v>
      </c>
      <c r="R795" t="str">
        <f ca="1">VLOOKUP(ROUND($Q795,0),$T$6:$U$15,2,FALSE)</f>
        <v>New Customer</v>
      </c>
    </row>
    <row r="796" spans="1:18" x14ac:dyDescent="0.35">
      <c r="A796">
        <v>792</v>
      </c>
      <c r="B796">
        <v>18</v>
      </c>
      <c r="C796" t="s">
        <v>13</v>
      </c>
      <c r="D796" t="s">
        <v>11</v>
      </c>
      <c r="E796">
        <v>140475</v>
      </c>
      <c r="F796">
        <v>38</v>
      </c>
      <c r="G796">
        <v>8</v>
      </c>
      <c r="H796">
        <v>7</v>
      </c>
      <c r="I796">
        <v>442.42</v>
      </c>
      <c r="J796">
        <f>I796/E796</f>
        <v>3.1494571987898206E-3</v>
      </c>
      <c r="K796">
        <f t="shared" si="37"/>
        <v>3</v>
      </c>
      <c r="L796">
        <f t="shared" si="38"/>
        <v>3</v>
      </c>
      <c r="M796">
        <f t="shared" ca="1" si="39"/>
        <v>2016</v>
      </c>
      <c r="N796">
        <f ca="1">_xlfn.PERCENTRANK.INC(M796:M1793,M796,1)*10</f>
        <v>2</v>
      </c>
      <c r="O796">
        <f>_xlfn.PERCENTRANK.INC(H796:H1793,H796,1)*10</f>
        <v>1</v>
      </c>
      <c r="P796">
        <f>_xlfn.PERCENTRANK.INC(I796:I1793,I796,1)*10</f>
        <v>4</v>
      </c>
      <c r="Q796" s="19">
        <f ca="1">AVERAGE(K796,L796,N796,O796,P796)</f>
        <v>2.6</v>
      </c>
      <c r="R796" t="str">
        <f ca="1">VLOOKUP(ROUND($Q796,0),$T$6:$U$15,2,FALSE)</f>
        <v>New Customer</v>
      </c>
    </row>
    <row r="797" spans="1:18" x14ac:dyDescent="0.35">
      <c r="A797">
        <v>793</v>
      </c>
      <c r="B797">
        <v>63</v>
      </c>
      <c r="C797" t="s">
        <v>9</v>
      </c>
      <c r="D797" t="s">
        <v>14</v>
      </c>
      <c r="E797">
        <v>123481</v>
      </c>
      <c r="F797">
        <v>26</v>
      </c>
      <c r="G797">
        <v>1</v>
      </c>
      <c r="H797">
        <v>26</v>
      </c>
      <c r="I797">
        <v>386.51</v>
      </c>
      <c r="J797">
        <f>I797/E797</f>
        <v>3.1301171840202135E-3</v>
      </c>
      <c r="K797">
        <f t="shared" si="37"/>
        <v>3</v>
      </c>
      <c r="L797">
        <f t="shared" si="38"/>
        <v>2</v>
      </c>
      <c r="M797">
        <f t="shared" ca="1" si="39"/>
        <v>2023</v>
      </c>
      <c r="N797">
        <f ca="1">_xlfn.PERCENTRANK.INC(M797:M1794,M797,1)*10</f>
        <v>8</v>
      </c>
      <c r="O797">
        <f>_xlfn.PERCENTRANK.INC(H797:H1794,H797,1)*10</f>
        <v>5</v>
      </c>
      <c r="P797">
        <f>_xlfn.PERCENTRANK.INC(I797:I1794,I797,1)*10</f>
        <v>3</v>
      </c>
      <c r="Q797" s="19">
        <f ca="1">AVERAGE(K797,L797,N797,O797,P797)</f>
        <v>4.2</v>
      </c>
      <c r="R797" t="str">
        <f ca="1">VLOOKUP(ROUND($Q797,0),$T$6:$U$15,2,FALSE)</f>
        <v>New Customer</v>
      </c>
    </row>
    <row r="798" spans="1:18" x14ac:dyDescent="0.35">
      <c r="A798">
        <v>794</v>
      </c>
      <c r="B798">
        <v>50</v>
      </c>
      <c r="C798" t="s">
        <v>16</v>
      </c>
      <c r="D798" t="s">
        <v>15</v>
      </c>
      <c r="E798">
        <v>103921</v>
      </c>
      <c r="F798">
        <v>58</v>
      </c>
      <c r="G798">
        <v>2</v>
      </c>
      <c r="H798">
        <v>3</v>
      </c>
      <c r="I798">
        <v>687.32</v>
      </c>
      <c r="J798">
        <f>I798/E798</f>
        <v>6.6138701513649796E-3</v>
      </c>
      <c r="K798">
        <f t="shared" si="37"/>
        <v>5</v>
      </c>
      <c r="L798">
        <f t="shared" si="38"/>
        <v>5</v>
      </c>
      <c r="M798">
        <f t="shared" ca="1" si="39"/>
        <v>2022</v>
      </c>
      <c r="N798">
        <f ca="1">_xlfn.PERCENTRANK.INC(M798:M1795,M798,1)*10</f>
        <v>7</v>
      </c>
      <c r="O798">
        <f>_xlfn.PERCENTRANK.INC(H798:H1795,H798,1)*10</f>
        <v>0</v>
      </c>
      <c r="P798">
        <f>_xlfn.PERCENTRANK.INC(I798:I1795,I798,1)*10</f>
        <v>7</v>
      </c>
      <c r="Q798" s="19">
        <f ca="1">AVERAGE(K798,L798,N798,O798,P798)</f>
        <v>4.8</v>
      </c>
      <c r="R798" t="str">
        <f ca="1">VLOOKUP(ROUND($Q798,0),$T$6:$U$15,2,FALSE)</f>
        <v>Potential Loyalists</v>
      </c>
    </row>
    <row r="799" spans="1:18" x14ac:dyDescent="0.35">
      <c r="A799">
        <v>795</v>
      </c>
      <c r="B799">
        <v>33</v>
      </c>
      <c r="C799" t="s">
        <v>9</v>
      </c>
      <c r="D799" t="s">
        <v>15</v>
      </c>
      <c r="E799">
        <v>45432</v>
      </c>
      <c r="F799">
        <v>11</v>
      </c>
      <c r="G799">
        <v>4</v>
      </c>
      <c r="H799">
        <v>42</v>
      </c>
      <c r="I799">
        <v>990.34</v>
      </c>
      <c r="J799">
        <f>I799/E799</f>
        <v>2.1798291952808593E-2</v>
      </c>
      <c r="K799">
        <f t="shared" si="37"/>
        <v>9</v>
      </c>
      <c r="L799">
        <f t="shared" si="38"/>
        <v>0</v>
      </c>
      <c r="M799">
        <f t="shared" ca="1" si="39"/>
        <v>2020</v>
      </c>
      <c r="N799">
        <f ca="1">_xlfn.PERCENTRANK.INC(M799:M1796,M799,1)*10</f>
        <v>6</v>
      </c>
      <c r="O799">
        <f>_xlfn.PERCENTRANK.INC(H799:H1796,H799,1)*10</f>
        <v>8</v>
      </c>
      <c r="P799">
        <f>_xlfn.PERCENTRANK.INC(I799:I1796,I799,1)*10</f>
        <v>9</v>
      </c>
      <c r="Q799" s="19">
        <f ca="1">AVERAGE(K799,L799,N799,O799,P799)</f>
        <v>6.4</v>
      </c>
      <c r="R799" t="str">
        <f ca="1">VLOOKUP(ROUND($Q799,0),$T$6:$U$15,2,FALSE)</f>
        <v>Potential Loyalists</v>
      </c>
    </row>
    <row r="800" spans="1:18" x14ac:dyDescent="0.35">
      <c r="A800">
        <v>796</v>
      </c>
      <c r="B800">
        <v>47</v>
      </c>
      <c r="C800" t="s">
        <v>16</v>
      </c>
      <c r="D800" t="s">
        <v>14</v>
      </c>
      <c r="E800">
        <v>92114</v>
      </c>
      <c r="F800">
        <v>17</v>
      </c>
      <c r="G800">
        <v>7</v>
      </c>
      <c r="H800">
        <v>8</v>
      </c>
      <c r="I800">
        <v>997.15</v>
      </c>
      <c r="J800">
        <f>I800/E800</f>
        <v>1.0825173155003582E-2</v>
      </c>
      <c r="K800">
        <f t="shared" si="37"/>
        <v>8</v>
      </c>
      <c r="L800">
        <f t="shared" si="38"/>
        <v>1</v>
      </c>
      <c r="M800">
        <f t="shared" ca="1" si="39"/>
        <v>2017</v>
      </c>
      <c r="N800">
        <f ca="1">_xlfn.PERCENTRANK.INC(M800:M1797,M800,1)*10</f>
        <v>3</v>
      </c>
      <c r="O800">
        <f>_xlfn.PERCENTRANK.INC(H800:H1797,H800,1)*10</f>
        <v>1</v>
      </c>
      <c r="P800">
        <f>_xlfn.PERCENTRANK.INC(I800:I1797,I800,1)*10</f>
        <v>9</v>
      </c>
      <c r="Q800" s="19">
        <f ca="1">AVERAGE(K800,L800,N800,O800,P800)</f>
        <v>4.4000000000000004</v>
      </c>
      <c r="R800" t="str">
        <f ca="1">VLOOKUP(ROUND($Q800,0),$T$6:$U$15,2,FALSE)</f>
        <v>New Customer</v>
      </c>
    </row>
    <row r="801" spans="1:18" x14ac:dyDescent="0.35">
      <c r="A801">
        <v>797</v>
      </c>
      <c r="B801">
        <v>47</v>
      </c>
      <c r="C801" t="s">
        <v>16</v>
      </c>
      <c r="D801" t="s">
        <v>14</v>
      </c>
      <c r="E801">
        <v>86651</v>
      </c>
      <c r="F801">
        <v>54</v>
      </c>
      <c r="G801">
        <v>3</v>
      </c>
      <c r="H801">
        <v>49</v>
      </c>
      <c r="I801">
        <v>678.41</v>
      </c>
      <c r="J801">
        <f>I801/E801</f>
        <v>7.8292229749223896E-3</v>
      </c>
      <c r="K801">
        <f t="shared" si="37"/>
        <v>6</v>
      </c>
      <c r="L801">
        <f t="shared" si="38"/>
        <v>5</v>
      </c>
      <c r="M801">
        <f t="shared" ca="1" si="39"/>
        <v>2021</v>
      </c>
      <c r="N801">
        <f ca="1">_xlfn.PERCENTRANK.INC(M801:M1798,M801,1)*10</f>
        <v>6</v>
      </c>
      <c r="O801">
        <f>_xlfn.PERCENTRANK.INC(H801:H1798,H801,1)*10</f>
        <v>9</v>
      </c>
      <c r="P801">
        <f>_xlfn.PERCENTRANK.INC(I801:I1798,I801,1)*10</f>
        <v>6</v>
      </c>
      <c r="Q801" s="19">
        <f ca="1">AVERAGE(K801,L801,N801,O801,P801)</f>
        <v>6.4</v>
      </c>
      <c r="R801" t="str">
        <f ca="1">VLOOKUP(ROUND($Q801,0),$T$6:$U$15,2,FALSE)</f>
        <v>Potential Loyalists</v>
      </c>
    </row>
    <row r="802" spans="1:18" x14ac:dyDescent="0.35">
      <c r="A802">
        <v>798</v>
      </c>
      <c r="B802">
        <v>68</v>
      </c>
      <c r="C802" t="s">
        <v>13</v>
      </c>
      <c r="D802" t="s">
        <v>11</v>
      </c>
      <c r="E802">
        <v>44597</v>
      </c>
      <c r="F802">
        <v>3</v>
      </c>
      <c r="G802">
        <v>1</v>
      </c>
      <c r="H802">
        <v>36</v>
      </c>
      <c r="I802">
        <v>743.73</v>
      </c>
      <c r="J802">
        <f>I802/E802</f>
        <v>1.6676682288046283E-2</v>
      </c>
      <c r="K802">
        <f t="shared" si="37"/>
        <v>9</v>
      </c>
      <c r="L802">
        <f t="shared" si="38"/>
        <v>0</v>
      </c>
      <c r="M802">
        <f t="shared" ca="1" si="39"/>
        <v>2023</v>
      </c>
      <c r="N802">
        <f ca="1">_xlfn.PERCENTRANK.INC(M802:M1799,M802,1)*10</f>
        <v>8</v>
      </c>
      <c r="O802">
        <f>_xlfn.PERCENTRANK.INC(H802:H1799,H802,1)*10</f>
        <v>7</v>
      </c>
      <c r="P802">
        <f>_xlfn.PERCENTRANK.INC(I802:I1799,I802,1)*10</f>
        <v>7</v>
      </c>
      <c r="Q802" s="19">
        <f ca="1">AVERAGE(K802,L802,N802,O802,P802)</f>
        <v>6.2</v>
      </c>
      <c r="R802" t="str">
        <f ca="1">VLOOKUP(ROUND($Q802,0),$T$6:$U$15,2,FALSE)</f>
        <v>Potential Loyalists</v>
      </c>
    </row>
    <row r="803" spans="1:18" x14ac:dyDescent="0.35">
      <c r="A803">
        <v>799</v>
      </c>
      <c r="B803">
        <v>25</v>
      </c>
      <c r="C803" t="s">
        <v>16</v>
      </c>
      <c r="D803" t="s">
        <v>12</v>
      </c>
      <c r="E803">
        <v>107042</v>
      </c>
      <c r="F803">
        <v>27</v>
      </c>
      <c r="G803">
        <v>1</v>
      </c>
      <c r="H803">
        <v>32</v>
      </c>
      <c r="I803">
        <v>648.79</v>
      </c>
      <c r="J803">
        <f>I803/E803</f>
        <v>6.0610788288709104E-3</v>
      </c>
      <c r="K803">
        <f t="shared" si="37"/>
        <v>5</v>
      </c>
      <c r="L803">
        <f t="shared" si="38"/>
        <v>2</v>
      </c>
      <c r="M803">
        <f t="shared" ca="1" si="39"/>
        <v>2023</v>
      </c>
      <c r="N803">
        <f ca="1">_xlfn.PERCENTRANK.INC(M803:M1800,M803,1)*10</f>
        <v>8</v>
      </c>
      <c r="O803">
        <f>_xlfn.PERCENTRANK.INC(H803:H1800,H803,1)*10</f>
        <v>6</v>
      </c>
      <c r="P803">
        <f>_xlfn.PERCENTRANK.INC(I803:I1800,I803,1)*10</f>
        <v>6</v>
      </c>
      <c r="Q803" s="19">
        <f ca="1">AVERAGE(K803,L803,N803,O803,P803)</f>
        <v>5.4</v>
      </c>
      <c r="R803" t="str">
        <f ca="1">VLOOKUP(ROUND($Q803,0),$T$6:$U$15,2,FALSE)</f>
        <v>Potential Loyalists</v>
      </c>
    </row>
    <row r="804" spans="1:18" x14ac:dyDescent="0.35">
      <c r="A804">
        <v>800</v>
      </c>
      <c r="B804">
        <v>35</v>
      </c>
      <c r="C804" t="s">
        <v>13</v>
      </c>
      <c r="D804" t="s">
        <v>11</v>
      </c>
      <c r="E804">
        <v>114874</v>
      </c>
      <c r="F804">
        <v>40</v>
      </c>
      <c r="G804">
        <v>3</v>
      </c>
      <c r="H804">
        <v>15</v>
      </c>
      <c r="I804">
        <v>333.55</v>
      </c>
      <c r="J804">
        <f>I804/E804</f>
        <v>2.9036161359402477E-3</v>
      </c>
      <c r="K804">
        <f t="shared" si="37"/>
        <v>2</v>
      </c>
      <c r="L804">
        <f t="shared" si="38"/>
        <v>3</v>
      </c>
      <c r="M804">
        <f t="shared" ca="1" si="39"/>
        <v>2021</v>
      </c>
      <c r="N804">
        <f ca="1">_xlfn.PERCENTRANK.INC(M804:M1801,M804,1)*10</f>
        <v>6</v>
      </c>
      <c r="O804">
        <f>_xlfn.PERCENTRANK.INC(H804:H1801,H804,1)*10</f>
        <v>2</v>
      </c>
      <c r="P804">
        <f>_xlfn.PERCENTRANK.INC(I804:I1801,I804,1)*10</f>
        <v>3</v>
      </c>
      <c r="Q804" s="19">
        <f ca="1">AVERAGE(K804,L804,N804,O804,P804)</f>
        <v>3.2</v>
      </c>
      <c r="R804" t="str">
        <f ca="1">VLOOKUP(ROUND($Q804,0),$T$6:$U$15,2,FALSE)</f>
        <v>New Customer</v>
      </c>
    </row>
    <row r="805" spans="1:18" x14ac:dyDescent="0.35">
      <c r="A805">
        <v>801</v>
      </c>
      <c r="B805">
        <v>61</v>
      </c>
      <c r="C805" t="s">
        <v>13</v>
      </c>
      <c r="D805" t="s">
        <v>11</v>
      </c>
      <c r="E805">
        <v>69791</v>
      </c>
      <c r="F805">
        <v>33</v>
      </c>
      <c r="G805">
        <v>8</v>
      </c>
      <c r="H805">
        <v>1</v>
      </c>
      <c r="I805">
        <v>165.39</v>
      </c>
      <c r="J805">
        <f>I805/E805</f>
        <v>2.3697898009772032E-3</v>
      </c>
      <c r="K805">
        <f t="shared" si="37"/>
        <v>2</v>
      </c>
      <c r="L805">
        <f t="shared" si="38"/>
        <v>3</v>
      </c>
      <c r="M805">
        <f t="shared" ca="1" si="39"/>
        <v>2016</v>
      </c>
      <c r="N805">
        <f ca="1">_xlfn.PERCENTRANK.INC(M805:M1802,M805,1)*10</f>
        <v>2</v>
      </c>
      <c r="O805">
        <f>_xlfn.PERCENTRANK.INC(H805:H1802,H805,1)*10</f>
        <v>0</v>
      </c>
      <c r="P805">
        <f>_xlfn.PERCENTRANK.INC(I805:I1802,I805,1)*10</f>
        <v>1</v>
      </c>
      <c r="Q805" s="19">
        <f ca="1">AVERAGE(K805,L805,N805,O805,P805)</f>
        <v>1.6</v>
      </c>
      <c r="R805" t="str">
        <f ca="1">VLOOKUP(ROUND($Q805,0),$T$6:$U$15,2,FALSE)</f>
        <v xml:space="preserve">At Risk </v>
      </c>
    </row>
    <row r="806" spans="1:18" x14ac:dyDescent="0.35">
      <c r="A806">
        <v>802</v>
      </c>
      <c r="B806">
        <v>51</v>
      </c>
      <c r="C806" t="s">
        <v>16</v>
      </c>
      <c r="D806" t="s">
        <v>10</v>
      </c>
      <c r="E806">
        <v>107033</v>
      </c>
      <c r="F806">
        <v>96</v>
      </c>
      <c r="G806">
        <v>3</v>
      </c>
      <c r="H806">
        <v>42</v>
      </c>
      <c r="I806">
        <v>992.17</v>
      </c>
      <c r="J806">
        <f>I806/E806</f>
        <v>9.269757925125896E-3</v>
      </c>
      <c r="K806">
        <f t="shared" si="37"/>
        <v>7</v>
      </c>
      <c r="L806">
        <f t="shared" si="38"/>
        <v>9</v>
      </c>
      <c r="M806">
        <f t="shared" ca="1" si="39"/>
        <v>2021</v>
      </c>
      <c r="N806">
        <f ca="1">_xlfn.PERCENTRANK.INC(M806:M1803,M806,1)*10</f>
        <v>6</v>
      </c>
      <c r="O806">
        <f>_xlfn.PERCENTRANK.INC(H806:H1803,H806,1)*10</f>
        <v>8</v>
      </c>
      <c r="P806">
        <f>_xlfn.PERCENTRANK.INC(I806:I1803,I806,1)*10</f>
        <v>9</v>
      </c>
      <c r="Q806" s="19">
        <f ca="1">AVERAGE(K806,L806,N806,O806,P806)</f>
        <v>7.8</v>
      </c>
      <c r="R806" t="str">
        <f ca="1">VLOOKUP(ROUND($Q806,0),$T$6:$U$15,2,FALSE)</f>
        <v xml:space="preserve">Loyal Customers </v>
      </c>
    </row>
    <row r="807" spans="1:18" x14ac:dyDescent="0.35">
      <c r="A807">
        <v>803</v>
      </c>
      <c r="B807">
        <v>64</v>
      </c>
      <c r="C807" t="s">
        <v>16</v>
      </c>
      <c r="D807" t="s">
        <v>10</v>
      </c>
      <c r="E807">
        <v>127745</v>
      </c>
      <c r="F807">
        <v>72</v>
      </c>
      <c r="G807">
        <v>2</v>
      </c>
      <c r="H807">
        <v>11</v>
      </c>
      <c r="I807">
        <v>192.17</v>
      </c>
      <c r="J807">
        <f>I807/E807</f>
        <v>1.5043250225057732E-3</v>
      </c>
      <c r="K807">
        <f t="shared" si="37"/>
        <v>1</v>
      </c>
      <c r="L807">
        <f t="shared" si="38"/>
        <v>7</v>
      </c>
      <c r="M807">
        <f t="shared" ca="1" si="39"/>
        <v>2022</v>
      </c>
      <c r="N807">
        <f ca="1">_xlfn.PERCENTRANK.INC(M807:M1804,M807,1)*10</f>
        <v>7</v>
      </c>
      <c r="O807">
        <f>_xlfn.PERCENTRANK.INC(H807:H1804,H807,1)*10</f>
        <v>1</v>
      </c>
      <c r="P807">
        <f>_xlfn.PERCENTRANK.INC(I807:I1804,I807,1)*10</f>
        <v>1</v>
      </c>
      <c r="Q807" s="19">
        <f ca="1">AVERAGE(K807,L807,N807,O807,P807)</f>
        <v>3.4</v>
      </c>
      <c r="R807" t="str">
        <f ca="1">VLOOKUP(ROUND($Q807,0),$T$6:$U$15,2,FALSE)</f>
        <v>New Customer</v>
      </c>
    </row>
    <row r="808" spans="1:18" x14ac:dyDescent="0.35">
      <c r="A808">
        <v>804</v>
      </c>
      <c r="B808">
        <v>59</v>
      </c>
      <c r="C808" t="s">
        <v>9</v>
      </c>
      <c r="D808" t="s">
        <v>10</v>
      </c>
      <c r="E808">
        <v>58656</v>
      </c>
      <c r="F808">
        <v>47</v>
      </c>
      <c r="G808">
        <v>6</v>
      </c>
      <c r="H808">
        <v>6</v>
      </c>
      <c r="I808">
        <v>246.07</v>
      </c>
      <c r="J808">
        <f>I808/E808</f>
        <v>4.1951377523186031E-3</v>
      </c>
      <c r="K808">
        <f t="shared" si="37"/>
        <v>3</v>
      </c>
      <c r="L808">
        <f t="shared" si="38"/>
        <v>4</v>
      </c>
      <c r="M808">
        <f t="shared" ca="1" si="39"/>
        <v>2018</v>
      </c>
      <c r="N808">
        <f ca="1">_xlfn.PERCENTRANK.INC(M808:M1805,M808,1)*10</f>
        <v>4</v>
      </c>
      <c r="O808">
        <f>_xlfn.PERCENTRANK.INC(H808:H1805,H808,1)*10</f>
        <v>0</v>
      </c>
      <c r="P808">
        <f>_xlfn.PERCENTRANK.INC(I808:I1805,I808,1)*10</f>
        <v>2</v>
      </c>
      <c r="Q808" s="19">
        <f ca="1">AVERAGE(K808,L808,N808,O808,P808)</f>
        <v>2.6</v>
      </c>
      <c r="R808" t="str">
        <f ca="1">VLOOKUP(ROUND($Q808,0),$T$6:$U$15,2,FALSE)</f>
        <v>New Customer</v>
      </c>
    </row>
    <row r="809" spans="1:18" x14ac:dyDescent="0.35">
      <c r="A809">
        <v>805</v>
      </c>
      <c r="B809">
        <v>51</v>
      </c>
      <c r="C809" t="s">
        <v>9</v>
      </c>
      <c r="D809" t="s">
        <v>11</v>
      </c>
      <c r="E809">
        <v>97660</v>
      </c>
      <c r="F809">
        <v>3</v>
      </c>
      <c r="G809">
        <v>7</v>
      </c>
      <c r="H809">
        <v>30</v>
      </c>
      <c r="I809">
        <v>145.66</v>
      </c>
      <c r="J809">
        <f>I809/E809</f>
        <v>1.4915011263567479E-3</v>
      </c>
      <c r="K809">
        <f t="shared" si="37"/>
        <v>1</v>
      </c>
      <c r="L809">
        <f t="shared" si="38"/>
        <v>0</v>
      </c>
      <c r="M809">
        <f t="shared" ca="1" si="39"/>
        <v>2017</v>
      </c>
      <c r="N809">
        <f ca="1">_xlfn.PERCENTRANK.INC(M809:M1806,M809,1)*10</f>
        <v>3</v>
      </c>
      <c r="O809">
        <f>_xlfn.PERCENTRANK.INC(H809:H1806,H809,1)*10</f>
        <v>5</v>
      </c>
      <c r="P809">
        <f>_xlfn.PERCENTRANK.INC(I809:I1806,I809,1)*10</f>
        <v>1</v>
      </c>
      <c r="Q809" s="19">
        <f ca="1">AVERAGE(K809,L809,N809,O809,P809)</f>
        <v>2</v>
      </c>
      <c r="R809" t="str">
        <f ca="1">VLOOKUP(ROUND($Q809,0),$T$6:$U$15,2,FALSE)</f>
        <v xml:space="preserve">At Risk </v>
      </c>
    </row>
    <row r="810" spans="1:18" x14ac:dyDescent="0.35">
      <c r="A810">
        <v>806</v>
      </c>
      <c r="B810">
        <v>49</v>
      </c>
      <c r="C810" t="s">
        <v>16</v>
      </c>
      <c r="D810" t="s">
        <v>10</v>
      </c>
      <c r="E810">
        <v>69864</v>
      </c>
      <c r="F810">
        <v>92</v>
      </c>
      <c r="G810">
        <v>10</v>
      </c>
      <c r="H810">
        <v>25</v>
      </c>
      <c r="I810">
        <v>522.78</v>
      </c>
      <c r="J810">
        <f>I810/E810</f>
        <v>7.4828237718996904E-3</v>
      </c>
      <c r="K810">
        <f t="shared" si="37"/>
        <v>6</v>
      </c>
      <c r="L810">
        <f t="shared" si="38"/>
        <v>9</v>
      </c>
      <c r="M810">
        <f t="shared" ca="1" si="39"/>
        <v>2014</v>
      </c>
      <c r="N810">
        <f ca="1">_xlfn.PERCENTRANK.INC(M810:M1807,M810,1)*10</f>
        <v>0</v>
      </c>
      <c r="O810">
        <f>_xlfn.PERCENTRANK.INC(H810:H1807,H810,1)*10</f>
        <v>4</v>
      </c>
      <c r="P810">
        <f>_xlfn.PERCENTRANK.INC(I810:I1807,I810,1)*10</f>
        <v>4</v>
      </c>
      <c r="Q810" s="19">
        <f ca="1">AVERAGE(K810,L810,N810,O810,P810)</f>
        <v>4.5999999999999996</v>
      </c>
      <c r="R810" t="str">
        <f ca="1">VLOOKUP(ROUND($Q810,0),$T$6:$U$15,2,FALSE)</f>
        <v>Potential Loyalists</v>
      </c>
    </row>
    <row r="811" spans="1:18" x14ac:dyDescent="0.35">
      <c r="A811">
        <v>807</v>
      </c>
      <c r="B811">
        <v>24</v>
      </c>
      <c r="C811" t="s">
        <v>16</v>
      </c>
      <c r="D811" t="s">
        <v>12</v>
      </c>
      <c r="E811">
        <v>68172</v>
      </c>
      <c r="F811">
        <v>6</v>
      </c>
      <c r="G811">
        <v>1</v>
      </c>
      <c r="H811">
        <v>28</v>
      </c>
      <c r="I811">
        <v>445.3</v>
      </c>
      <c r="J811">
        <f>I811/E811</f>
        <v>6.53200727571437E-3</v>
      </c>
      <c r="K811">
        <f t="shared" si="37"/>
        <v>5</v>
      </c>
      <c r="L811">
        <f t="shared" si="38"/>
        <v>0</v>
      </c>
      <c r="M811">
        <f t="shared" ca="1" si="39"/>
        <v>2023</v>
      </c>
      <c r="N811">
        <f ca="1">_xlfn.PERCENTRANK.INC(M811:M1808,M811,1)*10</f>
        <v>8</v>
      </c>
      <c r="O811">
        <f>_xlfn.PERCENTRANK.INC(H811:H1808,H811,1)*10</f>
        <v>5</v>
      </c>
      <c r="P811">
        <f>_xlfn.PERCENTRANK.INC(I811:I1808,I811,1)*10</f>
        <v>4</v>
      </c>
      <c r="Q811" s="19">
        <f ca="1">AVERAGE(K811,L811,N811,O811,P811)</f>
        <v>4.4000000000000004</v>
      </c>
      <c r="R811" t="str">
        <f ca="1">VLOOKUP(ROUND($Q811,0),$T$6:$U$15,2,FALSE)</f>
        <v>New Customer</v>
      </c>
    </row>
    <row r="812" spans="1:18" x14ac:dyDescent="0.35">
      <c r="A812">
        <v>808</v>
      </c>
      <c r="B812">
        <v>33</v>
      </c>
      <c r="C812" t="s">
        <v>16</v>
      </c>
      <c r="D812" t="s">
        <v>10</v>
      </c>
      <c r="E812">
        <v>127302</v>
      </c>
      <c r="F812">
        <v>43</v>
      </c>
      <c r="G812">
        <v>1</v>
      </c>
      <c r="H812">
        <v>40</v>
      </c>
      <c r="I812">
        <v>785.52</v>
      </c>
      <c r="J812">
        <f>I812/E812</f>
        <v>6.1705236367064148E-3</v>
      </c>
      <c r="K812">
        <f t="shared" si="37"/>
        <v>5</v>
      </c>
      <c r="L812">
        <f t="shared" si="38"/>
        <v>4</v>
      </c>
      <c r="M812">
        <f t="shared" ca="1" si="39"/>
        <v>2023</v>
      </c>
      <c r="N812">
        <f ca="1">_xlfn.PERCENTRANK.INC(M812:M1809,M812,1)*10</f>
        <v>8</v>
      </c>
      <c r="O812">
        <f>_xlfn.PERCENTRANK.INC(H812:H1809,H812,1)*10</f>
        <v>7</v>
      </c>
      <c r="P812">
        <f>_xlfn.PERCENTRANK.INC(I812:I1809,I812,1)*10</f>
        <v>8</v>
      </c>
      <c r="Q812" s="19">
        <f ca="1">AVERAGE(K812,L812,N812,O812,P812)</f>
        <v>6.4</v>
      </c>
      <c r="R812" t="str">
        <f ca="1">VLOOKUP(ROUND($Q812,0),$T$6:$U$15,2,FALSE)</f>
        <v>Potential Loyalists</v>
      </c>
    </row>
    <row r="813" spans="1:18" x14ac:dyDescent="0.35">
      <c r="A813">
        <v>809</v>
      </c>
      <c r="B813">
        <v>46</v>
      </c>
      <c r="C813" t="s">
        <v>13</v>
      </c>
      <c r="D813" t="s">
        <v>15</v>
      </c>
      <c r="E813">
        <v>91845</v>
      </c>
      <c r="F813">
        <v>35</v>
      </c>
      <c r="G813">
        <v>8</v>
      </c>
      <c r="H813">
        <v>49</v>
      </c>
      <c r="I813">
        <v>537.23</v>
      </c>
      <c r="J813">
        <f>I813/E813</f>
        <v>5.8493113397572001E-3</v>
      </c>
      <c r="K813">
        <f t="shared" si="37"/>
        <v>5</v>
      </c>
      <c r="L813">
        <f t="shared" si="38"/>
        <v>3</v>
      </c>
      <c r="M813">
        <f t="shared" ca="1" si="39"/>
        <v>2016</v>
      </c>
      <c r="N813">
        <f ca="1">_xlfn.PERCENTRANK.INC(M813:M1810,M813,1)*10</f>
        <v>2</v>
      </c>
      <c r="O813">
        <f>_xlfn.PERCENTRANK.INC(H813:H1810,H813,1)*10</f>
        <v>9</v>
      </c>
      <c r="P813">
        <f>_xlfn.PERCENTRANK.INC(I813:I1810,I813,1)*10</f>
        <v>5</v>
      </c>
      <c r="Q813" s="19">
        <f ca="1">AVERAGE(K813,L813,N813,O813,P813)</f>
        <v>4.8</v>
      </c>
      <c r="R813" t="str">
        <f ca="1">VLOOKUP(ROUND($Q813,0),$T$6:$U$15,2,FALSE)</f>
        <v>Potential Loyalists</v>
      </c>
    </row>
    <row r="814" spans="1:18" x14ac:dyDescent="0.35">
      <c r="A814">
        <v>810</v>
      </c>
      <c r="B814">
        <v>35</v>
      </c>
      <c r="C814" t="s">
        <v>16</v>
      </c>
      <c r="D814" t="s">
        <v>15</v>
      </c>
      <c r="E814">
        <v>83547</v>
      </c>
      <c r="F814">
        <v>27</v>
      </c>
      <c r="G814">
        <v>7</v>
      </c>
      <c r="H814">
        <v>40</v>
      </c>
      <c r="I814">
        <v>570.08000000000004</v>
      </c>
      <c r="J814">
        <f>I814/E814</f>
        <v>6.8234646366715744E-3</v>
      </c>
      <c r="K814">
        <f t="shared" si="37"/>
        <v>6</v>
      </c>
      <c r="L814">
        <f t="shared" si="38"/>
        <v>2</v>
      </c>
      <c r="M814">
        <f t="shared" ca="1" si="39"/>
        <v>2017</v>
      </c>
      <c r="N814">
        <f ca="1">_xlfn.PERCENTRANK.INC(M814:M1811,M814,1)*10</f>
        <v>3</v>
      </c>
      <c r="O814">
        <f>_xlfn.PERCENTRANK.INC(H814:H1811,H814,1)*10</f>
        <v>7</v>
      </c>
      <c r="P814">
        <f>_xlfn.PERCENTRANK.INC(I814:I1811,I814,1)*10</f>
        <v>5</v>
      </c>
      <c r="Q814" s="19">
        <f ca="1">AVERAGE(K814,L814,N814,O814,P814)</f>
        <v>4.5999999999999996</v>
      </c>
      <c r="R814" t="str">
        <f ca="1">VLOOKUP(ROUND($Q814,0),$T$6:$U$15,2,FALSE)</f>
        <v>Potential Loyalists</v>
      </c>
    </row>
    <row r="815" spans="1:18" x14ac:dyDescent="0.35">
      <c r="A815">
        <v>811</v>
      </c>
      <c r="B815">
        <v>27</v>
      </c>
      <c r="C815" t="s">
        <v>9</v>
      </c>
      <c r="D815" t="s">
        <v>14</v>
      </c>
      <c r="E815">
        <v>78001</v>
      </c>
      <c r="F815">
        <v>50</v>
      </c>
      <c r="G815">
        <v>5</v>
      </c>
      <c r="H815">
        <v>17</v>
      </c>
      <c r="I815">
        <v>117.03</v>
      </c>
      <c r="J815">
        <f>I815/E815</f>
        <v>1.5003653799310266E-3</v>
      </c>
      <c r="K815">
        <f t="shared" si="37"/>
        <v>1</v>
      </c>
      <c r="L815">
        <f t="shared" si="38"/>
        <v>4</v>
      </c>
      <c r="M815">
        <f t="shared" ca="1" si="39"/>
        <v>2019</v>
      </c>
      <c r="N815">
        <f ca="1">_xlfn.PERCENTRANK.INC(M815:M1812,M815,1)*10</f>
        <v>5</v>
      </c>
      <c r="O815">
        <f>_xlfn.PERCENTRANK.INC(H815:H1812,H815,1)*10</f>
        <v>2</v>
      </c>
      <c r="P815">
        <f>_xlfn.PERCENTRANK.INC(I815:I1812,I815,1)*10</f>
        <v>1</v>
      </c>
      <c r="Q815" s="19">
        <f ca="1">AVERAGE(K815,L815,N815,O815,P815)</f>
        <v>2.6</v>
      </c>
      <c r="R815" t="str">
        <f ca="1">VLOOKUP(ROUND($Q815,0),$T$6:$U$15,2,FALSE)</f>
        <v>New Customer</v>
      </c>
    </row>
    <row r="816" spans="1:18" x14ac:dyDescent="0.35">
      <c r="A816">
        <v>812</v>
      </c>
      <c r="B816">
        <v>53</v>
      </c>
      <c r="C816" t="s">
        <v>13</v>
      </c>
      <c r="D816" t="s">
        <v>14</v>
      </c>
      <c r="E816">
        <v>76842</v>
      </c>
      <c r="F816">
        <v>73</v>
      </c>
      <c r="G816">
        <v>6</v>
      </c>
      <c r="H816">
        <v>35</v>
      </c>
      <c r="I816">
        <v>701.61</v>
      </c>
      <c r="J816">
        <f>I816/E816</f>
        <v>9.1305536034980879E-3</v>
      </c>
      <c r="K816">
        <f t="shared" si="37"/>
        <v>7</v>
      </c>
      <c r="L816">
        <f t="shared" si="38"/>
        <v>7</v>
      </c>
      <c r="M816">
        <f t="shared" ca="1" si="39"/>
        <v>2018</v>
      </c>
      <c r="N816">
        <f ca="1">_xlfn.PERCENTRANK.INC(M816:M1813,M816,1)*10</f>
        <v>4</v>
      </c>
      <c r="O816">
        <f>_xlfn.PERCENTRANK.INC(H816:H1813,H816,1)*10</f>
        <v>7</v>
      </c>
      <c r="P816">
        <f>_xlfn.PERCENTRANK.INC(I816:I1813,I816,1)*10</f>
        <v>7</v>
      </c>
      <c r="Q816" s="19">
        <f ca="1">AVERAGE(K816,L816,N816,O816,P816)</f>
        <v>6.4</v>
      </c>
      <c r="R816" t="str">
        <f ca="1">VLOOKUP(ROUND($Q816,0),$T$6:$U$15,2,FALSE)</f>
        <v>Potential Loyalists</v>
      </c>
    </row>
    <row r="817" spans="1:18" x14ac:dyDescent="0.35">
      <c r="A817">
        <v>813</v>
      </c>
      <c r="B817">
        <v>19</v>
      </c>
      <c r="C817" t="s">
        <v>16</v>
      </c>
      <c r="D817" t="s">
        <v>11</v>
      </c>
      <c r="E817">
        <v>68304</v>
      </c>
      <c r="F817">
        <v>9</v>
      </c>
      <c r="G817">
        <v>10</v>
      </c>
      <c r="H817">
        <v>28</v>
      </c>
      <c r="I817">
        <v>864.57</v>
      </c>
      <c r="J817">
        <f>I817/E817</f>
        <v>1.2657677442023894E-2</v>
      </c>
      <c r="K817">
        <f t="shared" si="37"/>
        <v>8</v>
      </c>
      <c r="L817">
        <f t="shared" si="38"/>
        <v>0</v>
      </c>
      <c r="M817">
        <f t="shared" ca="1" si="39"/>
        <v>2014</v>
      </c>
      <c r="N817">
        <f ca="1">_xlfn.PERCENTRANK.INC(M817:M1814,M817,1)*10</f>
        <v>0</v>
      </c>
      <c r="O817">
        <f>_xlfn.PERCENTRANK.INC(H817:H1814,H817,1)*10</f>
        <v>5</v>
      </c>
      <c r="P817">
        <f>_xlfn.PERCENTRANK.INC(I817:I1814,I817,1)*10</f>
        <v>8</v>
      </c>
      <c r="Q817" s="19">
        <f ca="1">AVERAGE(K817,L817,N817,O817,P817)</f>
        <v>4.2</v>
      </c>
      <c r="R817" t="str">
        <f ca="1">VLOOKUP(ROUND($Q817,0),$T$6:$U$15,2,FALSE)</f>
        <v>New Customer</v>
      </c>
    </row>
    <row r="818" spans="1:18" x14ac:dyDescent="0.35">
      <c r="A818">
        <v>814</v>
      </c>
      <c r="B818">
        <v>56</v>
      </c>
      <c r="C818" t="s">
        <v>13</v>
      </c>
      <c r="D818" t="s">
        <v>14</v>
      </c>
      <c r="E818">
        <v>145028</v>
      </c>
      <c r="F818">
        <v>2</v>
      </c>
      <c r="G818">
        <v>10</v>
      </c>
      <c r="H818">
        <v>32</v>
      </c>
      <c r="I818">
        <v>849.56</v>
      </c>
      <c r="J818">
        <f>I818/E818</f>
        <v>5.8579033014314478E-3</v>
      </c>
      <c r="K818">
        <f t="shared" si="37"/>
        <v>5</v>
      </c>
      <c r="L818">
        <f t="shared" si="38"/>
        <v>0</v>
      </c>
      <c r="M818">
        <f t="shared" ca="1" si="39"/>
        <v>2014</v>
      </c>
      <c r="N818">
        <f ca="1">_xlfn.PERCENTRANK.INC(M818:M1815,M818,1)*10</f>
        <v>0</v>
      </c>
      <c r="O818">
        <f>_xlfn.PERCENTRANK.INC(H818:H1815,H818,1)*10</f>
        <v>6</v>
      </c>
      <c r="P818">
        <f>_xlfn.PERCENTRANK.INC(I818:I1815,I818,1)*10</f>
        <v>8</v>
      </c>
      <c r="Q818" s="19">
        <f ca="1">AVERAGE(K818,L818,N818,O818,P818)</f>
        <v>3.8</v>
      </c>
      <c r="R818" t="str">
        <f ca="1">VLOOKUP(ROUND($Q818,0),$T$6:$U$15,2,FALSE)</f>
        <v>New Customer</v>
      </c>
    </row>
    <row r="819" spans="1:18" x14ac:dyDescent="0.35">
      <c r="A819">
        <v>815</v>
      </c>
      <c r="B819">
        <v>53</v>
      </c>
      <c r="C819" t="s">
        <v>9</v>
      </c>
      <c r="D819" t="s">
        <v>14</v>
      </c>
      <c r="E819">
        <v>58486</v>
      </c>
      <c r="F819">
        <v>87</v>
      </c>
      <c r="G819">
        <v>8</v>
      </c>
      <c r="H819">
        <v>23</v>
      </c>
      <c r="I819">
        <v>409.35</v>
      </c>
      <c r="J819">
        <f>I819/E819</f>
        <v>6.9991108983346447E-3</v>
      </c>
      <c r="K819">
        <f t="shared" si="37"/>
        <v>6</v>
      </c>
      <c r="L819">
        <f t="shared" si="38"/>
        <v>8</v>
      </c>
      <c r="M819">
        <f t="shared" ca="1" si="39"/>
        <v>2016</v>
      </c>
      <c r="N819">
        <f ca="1">_xlfn.PERCENTRANK.INC(M819:M1816,M819,1)*10</f>
        <v>2</v>
      </c>
      <c r="O819">
        <f>_xlfn.PERCENTRANK.INC(H819:H1816,H819,1)*10</f>
        <v>4</v>
      </c>
      <c r="P819">
        <f>_xlfn.PERCENTRANK.INC(I819:I1816,I819,1)*10</f>
        <v>4</v>
      </c>
      <c r="Q819" s="19">
        <f ca="1">AVERAGE(K819,L819,N819,O819,P819)</f>
        <v>4.8</v>
      </c>
      <c r="R819" t="str">
        <f ca="1">VLOOKUP(ROUND($Q819,0),$T$6:$U$15,2,FALSE)</f>
        <v>Potential Loyalists</v>
      </c>
    </row>
    <row r="820" spans="1:18" x14ac:dyDescent="0.35">
      <c r="A820">
        <v>816</v>
      </c>
      <c r="B820">
        <v>50</v>
      </c>
      <c r="C820" t="s">
        <v>13</v>
      </c>
      <c r="D820" t="s">
        <v>10</v>
      </c>
      <c r="E820">
        <v>143612</v>
      </c>
      <c r="F820">
        <v>71</v>
      </c>
      <c r="G820">
        <v>9</v>
      </c>
      <c r="H820">
        <v>28</v>
      </c>
      <c r="I820">
        <v>372.69</v>
      </c>
      <c r="J820">
        <f>I820/E820</f>
        <v>2.5951173996601956E-3</v>
      </c>
      <c r="K820">
        <f t="shared" si="37"/>
        <v>2</v>
      </c>
      <c r="L820">
        <f t="shared" si="38"/>
        <v>6</v>
      </c>
      <c r="M820">
        <f t="shared" ca="1" si="39"/>
        <v>2015</v>
      </c>
      <c r="N820">
        <f ca="1">_xlfn.PERCENTRANK.INC(M820:M1817,M820,1)*10</f>
        <v>1</v>
      </c>
      <c r="O820">
        <f>_xlfn.PERCENTRANK.INC(H820:H1817,H820,1)*10</f>
        <v>5</v>
      </c>
      <c r="P820">
        <f>_xlfn.PERCENTRANK.INC(I820:I1817,I820,1)*10</f>
        <v>3</v>
      </c>
      <c r="Q820" s="19">
        <f ca="1">AVERAGE(K820,L820,N820,O820,P820)</f>
        <v>3.4</v>
      </c>
      <c r="R820" t="str">
        <f ca="1">VLOOKUP(ROUND($Q820,0),$T$6:$U$15,2,FALSE)</f>
        <v>New Customer</v>
      </c>
    </row>
    <row r="821" spans="1:18" x14ac:dyDescent="0.35">
      <c r="A821">
        <v>817</v>
      </c>
      <c r="B821">
        <v>37</v>
      </c>
      <c r="C821" t="s">
        <v>9</v>
      </c>
      <c r="D821" t="s">
        <v>10</v>
      </c>
      <c r="E821">
        <v>115734</v>
      </c>
      <c r="F821">
        <v>87</v>
      </c>
      <c r="G821">
        <v>2</v>
      </c>
      <c r="H821">
        <v>50</v>
      </c>
      <c r="I821">
        <v>646.4</v>
      </c>
      <c r="J821">
        <f>I821/E821</f>
        <v>5.5852212832875388E-3</v>
      </c>
      <c r="K821">
        <f t="shared" si="37"/>
        <v>4</v>
      </c>
      <c r="L821">
        <f t="shared" si="38"/>
        <v>8</v>
      </c>
      <c r="M821">
        <f t="shared" ca="1" si="39"/>
        <v>2022</v>
      </c>
      <c r="N821">
        <f ca="1">_xlfn.PERCENTRANK.INC(M821:M1818,M821,1)*10</f>
        <v>7</v>
      </c>
      <c r="O821">
        <f>_xlfn.PERCENTRANK.INC(H821:H1818,H821,1)*10</f>
        <v>9</v>
      </c>
      <c r="P821">
        <f>_xlfn.PERCENTRANK.INC(I821:I1818,I821,1)*10</f>
        <v>6</v>
      </c>
      <c r="Q821" s="19">
        <f ca="1">AVERAGE(K821,L821,N821,O821,P821)</f>
        <v>6.8</v>
      </c>
      <c r="R821" t="str">
        <f ca="1">VLOOKUP(ROUND($Q821,0),$T$6:$U$15,2,FALSE)</f>
        <v xml:space="preserve">Loyal Customers </v>
      </c>
    </row>
    <row r="822" spans="1:18" x14ac:dyDescent="0.35">
      <c r="A822">
        <v>818</v>
      </c>
      <c r="B822">
        <v>69</v>
      </c>
      <c r="C822" t="s">
        <v>16</v>
      </c>
      <c r="D822" t="s">
        <v>14</v>
      </c>
      <c r="E822">
        <v>129445</v>
      </c>
      <c r="F822">
        <v>32</v>
      </c>
      <c r="G822">
        <v>3</v>
      </c>
      <c r="H822">
        <v>6</v>
      </c>
      <c r="I822">
        <v>42.19</v>
      </c>
      <c r="J822">
        <f>I822/E822</f>
        <v>3.2592993163119469E-4</v>
      </c>
      <c r="K822">
        <f t="shared" si="37"/>
        <v>0</v>
      </c>
      <c r="L822">
        <f t="shared" si="38"/>
        <v>3</v>
      </c>
      <c r="M822">
        <f t="shared" ca="1" si="39"/>
        <v>2021</v>
      </c>
      <c r="N822">
        <f ca="1">_xlfn.PERCENTRANK.INC(M822:M1819,M822,1)*10</f>
        <v>6</v>
      </c>
      <c r="O822">
        <f>_xlfn.PERCENTRANK.INC(H822:H1819,H822,1)*10</f>
        <v>1</v>
      </c>
      <c r="P822">
        <f>_xlfn.PERCENTRANK.INC(I822:I1819,I822,1)*10</f>
        <v>0</v>
      </c>
      <c r="Q822" s="19">
        <f ca="1">AVERAGE(K822,L822,N822,O822,P822)</f>
        <v>2</v>
      </c>
      <c r="R822" t="str">
        <f ca="1">VLOOKUP(ROUND($Q822,0),$T$6:$U$15,2,FALSE)</f>
        <v xml:space="preserve">At Risk </v>
      </c>
    </row>
    <row r="823" spans="1:18" x14ac:dyDescent="0.35">
      <c r="A823">
        <v>819</v>
      </c>
      <c r="B823">
        <v>46</v>
      </c>
      <c r="C823" t="s">
        <v>13</v>
      </c>
      <c r="D823" t="s">
        <v>14</v>
      </c>
      <c r="E823">
        <v>58692</v>
      </c>
      <c r="F823">
        <v>2</v>
      </c>
      <c r="G823">
        <v>9</v>
      </c>
      <c r="H823">
        <v>22</v>
      </c>
      <c r="I823">
        <v>230.66</v>
      </c>
      <c r="J823">
        <f>I823/E823</f>
        <v>3.9300074967627613E-3</v>
      </c>
      <c r="K823">
        <f t="shared" si="37"/>
        <v>3</v>
      </c>
      <c r="L823">
        <f t="shared" si="38"/>
        <v>0</v>
      </c>
      <c r="M823">
        <f t="shared" ca="1" si="39"/>
        <v>2015</v>
      </c>
      <c r="N823">
        <f ca="1">_xlfn.PERCENTRANK.INC(M823:M1820,M823,1)*10</f>
        <v>1</v>
      </c>
      <c r="O823">
        <f>_xlfn.PERCENTRANK.INC(H823:H1820,H823,1)*10</f>
        <v>4</v>
      </c>
      <c r="P823">
        <f>_xlfn.PERCENTRANK.INC(I823:I1820,I823,1)*10</f>
        <v>1</v>
      </c>
      <c r="Q823" s="19">
        <f ca="1">AVERAGE(K823,L823,N823,O823,P823)</f>
        <v>1.8</v>
      </c>
      <c r="R823" t="str">
        <f ca="1">VLOOKUP(ROUND($Q823,0),$T$6:$U$15,2,FALSE)</f>
        <v xml:space="preserve">At Risk </v>
      </c>
    </row>
    <row r="824" spans="1:18" x14ac:dyDescent="0.35">
      <c r="A824">
        <v>820</v>
      </c>
      <c r="B824">
        <v>52</v>
      </c>
      <c r="C824" t="s">
        <v>13</v>
      </c>
      <c r="D824" t="s">
        <v>11</v>
      </c>
      <c r="E824">
        <v>73723</v>
      </c>
      <c r="F824">
        <v>69</v>
      </c>
      <c r="G824">
        <v>10</v>
      </c>
      <c r="H824">
        <v>19</v>
      </c>
      <c r="I824">
        <v>321.92</v>
      </c>
      <c r="J824">
        <f>I824/E824</f>
        <v>4.366615574515416E-3</v>
      </c>
      <c r="K824">
        <f t="shared" si="37"/>
        <v>4</v>
      </c>
      <c r="L824">
        <f t="shared" si="38"/>
        <v>6</v>
      </c>
      <c r="M824">
        <f t="shared" ca="1" si="39"/>
        <v>2014</v>
      </c>
      <c r="N824">
        <f ca="1">_xlfn.PERCENTRANK.INC(M824:M1821,M824,1)*10</f>
        <v>0</v>
      </c>
      <c r="O824">
        <f>_xlfn.PERCENTRANK.INC(H824:H1821,H824,1)*10</f>
        <v>3</v>
      </c>
      <c r="P824">
        <f>_xlfn.PERCENTRANK.INC(I824:I1821,I824,1)*10</f>
        <v>3</v>
      </c>
      <c r="Q824" s="19">
        <f ca="1">AVERAGE(K824,L824,N824,O824,P824)</f>
        <v>3.2</v>
      </c>
      <c r="R824" t="str">
        <f ca="1">VLOOKUP(ROUND($Q824,0),$T$6:$U$15,2,FALSE)</f>
        <v>New Customer</v>
      </c>
    </row>
    <row r="825" spans="1:18" x14ac:dyDescent="0.35">
      <c r="A825">
        <v>821</v>
      </c>
      <c r="B825">
        <v>41</v>
      </c>
      <c r="C825" t="s">
        <v>13</v>
      </c>
      <c r="D825" t="s">
        <v>10</v>
      </c>
      <c r="E825">
        <v>37547</v>
      </c>
      <c r="F825">
        <v>72</v>
      </c>
      <c r="G825">
        <v>3</v>
      </c>
      <c r="H825">
        <v>24</v>
      </c>
      <c r="I825">
        <v>897.46</v>
      </c>
      <c r="J825">
        <f>I825/E825</f>
        <v>2.3902309105920581E-2</v>
      </c>
      <c r="K825">
        <f t="shared" si="37"/>
        <v>9</v>
      </c>
      <c r="L825">
        <f t="shared" si="38"/>
        <v>7</v>
      </c>
      <c r="M825">
        <f t="shared" ca="1" si="39"/>
        <v>2021</v>
      </c>
      <c r="N825">
        <f ca="1">_xlfn.PERCENTRANK.INC(M825:M1822,M825,1)*10</f>
        <v>6</v>
      </c>
      <c r="O825">
        <f>_xlfn.PERCENTRANK.INC(H825:H1822,H825,1)*10</f>
        <v>4</v>
      </c>
      <c r="P825">
        <f>_xlfn.PERCENTRANK.INC(I825:I1822,I825,1)*10</f>
        <v>9</v>
      </c>
      <c r="Q825" s="19">
        <f ca="1">AVERAGE(K825,L825,N825,O825,P825)</f>
        <v>7</v>
      </c>
      <c r="R825" t="str">
        <f ca="1">VLOOKUP(ROUND($Q825,0),$T$6:$U$15,2,FALSE)</f>
        <v xml:space="preserve">Loyal Customers </v>
      </c>
    </row>
    <row r="826" spans="1:18" x14ac:dyDescent="0.35">
      <c r="A826">
        <v>822</v>
      </c>
      <c r="B826">
        <v>26</v>
      </c>
      <c r="C826" t="s">
        <v>9</v>
      </c>
      <c r="D826" t="s">
        <v>10</v>
      </c>
      <c r="E826">
        <v>34901</v>
      </c>
      <c r="F826">
        <v>31</v>
      </c>
      <c r="G826">
        <v>7</v>
      </c>
      <c r="H826">
        <v>9</v>
      </c>
      <c r="I826">
        <v>667.8</v>
      </c>
      <c r="J826">
        <f>I826/E826</f>
        <v>1.9134122231454685E-2</v>
      </c>
      <c r="K826">
        <f t="shared" si="37"/>
        <v>9</v>
      </c>
      <c r="L826">
        <f t="shared" si="38"/>
        <v>3</v>
      </c>
      <c r="M826">
        <f t="shared" ca="1" si="39"/>
        <v>2017</v>
      </c>
      <c r="N826">
        <f ca="1">_xlfn.PERCENTRANK.INC(M826:M1823,M826,1)*10</f>
        <v>2</v>
      </c>
      <c r="O826">
        <f>_xlfn.PERCENTRANK.INC(H826:H1823,H826,1)*10</f>
        <v>1</v>
      </c>
      <c r="P826">
        <f>_xlfn.PERCENTRANK.INC(I826:I1823,I826,1)*10</f>
        <v>6</v>
      </c>
      <c r="Q826" s="19">
        <f ca="1">AVERAGE(K826,L826,N826,O826,P826)</f>
        <v>4.2</v>
      </c>
      <c r="R826" t="str">
        <f ca="1">VLOOKUP(ROUND($Q826,0),$T$6:$U$15,2,FALSE)</f>
        <v>New Customer</v>
      </c>
    </row>
    <row r="827" spans="1:18" x14ac:dyDescent="0.35">
      <c r="A827">
        <v>823</v>
      </c>
      <c r="B827">
        <v>69</v>
      </c>
      <c r="C827" t="s">
        <v>16</v>
      </c>
      <c r="D827" t="s">
        <v>11</v>
      </c>
      <c r="E827">
        <v>85068</v>
      </c>
      <c r="F827">
        <v>54</v>
      </c>
      <c r="G827">
        <v>6</v>
      </c>
      <c r="H827">
        <v>24</v>
      </c>
      <c r="I827">
        <v>846.68</v>
      </c>
      <c r="J827">
        <f>I827/E827</f>
        <v>9.9529787934358391E-3</v>
      </c>
      <c r="K827">
        <f t="shared" si="37"/>
        <v>7</v>
      </c>
      <c r="L827">
        <f t="shared" si="38"/>
        <v>5</v>
      </c>
      <c r="M827">
        <f t="shared" ca="1" si="39"/>
        <v>2018</v>
      </c>
      <c r="N827">
        <f ca="1">_xlfn.PERCENTRANK.INC(M827:M1824,M827,1)*10</f>
        <v>3</v>
      </c>
      <c r="O827">
        <f>_xlfn.PERCENTRANK.INC(H827:H1824,H827,1)*10</f>
        <v>4</v>
      </c>
      <c r="P827">
        <f>_xlfn.PERCENTRANK.INC(I827:I1824,I827,1)*10</f>
        <v>8</v>
      </c>
      <c r="Q827" s="19">
        <f ca="1">AVERAGE(K827,L827,N827,O827,P827)</f>
        <v>5.4</v>
      </c>
      <c r="R827" t="str">
        <f ca="1">VLOOKUP(ROUND($Q827,0),$T$6:$U$15,2,FALSE)</f>
        <v>Potential Loyalists</v>
      </c>
    </row>
    <row r="828" spans="1:18" x14ac:dyDescent="0.35">
      <c r="A828">
        <v>824</v>
      </c>
      <c r="B828">
        <v>38</v>
      </c>
      <c r="C828" t="s">
        <v>9</v>
      </c>
      <c r="D828" t="s">
        <v>14</v>
      </c>
      <c r="E828">
        <v>81244</v>
      </c>
      <c r="F828">
        <v>57</v>
      </c>
      <c r="G828">
        <v>5</v>
      </c>
      <c r="H828">
        <v>3</v>
      </c>
      <c r="I828">
        <v>301.58999999999997</v>
      </c>
      <c r="J828">
        <f>I828/E828</f>
        <v>3.7121510511545466E-3</v>
      </c>
      <c r="K828">
        <f t="shared" si="37"/>
        <v>3</v>
      </c>
      <c r="L828">
        <f t="shared" si="38"/>
        <v>5</v>
      </c>
      <c r="M828">
        <f t="shared" ca="1" si="39"/>
        <v>2019</v>
      </c>
      <c r="N828">
        <f ca="1">_xlfn.PERCENTRANK.INC(M828:M1825,M828,1)*10</f>
        <v>5</v>
      </c>
      <c r="O828">
        <f>_xlfn.PERCENTRANK.INC(H828:H1825,H828,1)*10</f>
        <v>0</v>
      </c>
      <c r="P828">
        <f>_xlfn.PERCENTRANK.INC(I828:I1825,I828,1)*10</f>
        <v>2</v>
      </c>
      <c r="Q828" s="19">
        <f ca="1">AVERAGE(K828,L828,N828,O828,P828)</f>
        <v>3</v>
      </c>
      <c r="R828" t="str">
        <f ca="1">VLOOKUP(ROUND($Q828,0),$T$6:$U$15,2,FALSE)</f>
        <v>New Customer</v>
      </c>
    </row>
    <row r="829" spans="1:18" x14ac:dyDescent="0.35">
      <c r="A829">
        <v>825</v>
      </c>
      <c r="B829">
        <v>30</v>
      </c>
      <c r="C829" t="s">
        <v>9</v>
      </c>
      <c r="D829" t="s">
        <v>15</v>
      </c>
      <c r="E829">
        <v>121358</v>
      </c>
      <c r="F829">
        <v>16</v>
      </c>
      <c r="G829">
        <v>1</v>
      </c>
      <c r="H829">
        <v>2</v>
      </c>
      <c r="I829">
        <v>122.7</v>
      </c>
      <c r="J829">
        <f>I829/E829</f>
        <v>1.01105819146657E-3</v>
      </c>
      <c r="K829">
        <f t="shared" si="37"/>
        <v>1</v>
      </c>
      <c r="L829">
        <f t="shared" si="38"/>
        <v>1</v>
      </c>
      <c r="M829">
        <f t="shared" ca="1" si="39"/>
        <v>2023</v>
      </c>
      <c r="N829">
        <f ca="1">_xlfn.PERCENTRANK.INC(M829:M1826,M829,1)*10</f>
        <v>8</v>
      </c>
      <c r="O829">
        <f>_xlfn.PERCENTRANK.INC(H829:H1826,H829,1)*10</f>
        <v>0</v>
      </c>
      <c r="P829">
        <f>_xlfn.PERCENTRANK.INC(I829:I1826,I829,1)*10</f>
        <v>1</v>
      </c>
      <c r="Q829" s="19">
        <f ca="1">AVERAGE(K829,L829,N829,O829,P829)</f>
        <v>2.2000000000000002</v>
      </c>
      <c r="R829" t="str">
        <f ca="1">VLOOKUP(ROUND($Q829,0),$T$6:$U$15,2,FALSE)</f>
        <v xml:space="preserve">At Risk </v>
      </c>
    </row>
    <row r="830" spans="1:18" x14ac:dyDescent="0.35">
      <c r="A830">
        <v>826</v>
      </c>
      <c r="B830">
        <v>48</v>
      </c>
      <c r="C830" t="s">
        <v>16</v>
      </c>
      <c r="D830" t="s">
        <v>10</v>
      </c>
      <c r="E830">
        <v>111795</v>
      </c>
      <c r="F830">
        <v>41</v>
      </c>
      <c r="G830">
        <v>9</v>
      </c>
      <c r="H830">
        <v>17</v>
      </c>
      <c r="I830">
        <v>116.19</v>
      </c>
      <c r="J830">
        <f>I830/E830</f>
        <v>1.0393130283107472E-3</v>
      </c>
      <c r="K830">
        <f t="shared" si="37"/>
        <v>1</v>
      </c>
      <c r="L830">
        <f t="shared" si="38"/>
        <v>4</v>
      </c>
      <c r="M830">
        <f t="shared" ca="1" si="39"/>
        <v>2015</v>
      </c>
      <c r="N830">
        <f ca="1">_xlfn.PERCENTRANK.INC(M830:M1827,M830,1)*10</f>
        <v>1</v>
      </c>
      <c r="O830">
        <f>_xlfn.PERCENTRANK.INC(H830:H1827,H830,1)*10</f>
        <v>2</v>
      </c>
      <c r="P830">
        <f>_xlfn.PERCENTRANK.INC(I830:I1827,I830,1)*10</f>
        <v>1</v>
      </c>
      <c r="Q830" s="19">
        <f ca="1">AVERAGE(K830,L830,N830,O830,P830)</f>
        <v>1.8</v>
      </c>
      <c r="R830" t="str">
        <f ca="1">VLOOKUP(ROUND($Q830,0),$T$6:$U$15,2,FALSE)</f>
        <v xml:space="preserve">At Risk </v>
      </c>
    </row>
    <row r="831" spans="1:18" x14ac:dyDescent="0.35">
      <c r="A831">
        <v>827</v>
      </c>
      <c r="B831">
        <v>62</v>
      </c>
      <c r="C831" t="s">
        <v>13</v>
      </c>
      <c r="D831" t="s">
        <v>11</v>
      </c>
      <c r="E831">
        <v>88975</v>
      </c>
      <c r="F831">
        <v>58</v>
      </c>
      <c r="G831">
        <v>6</v>
      </c>
      <c r="H831">
        <v>24</v>
      </c>
      <c r="I831">
        <v>921.21</v>
      </c>
      <c r="J831">
        <f>I831/E831</f>
        <v>1.0353582466985109E-2</v>
      </c>
      <c r="K831">
        <f t="shared" si="37"/>
        <v>7</v>
      </c>
      <c r="L831">
        <f t="shared" si="38"/>
        <v>5</v>
      </c>
      <c r="M831">
        <f t="shared" ca="1" si="39"/>
        <v>2018</v>
      </c>
      <c r="N831">
        <f ca="1">_xlfn.PERCENTRANK.INC(M831:M1828,M831,1)*10</f>
        <v>4</v>
      </c>
      <c r="O831">
        <f>_xlfn.PERCENTRANK.INC(H831:H1828,H831,1)*10</f>
        <v>4</v>
      </c>
      <c r="P831">
        <f>_xlfn.PERCENTRANK.INC(I831:I1828,I831,1)*10</f>
        <v>9</v>
      </c>
      <c r="Q831" s="19">
        <f ca="1">AVERAGE(K831,L831,N831,O831,P831)</f>
        <v>5.8</v>
      </c>
      <c r="R831" t="str">
        <f ca="1">VLOOKUP(ROUND($Q831,0),$T$6:$U$15,2,FALSE)</f>
        <v>Potential Loyalists</v>
      </c>
    </row>
    <row r="832" spans="1:18" x14ac:dyDescent="0.35">
      <c r="A832">
        <v>828</v>
      </c>
      <c r="B832">
        <v>34</v>
      </c>
      <c r="C832" t="s">
        <v>16</v>
      </c>
      <c r="D832" t="s">
        <v>15</v>
      </c>
      <c r="E832">
        <v>43316</v>
      </c>
      <c r="F832">
        <v>72</v>
      </c>
      <c r="G832">
        <v>7</v>
      </c>
      <c r="H832">
        <v>13</v>
      </c>
      <c r="I832">
        <v>274.88</v>
      </c>
      <c r="J832">
        <f>I832/E832</f>
        <v>6.3459229845784469E-3</v>
      </c>
      <c r="K832">
        <f t="shared" si="37"/>
        <v>5</v>
      </c>
      <c r="L832">
        <f t="shared" si="38"/>
        <v>7</v>
      </c>
      <c r="M832">
        <f t="shared" ca="1" si="39"/>
        <v>2017</v>
      </c>
      <c r="N832">
        <f ca="1">_xlfn.PERCENTRANK.INC(M832:M1829,M832,1)*10</f>
        <v>2</v>
      </c>
      <c r="O832">
        <f>_xlfn.PERCENTRANK.INC(H832:H1829,H832,1)*10</f>
        <v>2</v>
      </c>
      <c r="P832">
        <f>_xlfn.PERCENTRANK.INC(I832:I1829,I832,1)*10</f>
        <v>2</v>
      </c>
      <c r="Q832" s="19">
        <f ca="1">AVERAGE(K832,L832,N832,O832,P832)</f>
        <v>3.6</v>
      </c>
      <c r="R832" t="str">
        <f ca="1">VLOOKUP(ROUND($Q832,0),$T$6:$U$15,2,FALSE)</f>
        <v>New Customer</v>
      </c>
    </row>
    <row r="833" spans="1:18" x14ac:dyDescent="0.35">
      <c r="A833">
        <v>829</v>
      </c>
      <c r="B833">
        <v>37</v>
      </c>
      <c r="C833" t="s">
        <v>16</v>
      </c>
      <c r="D833" t="s">
        <v>14</v>
      </c>
      <c r="E833">
        <v>112949</v>
      </c>
      <c r="F833">
        <v>33</v>
      </c>
      <c r="G833">
        <v>8</v>
      </c>
      <c r="H833">
        <v>40</v>
      </c>
      <c r="I833">
        <v>424.07</v>
      </c>
      <c r="J833">
        <f>I833/E833</f>
        <v>3.7545263791622769E-3</v>
      </c>
      <c r="K833">
        <f t="shared" si="37"/>
        <v>3</v>
      </c>
      <c r="L833">
        <f t="shared" si="38"/>
        <v>3</v>
      </c>
      <c r="M833">
        <f t="shared" ca="1" si="39"/>
        <v>2016</v>
      </c>
      <c r="N833">
        <f ca="1">_xlfn.PERCENTRANK.INC(M833:M1830,M833,1)*10</f>
        <v>2</v>
      </c>
      <c r="O833">
        <f>_xlfn.PERCENTRANK.INC(H833:H1830,H833,1)*10</f>
        <v>7</v>
      </c>
      <c r="P833">
        <f>_xlfn.PERCENTRANK.INC(I833:I1830,I833,1)*10</f>
        <v>4</v>
      </c>
      <c r="Q833" s="19">
        <f ca="1">AVERAGE(K833,L833,N833,O833,P833)</f>
        <v>3.8</v>
      </c>
      <c r="R833" t="str">
        <f ca="1">VLOOKUP(ROUND($Q833,0),$T$6:$U$15,2,FALSE)</f>
        <v>New Customer</v>
      </c>
    </row>
    <row r="834" spans="1:18" x14ac:dyDescent="0.35">
      <c r="A834">
        <v>830</v>
      </c>
      <c r="B834">
        <v>28</v>
      </c>
      <c r="C834" t="s">
        <v>16</v>
      </c>
      <c r="D834" t="s">
        <v>14</v>
      </c>
      <c r="E834">
        <v>136418</v>
      </c>
      <c r="F834">
        <v>17</v>
      </c>
      <c r="G834">
        <v>5</v>
      </c>
      <c r="H834">
        <v>17</v>
      </c>
      <c r="I834">
        <v>765.53</v>
      </c>
      <c r="J834">
        <f>I834/E834</f>
        <v>5.6116494890703569E-3</v>
      </c>
      <c r="K834">
        <f t="shared" si="37"/>
        <v>5</v>
      </c>
      <c r="L834">
        <f t="shared" si="38"/>
        <v>1</v>
      </c>
      <c r="M834">
        <f t="shared" ca="1" si="39"/>
        <v>2019</v>
      </c>
      <c r="N834">
        <f ca="1">_xlfn.PERCENTRANK.INC(M834:M1831,M834,1)*10</f>
        <v>4</v>
      </c>
      <c r="O834">
        <f>_xlfn.PERCENTRANK.INC(H834:H1831,H834,1)*10</f>
        <v>2</v>
      </c>
      <c r="P834">
        <f>_xlfn.PERCENTRANK.INC(I834:I1831,I834,1)*10</f>
        <v>8</v>
      </c>
      <c r="Q834" s="19">
        <f ca="1">AVERAGE(K834,L834,N834,O834,P834)</f>
        <v>4</v>
      </c>
      <c r="R834" t="str">
        <f ca="1">VLOOKUP(ROUND($Q834,0),$T$6:$U$15,2,FALSE)</f>
        <v>New Customer</v>
      </c>
    </row>
    <row r="835" spans="1:18" x14ac:dyDescent="0.35">
      <c r="A835">
        <v>831</v>
      </c>
      <c r="B835">
        <v>43</v>
      </c>
      <c r="C835" t="s">
        <v>9</v>
      </c>
      <c r="D835" t="s">
        <v>14</v>
      </c>
      <c r="E835">
        <v>76811</v>
      </c>
      <c r="F835">
        <v>26</v>
      </c>
      <c r="G835">
        <v>1</v>
      </c>
      <c r="H835">
        <v>33</v>
      </c>
      <c r="I835">
        <v>836.5</v>
      </c>
      <c r="J835">
        <f>I835/E835</f>
        <v>1.0890367265105259E-2</v>
      </c>
      <c r="K835">
        <f t="shared" si="37"/>
        <v>8</v>
      </c>
      <c r="L835">
        <f t="shared" si="38"/>
        <v>2</v>
      </c>
      <c r="M835">
        <f t="shared" ca="1" si="39"/>
        <v>2023</v>
      </c>
      <c r="N835">
        <f ca="1">_xlfn.PERCENTRANK.INC(M835:M1832,M835,1)*10</f>
        <v>8</v>
      </c>
      <c r="O835">
        <f>_xlfn.PERCENTRANK.INC(H835:H1832,H835,1)*10</f>
        <v>6</v>
      </c>
      <c r="P835">
        <f>_xlfn.PERCENTRANK.INC(I835:I1832,I835,1)*10</f>
        <v>8</v>
      </c>
      <c r="Q835" s="19">
        <f ca="1">AVERAGE(K835,L835,N835,O835,P835)</f>
        <v>6.4</v>
      </c>
      <c r="R835" t="str">
        <f ca="1">VLOOKUP(ROUND($Q835,0),$T$6:$U$15,2,FALSE)</f>
        <v>Potential Loyalists</v>
      </c>
    </row>
    <row r="836" spans="1:18" x14ac:dyDescent="0.35">
      <c r="A836">
        <v>832</v>
      </c>
      <c r="B836">
        <v>69</v>
      </c>
      <c r="C836" t="s">
        <v>13</v>
      </c>
      <c r="D836" t="s">
        <v>14</v>
      </c>
      <c r="E836">
        <v>81964</v>
      </c>
      <c r="F836">
        <v>22</v>
      </c>
      <c r="G836">
        <v>1</v>
      </c>
      <c r="H836">
        <v>3</v>
      </c>
      <c r="I836">
        <v>839.2</v>
      </c>
      <c r="J836">
        <f>I836/E836</f>
        <v>1.0238641354741106E-2</v>
      </c>
      <c r="K836">
        <f t="shared" si="37"/>
        <v>7</v>
      </c>
      <c r="L836">
        <f t="shared" si="38"/>
        <v>2</v>
      </c>
      <c r="M836">
        <f t="shared" ca="1" si="39"/>
        <v>2023</v>
      </c>
      <c r="N836">
        <f ca="1">_xlfn.PERCENTRANK.INC(M836:M1833,M836,1)*10</f>
        <v>8</v>
      </c>
      <c r="O836">
        <f>_xlfn.PERCENTRANK.INC(H836:H1833,H836,1)*10</f>
        <v>0</v>
      </c>
      <c r="P836">
        <f>_xlfn.PERCENTRANK.INC(I836:I1833,I836,1)*10</f>
        <v>8</v>
      </c>
      <c r="Q836" s="19">
        <f ca="1">AVERAGE(K836,L836,N836,O836,P836)</f>
        <v>5</v>
      </c>
      <c r="R836" t="str">
        <f ca="1">VLOOKUP(ROUND($Q836,0),$T$6:$U$15,2,FALSE)</f>
        <v>Potential Loyalists</v>
      </c>
    </row>
    <row r="837" spans="1:18" x14ac:dyDescent="0.35">
      <c r="A837">
        <v>833</v>
      </c>
      <c r="B837">
        <v>43</v>
      </c>
      <c r="C837" t="s">
        <v>9</v>
      </c>
      <c r="D837" t="s">
        <v>11</v>
      </c>
      <c r="E837">
        <v>85487</v>
      </c>
      <c r="F837">
        <v>71</v>
      </c>
      <c r="G837">
        <v>7</v>
      </c>
      <c r="H837">
        <v>49</v>
      </c>
      <c r="I837">
        <v>625.26</v>
      </c>
      <c r="J837">
        <f>I837/E837</f>
        <v>7.3140945406903971E-3</v>
      </c>
      <c r="K837">
        <f t="shared" ref="K837:K900" si="40">_xlfn.PERCENTRANK.EXC($J$5:$J$1003,J837,1)*10</f>
        <v>6</v>
      </c>
      <c r="L837">
        <f t="shared" si="38"/>
        <v>6</v>
      </c>
      <c r="M837">
        <f t="shared" ca="1" si="39"/>
        <v>2017</v>
      </c>
      <c r="N837">
        <f ca="1">_xlfn.PERCENTRANK.INC(M837:M1834,M837,1)*10</f>
        <v>3</v>
      </c>
      <c r="O837">
        <f>_xlfn.PERCENTRANK.INC(H837:H1834,H837,1)*10</f>
        <v>9</v>
      </c>
      <c r="P837">
        <f>_xlfn.PERCENTRANK.INC(I837:I1834,I837,1)*10</f>
        <v>6</v>
      </c>
      <c r="Q837" s="19">
        <f ca="1">AVERAGE(K837,L837,N837,O837,P837)</f>
        <v>6</v>
      </c>
      <c r="R837" t="str">
        <f ca="1">VLOOKUP(ROUND($Q837,0),$T$6:$U$15,2,FALSE)</f>
        <v>Potential Loyalists</v>
      </c>
    </row>
    <row r="838" spans="1:18" x14ac:dyDescent="0.35">
      <c r="A838">
        <v>834</v>
      </c>
      <c r="B838">
        <v>38</v>
      </c>
      <c r="C838" t="s">
        <v>16</v>
      </c>
      <c r="D838" t="s">
        <v>12</v>
      </c>
      <c r="E838">
        <v>101111</v>
      </c>
      <c r="F838">
        <v>98</v>
      </c>
      <c r="G838">
        <v>8</v>
      </c>
      <c r="H838">
        <v>35</v>
      </c>
      <c r="I838">
        <v>738.01</v>
      </c>
      <c r="J838">
        <f>I838/E838</f>
        <v>7.2990080208879347E-3</v>
      </c>
      <c r="K838">
        <f t="shared" si="40"/>
        <v>6</v>
      </c>
      <c r="L838">
        <f t="shared" ref="L838:L901" si="41">_xlfn.PERCENTRANK.INC($F$5:$F$1003,F838,1)*10</f>
        <v>9</v>
      </c>
      <c r="M838">
        <f t="shared" ref="M838:M901" ca="1" si="42">YEAR(TODAY())-G838</f>
        <v>2016</v>
      </c>
      <c r="N838">
        <f ca="1">_xlfn.PERCENTRANK.INC(M838:M1835,M838,1)*10</f>
        <v>2</v>
      </c>
      <c r="O838">
        <f>_xlfn.PERCENTRANK.INC(H838:H1835,H838,1)*10</f>
        <v>7</v>
      </c>
      <c r="P838">
        <f>_xlfn.PERCENTRANK.INC(I838:I1835,I838,1)*10</f>
        <v>8</v>
      </c>
      <c r="Q838" s="19">
        <f ca="1">AVERAGE(K838,L838,N838,O838,P838)</f>
        <v>6.4</v>
      </c>
      <c r="R838" t="str">
        <f ca="1">VLOOKUP(ROUND($Q838,0),$T$6:$U$15,2,FALSE)</f>
        <v>Potential Loyalists</v>
      </c>
    </row>
    <row r="839" spans="1:18" x14ac:dyDescent="0.35">
      <c r="A839">
        <v>835</v>
      </c>
      <c r="B839">
        <v>41</v>
      </c>
      <c r="C839" t="s">
        <v>9</v>
      </c>
      <c r="D839" t="s">
        <v>10</v>
      </c>
      <c r="E839">
        <v>68147</v>
      </c>
      <c r="F839">
        <v>75</v>
      </c>
      <c r="G839">
        <v>2</v>
      </c>
      <c r="H839">
        <v>33</v>
      </c>
      <c r="I839">
        <v>553.35</v>
      </c>
      <c r="J839">
        <f>I839/E839</f>
        <v>8.1199465860566141E-3</v>
      </c>
      <c r="K839">
        <f t="shared" si="40"/>
        <v>7</v>
      </c>
      <c r="L839">
        <f t="shared" si="41"/>
        <v>7</v>
      </c>
      <c r="M839">
        <f t="shared" ca="1" si="42"/>
        <v>2022</v>
      </c>
      <c r="N839">
        <f ca="1">_xlfn.PERCENTRANK.INC(M839:M1836,M839,1)*10</f>
        <v>7</v>
      </c>
      <c r="O839">
        <f>_xlfn.PERCENTRANK.INC(H839:H1836,H839,1)*10</f>
        <v>6</v>
      </c>
      <c r="P839">
        <f>_xlfn.PERCENTRANK.INC(I839:I1836,I839,1)*10</f>
        <v>5</v>
      </c>
      <c r="Q839" s="19">
        <f ca="1">AVERAGE(K839,L839,N839,O839,P839)</f>
        <v>6.4</v>
      </c>
      <c r="R839" t="str">
        <f ca="1">VLOOKUP(ROUND($Q839,0),$T$6:$U$15,2,FALSE)</f>
        <v>Potential Loyalists</v>
      </c>
    </row>
    <row r="840" spans="1:18" x14ac:dyDescent="0.35">
      <c r="A840">
        <v>836</v>
      </c>
      <c r="B840">
        <v>30</v>
      </c>
      <c r="C840" t="s">
        <v>13</v>
      </c>
      <c r="D840" t="s">
        <v>14</v>
      </c>
      <c r="E840">
        <v>42089</v>
      </c>
      <c r="F840">
        <v>29</v>
      </c>
      <c r="G840">
        <v>3</v>
      </c>
      <c r="H840">
        <v>3</v>
      </c>
      <c r="I840">
        <v>536.52</v>
      </c>
      <c r="J840">
        <f>I840/E840</f>
        <v>1.2747273634441303E-2</v>
      </c>
      <c r="K840">
        <f t="shared" si="40"/>
        <v>8</v>
      </c>
      <c r="L840">
        <f t="shared" si="41"/>
        <v>2</v>
      </c>
      <c r="M840">
        <f t="shared" ca="1" si="42"/>
        <v>2021</v>
      </c>
      <c r="N840">
        <f ca="1">_xlfn.PERCENTRANK.INC(M840:M1837,M840,1)*10</f>
        <v>6</v>
      </c>
      <c r="O840">
        <f>_xlfn.PERCENTRANK.INC(H840:H1837,H840,1)*10</f>
        <v>0</v>
      </c>
      <c r="P840">
        <f>_xlfn.PERCENTRANK.INC(I840:I1837,I840,1)*10</f>
        <v>5</v>
      </c>
      <c r="Q840" s="19">
        <f ca="1">AVERAGE(K840,L840,N840,O840,P840)</f>
        <v>4.2</v>
      </c>
      <c r="R840" t="str">
        <f ca="1">VLOOKUP(ROUND($Q840,0),$T$6:$U$15,2,FALSE)</f>
        <v>New Customer</v>
      </c>
    </row>
    <row r="841" spans="1:18" x14ac:dyDescent="0.35">
      <c r="A841">
        <v>837</v>
      </c>
      <c r="B841">
        <v>69</v>
      </c>
      <c r="C841" t="s">
        <v>9</v>
      </c>
      <c r="D841" t="s">
        <v>10</v>
      </c>
      <c r="E841">
        <v>106629</v>
      </c>
      <c r="F841">
        <v>4</v>
      </c>
      <c r="G841">
        <v>7</v>
      </c>
      <c r="H841">
        <v>9</v>
      </c>
      <c r="I841">
        <v>443.22</v>
      </c>
      <c r="J841">
        <f>I841/E841</f>
        <v>4.1566553189094904E-3</v>
      </c>
      <c r="K841">
        <f t="shared" si="40"/>
        <v>3</v>
      </c>
      <c r="L841">
        <f t="shared" si="41"/>
        <v>0</v>
      </c>
      <c r="M841">
        <f t="shared" ca="1" si="42"/>
        <v>2017</v>
      </c>
      <c r="N841">
        <f ca="1">_xlfn.PERCENTRANK.INC(M841:M1838,M841,1)*10</f>
        <v>3</v>
      </c>
      <c r="O841">
        <f>_xlfn.PERCENTRANK.INC(H841:H1838,H841,1)*10</f>
        <v>1</v>
      </c>
      <c r="P841">
        <f>_xlfn.PERCENTRANK.INC(I841:I1838,I841,1)*10</f>
        <v>4</v>
      </c>
      <c r="Q841" s="19">
        <f ca="1">AVERAGE(K841,L841,N841,O841,P841)</f>
        <v>2.2000000000000002</v>
      </c>
      <c r="R841" t="str">
        <f ca="1">VLOOKUP(ROUND($Q841,0),$T$6:$U$15,2,FALSE)</f>
        <v xml:space="preserve">At Risk </v>
      </c>
    </row>
    <row r="842" spans="1:18" x14ac:dyDescent="0.35">
      <c r="A842">
        <v>838</v>
      </c>
      <c r="B842">
        <v>57</v>
      </c>
      <c r="C842" t="s">
        <v>16</v>
      </c>
      <c r="D842" t="s">
        <v>15</v>
      </c>
      <c r="E842">
        <v>98928</v>
      </c>
      <c r="F842">
        <v>80</v>
      </c>
      <c r="G842">
        <v>3</v>
      </c>
      <c r="H842">
        <v>33</v>
      </c>
      <c r="I842">
        <v>934.98</v>
      </c>
      <c r="J842">
        <f>I842/E842</f>
        <v>9.4511159631246976E-3</v>
      </c>
      <c r="K842">
        <f t="shared" si="40"/>
        <v>7</v>
      </c>
      <c r="L842">
        <f t="shared" si="41"/>
        <v>8</v>
      </c>
      <c r="M842">
        <f t="shared" ca="1" si="42"/>
        <v>2021</v>
      </c>
      <c r="N842">
        <f ca="1">_xlfn.PERCENTRANK.INC(M842:M1839,M842,1)*10</f>
        <v>6</v>
      </c>
      <c r="O842">
        <f>_xlfn.PERCENTRANK.INC(H842:H1839,H842,1)*10</f>
        <v>6</v>
      </c>
      <c r="P842">
        <f>_xlfn.PERCENTRANK.INC(I842:I1839,I842,1)*10</f>
        <v>9</v>
      </c>
      <c r="Q842" s="19">
        <f ca="1">AVERAGE(K842,L842,N842,O842,P842)</f>
        <v>7.2</v>
      </c>
      <c r="R842" t="str">
        <f ca="1">VLOOKUP(ROUND($Q842,0),$T$6:$U$15,2,FALSE)</f>
        <v xml:space="preserve">Loyal Customers </v>
      </c>
    </row>
    <row r="843" spans="1:18" x14ac:dyDescent="0.35">
      <c r="A843">
        <v>839</v>
      </c>
      <c r="B843">
        <v>43</v>
      </c>
      <c r="C843" t="s">
        <v>16</v>
      </c>
      <c r="D843" t="s">
        <v>11</v>
      </c>
      <c r="E843">
        <v>90687</v>
      </c>
      <c r="F843">
        <v>9</v>
      </c>
      <c r="G843">
        <v>5</v>
      </c>
      <c r="H843">
        <v>24</v>
      </c>
      <c r="I843">
        <v>531.25</v>
      </c>
      <c r="J843">
        <f>I843/E843</f>
        <v>5.858061243618159E-3</v>
      </c>
      <c r="K843">
        <f t="shared" si="40"/>
        <v>5</v>
      </c>
      <c r="L843">
        <f t="shared" si="41"/>
        <v>0</v>
      </c>
      <c r="M843">
        <f t="shared" ca="1" si="42"/>
        <v>2019</v>
      </c>
      <c r="N843">
        <f ca="1">_xlfn.PERCENTRANK.INC(M843:M1840,M843,1)*10</f>
        <v>5</v>
      </c>
      <c r="O843">
        <f>_xlfn.PERCENTRANK.INC(H843:H1840,H843,1)*10</f>
        <v>4</v>
      </c>
      <c r="P843">
        <f>_xlfn.PERCENTRANK.INC(I843:I1840,I843,1)*10</f>
        <v>5</v>
      </c>
      <c r="Q843" s="19">
        <f ca="1">AVERAGE(K843,L843,N843,O843,P843)</f>
        <v>3.8</v>
      </c>
      <c r="R843" t="str">
        <f ca="1">VLOOKUP(ROUND($Q843,0),$T$6:$U$15,2,FALSE)</f>
        <v>New Customer</v>
      </c>
    </row>
    <row r="844" spans="1:18" x14ac:dyDescent="0.35">
      <c r="A844">
        <v>840</v>
      </c>
      <c r="B844">
        <v>58</v>
      </c>
      <c r="C844" t="s">
        <v>9</v>
      </c>
      <c r="D844" t="s">
        <v>10</v>
      </c>
      <c r="E844">
        <v>68764</v>
      </c>
      <c r="F844">
        <v>96</v>
      </c>
      <c r="G844">
        <v>6</v>
      </c>
      <c r="H844">
        <v>31</v>
      </c>
      <c r="I844">
        <v>723.66</v>
      </c>
      <c r="J844">
        <f>I844/E844</f>
        <v>1.0523820603804315E-2</v>
      </c>
      <c r="K844">
        <f t="shared" si="40"/>
        <v>7</v>
      </c>
      <c r="L844">
        <f t="shared" si="41"/>
        <v>9</v>
      </c>
      <c r="M844">
        <f t="shared" ca="1" si="42"/>
        <v>2018</v>
      </c>
      <c r="N844">
        <f ca="1">_xlfn.PERCENTRANK.INC(M844:M1841,M844,1)*10</f>
        <v>4</v>
      </c>
      <c r="O844">
        <f>_xlfn.PERCENTRANK.INC(H844:H1841,H844,1)*10</f>
        <v>6</v>
      </c>
      <c r="P844">
        <f>_xlfn.PERCENTRANK.INC(I844:I1841,I844,1)*10</f>
        <v>7</v>
      </c>
      <c r="Q844" s="19">
        <f ca="1">AVERAGE(K844,L844,N844,O844,P844)</f>
        <v>6.6</v>
      </c>
      <c r="R844" t="str">
        <f ca="1">VLOOKUP(ROUND($Q844,0),$T$6:$U$15,2,FALSE)</f>
        <v xml:space="preserve">Loyal Customers </v>
      </c>
    </row>
    <row r="845" spans="1:18" x14ac:dyDescent="0.35">
      <c r="A845">
        <v>841</v>
      </c>
      <c r="B845">
        <v>40</v>
      </c>
      <c r="C845" t="s">
        <v>16</v>
      </c>
      <c r="D845" t="s">
        <v>12</v>
      </c>
      <c r="E845">
        <v>125996</v>
      </c>
      <c r="F845">
        <v>64</v>
      </c>
      <c r="G845">
        <v>6</v>
      </c>
      <c r="H845">
        <v>15</v>
      </c>
      <c r="I845">
        <v>583.95000000000005</v>
      </c>
      <c r="J845">
        <f>I845/E845</f>
        <v>4.6346709419346653E-3</v>
      </c>
      <c r="K845">
        <f t="shared" si="40"/>
        <v>4</v>
      </c>
      <c r="L845">
        <f t="shared" si="41"/>
        <v>6</v>
      </c>
      <c r="M845">
        <f t="shared" ca="1" si="42"/>
        <v>2018</v>
      </c>
      <c r="N845">
        <f ca="1">_xlfn.PERCENTRANK.INC(M845:M1842,M845,1)*10</f>
        <v>4</v>
      </c>
      <c r="O845">
        <f>_xlfn.PERCENTRANK.INC(H845:H1842,H845,1)*10</f>
        <v>2</v>
      </c>
      <c r="P845">
        <f>_xlfn.PERCENTRANK.INC(I845:I1842,I845,1)*10</f>
        <v>5</v>
      </c>
      <c r="Q845" s="19">
        <f ca="1">AVERAGE(K845,L845,N845,O845,P845)</f>
        <v>4.2</v>
      </c>
      <c r="R845" t="str">
        <f ca="1">VLOOKUP(ROUND($Q845,0),$T$6:$U$15,2,FALSE)</f>
        <v>New Customer</v>
      </c>
    </row>
    <row r="846" spans="1:18" x14ac:dyDescent="0.35">
      <c r="A846">
        <v>842</v>
      </c>
      <c r="B846">
        <v>33</v>
      </c>
      <c r="C846" t="s">
        <v>9</v>
      </c>
      <c r="D846" t="s">
        <v>11</v>
      </c>
      <c r="E846">
        <v>96916</v>
      </c>
      <c r="F846">
        <v>23</v>
      </c>
      <c r="G846">
        <v>6</v>
      </c>
      <c r="H846">
        <v>12</v>
      </c>
      <c r="I846">
        <v>373.49</v>
      </c>
      <c r="J846">
        <f>I846/E846</f>
        <v>3.8537496388625202E-3</v>
      </c>
      <c r="K846">
        <f t="shared" si="40"/>
        <v>3</v>
      </c>
      <c r="L846">
        <f t="shared" si="41"/>
        <v>2</v>
      </c>
      <c r="M846">
        <f t="shared" ca="1" si="42"/>
        <v>2018</v>
      </c>
      <c r="N846">
        <f ca="1">_xlfn.PERCENTRANK.INC(M846:M1843,M846,1)*10</f>
        <v>4</v>
      </c>
      <c r="O846">
        <f>_xlfn.PERCENTRANK.INC(H846:H1843,H846,1)*10</f>
        <v>1</v>
      </c>
      <c r="P846">
        <f>_xlfn.PERCENTRANK.INC(I846:I1843,I846,1)*10</f>
        <v>4</v>
      </c>
      <c r="Q846" s="19">
        <f ca="1">AVERAGE(K846,L846,N846,O846,P846)</f>
        <v>2.8</v>
      </c>
      <c r="R846" t="str">
        <f ca="1">VLOOKUP(ROUND($Q846,0),$T$6:$U$15,2,FALSE)</f>
        <v>New Customer</v>
      </c>
    </row>
    <row r="847" spans="1:18" x14ac:dyDescent="0.35">
      <c r="A847">
        <v>843</v>
      </c>
      <c r="B847">
        <v>50</v>
      </c>
      <c r="C847" t="s">
        <v>13</v>
      </c>
      <c r="D847" t="s">
        <v>14</v>
      </c>
      <c r="E847">
        <v>149578</v>
      </c>
      <c r="F847">
        <v>28</v>
      </c>
      <c r="G847">
        <v>2</v>
      </c>
      <c r="H847">
        <v>39</v>
      </c>
      <c r="I847">
        <v>839.34</v>
      </c>
      <c r="J847">
        <f>I847/E847</f>
        <v>5.6113867012528582E-3</v>
      </c>
      <c r="K847">
        <f t="shared" si="40"/>
        <v>5</v>
      </c>
      <c r="L847">
        <f t="shared" si="41"/>
        <v>2</v>
      </c>
      <c r="M847">
        <f t="shared" ca="1" si="42"/>
        <v>2022</v>
      </c>
      <c r="N847">
        <f ca="1">_xlfn.PERCENTRANK.INC(M847:M1844,M847,1)*10</f>
        <v>7</v>
      </c>
      <c r="O847">
        <f>_xlfn.PERCENTRANK.INC(H847:H1844,H847,1)*10</f>
        <v>7</v>
      </c>
      <c r="P847">
        <f>_xlfn.PERCENTRANK.INC(I847:I1844,I847,1)*10</f>
        <v>8</v>
      </c>
      <c r="Q847" s="19">
        <f ca="1">AVERAGE(K847,L847,N847,O847,P847)</f>
        <v>5.8</v>
      </c>
      <c r="R847" t="str">
        <f ca="1">VLOOKUP(ROUND($Q847,0),$T$6:$U$15,2,FALSE)</f>
        <v>Potential Loyalists</v>
      </c>
    </row>
    <row r="848" spans="1:18" x14ac:dyDescent="0.35">
      <c r="A848">
        <v>844</v>
      </c>
      <c r="B848">
        <v>43</v>
      </c>
      <c r="C848" t="s">
        <v>16</v>
      </c>
      <c r="D848" t="s">
        <v>14</v>
      </c>
      <c r="E848">
        <v>140638</v>
      </c>
      <c r="F848">
        <v>62</v>
      </c>
      <c r="G848">
        <v>10</v>
      </c>
      <c r="H848">
        <v>18</v>
      </c>
      <c r="I848">
        <v>78.52</v>
      </c>
      <c r="J848">
        <f>I848/E848</f>
        <v>5.5831283152490789E-4</v>
      </c>
      <c r="K848">
        <f t="shared" si="40"/>
        <v>0</v>
      </c>
      <c r="L848">
        <f t="shared" si="41"/>
        <v>5</v>
      </c>
      <c r="M848">
        <f t="shared" ca="1" si="42"/>
        <v>2014</v>
      </c>
      <c r="N848">
        <f ca="1">_xlfn.PERCENTRANK.INC(M848:M1845,M848,1)*10</f>
        <v>0</v>
      </c>
      <c r="O848">
        <f>_xlfn.PERCENTRANK.INC(H848:H1845,H848,1)*10</f>
        <v>3</v>
      </c>
      <c r="P848">
        <f>_xlfn.PERCENTRANK.INC(I848:I1845,I848,1)*10</f>
        <v>0</v>
      </c>
      <c r="Q848" s="19">
        <f ca="1">AVERAGE(K848,L848,N848,O848,P848)</f>
        <v>1.6</v>
      </c>
      <c r="R848" t="str">
        <f ca="1">VLOOKUP(ROUND($Q848,0),$T$6:$U$15,2,FALSE)</f>
        <v xml:space="preserve">At Risk </v>
      </c>
    </row>
    <row r="849" spans="1:18" x14ac:dyDescent="0.35">
      <c r="A849">
        <v>845</v>
      </c>
      <c r="B849">
        <v>45</v>
      </c>
      <c r="C849" t="s">
        <v>9</v>
      </c>
      <c r="D849" t="s">
        <v>15</v>
      </c>
      <c r="E849">
        <v>57615</v>
      </c>
      <c r="F849">
        <v>30</v>
      </c>
      <c r="G849">
        <v>5</v>
      </c>
      <c r="H849">
        <v>15</v>
      </c>
      <c r="I849">
        <v>998.09</v>
      </c>
      <c r="J849">
        <f>I849/E849</f>
        <v>1.7323440076369E-2</v>
      </c>
      <c r="K849">
        <f t="shared" si="40"/>
        <v>9</v>
      </c>
      <c r="L849">
        <f t="shared" si="41"/>
        <v>2</v>
      </c>
      <c r="M849">
        <f t="shared" ca="1" si="42"/>
        <v>2019</v>
      </c>
      <c r="N849">
        <f ca="1">_xlfn.PERCENTRANK.INC(M849:M1846,M849,1)*10</f>
        <v>5</v>
      </c>
      <c r="O849">
        <f>_xlfn.PERCENTRANK.INC(H849:H1846,H849,1)*10</f>
        <v>2</v>
      </c>
      <c r="P849">
        <f>_xlfn.PERCENTRANK.INC(I849:I1846,I849,1)*10</f>
        <v>10</v>
      </c>
      <c r="Q849" s="19">
        <f ca="1">AVERAGE(K849,L849,N849,O849,P849)</f>
        <v>5.6</v>
      </c>
      <c r="R849" t="str">
        <f ca="1">VLOOKUP(ROUND($Q849,0),$T$6:$U$15,2,FALSE)</f>
        <v>Potential Loyalists</v>
      </c>
    </row>
    <row r="850" spans="1:18" x14ac:dyDescent="0.35">
      <c r="A850">
        <v>846</v>
      </c>
      <c r="B850">
        <v>60</v>
      </c>
      <c r="C850" t="s">
        <v>13</v>
      </c>
      <c r="D850" t="s">
        <v>15</v>
      </c>
      <c r="E850">
        <v>61376</v>
      </c>
      <c r="F850">
        <v>97</v>
      </c>
      <c r="G850">
        <v>8</v>
      </c>
      <c r="H850">
        <v>9</v>
      </c>
      <c r="I850">
        <v>793.84</v>
      </c>
      <c r="J850">
        <f>I850/E850</f>
        <v>1.2934045881126174E-2</v>
      </c>
      <c r="K850">
        <f t="shared" si="40"/>
        <v>8</v>
      </c>
      <c r="L850">
        <f t="shared" si="41"/>
        <v>9</v>
      </c>
      <c r="M850">
        <f t="shared" ca="1" si="42"/>
        <v>2016</v>
      </c>
      <c r="N850">
        <f ca="1">_xlfn.PERCENTRANK.INC(M850:M1847,M850,1)*10</f>
        <v>2</v>
      </c>
      <c r="O850">
        <f>_xlfn.PERCENTRANK.INC(H850:H1847,H850,1)*10</f>
        <v>1</v>
      </c>
      <c r="P850">
        <f>_xlfn.PERCENTRANK.INC(I850:I1847,I850,1)*10</f>
        <v>8</v>
      </c>
      <c r="Q850" s="19">
        <f ca="1">AVERAGE(K850,L850,N850,O850,P850)</f>
        <v>5.6</v>
      </c>
      <c r="R850" t="str">
        <f ca="1">VLOOKUP(ROUND($Q850,0),$T$6:$U$15,2,FALSE)</f>
        <v>Potential Loyalists</v>
      </c>
    </row>
    <row r="851" spans="1:18" x14ac:dyDescent="0.35">
      <c r="A851">
        <v>847</v>
      </c>
      <c r="B851">
        <v>22</v>
      </c>
      <c r="C851" t="s">
        <v>16</v>
      </c>
      <c r="D851" t="s">
        <v>10</v>
      </c>
      <c r="E851">
        <v>134801</v>
      </c>
      <c r="F851">
        <v>47</v>
      </c>
      <c r="G851">
        <v>1</v>
      </c>
      <c r="H851">
        <v>49</v>
      </c>
      <c r="I851">
        <v>292.92</v>
      </c>
      <c r="J851">
        <f>I851/E851</f>
        <v>2.172980912604506E-3</v>
      </c>
      <c r="K851">
        <f t="shared" si="40"/>
        <v>2</v>
      </c>
      <c r="L851">
        <f t="shared" si="41"/>
        <v>4</v>
      </c>
      <c r="M851">
        <f t="shared" ca="1" si="42"/>
        <v>2023</v>
      </c>
      <c r="N851">
        <f ca="1">_xlfn.PERCENTRANK.INC(M851:M1848,M851,1)*10</f>
        <v>8</v>
      </c>
      <c r="O851">
        <f>_xlfn.PERCENTRANK.INC(H851:H1848,H851,1)*10</f>
        <v>9</v>
      </c>
      <c r="P851">
        <f>_xlfn.PERCENTRANK.INC(I851:I1848,I851,1)*10</f>
        <v>2</v>
      </c>
      <c r="Q851" s="19">
        <f ca="1">AVERAGE(K851,L851,N851,O851,P851)</f>
        <v>5</v>
      </c>
      <c r="R851" t="str">
        <f ca="1">VLOOKUP(ROUND($Q851,0),$T$6:$U$15,2,FALSE)</f>
        <v>Potential Loyalists</v>
      </c>
    </row>
    <row r="852" spans="1:18" x14ac:dyDescent="0.35">
      <c r="A852">
        <v>848</v>
      </c>
      <c r="B852">
        <v>60</v>
      </c>
      <c r="C852" t="s">
        <v>13</v>
      </c>
      <c r="D852" t="s">
        <v>12</v>
      </c>
      <c r="E852">
        <v>111784</v>
      </c>
      <c r="F852">
        <v>31</v>
      </c>
      <c r="G852">
        <v>1</v>
      </c>
      <c r="H852">
        <v>14</v>
      </c>
      <c r="I852">
        <v>122.12</v>
      </c>
      <c r="J852">
        <f>I852/E852</f>
        <v>1.092464037787161E-3</v>
      </c>
      <c r="K852">
        <f t="shared" si="40"/>
        <v>1</v>
      </c>
      <c r="L852">
        <f t="shared" si="41"/>
        <v>3</v>
      </c>
      <c r="M852">
        <f t="shared" ca="1" si="42"/>
        <v>2023</v>
      </c>
      <c r="N852">
        <f ca="1">_xlfn.PERCENTRANK.INC(M852:M1849,M852,1)*10</f>
        <v>8</v>
      </c>
      <c r="O852">
        <f>_xlfn.PERCENTRANK.INC(H852:H1849,H852,1)*10</f>
        <v>2</v>
      </c>
      <c r="P852">
        <f>_xlfn.PERCENTRANK.INC(I852:I1849,I852,1)*10</f>
        <v>1</v>
      </c>
      <c r="Q852" s="19">
        <f ca="1">AVERAGE(K852,L852,N852,O852,P852)</f>
        <v>3</v>
      </c>
      <c r="R852" t="str">
        <f ca="1">VLOOKUP(ROUND($Q852,0),$T$6:$U$15,2,FALSE)</f>
        <v>New Customer</v>
      </c>
    </row>
    <row r="853" spans="1:18" x14ac:dyDescent="0.35">
      <c r="A853">
        <v>849</v>
      </c>
      <c r="B853">
        <v>56</v>
      </c>
      <c r="C853" t="s">
        <v>9</v>
      </c>
      <c r="D853" t="s">
        <v>11</v>
      </c>
      <c r="E853">
        <v>86142</v>
      </c>
      <c r="F853">
        <v>87</v>
      </c>
      <c r="G853">
        <v>7</v>
      </c>
      <c r="H853">
        <v>8</v>
      </c>
      <c r="I853">
        <v>291.95999999999998</v>
      </c>
      <c r="J853">
        <f>I853/E853</f>
        <v>3.389287455596573E-3</v>
      </c>
      <c r="K853">
        <f t="shared" si="40"/>
        <v>3</v>
      </c>
      <c r="L853">
        <f t="shared" si="41"/>
        <v>8</v>
      </c>
      <c r="M853">
        <f t="shared" ca="1" si="42"/>
        <v>2017</v>
      </c>
      <c r="N853">
        <f ca="1">_xlfn.PERCENTRANK.INC(M853:M1850,M853,1)*10</f>
        <v>3</v>
      </c>
      <c r="O853">
        <f>_xlfn.PERCENTRANK.INC(H853:H1850,H853,1)*10</f>
        <v>1</v>
      </c>
      <c r="P853">
        <f>_xlfn.PERCENTRANK.INC(I853:I1850,I853,1)*10</f>
        <v>2</v>
      </c>
      <c r="Q853" s="19">
        <f ca="1">AVERAGE(K853,L853,N853,O853,P853)</f>
        <v>3.4</v>
      </c>
      <c r="R853" t="str">
        <f ca="1">VLOOKUP(ROUND($Q853,0),$T$6:$U$15,2,FALSE)</f>
        <v>New Customer</v>
      </c>
    </row>
    <row r="854" spans="1:18" x14ac:dyDescent="0.35">
      <c r="A854">
        <v>850</v>
      </c>
      <c r="B854">
        <v>48</v>
      </c>
      <c r="C854" t="s">
        <v>9</v>
      </c>
      <c r="D854" t="s">
        <v>12</v>
      </c>
      <c r="E854">
        <v>126398</v>
      </c>
      <c r="F854">
        <v>19</v>
      </c>
      <c r="G854">
        <v>1</v>
      </c>
      <c r="H854">
        <v>18</v>
      </c>
      <c r="I854">
        <v>311.08</v>
      </c>
      <c r="J854">
        <f>I854/E854</f>
        <v>2.4611148910584028E-3</v>
      </c>
      <c r="K854">
        <f t="shared" si="40"/>
        <v>2</v>
      </c>
      <c r="L854">
        <f t="shared" si="41"/>
        <v>1</v>
      </c>
      <c r="M854">
        <f t="shared" ca="1" si="42"/>
        <v>2023</v>
      </c>
      <c r="N854">
        <f ca="1">_xlfn.PERCENTRANK.INC(M854:M1851,M854,1)*10</f>
        <v>8</v>
      </c>
      <c r="O854">
        <f>_xlfn.PERCENTRANK.INC(H854:H1851,H854,1)*10</f>
        <v>2</v>
      </c>
      <c r="P854">
        <f>_xlfn.PERCENTRANK.INC(I854:I1851,I854,1)*10</f>
        <v>3</v>
      </c>
      <c r="Q854" s="19">
        <f ca="1">AVERAGE(K854,L854,N854,O854,P854)</f>
        <v>3.2</v>
      </c>
      <c r="R854" t="str">
        <f ca="1">VLOOKUP(ROUND($Q854,0),$T$6:$U$15,2,FALSE)</f>
        <v>New Customer</v>
      </c>
    </row>
    <row r="855" spans="1:18" x14ac:dyDescent="0.35">
      <c r="A855">
        <v>851</v>
      </c>
      <c r="B855">
        <v>51</v>
      </c>
      <c r="C855" t="s">
        <v>13</v>
      </c>
      <c r="D855" t="s">
        <v>10</v>
      </c>
      <c r="E855">
        <v>59566</v>
      </c>
      <c r="F855">
        <v>25</v>
      </c>
      <c r="G855">
        <v>5</v>
      </c>
      <c r="H855">
        <v>22</v>
      </c>
      <c r="I855">
        <v>847.03</v>
      </c>
      <c r="J855">
        <f>I855/E855</f>
        <v>1.4220024846388879E-2</v>
      </c>
      <c r="K855">
        <f t="shared" si="40"/>
        <v>8</v>
      </c>
      <c r="L855">
        <f t="shared" si="41"/>
        <v>2</v>
      </c>
      <c r="M855">
        <f t="shared" ca="1" si="42"/>
        <v>2019</v>
      </c>
      <c r="N855">
        <f ca="1">_xlfn.PERCENTRANK.INC(M855:M1852,M855,1)*10</f>
        <v>5</v>
      </c>
      <c r="O855">
        <f>_xlfn.PERCENTRANK.INC(H855:H1852,H855,1)*10</f>
        <v>3</v>
      </c>
      <c r="P855">
        <f>_xlfn.PERCENTRANK.INC(I855:I1852,I855,1)*10</f>
        <v>8</v>
      </c>
      <c r="Q855" s="19">
        <f ca="1">AVERAGE(K855,L855,N855,O855,P855)</f>
        <v>5.2</v>
      </c>
      <c r="R855" t="str">
        <f ca="1">VLOOKUP(ROUND($Q855,0),$T$6:$U$15,2,FALSE)</f>
        <v>Potential Loyalists</v>
      </c>
    </row>
    <row r="856" spans="1:18" x14ac:dyDescent="0.35">
      <c r="A856">
        <v>852</v>
      </c>
      <c r="B856">
        <v>64</v>
      </c>
      <c r="C856" t="s">
        <v>9</v>
      </c>
      <c r="D856" t="s">
        <v>10</v>
      </c>
      <c r="E856">
        <v>63123</v>
      </c>
      <c r="F856">
        <v>88</v>
      </c>
      <c r="G856">
        <v>1</v>
      </c>
      <c r="H856">
        <v>16</v>
      </c>
      <c r="I856">
        <v>330.95</v>
      </c>
      <c r="J856">
        <f>I856/E856</f>
        <v>5.2429383901272117E-3</v>
      </c>
      <c r="K856">
        <f t="shared" si="40"/>
        <v>4</v>
      </c>
      <c r="L856">
        <f t="shared" si="41"/>
        <v>8</v>
      </c>
      <c r="M856">
        <f t="shared" ca="1" si="42"/>
        <v>2023</v>
      </c>
      <c r="N856">
        <f ca="1">_xlfn.PERCENTRANK.INC(M856:M1853,M856,1)*10</f>
        <v>8</v>
      </c>
      <c r="O856">
        <f>_xlfn.PERCENTRANK.INC(H856:H1853,H856,1)*10</f>
        <v>2</v>
      </c>
      <c r="P856">
        <f>_xlfn.PERCENTRANK.INC(I856:I1853,I856,1)*10</f>
        <v>3</v>
      </c>
      <c r="Q856" s="19">
        <f ca="1">AVERAGE(K856,L856,N856,O856,P856)</f>
        <v>5</v>
      </c>
      <c r="R856" t="str">
        <f ca="1">VLOOKUP(ROUND($Q856,0),$T$6:$U$15,2,FALSE)</f>
        <v>Potential Loyalists</v>
      </c>
    </row>
    <row r="857" spans="1:18" x14ac:dyDescent="0.35">
      <c r="A857">
        <v>853</v>
      </c>
      <c r="B857">
        <v>22</v>
      </c>
      <c r="C857" t="s">
        <v>13</v>
      </c>
      <c r="D857" t="s">
        <v>12</v>
      </c>
      <c r="E857">
        <v>120644</v>
      </c>
      <c r="F857">
        <v>75</v>
      </c>
      <c r="G857">
        <v>1</v>
      </c>
      <c r="H857">
        <v>4</v>
      </c>
      <c r="I857">
        <v>456.11</v>
      </c>
      <c r="J857">
        <f>I857/E857</f>
        <v>3.7806273001558307E-3</v>
      </c>
      <c r="K857">
        <f t="shared" si="40"/>
        <v>3</v>
      </c>
      <c r="L857">
        <f t="shared" si="41"/>
        <v>7</v>
      </c>
      <c r="M857">
        <f t="shared" ca="1" si="42"/>
        <v>2023</v>
      </c>
      <c r="N857">
        <f ca="1">_xlfn.PERCENTRANK.INC(M857:M1854,M857,1)*10</f>
        <v>8</v>
      </c>
      <c r="O857">
        <f>_xlfn.PERCENTRANK.INC(H857:H1854,H857,1)*10</f>
        <v>0</v>
      </c>
      <c r="P857">
        <f>_xlfn.PERCENTRANK.INC(I857:I1854,I857,1)*10</f>
        <v>4</v>
      </c>
      <c r="Q857" s="19">
        <f ca="1">AVERAGE(K857,L857,N857,O857,P857)</f>
        <v>4.4000000000000004</v>
      </c>
      <c r="R857" t="str">
        <f ca="1">VLOOKUP(ROUND($Q857,0),$T$6:$U$15,2,FALSE)</f>
        <v>New Customer</v>
      </c>
    </row>
    <row r="858" spans="1:18" x14ac:dyDescent="0.35">
      <c r="A858">
        <v>854</v>
      </c>
      <c r="B858">
        <v>27</v>
      </c>
      <c r="C858" t="s">
        <v>9</v>
      </c>
      <c r="D858" t="s">
        <v>10</v>
      </c>
      <c r="E858">
        <v>40595</v>
      </c>
      <c r="F858">
        <v>84</v>
      </c>
      <c r="G858">
        <v>6</v>
      </c>
      <c r="H858">
        <v>15</v>
      </c>
      <c r="I858">
        <v>268.76</v>
      </c>
      <c r="J858">
        <f>I858/E858</f>
        <v>6.6205197684443898E-3</v>
      </c>
      <c r="K858">
        <f t="shared" si="40"/>
        <v>5</v>
      </c>
      <c r="L858">
        <f t="shared" si="41"/>
        <v>8</v>
      </c>
      <c r="M858">
        <f t="shared" ca="1" si="42"/>
        <v>2018</v>
      </c>
      <c r="N858">
        <f ca="1">_xlfn.PERCENTRANK.INC(M858:M1855,M858,1)*10</f>
        <v>4</v>
      </c>
      <c r="O858">
        <f>_xlfn.PERCENTRANK.INC(H858:H1855,H858,1)*10</f>
        <v>2</v>
      </c>
      <c r="P858">
        <f>_xlfn.PERCENTRANK.INC(I858:I1855,I858,1)*10</f>
        <v>2</v>
      </c>
      <c r="Q858" s="19">
        <f ca="1">AVERAGE(K858,L858,N858,O858,P858)</f>
        <v>4.2</v>
      </c>
      <c r="R858" t="str">
        <f ca="1">VLOOKUP(ROUND($Q858,0),$T$6:$U$15,2,FALSE)</f>
        <v>New Customer</v>
      </c>
    </row>
    <row r="859" spans="1:18" x14ac:dyDescent="0.35">
      <c r="A859">
        <v>855</v>
      </c>
      <c r="B859">
        <v>18</v>
      </c>
      <c r="C859" t="s">
        <v>16</v>
      </c>
      <c r="D859" t="s">
        <v>11</v>
      </c>
      <c r="E859">
        <v>30102</v>
      </c>
      <c r="F859">
        <v>35</v>
      </c>
      <c r="G859">
        <v>2</v>
      </c>
      <c r="H859">
        <v>6</v>
      </c>
      <c r="I859">
        <v>739.27</v>
      </c>
      <c r="J859">
        <f>I859/E859</f>
        <v>2.4558833300112947E-2</v>
      </c>
      <c r="K859">
        <f t="shared" si="40"/>
        <v>9</v>
      </c>
      <c r="L859">
        <f t="shared" si="41"/>
        <v>3</v>
      </c>
      <c r="M859">
        <f t="shared" ca="1" si="42"/>
        <v>2022</v>
      </c>
      <c r="N859">
        <f ca="1">_xlfn.PERCENTRANK.INC(M859:M1856,M859,1)*10</f>
        <v>7</v>
      </c>
      <c r="O859">
        <f>_xlfn.PERCENTRANK.INC(H859:H1856,H859,1)*10</f>
        <v>0</v>
      </c>
      <c r="P859">
        <f>_xlfn.PERCENTRANK.INC(I859:I1856,I859,1)*10</f>
        <v>8</v>
      </c>
      <c r="Q859" s="19">
        <f ca="1">AVERAGE(K859,L859,N859,O859,P859)</f>
        <v>5.4</v>
      </c>
      <c r="R859" t="str">
        <f ca="1">VLOOKUP(ROUND($Q859,0),$T$6:$U$15,2,FALSE)</f>
        <v>Potential Loyalists</v>
      </c>
    </row>
    <row r="860" spans="1:18" x14ac:dyDescent="0.35">
      <c r="A860">
        <v>856</v>
      </c>
      <c r="B860">
        <v>45</v>
      </c>
      <c r="C860" t="s">
        <v>13</v>
      </c>
      <c r="D860" t="s">
        <v>10</v>
      </c>
      <c r="E860">
        <v>135627</v>
      </c>
      <c r="F860">
        <v>67</v>
      </c>
      <c r="G860">
        <v>2</v>
      </c>
      <c r="H860">
        <v>46</v>
      </c>
      <c r="I860">
        <v>524.16</v>
      </c>
      <c r="J860">
        <f>I860/E860</f>
        <v>3.86471720232697E-3</v>
      </c>
      <c r="K860">
        <f t="shared" si="40"/>
        <v>3</v>
      </c>
      <c r="L860">
        <f t="shared" si="41"/>
        <v>6</v>
      </c>
      <c r="M860">
        <f t="shared" ca="1" si="42"/>
        <v>2022</v>
      </c>
      <c r="N860">
        <f ca="1">_xlfn.PERCENTRANK.INC(M860:M1857,M860,1)*10</f>
        <v>7</v>
      </c>
      <c r="O860">
        <f>_xlfn.PERCENTRANK.INC(H860:H1857,H860,1)*10</f>
        <v>8</v>
      </c>
      <c r="P860">
        <f>_xlfn.PERCENTRANK.INC(I860:I1857,I860,1)*10</f>
        <v>5</v>
      </c>
      <c r="Q860" s="19">
        <f ca="1">AVERAGE(K860,L860,N860,O860,P860)</f>
        <v>5.8</v>
      </c>
      <c r="R860" t="str">
        <f ca="1">VLOOKUP(ROUND($Q860,0),$T$6:$U$15,2,FALSE)</f>
        <v>Potential Loyalists</v>
      </c>
    </row>
    <row r="861" spans="1:18" x14ac:dyDescent="0.35">
      <c r="A861">
        <v>857</v>
      </c>
      <c r="B861">
        <v>19</v>
      </c>
      <c r="C861" t="s">
        <v>9</v>
      </c>
      <c r="D861" t="s">
        <v>14</v>
      </c>
      <c r="E861">
        <v>90561</v>
      </c>
      <c r="F861">
        <v>75</v>
      </c>
      <c r="G861">
        <v>10</v>
      </c>
      <c r="H861">
        <v>23</v>
      </c>
      <c r="I861">
        <v>866.23</v>
      </c>
      <c r="J861">
        <f>I861/E861</f>
        <v>9.5651549784123418E-3</v>
      </c>
      <c r="K861">
        <f t="shared" si="40"/>
        <v>7</v>
      </c>
      <c r="L861">
        <f t="shared" si="41"/>
        <v>7</v>
      </c>
      <c r="M861">
        <f t="shared" ca="1" si="42"/>
        <v>2014</v>
      </c>
      <c r="N861">
        <f ca="1">_xlfn.PERCENTRANK.INC(M861:M1858,M861,1)*10</f>
        <v>0</v>
      </c>
      <c r="O861">
        <f>_xlfn.PERCENTRANK.INC(H861:H1858,H861,1)*10</f>
        <v>3</v>
      </c>
      <c r="P861">
        <f>_xlfn.PERCENTRANK.INC(I861:I1858,I861,1)*10</f>
        <v>8</v>
      </c>
      <c r="Q861" s="19">
        <f ca="1">AVERAGE(K861,L861,N861,O861,P861)</f>
        <v>5</v>
      </c>
      <c r="R861" t="str">
        <f ca="1">VLOOKUP(ROUND($Q861,0),$T$6:$U$15,2,FALSE)</f>
        <v>Potential Loyalists</v>
      </c>
    </row>
    <row r="862" spans="1:18" x14ac:dyDescent="0.35">
      <c r="A862">
        <v>858</v>
      </c>
      <c r="B862">
        <v>67</v>
      </c>
      <c r="C862" t="s">
        <v>16</v>
      </c>
      <c r="D862" t="s">
        <v>12</v>
      </c>
      <c r="E862">
        <v>115470</v>
      </c>
      <c r="F862">
        <v>56</v>
      </c>
      <c r="G862">
        <v>4</v>
      </c>
      <c r="H862">
        <v>6</v>
      </c>
      <c r="I862">
        <v>151.74</v>
      </c>
      <c r="J862">
        <f>I862/E862</f>
        <v>1.3141075604053002E-3</v>
      </c>
      <c r="K862">
        <f t="shared" si="40"/>
        <v>1</v>
      </c>
      <c r="L862">
        <f t="shared" si="41"/>
        <v>5</v>
      </c>
      <c r="M862">
        <f t="shared" ca="1" si="42"/>
        <v>2020</v>
      </c>
      <c r="N862">
        <f ca="1">_xlfn.PERCENTRANK.INC(M862:M1859,M862,1)*10</f>
        <v>6</v>
      </c>
      <c r="O862">
        <f>_xlfn.PERCENTRANK.INC(H862:H1859,H862,1)*10</f>
        <v>0</v>
      </c>
      <c r="P862">
        <f>_xlfn.PERCENTRANK.INC(I862:I1859,I862,1)*10</f>
        <v>1</v>
      </c>
      <c r="Q862" s="19">
        <f ca="1">AVERAGE(K862,L862,N862,O862,P862)</f>
        <v>2.6</v>
      </c>
      <c r="R862" t="str">
        <f ca="1">VLOOKUP(ROUND($Q862,0),$T$6:$U$15,2,FALSE)</f>
        <v>New Customer</v>
      </c>
    </row>
    <row r="863" spans="1:18" x14ac:dyDescent="0.35">
      <c r="A863">
        <v>859</v>
      </c>
      <c r="B863">
        <v>22</v>
      </c>
      <c r="C863" t="s">
        <v>16</v>
      </c>
      <c r="D863" t="s">
        <v>15</v>
      </c>
      <c r="E863">
        <v>62752</v>
      </c>
      <c r="F863">
        <v>2</v>
      </c>
      <c r="G863">
        <v>10</v>
      </c>
      <c r="H863">
        <v>22</v>
      </c>
      <c r="I863">
        <v>469.36</v>
      </c>
      <c r="J863">
        <f>I863/E863</f>
        <v>7.479602243753187E-3</v>
      </c>
      <c r="K863">
        <f t="shared" si="40"/>
        <v>6</v>
      </c>
      <c r="L863">
        <f t="shared" si="41"/>
        <v>0</v>
      </c>
      <c r="M863">
        <f t="shared" ca="1" si="42"/>
        <v>2014</v>
      </c>
      <c r="N863">
        <f ca="1">_xlfn.PERCENTRANK.INC(M863:M1860,M863,1)*10</f>
        <v>0</v>
      </c>
      <c r="O863">
        <f>_xlfn.PERCENTRANK.INC(H863:H1860,H863,1)*10</f>
        <v>3</v>
      </c>
      <c r="P863">
        <f>_xlfn.PERCENTRANK.INC(I863:I1860,I863,1)*10</f>
        <v>4</v>
      </c>
      <c r="Q863" s="19">
        <f ca="1">AVERAGE(K863,L863,N863,O863,P863)</f>
        <v>2.6</v>
      </c>
      <c r="R863" t="str">
        <f ca="1">VLOOKUP(ROUND($Q863,0),$T$6:$U$15,2,FALSE)</f>
        <v>New Customer</v>
      </c>
    </row>
    <row r="864" spans="1:18" x14ac:dyDescent="0.35">
      <c r="A864">
        <v>860</v>
      </c>
      <c r="B864">
        <v>22</v>
      </c>
      <c r="C864" t="s">
        <v>16</v>
      </c>
      <c r="D864" t="s">
        <v>15</v>
      </c>
      <c r="E864">
        <v>46866</v>
      </c>
      <c r="F864">
        <v>3</v>
      </c>
      <c r="G864">
        <v>7</v>
      </c>
      <c r="H864">
        <v>46</v>
      </c>
      <c r="I864">
        <v>737.44</v>
      </c>
      <c r="J864">
        <f>I864/E864</f>
        <v>1.573507446763112E-2</v>
      </c>
      <c r="K864">
        <f t="shared" si="40"/>
        <v>9</v>
      </c>
      <c r="L864">
        <f t="shared" si="41"/>
        <v>0</v>
      </c>
      <c r="M864">
        <f t="shared" ca="1" si="42"/>
        <v>2017</v>
      </c>
      <c r="N864">
        <f ca="1">_xlfn.PERCENTRANK.INC(M864:M1861,M864,1)*10</f>
        <v>3</v>
      </c>
      <c r="O864">
        <f>_xlfn.PERCENTRANK.INC(H864:H1861,H864,1)*10</f>
        <v>8</v>
      </c>
      <c r="P864">
        <f>_xlfn.PERCENTRANK.INC(I864:I1861,I864,1)*10</f>
        <v>8</v>
      </c>
      <c r="Q864" s="19">
        <f ca="1">AVERAGE(K864,L864,N864,O864,P864)</f>
        <v>5.6</v>
      </c>
      <c r="R864" t="str">
        <f ca="1">VLOOKUP(ROUND($Q864,0),$T$6:$U$15,2,FALSE)</f>
        <v>Potential Loyalists</v>
      </c>
    </row>
    <row r="865" spans="1:18" x14ac:dyDescent="0.35">
      <c r="A865">
        <v>861</v>
      </c>
      <c r="B865">
        <v>21</v>
      </c>
      <c r="C865" t="s">
        <v>13</v>
      </c>
      <c r="D865" t="s">
        <v>14</v>
      </c>
      <c r="E865">
        <v>145884</v>
      </c>
      <c r="F865">
        <v>3</v>
      </c>
      <c r="G865">
        <v>4</v>
      </c>
      <c r="H865">
        <v>25</v>
      </c>
      <c r="I865">
        <v>676.93</v>
      </c>
      <c r="J865">
        <f>I865/E865</f>
        <v>4.6401935784595979E-3</v>
      </c>
      <c r="K865">
        <f t="shared" si="40"/>
        <v>4</v>
      </c>
      <c r="L865">
        <f t="shared" si="41"/>
        <v>0</v>
      </c>
      <c r="M865">
        <f t="shared" ca="1" si="42"/>
        <v>2020</v>
      </c>
      <c r="N865">
        <f ca="1">_xlfn.PERCENTRANK.INC(M865:M1862,M865,1)*10</f>
        <v>6</v>
      </c>
      <c r="O865">
        <f>_xlfn.PERCENTRANK.INC(H865:H1862,H865,1)*10</f>
        <v>4</v>
      </c>
      <c r="P865">
        <f>_xlfn.PERCENTRANK.INC(I865:I1862,I865,1)*10</f>
        <v>7</v>
      </c>
      <c r="Q865" s="19">
        <f ca="1">AVERAGE(K865,L865,N865,O865,P865)</f>
        <v>4.2</v>
      </c>
      <c r="R865" t="str">
        <f ca="1">VLOOKUP(ROUND($Q865,0),$T$6:$U$15,2,FALSE)</f>
        <v>New Customer</v>
      </c>
    </row>
    <row r="866" spans="1:18" x14ac:dyDescent="0.35">
      <c r="A866">
        <v>862</v>
      </c>
      <c r="B866">
        <v>20</v>
      </c>
      <c r="C866" t="s">
        <v>16</v>
      </c>
      <c r="D866" t="s">
        <v>12</v>
      </c>
      <c r="E866">
        <v>79899</v>
      </c>
      <c r="F866">
        <v>64</v>
      </c>
      <c r="G866">
        <v>7</v>
      </c>
      <c r="H866">
        <v>46</v>
      </c>
      <c r="I866">
        <v>129.9</v>
      </c>
      <c r="J866">
        <f>I866/E866</f>
        <v>1.6258025757518869E-3</v>
      </c>
      <c r="K866">
        <f t="shared" si="40"/>
        <v>1</v>
      </c>
      <c r="L866">
        <f t="shared" si="41"/>
        <v>6</v>
      </c>
      <c r="M866">
        <f t="shared" ca="1" si="42"/>
        <v>2017</v>
      </c>
      <c r="N866">
        <f ca="1">_xlfn.PERCENTRANK.INC(M866:M1863,M866,1)*10</f>
        <v>3</v>
      </c>
      <c r="O866">
        <f>_xlfn.PERCENTRANK.INC(H866:H1863,H866,1)*10</f>
        <v>9</v>
      </c>
      <c r="P866">
        <f>_xlfn.PERCENTRANK.INC(I866:I1863,I866,1)*10</f>
        <v>1</v>
      </c>
      <c r="Q866" s="19">
        <f ca="1">AVERAGE(K866,L866,N866,O866,P866)</f>
        <v>4</v>
      </c>
      <c r="R866" t="str">
        <f ca="1">VLOOKUP(ROUND($Q866,0),$T$6:$U$15,2,FALSE)</f>
        <v>New Customer</v>
      </c>
    </row>
    <row r="867" spans="1:18" x14ac:dyDescent="0.35">
      <c r="A867">
        <v>863</v>
      </c>
      <c r="B867">
        <v>42</v>
      </c>
      <c r="C867" t="s">
        <v>13</v>
      </c>
      <c r="D867" t="s">
        <v>10</v>
      </c>
      <c r="E867">
        <v>77292</v>
      </c>
      <c r="F867">
        <v>73</v>
      </c>
      <c r="G867">
        <v>10</v>
      </c>
      <c r="H867">
        <v>43</v>
      </c>
      <c r="I867">
        <v>787.66</v>
      </c>
      <c r="J867">
        <f>I867/E867</f>
        <v>1.019070537701185E-2</v>
      </c>
      <c r="K867">
        <f t="shared" si="40"/>
        <v>7</v>
      </c>
      <c r="L867">
        <f t="shared" si="41"/>
        <v>7</v>
      </c>
      <c r="M867">
        <f t="shared" ca="1" si="42"/>
        <v>2014</v>
      </c>
      <c r="N867">
        <f ca="1">_xlfn.PERCENTRANK.INC(M867:M1864,M867,1)*10</f>
        <v>0</v>
      </c>
      <c r="O867">
        <f>_xlfn.PERCENTRANK.INC(H867:H1864,H867,1)*10</f>
        <v>8</v>
      </c>
      <c r="P867">
        <f>_xlfn.PERCENTRANK.INC(I867:I1864,I867,1)*10</f>
        <v>8</v>
      </c>
      <c r="Q867" s="19">
        <f ca="1">AVERAGE(K867,L867,N867,O867,P867)</f>
        <v>6</v>
      </c>
      <c r="R867" t="str">
        <f ca="1">VLOOKUP(ROUND($Q867,0),$T$6:$U$15,2,FALSE)</f>
        <v>Potential Loyalists</v>
      </c>
    </row>
    <row r="868" spans="1:18" x14ac:dyDescent="0.35">
      <c r="A868">
        <v>864</v>
      </c>
      <c r="B868">
        <v>41</v>
      </c>
      <c r="C868" t="s">
        <v>16</v>
      </c>
      <c r="D868" t="s">
        <v>15</v>
      </c>
      <c r="E868">
        <v>92371</v>
      </c>
      <c r="F868">
        <v>28</v>
      </c>
      <c r="G868">
        <v>10</v>
      </c>
      <c r="H868">
        <v>48</v>
      </c>
      <c r="I868">
        <v>594.96</v>
      </c>
      <c r="J868">
        <f>I868/E868</f>
        <v>6.4409825594613033E-3</v>
      </c>
      <c r="K868">
        <f t="shared" si="40"/>
        <v>5</v>
      </c>
      <c r="L868">
        <f t="shared" si="41"/>
        <v>2</v>
      </c>
      <c r="M868">
        <f t="shared" ca="1" si="42"/>
        <v>2014</v>
      </c>
      <c r="N868">
        <f ca="1">_xlfn.PERCENTRANK.INC(M868:M1865,M868,1)*10</f>
        <v>0</v>
      </c>
      <c r="O868">
        <f>_xlfn.PERCENTRANK.INC(H868:H1865,H868,1)*10</f>
        <v>9</v>
      </c>
      <c r="P868">
        <f>_xlfn.PERCENTRANK.INC(I868:I1865,I868,1)*10</f>
        <v>6</v>
      </c>
      <c r="Q868" s="19">
        <f ca="1">AVERAGE(K868,L868,N868,O868,P868)</f>
        <v>4.4000000000000004</v>
      </c>
      <c r="R868" t="str">
        <f ca="1">VLOOKUP(ROUND($Q868,0),$T$6:$U$15,2,FALSE)</f>
        <v>New Customer</v>
      </c>
    </row>
    <row r="869" spans="1:18" x14ac:dyDescent="0.35">
      <c r="A869">
        <v>865</v>
      </c>
      <c r="B869">
        <v>57</v>
      </c>
      <c r="C869" t="s">
        <v>13</v>
      </c>
      <c r="D869" t="s">
        <v>10</v>
      </c>
      <c r="E869">
        <v>106632</v>
      </c>
      <c r="F869">
        <v>26</v>
      </c>
      <c r="G869">
        <v>1</v>
      </c>
      <c r="H869">
        <v>17</v>
      </c>
      <c r="I869">
        <v>610.98</v>
      </c>
      <c r="J869">
        <f>I869/E869</f>
        <v>5.7297996848975916E-3</v>
      </c>
      <c r="K869">
        <f t="shared" si="40"/>
        <v>5</v>
      </c>
      <c r="L869">
        <f t="shared" si="41"/>
        <v>2</v>
      </c>
      <c r="M869">
        <f t="shared" ca="1" si="42"/>
        <v>2023</v>
      </c>
      <c r="N869">
        <f ca="1">_xlfn.PERCENTRANK.INC(M869:M1866,M869,1)*10</f>
        <v>8</v>
      </c>
      <c r="O869">
        <f>_xlfn.PERCENTRANK.INC(H869:H1866,H869,1)*10</f>
        <v>2</v>
      </c>
      <c r="P869">
        <f>_xlfn.PERCENTRANK.INC(I869:I1866,I869,1)*10</f>
        <v>6</v>
      </c>
      <c r="Q869" s="19">
        <f ca="1">AVERAGE(K869,L869,N869,O869,P869)</f>
        <v>4.5999999999999996</v>
      </c>
      <c r="R869" t="str">
        <f ca="1">VLOOKUP(ROUND($Q869,0),$T$6:$U$15,2,FALSE)</f>
        <v>Potential Loyalists</v>
      </c>
    </row>
    <row r="870" spans="1:18" x14ac:dyDescent="0.35">
      <c r="A870">
        <v>866</v>
      </c>
      <c r="B870">
        <v>22</v>
      </c>
      <c r="C870" t="s">
        <v>16</v>
      </c>
      <c r="D870" t="s">
        <v>15</v>
      </c>
      <c r="E870">
        <v>48068</v>
      </c>
      <c r="F870">
        <v>57</v>
      </c>
      <c r="G870">
        <v>2</v>
      </c>
      <c r="H870">
        <v>24</v>
      </c>
      <c r="I870">
        <v>683.02</v>
      </c>
      <c r="J870">
        <f>I870/E870</f>
        <v>1.4209453274527752E-2</v>
      </c>
      <c r="K870">
        <f t="shared" si="40"/>
        <v>8</v>
      </c>
      <c r="L870">
        <f t="shared" si="41"/>
        <v>5</v>
      </c>
      <c r="M870">
        <f t="shared" ca="1" si="42"/>
        <v>2022</v>
      </c>
      <c r="N870">
        <f ca="1">_xlfn.PERCENTRANK.INC(M870:M1867,M870,1)*10</f>
        <v>7</v>
      </c>
      <c r="O870">
        <f>_xlfn.PERCENTRANK.INC(H870:H1867,H870,1)*10</f>
        <v>4</v>
      </c>
      <c r="P870">
        <f>_xlfn.PERCENTRANK.INC(I870:I1867,I870,1)*10</f>
        <v>7</v>
      </c>
      <c r="Q870" s="19">
        <f ca="1">AVERAGE(K870,L870,N870,O870,P870)</f>
        <v>6.2</v>
      </c>
      <c r="R870" t="str">
        <f ca="1">VLOOKUP(ROUND($Q870,0),$T$6:$U$15,2,FALSE)</f>
        <v>Potential Loyalists</v>
      </c>
    </row>
    <row r="871" spans="1:18" x14ac:dyDescent="0.35">
      <c r="A871">
        <v>867</v>
      </c>
      <c r="B871">
        <v>68</v>
      </c>
      <c r="C871" t="s">
        <v>13</v>
      </c>
      <c r="D871" t="s">
        <v>11</v>
      </c>
      <c r="E871">
        <v>35122</v>
      </c>
      <c r="F871">
        <v>72</v>
      </c>
      <c r="G871">
        <v>6</v>
      </c>
      <c r="H871">
        <v>33</v>
      </c>
      <c r="I871">
        <v>983.84</v>
      </c>
      <c r="J871">
        <f>I871/E871</f>
        <v>2.801207220545527E-2</v>
      </c>
      <c r="K871">
        <f t="shared" si="40"/>
        <v>9</v>
      </c>
      <c r="L871">
        <f t="shared" si="41"/>
        <v>7</v>
      </c>
      <c r="M871">
        <f t="shared" ca="1" si="42"/>
        <v>2018</v>
      </c>
      <c r="N871">
        <f ca="1">_xlfn.PERCENTRANK.INC(M871:M1868,M871,1)*10</f>
        <v>4</v>
      </c>
      <c r="O871">
        <f>_xlfn.PERCENTRANK.INC(H871:H1868,H871,1)*10</f>
        <v>6</v>
      </c>
      <c r="P871">
        <f>_xlfn.PERCENTRANK.INC(I871:I1868,I871,1)*10</f>
        <v>9</v>
      </c>
      <c r="Q871" s="19">
        <f ca="1">AVERAGE(K871,L871,N871,O871,P871)</f>
        <v>7</v>
      </c>
      <c r="R871" t="str">
        <f ca="1">VLOOKUP(ROUND($Q871,0),$T$6:$U$15,2,FALSE)</f>
        <v xml:space="preserve">Loyal Customers </v>
      </c>
    </row>
    <row r="872" spans="1:18" x14ac:dyDescent="0.35">
      <c r="A872">
        <v>868</v>
      </c>
      <c r="B872">
        <v>51</v>
      </c>
      <c r="C872" t="s">
        <v>13</v>
      </c>
      <c r="D872" t="s">
        <v>12</v>
      </c>
      <c r="E872">
        <v>83467</v>
      </c>
      <c r="F872">
        <v>83</v>
      </c>
      <c r="G872">
        <v>1</v>
      </c>
      <c r="H872">
        <v>19</v>
      </c>
      <c r="I872">
        <v>30.88</v>
      </c>
      <c r="J872">
        <f>I872/E872</f>
        <v>3.6996657361592006E-4</v>
      </c>
      <c r="K872">
        <f t="shared" si="40"/>
        <v>0</v>
      </c>
      <c r="L872">
        <f t="shared" si="41"/>
        <v>8</v>
      </c>
      <c r="M872">
        <f t="shared" ca="1" si="42"/>
        <v>2023</v>
      </c>
      <c r="N872">
        <f ca="1">_xlfn.PERCENTRANK.INC(M872:M1869,M872,1)*10</f>
        <v>9</v>
      </c>
      <c r="O872">
        <f>_xlfn.PERCENTRANK.INC(H872:H1869,H872,1)*10</f>
        <v>2</v>
      </c>
      <c r="P872">
        <f>_xlfn.PERCENTRANK.INC(I872:I1869,I872,1)*10</f>
        <v>0</v>
      </c>
      <c r="Q872" s="19">
        <f ca="1">AVERAGE(K872,L872,N872,O872,P872)</f>
        <v>3.8</v>
      </c>
      <c r="R872" t="str">
        <f ca="1">VLOOKUP(ROUND($Q872,0),$T$6:$U$15,2,FALSE)</f>
        <v>New Customer</v>
      </c>
    </row>
    <row r="873" spans="1:18" x14ac:dyDescent="0.35">
      <c r="A873">
        <v>869</v>
      </c>
      <c r="B873">
        <v>49</v>
      </c>
      <c r="C873" t="s">
        <v>9</v>
      </c>
      <c r="D873" t="s">
        <v>14</v>
      </c>
      <c r="E873">
        <v>61376</v>
      </c>
      <c r="F873">
        <v>47</v>
      </c>
      <c r="G873">
        <v>5</v>
      </c>
      <c r="H873">
        <v>16</v>
      </c>
      <c r="I873">
        <v>241.25</v>
      </c>
      <c r="J873">
        <f>I873/E873</f>
        <v>3.9306895203336809E-3</v>
      </c>
      <c r="K873">
        <f t="shared" si="40"/>
        <v>3</v>
      </c>
      <c r="L873">
        <f t="shared" si="41"/>
        <v>4</v>
      </c>
      <c r="M873">
        <f t="shared" ca="1" si="42"/>
        <v>2019</v>
      </c>
      <c r="N873">
        <f ca="1">_xlfn.PERCENTRANK.INC(M873:M1870,M873,1)*10</f>
        <v>5</v>
      </c>
      <c r="O873">
        <f>_xlfn.PERCENTRANK.INC(H873:H1870,H873,1)*10</f>
        <v>2</v>
      </c>
      <c r="P873">
        <f>_xlfn.PERCENTRANK.INC(I873:I1870,I873,1)*10</f>
        <v>2</v>
      </c>
      <c r="Q873" s="19">
        <f ca="1">AVERAGE(K873,L873,N873,O873,P873)</f>
        <v>3.2</v>
      </c>
      <c r="R873" t="str">
        <f ca="1">VLOOKUP(ROUND($Q873,0),$T$6:$U$15,2,FALSE)</f>
        <v>New Customer</v>
      </c>
    </row>
    <row r="874" spans="1:18" x14ac:dyDescent="0.35">
      <c r="A874">
        <v>870</v>
      </c>
      <c r="B874">
        <v>57</v>
      </c>
      <c r="C874" t="s">
        <v>13</v>
      </c>
      <c r="D874" t="s">
        <v>14</v>
      </c>
      <c r="E874">
        <v>112212</v>
      </c>
      <c r="F874">
        <v>6</v>
      </c>
      <c r="G874">
        <v>6</v>
      </c>
      <c r="H874">
        <v>44</v>
      </c>
      <c r="I874">
        <v>312.64</v>
      </c>
      <c r="J874">
        <f>I874/E874</f>
        <v>2.7861547784550672E-3</v>
      </c>
      <c r="K874">
        <f t="shared" si="40"/>
        <v>2</v>
      </c>
      <c r="L874">
        <f t="shared" si="41"/>
        <v>0</v>
      </c>
      <c r="M874">
        <f t="shared" ca="1" si="42"/>
        <v>2018</v>
      </c>
      <c r="N874">
        <f ca="1">_xlfn.PERCENTRANK.INC(M874:M1871,M874,1)*10</f>
        <v>4</v>
      </c>
      <c r="O874">
        <f>_xlfn.PERCENTRANK.INC(H874:H1871,H874,1)*10</f>
        <v>8</v>
      </c>
      <c r="P874">
        <f>_xlfn.PERCENTRANK.INC(I874:I1871,I874,1)*10</f>
        <v>3</v>
      </c>
      <c r="Q874" s="19">
        <f ca="1">AVERAGE(K874,L874,N874,O874,P874)</f>
        <v>3.4</v>
      </c>
      <c r="R874" t="str">
        <f ca="1">VLOOKUP(ROUND($Q874,0),$T$6:$U$15,2,FALSE)</f>
        <v>New Customer</v>
      </c>
    </row>
    <row r="875" spans="1:18" x14ac:dyDescent="0.35">
      <c r="A875">
        <v>871</v>
      </c>
      <c r="B875">
        <v>57</v>
      </c>
      <c r="C875" t="s">
        <v>9</v>
      </c>
      <c r="D875" t="s">
        <v>14</v>
      </c>
      <c r="E875">
        <v>128481</v>
      </c>
      <c r="F875">
        <v>86</v>
      </c>
      <c r="G875">
        <v>10</v>
      </c>
      <c r="H875">
        <v>40</v>
      </c>
      <c r="I875">
        <v>727.15</v>
      </c>
      <c r="J875">
        <f>I875/E875</f>
        <v>5.6595916906001667E-3</v>
      </c>
      <c r="K875">
        <f t="shared" si="40"/>
        <v>5</v>
      </c>
      <c r="L875">
        <f t="shared" si="41"/>
        <v>8</v>
      </c>
      <c r="M875">
        <f t="shared" ca="1" si="42"/>
        <v>2014</v>
      </c>
      <c r="N875">
        <f ca="1">_xlfn.PERCENTRANK.INC(M875:M1872,M875,1)*10</f>
        <v>0</v>
      </c>
      <c r="O875">
        <f>_xlfn.PERCENTRANK.INC(H875:H1872,H875,1)*10</f>
        <v>7</v>
      </c>
      <c r="P875">
        <f>_xlfn.PERCENTRANK.INC(I875:I1872,I875,1)*10</f>
        <v>8</v>
      </c>
      <c r="Q875" s="19">
        <f ca="1">AVERAGE(K875,L875,N875,O875,P875)</f>
        <v>5.6</v>
      </c>
      <c r="R875" t="str">
        <f ca="1">VLOOKUP(ROUND($Q875,0),$T$6:$U$15,2,FALSE)</f>
        <v>Potential Loyalists</v>
      </c>
    </row>
    <row r="876" spans="1:18" x14ac:dyDescent="0.35">
      <c r="A876">
        <v>872</v>
      </c>
      <c r="B876">
        <v>63</v>
      </c>
      <c r="C876" t="s">
        <v>16</v>
      </c>
      <c r="D876" t="s">
        <v>11</v>
      </c>
      <c r="E876">
        <v>33546</v>
      </c>
      <c r="F876">
        <v>18</v>
      </c>
      <c r="G876">
        <v>9</v>
      </c>
      <c r="H876">
        <v>31</v>
      </c>
      <c r="I876">
        <v>191.8</v>
      </c>
      <c r="J876">
        <f>I876/E876</f>
        <v>5.7175222083109762E-3</v>
      </c>
      <c r="K876">
        <f t="shared" si="40"/>
        <v>5</v>
      </c>
      <c r="L876">
        <f t="shared" si="41"/>
        <v>1</v>
      </c>
      <c r="M876">
        <f t="shared" ca="1" si="42"/>
        <v>2015</v>
      </c>
      <c r="N876">
        <f ca="1">_xlfn.PERCENTRANK.INC(M876:M1873,M876,1)*10</f>
        <v>1</v>
      </c>
      <c r="O876">
        <f>_xlfn.PERCENTRANK.INC(H876:H1873,H876,1)*10</f>
        <v>5</v>
      </c>
      <c r="P876">
        <f>_xlfn.PERCENTRANK.INC(I876:I1873,I876,1)*10</f>
        <v>1</v>
      </c>
      <c r="Q876" s="19">
        <f ca="1">AVERAGE(K876,L876,N876,O876,P876)</f>
        <v>2.6</v>
      </c>
      <c r="R876" t="str">
        <f ca="1">VLOOKUP(ROUND($Q876,0),$T$6:$U$15,2,FALSE)</f>
        <v>New Customer</v>
      </c>
    </row>
    <row r="877" spans="1:18" x14ac:dyDescent="0.35">
      <c r="A877">
        <v>873</v>
      </c>
      <c r="B877">
        <v>42</v>
      </c>
      <c r="C877" t="s">
        <v>9</v>
      </c>
      <c r="D877" t="s">
        <v>12</v>
      </c>
      <c r="E877">
        <v>127546</v>
      </c>
      <c r="F877">
        <v>54</v>
      </c>
      <c r="G877">
        <v>1</v>
      </c>
      <c r="H877">
        <v>31</v>
      </c>
      <c r="I877">
        <v>484.72</v>
      </c>
      <c r="J877">
        <f>I877/E877</f>
        <v>3.8003543819484739E-3</v>
      </c>
      <c r="K877">
        <f t="shared" si="40"/>
        <v>3</v>
      </c>
      <c r="L877">
        <f t="shared" si="41"/>
        <v>5</v>
      </c>
      <c r="M877">
        <f t="shared" ca="1" si="42"/>
        <v>2023</v>
      </c>
      <c r="N877">
        <f ca="1">_xlfn.PERCENTRANK.INC(M877:M1874,M877,1)*10</f>
        <v>9</v>
      </c>
      <c r="O877">
        <f>_xlfn.PERCENTRANK.INC(H877:H1874,H877,1)*10</f>
        <v>6</v>
      </c>
      <c r="P877">
        <f>_xlfn.PERCENTRANK.INC(I877:I1874,I877,1)*10</f>
        <v>5</v>
      </c>
      <c r="Q877" s="19">
        <f ca="1">AVERAGE(K877,L877,N877,O877,P877)</f>
        <v>5.6</v>
      </c>
      <c r="R877" t="str">
        <f ca="1">VLOOKUP(ROUND($Q877,0),$T$6:$U$15,2,FALSE)</f>
        <v>Potential Loyalists</v>
      </c>
    </row>
    <row r="878" spans="1:18" x14ac:dyDescent="0.35">
      <c r="A878">
        <v>874</v>
      </c>
      <c r="B878">
        <v>35</v>
      </c>
      <c r="C878" t="s">
        <v>16</v>
      </c>
      <c r="D878" t="s">
        <v>10</v>
      </c>
      <c r="E878">
        <v>121037</v>
      </c>
      <c r="F878">
        <v>70</v>
      </c>
      <c r="G878">
        <v>1</v>
      </c>
      <c r="H878">
        <v>28</v>
      </c>
      <c r="I878">
        <v>304.08</v>
      </c>
      <c r="J878">
        <f>I878/E878</f>
        <v>2.5122896304435832E-3</v>
      </c>
      <c r="K878">
        <f t="shared" si="40"/>
        <v>2</v>
      </c>
      <c r="L878">
        <f t="shared" si="41"/>
        <v>6</v>
      </c>
      <c r="M878">
        <f t="shared" ca="1" si="42"/>
        <v>2023</v>
      </c>
      <c r="N878">
        <f ca="1">_xlfn.PERCENTRANK.INC(M878:M1875,M878,1)*10</f>
        <v>9</v>
      </c>
      <c r="O878">
        <f>_xlfn.PERCENTRANK.INC(H878:H1875,H878,1)*10</f>
        <v>5</v>
      </c>
      <c r="P878">
        <f>_xlfn.PERCENTRANK.INC(I878:I1875,I878,1)*10</f>
        <v>3</v>
      </c>
      <c r="Q878" s="19">
        <f ca="1">AVERAGE(K878,L878,N878,O878,P878)</f>
        <v>5</v>
      </c>
      <c r="R878" t="str">
        <f ca="1">VLOOKUP(ROUND($Q878,0),$T$6:$U$15,2,FALSE)</f>
        <v>Potential Loyalists</v>
      </c>
    </row>
    <row r="879" spans="1:18" x14ac:dyDescent="0.35">
      <c r="A879">
        <v>875</v>
      </c>
      <c r="B879">
        <v>25</v>
      </c>
      <c r="C879" t="s">
        <v>9</v>
      </c>
      <c r="D879" t="s">
        <v>14</v>
      </c>
      <c r="E879">
        <v>76606</v>
      </c>
      <c r="F879">
        <v>99</v>
      </c>
      <c r="G879">
        <v>10</v>
      </c>
      <c r="H879">
        <v>32</v>
      </c>
      <c r="I879">
        <v>472.4</v>
      </c>
      <c r="J879">
        <f>I879/E879</f>
        <v>6.1666188027047486E-3</v>
      </c>
      <c r="K879">
        <f t="shared" si="40"/>
        <v>5</v>
      </c>
      <c r="L879">
        <f t="shared" si="41"/>
        <v>9</v>
      </c>
      <c r="M879">
        <f t="shared" ca="1" si="42"/>
        <v>2014</v>
      </c>
      <c r="N879">
        <f ca="1">_xlfn.PERCENTRANK.INC(M879:M1876,M879,1)*10</f>
        <v>0</v>
      </c>
      <c r="O879">
        <f>_xlfn.PERCENTRANK.INC(H879:H1876,H879,1)*10</f>
        <v>6</v>
      </c>
      <c r="P879">
        <f>_xlfn.PERCENTRANK.INC(I879:I1876,I879,1)*10</f>
        <v>4</v>
      </c>
      <c r="Q879" s="19">
        <f ca="1">AVERAGE(K879,L879,N879,O879,P879)</f>
        <v>4.8</v>
      </c>
      <c r="R879" t="str">
        <f ca="1">VLOOKUP(ROUND($Q879,0),$T$6:$U$15,2,FALSE)</f>
        <v>Potential Loyalists</v>
      </c>
    </row>
    <row r="880" spans="1:18" x14ac:dyDescent="0.35">
      <c r="A880">
        <v>876</v>
      </c>
      <c r="B880">
        <v>60</v>
      </c>
      <c r="C880" t="s">
        <v>13</v>
      </c>
      <c r="D880" t="s">
        <v>11</v>
      </c>
      <c r="E880">
        <v>120195</v>
      </c>
      <c r="F880">
        <v>68</v>
      </c>
      <c r="G880">
        <v>9</v>
      </c>
      <c r="H880">
        <v>26</v>
      </c>
      <c r="I880">
        <v>600.21</v>
      </c>
      <c r="J880">
        <f>I880/E880</f>
        <v>4.9936353425683267E-3</v>
      </c>
      <c r="K880">
        <f t="shared" si="40"/>
        <v>4</v>
      </c>
      <c r="L880">
        <f t="shared" si="41"/>
        <v>6</v>
      </c>
      <c r="M880">
        <f t="shared" ca="1" si="42"/>
        <v>2015</v>
      </c>
      <c r="N880">
        <f ca="1">_xlfn.PERCENTRANK.INC(M880:M1877,M880,1)*10</f>
        <v>0</v>
      </c>
      <c r="O880">
        <f>_xlfn.PERCENTRANK.INC(H880:H1877,H880,1)*10</f>
        <v>4</v>
      </c>
      <c r="P880">
        <f>_xlfn.PERCENTRANK.INC(I880:I1877,I880,1)*10</f>
        <v>6</v>
      </c>
      <c r="Q880" s="19">
        <f ca="1">AVERAGE(K880,L880,N880,O880,P880)</f>
        <v>4</v>
      </c>
      <c r="R880" t="str">
        <f ca="1">VLOOKUP(ROUND($Q880,0),$T$6:$U$15,2,FALSE)</f>
        <v>New Customer</v>
      </c>
    </row>
    <row r="881" spans="1:18" x14ac:dyDescent="0.35">
      <c r="A881">
        <v>877</v>
      </c>
      <c r="B881">
        <v>51</v>
      </c>
      <c r="C881" t="s">
        <v>9</v>
      </c>
      <c r="D881" t="s">
        <v>14</v>
      </c>
      <c r="E881">
        <v>127950</v>
      </c>
      <c r="F881">
        <v>27</v>
      </c>
      <c r="G881">
        <v>3</v>
      </c>
      <c r="H881">
        <v>45</v>
      </c>
      <c r="I881">
        <v>412.76</v>
      </c>
      <c r="J881">
        <f>I881/E881</f>
        <v>3.2259476357952323E-3</v>
      </c>
      <c r="K881">
        <f t="shared" si="40"/>
        <v>3</v>
      </c>
      <c r="L881">
        <f t="shared" si="41"/>
        <v>2</v>
      </c>
      <c r="M881">
        <f t="shared" ca="1" si="42"/>
        <v>2021</v>
      </c>
      <c r="N881">
        <f ca="1">_xlfn.PERCENTRANK.INC(M881:M1878,M881,1)*10</f>
        <v>6</v>
      </c>
      <c r="O881">
        <f>_xlfn.PERCENTRANK.INC(H881:H1878,H881,1)*10</f>
        <v>8</v>
      </c>
      <c r="P881">
        <f>_xlfn.PERCENTRANK.INC(I881:I1878,I881,1)*10</f>
        <v>4</v>
      </c>
      <c r="Q881" s="19">
        <f ca="1">AVERAGE(K881,L881,N881,O881,P881)</f>
        <v>4.5999999999999996</v>
      </c>
      <c r="R881" t="str">
        <f ca="1">VLOOKUP(ROUND($Q881,0),$T$6:$U$15,2,FALSE)</f>
        <v>Potential Loyalists</v>
      </c>
    </row>
    <row r="882" spans="1:18" x14ac:dyDescent="0.35">
      <c r="A882">
        <v>878</v>
      </c>
      <c r="B882">
        <v>45</v>
      </c>
      <c r="C882" t="s">
        <v>9</v>
      </c>
      <c r="D882" t="s">
        <v>14</v>
      </c>
      <c r="E882">
        <v>51646</v>
      </c>
      <c r="F882">
        <v>61</v>
      </c>
      <c r="G882">
        <v>5</v>
      </c>
      <c r="H882">
        <v>41</v>
      </c>
      <c r="I882">
        <v>246.41</v>
      </c>
      <c r="J882">
        <f>I882/E882</f>
        <v>4.7711342601556754E-3</v>
      </c>
      <c r="K882">
        <f t="shared" si="40"/>
        <v>4</v>
      </c>
      <c r="L882">
        <f t="shared" si="41"/>
        <v>5</v>
      </c>
      <c r="M882">
        <f t="shared" ca="1" si="42"/>
        <v>2019</v>
      </c>
      <c r="N882">
        <f ca="1">_xlfn.PERCENTRANK.INC(M882:M1879,M882,1)*10</f>
        <v>5</v>
      </c>
      <c r="O882">
        <f>_xlfn.PERCENTRANK.INC(H882:H1879,H882,1)*10</f>
        <v>7</v>
      </c>
      <c r="P882">
        <f>_xlfn.PERCENTRANK.INC(I882:I1879,I882,1)*10</f>
        <v>2</v>
      </c>
      <c r="Q882" s="19">
        <f ca="1">AVERAGE(K882,L882,N882,O882,P882)</f>
        <v>4.5999999999999996</v>
      </c>
      <c r="R882" t="str">
        <f ca="1">VLOOKUP(ROUND($Q882,0),$T$6:$U$15,2,FALSE)</f>
        <v>Potential Loyalists</v>
      </c>
    </row>
    <row r="883" spans="1:18" x14ac:dyDescent="0.35">
      <c r="A883">
        <v>879</v>
      </c>
      <c r="B883">
        <v>51</v>
      </c>
      <c r="C883" t="s">
        <v>16</v>
      </c>
      <c r="D883" t="s">
        <v>11</v>
      </c>
      <c r="E883">
        <v>80995</v>
      </c>
      <c r="F883">
        <v>68</v>
      </c>
      <c r="G883">
        <v>1</v>
      </c>
      <c r="H883">
        <v>18</v>
      </c>
      <c r="I883">
        <v>863.54</v>
      </c>
      <c r="J883">
        <f>I883/E883</f>
        <v>1.066164578060374E-2</v>
      </c>
      <c r="K883">
        <f t="shared" si="40"/>
        <v>8</v>
      </c>
      <c r="L883">
        <f t="shared" si="41"/>
        <v>6</v>
      </c>
      <c r="M883">
        <f t="shared" ca="1" si="42"/>
        <v>2023</v>
      </c>
      <c r="N883">
        <f ca="1">_xlfn.PERCENTRANK.INC(M883:M1880,M883,1)*10</f>
        <v>9</v>
      </c>
      <c r="O883">
        <f>_xlfn.PERCENTRANK.INC(H883:H1880,H883,1)*10</f>
        <v>3</v>
      </c>
      <c r="P883">
        <f>_xlfn.PERCENTRANK.INC(I883:I1880,I883,1)*10</f>
        <v>8</v>
      </c>
      <c r="Q883" s="19">
        <f ca="1">AVERAGE(K883,L883,N883,O883,P883)</f>
        <v>6.8</v>
      </c>
      <c r="R883" t="str">
        <f ca="1">VLOOKUP(ROUND($Q883,0),$T$6:$U$15,2,FALSE)</f>
        <v xml:space="preserve">Loyal Customers </v>
      </c>
    </row>
    <row r="884" spans="1:18" x14ac:dyDescent="0.35">
      <c r="A884">
        <v>880</v>
      </c>
      <c r="B884">
        <v>59</v>
      </c>
      <c r="C884" t="s">
        <v>13</v>
      </c>
      <c r="D884" t="s">
        <v>10</v>
      </c>
      <c r="E884">
        <v>97355</v>
      </c>
      <c r="F884">
        <v>63</v>
      </c>
      <c r="G884">
        <v>2</v>
      </c>
      <c r="H884">
        <v>22</v>
      </c>
      <c r="I884">
        <v>329.18</v>
      </c>
      <c r="J884">
        <f>I884/E884</f>
        <v>3.3812336295002826E-3</v>
      </c>
      <c r="K884">
        <f t="shared" si="40"/>
        <v>3</v>
      </c>
      <c r="L884">
        <f t="shared" si="41"/>
        <v>6</v>
      </c>
      <c r="M884">
        <f t="shared" ca="1" si="42"/>
        <v>2022</v>
      </c>
      <c r="N884">
        <f ca="1">_xlfn.PERCENTRANK.INC(M884:M1881,M884,1)*10</f>
        <v>7</v>
      </c>
      <c r="O884">
        <f>_xlfn.PERCENTRANK.INC(H884:H1881,H884,1)*10</f>
        <v>3</v>
      </c>
      <c r="P884">
        <f>_xlfn.PERCENTRANK.INC(I884:I1881,I884,1)*10</f>
        <v>3</v>
      </c>
      <c r="Q884" s="19">
        <f ca="1">AVERAGE(K884,L884,N884,O884,P884)</f>
        <v>4.4000000000000004</v>
      </c>
      <c r="R884" t="str">
        <f ca="1">VLOOKUP(ROUND($Q884,0),$T$6:$U$15,2,FALSE)</f>
        <v>New Customer</v>
      </c>
    </row>
    <row r="885" spans="1:18" x14ac:dyDescent="0.35">
      <c r="A885">
        <v>881</v>
      </c>
      <c r="B885">
        <v>47</v>
      </c>
      <c r="C885" t="s">
        <v>9</v>
      </c>
      <c r="D885" t="s">
        <v>10</v>
      </c>
      <c r="E885">
        <v>133264</v>
      </c>
      <c r="F885">
        <v>93</v>
      </c>
      <c r="G885">
        <v>2</v>
      </c>
      <c r="H885">
        <v>21</v>
      </c>
      <c r="I885">
        <v>11.01</v>
      </c>
      <c r="J885">
        <f>I885/E885</f>
        <v>8.2617961339896738E-5</v>
      </c>
      <c r="K885">
        <f t="shared" si="40"/>
        <v>0</v>
      </c>
      <c r="L885">
        <f t="shared" si="41"/>
        <v>9</v>
      </c>
      <c r="M885">
        <f t="shared" ca="1" si="42"/>
        <v>2022</v>
      </c>
      <c r="N885">
        <f ca="1">_xlfn.PERCENTRANK.INC(M885:M1882,M885,1)*10</f>
        <v>8</v>
      </c>
      <c r="O885">
        <f>_xlfn.PERCENTRANK.INC(H885:H1882,H885,1)*10</f>
        <v>3</v>
      </c>
      <c r="P885">
        <f>_xlfn.PERCENTRANK.INC(I885:I1882,I885,1)*10</f>
        <v>0</v>
      </c>
      <c r="Q885" s="19">
        <f ca="1">AVERAGE(K885,L885,N885,O885,P885)</f>
        <v>4</v>
      </c>
      <c r="R885" t="str">
        <f ca="1">VLOOKUP(ROUND($Q885,0),$T$6:$U$15,2,FALSE)</f>
        <v>New Customer</v>
      </c>
    </row>
    <row r="886" spans="1:18" x14ac:dyDescent="0.35">
      <c r="A886">
        <v>882</v>
      </c>
      <c r="B886">
        <v>61</v>
      </c>
      <c r="C886" t="s">
        <v>16</v>
      </c>
      <c r="D886" t="s">
        <v>12</v>
      </c>
      <c r="E886">
        <v>49557</v>
      </c>
      <c r="F886">
        <v>22</v>
      </c>
      <c r="G886">
        <v>6</v>
      </c>
      <c r="H886">
        <v>12</v>
      </c>
      <c r="I886">
        <v>678.13</v>
      </c>
      <c r="J886">
        <f>I886/E886</f>
        <v>1.3683838811873196E-2</v>
      </c>
      <c r="K886">
        <f t="shared" si="40"/>
        <v>8</v>
      </c>
      <c r="L886">
        <f t="shared" si="41"/>
        <v>2</v>
      </c>
      <c r="M886">
        <f t="shared" ca="1" si="42"/>
        <v>2018</v>
      </c>
      <c r="N886">
        <f ca="1">_xlfn.PERCENTRANK.INC(M886:M1883,M886,1)*10</f>
        <v>4</v>
      </c>
      <c r="O886">
        <f>_xlfn.PERCENTRANK.INC(H886:H1883,H886,1)*10</f>
        <v>2</v>
      </c>
      <c r="P886">
        <f>_xlfn.PERCENTRANK.INC(I886:I1883,I886,1)*10</f>
        <v>7</v>
      </c>
      <c r="Q886" s="19">
        <f ca="1">AVERAGE(K886,L886,N886,O886,P886)</f>
        <v>4.5999999999999996</v>
      </c>
      <c r="R886" t="str">
        <f ca="1">VLOOKUP(ROUND($Q886,0),$T$6:$U$15,2,FALSE)</f>
        <v>Potential Loyalists</v>
      </c>
    </row>
    <row r="887" spans="1:18" x14ac:dyDescent="0.35">
      <c r="A887">
        <v>883</v>
      </c>
      <c r="B887">
        <v>62</v>
      </c>
      <c r="C887" t="s">
        <v>13</v>
      </c>
      <c r="D887" t="s">
        <v>14</v>
      </c>
      <c r="E887">
        <v>97909</v>
      </c>
      <c r="F887">
        <v>100</v>
      </c>
      <c r="G887">
        <v>1</v>
      </c>
      <c r="H887">
        <v>5</v>
      </c>
      <c r="I887">
        <v>439.63</v>
      </c>
      <c r="J887">
        <f>I887/E887</f>
        <v>4.4901898701855802E-3</v>
      </c>
      <c r="K887">
        <f t="shared" si="40"/>
        <v>4</v>
      </c>
      <c r="L887">
        <f t="shared" si="41"/>
        <v>9</v>
      </c>
      <c r="M887">
        <f t="shared" ca="1" si="42"/>
        <v>2023</v>
      </c>
      <c r="N887">
        <f ca="1">_xlfn.PERCENTRANK.INC(M887:M1884,M887,1)*10</f>
        <v>9</v>
      </c>
      <c r="O887">
        <f>_xlfn.PERCENTRANK.INC(H887:H1884,H887,1)*10</f>
        <v>0</v>
      </c>
      <c r="P887">
        <f>_xlfn.PERCENTRANK.INC(I887:I1884,I887,1)*10</f>
        <v>4</v>
      </c>
      <c r="Q887" s="19">
        <f ca="1">AVERAGE(K887,L887,N887,O887,P887)</f>
        <v>5.2</v>
      </c>
      <c r="R887" t="str">
        <f ca="1">VLOOKUP(ROUND($Q887,0),$T$6:$U$15,2,FALSE)</f>
        <v>Potential Loyalists</v>
      </c>
    </row>
    <row r="888" spans="1:18" x14ac:dyDescent="0.35">
      <c r="A888">
        <v>884</v>
      </c>
      <c r="B888">
        <v>50</v>
      </c>
      <c r="C888" t="s">
        <v>9</v>
      </c>
      <c r="D888" t="s">
        <v>12</v>
      </c>
      <c r="E888">
        <v>59695</v>
      </c>
      <c r="F888">
        <v>70</v>
      </c>
      <c r="G888">
        <v>5</v>
      </c>
      <c r="H888">
        <v>6</v>
      </c>
      <c r="I888">
        <v>241.99</v>
      </c>
      <c r="J888">
        <f>I888/E888</f>
        <v>4.0537733478515792E-3</v>
      </c>
      <c r="K888">
        <f t="shared" si="40"/>
        <v>3</v>
      </c>
      <c r="L888">
        <f t="shared" si="41"/>
        <v>6</v>
      </c>
      <c r="M888">
        <f t="shared" ca="1" si="42"/>
        <v>2019</v>
      </c>
      <c r="N888">
        <f ca="1">_xlfn.PERCENTRANK.INC(M888:M1885,M888,1)*10</f>
        <v>5</v>
      </c>
      <c r="O888">
        <f>_xlfn.PERCENTRANK.INC(H888:H1885,H888,1)*10</f>
        <v>1</v>
      </c>
      <c r="P888">
        <f>_xlfn.PERCENTRANK.INC(I888:I1885,I888,1)*10</f>
        <v>2</v>
      </c>
      <c r="Q888" s="19">
        <f ca="1">AVERAGE(K888,L888,N888,O888,P888)</f>
        <v>3.4</v>
      </c>
      <c r="R888" t="str">
        <f ca="1">VLOOKUP(ROUND($Q888,0),$T$6:$U$15,2,FALSE)</f>
        <v>New Customer</v>
      </c>
    </row>
    <row r="889" spans="1:18" x14ac:dyDescent="0.35">
      <c r="A889">
        <v>885</v>
      </c>
      <c r="B889">
        <v>58</v>
      </c>
      <c r="C889" t="s">
        <v>13</v>
      </c>
      <c r="D889" t="s">
        <v>15</v>
      </c>
      <c r="E889">
        <v>149723</v>
      </c>
      <c r="F889">
        <v>70</v>
      </c>
      <c r="G889">
        <v>9</v>
      </c>
      <c r="H889">
        <v>23</v>
      </c>
      <c r="I889">
        <v>374.59</v>
      </c>
      <c r="J889">
        <f>I889/E889</f>
        <v>2.5018868176566057E-3</v>
      </c>
      <c r="K889">
        <f t="shared" si="40"/>
        <v>2</v>
      </c>
      <c r="L889">
        <f t="shared" si="41"/>
        <v>6</v>
      </c>
      <c r="M889">
        <f t="shared" ca="1" si="42"/>
        <v>2015</v>
      </c>
      <c r="N889">
        <f ca="1">_xlfn.PERCENTRANK.INC(M889:M1886,M889,1)*10</f>
        <v>1</v>
      </c>
      <c r="O889">
        <f>_xlfn.PERCENTRANK.INC(H889:H1886,H889,1)*10</f>
        <v>3</v>
      </c>
      <c r="P889">
        <f>_xlfn.PERCENTRANK.INC(I889:I1886,I889,1)*10</f>
        <v>4</v>
      </c>
      <c r="Q889" s="19">
        <f ca="1">AVERAGE(K889,L889,N889,O889,P889)</f>
        <v>3.2</v>
      </c>
      <c r="R889" t="str">
        <f ca="1">VLOOKUP(ROUND($Q889,0),$T$6:$U$15,2,FALSE)</f>
        <v>New Customer</v>
      </c>
    </row>
    <row r="890" spans="1:18" x14ac:dyDescent="0.35">
      <c r="A890">
        <v>886</v>
      </c>
      <c r="B890">
        <v>26</v>
      </c>
      <c r="C890" t="s">
        <v>13</v>
      </c>
      <c r="D890" t="s">
        <v>11</v>
      </c>
      <c r="E890">
        <v>113532</v>
      </c>
      <c r="F890">
        <v>70</v>
      </c>
      <c r="G890">
        <v>7</v>
      </c>
      <c r="H890">
        <v>28</v>
      </c>
      <c r="I890">
        <v>679.69</v>
      </c>
      <c r="J890">
        <f>I890/E890</f>
        <v>5.9867702497974143E-3</v>
      </c>
      <c r="K890">
        <f t="shared" si="40"/>
        <v>5</v>
      </c>
      <c r="L890">
        <f t="shared" si="41"/>
        <v>6</v>
      </c>
      <c r="M890">
        <f t="shared" ca="1" si="42"/>
        <v>2017</v>
      </c>
      <c r="N890">
        <f ca="1">_xlfn.PERCENTRANK.INC(M890:M1887,M890,1)*10</f>
        <v>3</v>
      </c>
      <c r="O890">
        <f>_xlfn.PERCENTRANK.INC(H890:H1887,H890,1)*10</f>
        <v>5</v>
      </c>
      <c r="P890">
        <f>_xlfn.PERCENTRANK.INC(I890:I1887,I890,1)*10</f>
        <v>7</v>
      </c>
      <c r="Q890" s="19">
        <f ca="1">AVERAGE(K890,L890,N890,O890,P890)</f>
        <v>5.2</v>
      </c>
      <c r="R890" t="str">
        <f ca="1">VLOOKUP(ROUND($Q890,0),$T$6:$U$15,2,FALSE)</f>
        <v>Potential Loyalists</v>
      </c>
    </row>
    <row r="891" spans="1:18" x14ac:dyDescent="0.35">
      <c r="A891">
        <v>887</v>
      </c>
      <c r="B891">
        <v>60</v>
      </c>
      <c r="C891" t="s">
        <v>16</v>
      </c>
      <c r="D891" t="s">
        <v>10</v>
      </c>
      <c r="E891">
        <v>98882</v>
      </c>
      <c r="F891">
        <v>38</v>
      </c>
      <c r="G891">
        <v>2</v>
      </c>
      <c r="H891">
        <v>28</v>
      </c>
      <c r="I891">
        <v>940.14</v>
      </c>
      <c r="J891">
        <f>I891/E891</f>
        <v>9.5076960417467288E-3</v>
      </c>
      <c r="K891">
        <f t="shared" si="40"/>
        <v>7</v>
      </c>
      <c r="L891">
        <f t="shared" si="41"/>
        <v>3</v>
      </c>
      <c r="M891">
        <f t="shared" ca="1" si="42"/>
        <v>2022</v>
      </c>
      <c r="N891">
        <f ca="1">_xlfn.PERCENTRANK.INC(M891:M1888,M891,1)*10</f>
        <v>8</v>
      </c>
      <c r="O891">
        <f>_xlfn.PERCENTRANK.INC(H891:H1888,H891,1)*10</f>
        <v>5</v>
      </c>
      <c r="P891">
        <f>_xlfn.PERCENTRANK.INC(I891:I1888,I891,1)*10</f>
        <v>9</v>
      </c>
      <c r="Q891" s="19">
        <f ca="1">AVERAGE(K891,L891,N891,O891,P891)</f>
        <v>6.4</v>
      </c>
      <c r="R891" t="str">
        <f ca="1">VLOOKUP(ROUND($Q891,0),$T$6:$U$15,2,FALSE)</f>
        <v>Potential Loyalists</v>
      </c>
    </row>
    <row r="892" spans="1:18" x14ac:dyDescent="0.35">
      <c r="A892">
        <v>888</v>
      </c>
      <c r="B892">
        <v>29</v>
      </c>
      <c r="C892" t="s">
        <v>16</v>
      </c>
      <c r="D892" t="s">
        <v>10</v>
      </c>
      <c r="E892">
        <v>149973</v>
      </c>
      <c r="F892">
        <v>2</v>
      </c>
      <c r="G892">
        <v>2</v>
      </c>
      <c r="H892">
        <v>19</v>
      </c>
      <c r="I892">
        <v>437.1</v>
      </c>
      <c r="J892">
        <f>I892/E892</f>
        <v>2.9145246144305975E-3</v>
      </c>
      <c r="K892">
        <f t="shared" si="40"/>
        <v>2</v>
      </c>
      <c r="L892">
        <f t="shared" si="41"/>
        <v>0</v>
      </c>
      <c r="M892">
        <f t="shared" ca="1" si="42"/>
        <v>2022</v>
      </c>
      <c r="N892">
        <f ca="1">_xlfn.PERCENTRANK.INC(M892:M1889,M892,1)*10</f>
        <v>8</v>
      </c>
      <c r="O892">
        <f>_xlfn.PERCENTRANK.INC(H892:H1889,H892,1)*10</f>
        <v>3</v>
      </c>
      <c r="P892">
        <f>_xlfn.PERCENTRANK.INC(I892:I1889,I892,1)*10</f>
        <v>4</v>
      </c>
      <c r="Q892" s="19">
        <f ca="1">AVERAGE(K892,L892,N892,O892,P892)</f>
        <v>3.4</v>
      </c>
      <c r="R892" t="str">
        <f ca="1">VLOOKUP(ROUND($Q892,0),$T$6:$U$15,2,FALSE)</f>
        <v>New Customer</v>
      </c>
    </row>
    <row r="893" spans="1:18" x14ac:dyDescent="0.35">
      <c r="A893">
        <v>889</v>
      </c>
      <c r="B893">
        <v>33</v>
      </c>
      <c r="C893" t="s">
        <v>13</v>
      </c>
      <c r="D893" t="s">
        <v>11</v>
      </c>
      <c r="E893">
        <v>146269</v>
      </c>
      <c r="F893">
        <v>92</v>
      </c>
      <c r="G893">
        <v>6</v>
      </c>
      <c r="H893">
        <v>10</v>
      </c>
      <c r="I893">
        <v>486.86</v>
      </c>
      <c r="J893">
        <f>I893/E893</f>
        <v>3.3285248412172094E-3</v>
      </c>
      <c r="K893">
        <f t="shared" si="40"/>
        <v>3</v>
      </c>
      <c r="L893">
        <f t="shared" si="41"/>
        <v>9</v>
      </c>
      <c r="M893">
        <f t="shared" ca="1" si="42"/>
        <v>2018</v>
      </c>
      <c r="N893">
        <f ca="1">_xlfn.PERCENTRANK.INC(M893:M1890,M893,1)*10</f>
        <v>4</v>
      </c>
      <c r="O893">
        <f>_xlfn.PERCENTRANK.INC(H893:H1890,H893,1)*10</f>
        <v>1</v>
      </c>
      <c r="P893">
        <f>_xlfn.PERCENTRANK.INC(I893:I1890,I893,1)*10</f>
        <v>4</v>
      </c>
      <c r="Q893" s="19">
        <f ca="1">AVERAGE(K893,L893,N893,O893,P893)</f>
        <v>4.2</v>
      </c>
      <c r="R893" t="str">
        <f ca="1">VLOOKUP(ROUND($Q893,0),$T$6:$U$15,2,FALSE)</f>
        <v>New Customer</v>
      </c>
    </row>
    <row r="894" spans="1:18" x14ac:dyDescent="0.35">
      <c r="A894">
        <v>890</v>
      </c>
      <c r="B894">
        <v>60</v>
      </c>
      <c r="C894" t="s">
        <v>13</v>
      </c>
      <c r="D894" t="s">
        <v>12</v>
      </c>
      <c r="E894">
        <v>73059</v>
      </c>
      <c r="F894">
        <v>77</v>
      </c>
      <c r="G894">
        <v>3</v>
      </c>
      <c r="H894">
        <v>31</v>
      </c>
      <c r="I894">
        <v>581.15</v>
      </c>
      <c r="J894">
        <f>I894/E894</f>
        <v>7.954529900491383E-3</v>
      </c>
      <c r="K894">
        <f t="shared" si="40"/>
        <v>6</v>
      </c>
      <c r="L894">
        <f t="shared" si="41"/>
        <v>7</v>
      </c>
      <c r="M894">
        <f t="shared" ca="1" si="42"/>
        <v>2021</v>
      </c>
      <c r="N894">
        <f ca="1">_xlfn.PERCENTRANK.INC(M894:M1891,M894,1)*10</f>
        <v>7</v>
      </c>
      <c r="O894">
        <f>_xlfn.PERCENTRANK.INC(H894:H1891,H894,1)*10</f>
        <v>5</v>
      </c>
      <c r="P894">
        <f>_xlfn.PERCENTRANK.INC(I894:I1891,I894,1)*10</f>
        <v>5</v>
      </c>
      <c r="Q894" s="19">
        <f ca="1">AVERAGE(K894,L894,N894,O894,P894)</f>
        <v>6</v>
      </c>
      <c r="R894" t="str">
        <f ca="1">VLOOKUP(ROUND($Q894,0),$T$6:$U$15,2,FALSE)</f>
        <v>Potential Loyalists</v>
      </c>
    </row>
    <row r="895" spans="1:18" x14ac:dyDescent="0.35">
      <c r="A895">
        <v>891</v>
      </c>
      <c r="B895">
        <v>22</v>
      </c>
      <c r="C895" t="s">
        <v>13</v>
      </c>
      <c r="D895" t="s">
        <v>11</v>
      </c>
      <c r="E895">
        <v>87909</v>
      </c>
      <c r="F895">
        <v>19</v>
      </c>
      <c r="G895">
        <v>7</v>
      </c>
      <c r="H895">
        <v>39</v>
      </c>
      <c r="I895">
        <v>20.52</v>
      </c>
      <c r="J895">
        <f>I895/E895</f>
        <v>2.3342319898986451E-4</v>
      </c>
      <c r="K895">
        <f t="shared" si="40"/>
        <v>0</v>
      </c>
      <c r="L895">
        <f t="shared" si="41"/>
        <v>1</v>
      </c>
      <c r="M895">
        <f t="shared" ca="1" si="42"/>
        <v>2017</v>
      </c>
      <c r="N895">
        <f ca="1">_xlfn.PERCENTRANK.INC(M895:M1892,M895,1)*10</f>
        <v>3</v>
      </c>
      <c r="O895">
        <f>_xlfn.PERCENTRANK.INC(H895:H1892,H895,1)*10</f>
        <v>7</v>
      </c>
      <c r="P895">
        <f>_xlfn.PERCENTRANK.INC(I895:I1892,I895,1)*10</f>
        <v>0</v>
      </c>
      <c r="Q895" s="19">
        <f ca="1">AVERAGE(K895,L895,N895,O895,P895)</f>
        <v>2.2000000000000002</v>
      </c>
      <c r="R895" t="str">
        <f ca="1">VLOOKUP(ROUND($Q895,0),$T$6:$U$15,2,FALSE)</f>
        <v xml:space="preserve">At Risk </v>
      </c>
    </row>
    <row r="896" spans="1:18" x14ac:dyDescent="0.35">
      <c r="A896">
        <v>892</v>
      </c>
      <c r="B896">
        <v>66</v>
      </c>
      <c r="C896" t="s">
        <v>13</v>
      </c>
      <c r="D896" t="s">
        <v>11</v>
      </c>
      <c r="E896">
        <v>40932</v>
      </c>
      <c r="F896">
        <v>5</v>
      </c>
      <c r="G896">
        <v>1</v>
      </c>
      <c r="H896">
        <v>48</v>
      </c>
      <c r="I896">
        <v>546.05999999999995</v>
      </c>
      <c r="J896">
        <f>I896/E896</f>
        <v>1.3340662562298445E-2</v>
      </c>
      <c r="K896">
        <f t="shared" si="40"/>
        <v>8</v>
      </c>
      <c r="L896">
        <f t="shared" si="41"/>
        <v>0</v>
      </c>
      <c r="M896">
        <f t="shared" ca="1" si="42"/>
        <v>2023</v>
      </c>
      <c r="N896">
        <f ca="1">_xlfn.PERCENTRANK.INC(M896:M1893,M896,1)*10</f>
        <v>9</v>
      </c>
      <c r="O896">
        <f>_xlfn.PERCENTRANK.INC(H896:H1893,H896,1)*10</f>
        <v>9</v>
      </c>
      <c r="P896">
        <f>_xlfn.PERCENTRANK.INC(I896:I1893,I896,1)*10</f>
        <v>5</v>
      </c>
      <c r="Q896" s="19">
        <f ca="1">AVERAGE(K896,L896,N896,O896,P896)</f>
        <v>6.2</v>
      </c>
      <c r="R896" t="str">
        <f ca="1">VLOOKUP(ROUND($Q896,0),$T$6:$U$15,2,FALSE)</f>
        <v>Potential Loyalists</v>
      </c>
    </row>
    <row r="897" spans="1:18" x14ac:dyDescent="0.35">
      <c r="A897">
        <v>893</v>
      </c>
      <c r="B897">
        <v>24</v>
      </c>
      <c r="C897" t="s">
        <v>9</v>
      </c>
      <c r="D897" t="s">
        <v>14</v>
      </c>
      <c r="E897">
        <v>60763</v>
      </c>
      <c r="F897">
        <v>92</v>
      </c>
      <c r="G897">
        <v>5</v>
      </c>
      <c r="H897">
        <v>29</v>
      </c>
      <c r="I897">
        <v>320.7</v>
      </c>
      <c r="J897">
        <f>I897/E897</f>
        <v>5.2778829221730326E-3</v>
      </c>
      <c r="K897">
        <f t="shared" si="40"/>
        <v>4</v>
      </c>
      <c r="L897">
        <f t="shared" si="41"/>
        <v>9</v>
      </c>
      <c r="M897">
        <f t="shared" ca="1" si="42"/>
        <v>2019</v>
      </c>
      <c r="N897">
        <f ca="1">_xlfn.PERCENTRANK.INC(M897:M1894,M897,1)*10</f>
        <v>5</v>
      </c>
      <c r="O897">
        <f>_xlfn.PERCENTRANK.INC(H897:H1894,H897,1)*10</f>
        <v>5</v>
      </c>
      <c r="P897">
        <f>_xlfn.PERCENTRANK.INC(I897:I1894,I897,1)*10</f>
        <v>3</v>
      </c>
      <c r="Q897" s="19">
        <f ca="1">AVERAGE(K897,L897,N897,O897,P897)</f>
        <v>5.2</v>
      </c>
      <c r="R897" t="str">
        <f ca="1">VLOOKUP(ROUND($Q897,0),$T$6:$U$15,2,FALSE)</f>
        <v>Potential Loyalists</v>
      </c>
    </row>
    <row r="898" spans="1:18" x14ac:dyDescent="0.35">
      <c r="A898">
        <v>894</v>
      </c>
      <c r="B898">
        <v>63</v>
      </c>
      <c r="C898" t="s">
        <v>13</v>
      </c>
      <c r="D898" t="s">
        <v>11</v>
      </c>
      <c r="E898">
        <v>119492</v>
      </c>
      <c r="F898">
        <v>25</v>
      </c>
      <c r="G898">
        <v>8</v>
      </c>
      <c r="H898">
        <v>40</v>
      </c>
      <c r="I898">
        <v>758.1</v>
      </c>
      <c r="J898">
        <f>I898/E898</f>
        <v>6.3443577812740603E-3</v>
      </c>
      <c r="K898">
        <f t="shared" si="40"/>
        <v>5</v>
      </c>
      <c r="L898">
        <f t="shared" si="41"/>
        <v>2</v>
      </c>
      <c r="M898">
        <f t="shared" ca="1" si="42"/>
        <v>2016</v>
      </c>
      <c r="N898">
        <f ca="1">_xlfn.PERCENTRANK.INC(M898:M1895,M898,1)*10</f>
        <v>2</v>
      </c>
      <c r="O898">
        <f>_xlfn.PERCENTRANK.INC(H898:H1895,H898,1)*10</f>
        <v>7</v>
      </c>
      <c r="P898">
        <f>_xlfn.PERCENTRANK.INC(I898:I1895,I898,1)*10</f>
        <v>8</v>
      </c>
      <c r="Q898" s="19">
        <f ca="1">AVERAGE(K898,L898,N898,O898,P898)</f>
        <v>4.8</v>
      </c>
      <c r="R898" t="str">
        <f ca="1">VLOOKUP(ROUND($Q898,0),$T$6:$U$15,2,FALSE)</f>
        <v>Potential Loyalists</v>
      </c>
    </row>
    <row r="899" spans="1:18" x14ac:dyDescent="0.35">
      <c r="A899">
        <v>895</v>
      </c>
      <c r="B899">
        <v>27</v>
      </c>
      <c r="C899" t="s">
        <v>16</v>
      </c>
      <c r="D899" t="s">
        <v>14</v>
      </c>
      <c r="E899">
        <v>128640</v>
      </c>
      <c r="F899">
        <v>3</v>
      </c>
      <c r="G899">
        <v>5</v>
      </c>
      <c r="H899">
        <v>2</v>
      </c>
      <c r="I899">
        <v>140.52000000000001</v>
      </c>
      <c r="J899">
        <f>I899/E899</f>
        <v>1.0923507462686569E-3</v>
      </c>
      <c r="K899">
        <f t="shared" si="40"/>
        <v>1</v>
      </c>
      <c r="L899">
        <f t="shared" si="41"/>
        <v>0</v>
      </c>
      <c r="M899">
        <f t="shared" ca="1" si="42"/>
        <v>2019</v>
      </c>
      <c r="N899">
        <f ca="1">_xlfn.PERCENTRANK.INC(M899:M1896,M899,1)*10</f>
        <v>5</v>
      </c>
      <c r="O899">
        <f>_xlfn.PERCENTRANK.INC(H899:H1896,H899,1)*10</f>
        <v>0</v>
      </c>
      <c r="P899">
        <f>_xlfn.PERCENTRANK.INC(I899:I1896,I899,1)*10</f>
        <v>1</v>
      </c>
      <c r="Q899" s="19">
        <f ca="1">AVERAGE(K899,L899,N899,O899,P899)</f>
        <v>1.4</v>
      </c>
      <c r="R899" t="str">
        <f ca="1">VLOOKUP(ROUND($Q899,0),$T$6:$U$15,2,FALSE)</f>
        <v xml:space="preserve">Hibernating </v>
      </c>
    </row>
    <row r="900" spans="1:18" x14ac:dyDescent="0.35">
      <c r="A900">
        <v>896</v>
      </c>
      <c r="B900">
        <v>53</v>
      </c>
      <c r="C900" t="s">
        <v>16</v>
      </c>
      <c r="D900" t="s">
        <v>11</v>
      </c>
      <c r="E900">
        <v>137307</v>
      </c>
      <c r="F900">
        <v>34</v>
      </c>
      <c r="G900">
        <v>1</v>
      </c>
      <c r="H900">
        <v>26</v>
      </c>
      <c r="I900">
        <v>952.12</v>
      </c>
      <c r="J900">
        <f>I900/E900</f>
        <v>6.9342422454791086E-3</v>
      </c>
      <c r="K900">
        <f t="shared" si="40"/>
        <v>6</v>
      </c>
      <c r="L900">
        <f t="shared" si="41"/>
        <v>3</v>
      </c>
      <c r="M900">
        <f t="shared" ca="1" si="42"/>
        <v>2023</v>
      </c>
      <c r="N900">
        <f ca="1">_xlfn.PERCENTRANK.INC(M900:M1897,M900,1)*10</f>
        <v>9</v>
      </c>
      <c r="O900">
        <f>_xlfn.PERCENTRANK.INC(H900:H1897,H900,1)*10</f>
        <v>4</v>
      </c>
      <c r="P900">
        <f>_xlfn.PERCENTRANK.INC(I900:I1897,I900,1)*10</f>
        <v>9</v>
      </c>
      <c r="Q900" s="19">
        <f ca="1">AVERAGE(K900,L900,N900,O900,P900)</f>
        <v>6.2</v>
      </c>
      <c r="R900" t="str">
        <f ca="1">VLOOKUP(ROUND($Q900,0),$T$6:$U$15,2,FALSE)</f>
        <v>Potential Loyalists</v>
      </c>
    </row>
    <row r="901" spans="1:18" x14ac:dyDescent="0.35">
      <c r="A901">
        <v>897</v>
      </c>
      <c r="B901">
        <v>32</v>
      </c>
      <c r="C901" t="s">
        <v>16</v>
      </c>
      <c r="D901" t="s">
        <v>15</v>
      </c>
      <c r="E901">
        <v>81701</v>
      </c>
      <c r="F901">
        <v>96</v>
      </c>
      <c r="G901">
        <v>9</v>
      </c>
      <c r="H901">
        <v>49</v>
      </c>
      <c r="I901">
        <v>77.45</v>
      </c>
      <c r="J901">
        <f>I901/E901</f>
        <v>9.4796881311122265E-4</v>
      </c>
      <c r="K901">
        <f t="shared" ref="K901:K964" si="43">_xlfn.PERCENTRANK.EXC($J$5:$J$1003,J901,1)*10</f>
        <v>0</v>
      </c>
      <c r="L901">
        <f t="shared" si="41"/>
        <v>9</v>
      </c>
      <c r="M901">
        <f t="shared" ca="1" si="42"/>
        <v>2015</v>
      </c>
      <c r="N901">
        <f ca="1">_xlfn.PERCENTRANK.INC(M901:M1898,M901,1)*10</f>
        <v>1</v>
      </c>
      <c r="O901">
        <f>_xlfn.PERCENTRANK.INC(H901:H1898,H901,1)*10</f>
        <v>9</v>
      </c>
      <c r="P901">
        <f>_xlfn.PERCENTRANK.INC(I901:I1898,I901,1)*10</f>
        <v>0</v>
      </c>
      <c r="Q901" s="19">
        <f ca="1">AVERAGE(K901,L901,N901,O901,P901)</f>
        <v>3.8</v>
      </c>
      <c r="R901" t="str">
        <f ca="1">VLOOKUP(ROUND($Q901,0),$T$6:$U$15,2,FALSE)</f>
        <v>New Customer</v>
      </c>
    </row>
    <row r="902" spans="1:18" x14ac:dyDescent="0.35">
      <c r="A902">
        <v>898</v>
      </c>
      <c r="B902">
        <v>64</v>
      </c>
      <c r="C902" t="s">
        <v>13</v>
      </c>
      <c r="D902" t="s">
        <v>14</v>
      </c>
      <c r="E902">
        <v>82140</v>
      </c>
      <c r="F902">
        <v>57</v>
      </c>
      <c r="G902">
        <v>3</v>
      </c>
      <c r="H902">
        <v>7</v>
      </c>
      <c r="I902">
        <v>97.97</v>
      </c>
      <c r="J902">
        <f>I902/E902</f>
        <v>1.1927197467738009E-3</v>
      </c>
      <c r="K902">
        <f t="shared" si="43"/>
        <v>1</v>
      </c>
      <c r="L902">
        <f t="shared" ref="L902:L965" si="44">_xlfn.PERCENTRANK.INC($F$5:$F$1003,F902,1)*10</f>
        <v>5</v>
      </c>
      <c r="M902">
        <f t="shared" ref="M902:M965" ca="1" si="45">YEAR(TODAY())-G902</f>
        <v>2021</v>
      </c>
      <c r="N902">
        <f ca="1">_xlfn.PERCENTRANK.INC(M902:M1899,M902,1)*10</f>
        <v>7</v>
      </c>
      <c r="O902">
        <f>_xlfn.PERCENTRANK.INC(H902:H1899,H902,1)*10</f>
        <v>1</v>
      </c>
      <c r="P902">
        <f>_xlfn.PERCENTRANK.INC(I902:I1899,I902,1)*10</f>
        <v>0</v>
      </c>
      <c r="Q902" s="19">
        <f ca="1">AVERAGE(K902,L902,N902,O902,P902)</f>
        <v>2.8</v>
      </c>
      <c r="R902" t="str">
        <f ca="1">VLOOKUP(ROUND($Q902,0),$T$6:$U$15,2,FALSE)</f>
        <v>New Customer</v>
      </c>
    </row>
    <row r="903" spans="1:18" x14ac:dyDescent="0.35">
      <c r="A903">
        <v>899</v>
      </c>
      <c r="B903">
        <v>48</v>
      </c>
      <c r="C903" t="s">
        <v>16</v>
      </c>
      <c r="D903" t="s">
        <v>15</v>
      </c>
      <c r="E903">
        <v>134463</v>
      </c>
      <c r="F903">
        <v>32</v>
      </c>
      <c r="G903">
        <v>2</v>
      </c>
      <c r="H903">
        <v>7</v>
      </c>
      <c r="I903">
        <v>535.1</v>
      </c>
      <c r="J903">
        <f>I903/E903</f>
        <v>3.9795334032410408E-3</v>
      </c>
      <c r="K903">
        <f t="shared" si="43"/>
        <v>3</v>
      </c>
      <c r="L903">
        <f t="shared" si="44"/>
        <v>3</v>
      </c>
      <c r="M903">
        <f t="shared" ca="1" si="45"/>
        <v>2022</v>
      </c>
      <c r="N903">
        <f ca="1">_xlfn.PERCENTRANK.INC(M903:M1900,M903,1)*10</f>
        <v>8</v>
      </c>
      <c r="O903">
        <f>_xlfn.PERCENTRANK.INC(H903:H1900,H903,1)*10</f>
        <v>1</v>
      </c>
      <c r="P903">
        <f>_xlfn.PERCENTRANK.INC(I903:I1900,I903,1)*10</f>
        <v>5</v>
      </c>
      <c r="Q903" s="19">
        <f ca="1">AVERAGE(K903,L903,N903,O903,P903)</f>
        <v>4</v>
      </c>
      <c r="R903" t="str">
        <f ca="1">VLOOKUP(ROUND($Q903,0),$T$6:$U$15,2,FALSE)</f>
        <v>New Customer</v>
      </c>
    </row>
    <row r="904" spans="1:18" x14ac:dyDescent="0.35">
      <c r="A904">
        <v>900</v>
      </c>
      <c r="B904">
        <v>52</v>
      </c>
      <c r="C904" t="s">
        <v>9</v>
      </c>
      <c r="D904" t="s">
        <v>14</v>
      </c>
      <c r="E904">
        <v>41544</v>
      </c>
      <c r="F904">
        <v>1</v>
      </c>
      <c r="G904">
        <v>10</v>
      </c>
      <c r="H904">
        <v>46</v>
      </c>
      <c r="I904">
        <v>720.52</v>
      </c>
      <c r="J904">
        <f>I904/E904</f>
        <v>1.7343539379934526E-2</v>
      </c>
      <c r="K904">
        <f t="shared" si="43"/>
        <v>9</v>
      </c>
      <c r="L904">
        <f t="shared" si="44"/>
        <v>0</v>
      </c>
      <c r="M904">
        <f t="shared" ca="1" si="45"/>
        <v>2014</v>
      </c>
      <c r="N904">
        <f ca="1">_xlfn.PERCENTRANK.INC(M904:M1901,M904,1)*10</f>
        <v>0</v>
      </c>
      <c r="O904">
        <f>_xlfn.PERCENTRANK.INC(H904:H1901,H904,1)*10</f>
        <v>9</v>
      </c>
      <c r="P904">
        <f>_xlfn.PERCENTRANK.INC(I904:I1901,I904,1)*10</f>
        <v>7</v>
      </c>
      <c r="Q904" s="19">
        <f ca="1">AVERAGE(K904,L904,N904,O904,P904)</f>
        <v>5</v>
      </c>
      <c r="R904" t="str">
        <f ca="1">VLOOKUP(ROUND($Q904,0),$T$6:$U$15,2,FALSE)</f>
        <v>Potential Loyalists</v>
      </c>
    </row>
    <row r="905" spans="1:18" x14ac:dyDescent="0.35">
      <c r="A905">
        <v>901</v>
      </c>
      <c r="B905">
        <v>57</v>
      </c>
      <c r="C905" t="s">
        <v>9</v>
      </c>
      <c r="D905" t="s">
        <v>14</v>
      </c>
      <c r="E905">
        <v>135440</v>
      </c>
      <c r="F905">
        <v>46</v>
      </c>
      <c r="G905">
        <v>8</v>
      </c>
      <c r="H905">
        <v>3</v>
      </c>
      <c r="I905">
        <v>442.46</v>
      </c>
      <c r="J905">
        <f>I905/E905</f>
        <v>3.266834022445363E-3</v>
      </c>
      <c r="K905">
        <f t="shared" si="43"/>
        <v>3</v>
      </c>
      <c r="L905">
        <f t="shared" si="44"/>
        <v>4</v>
      </c>
      <c r="M905">
        <f t="shared" ca="1" si="45"/>
        <v>2016</v>
      </c>
      <c r="N905">
        <f ca="1">_xlfn.PERCENTRANK.INC(M905:M1902,M905,1)*10</f>
        <v>2</v>
      </c>
      <c r="O905">
        <f>_xlfn.PERCENTRANK.INC(H905:H1902,H905,1)*10</f>
        <v>0</v>
      </c>
      <c r="P905">
        <f>_xlfn.PERCENTRANK.INC(I905:I1902,I905,1)*10</f>
        <v>4</v>
      </c>
      <c r="Q905" s="19">
        <f ca="1">AVERAGE(K905,L905,N905,O905,P905)</f>
        <v>2.6</v>
      </c>
      <c r="R905" t="str">
        <f ca="1">VLOOKUP(ROUND($Q905,0),$T$6:$U$15,2,FALSE)</f>
        <v>New Customer</v>
      </c>
    </row>
    <row r="906" spans="1:18" x14ac:dyDescent="0.35">
      <c r="A906">
        <v>902</v>
      </c>
      <c r="B906">
        <v>55</v>
      </c>
      <c r="C906" t="s">
        <v>9</v>
      </c>
      <c r="D906" t="s">
        <v>14</v>
      </c>
      <c r="E906">
        <v>72193</v>
      </c>
      <c r="F906">
        <v>39</v>
      </c>
      <c r="G906">
        <v>2</v>
      </c>
      <c r="H906">
        <v>6</v>
      </c>
      <c r="I906">
        <v>207.44</v>
      </c>
      <c r="J906">
        <f>I906/E906</f>
        <v>2.8734087792445248E-3</v>
      </c>
      <c r="K906">
        <f t="shared" si="43"/>
        <v>2</v>
      </c>
      <c r="L906">
        <f t="shared" si="44"/>
        <v>3</v>
      </c>
      <c r="M906">
        <f t="shared" ca="1" si="45"/>
        <v>2022</v>
      </c>
      <c r="N906">
        <f ca="1">_xlfn.PERCENTRANK.INC(M906:M1903,M906,1)*10</f>
        <v>8</v>
      </c>
      <c r="O906">
        <f>_xlfn.PERCENTRANK.INC(H906:H1903,H906,1)*10</f>
        <v>1</v>
      </c>
      <c r="P906">
        <f>_xlfn.PERCENTRANK.INC(I906:I1903,I906,1)*10</f>
        <v>2</v>
      </c>
      <c r="Q906" s="19">
        <f ca="1">AVERAGE(K906,L906,N906,O906,P906)</f>
        <v>3.2</v>
      </c>
      <c r="R906" t="str">
        <f ca="1">VLOOKUP(ROUND($Q906,0),$T$6:$U$15,2,FALSE)</f>
        <v>New Customer</v>
      </c>
    </row>
    <row r="907" spans="1:18" x14ac:dyDescent="0.35">
      <c r="A907">
        <v>903</v>
      </c>
      <c r="B907">
        <v>33</v>
      </c>
      <c r="C907" t="s">
        <v>13</v>
      </c>
      <c r="D907" t="s">
        <v>11</v>
      </c>
      <c r="E907">
        <v>106771</v>
      </c>
      <c r="F907">
        <v>23</v>
      </c>
      <c r="G907">
        <v>7</v>
      </c>
      <c r="H907">
        <v>3</v>
      </c>
      <c r="I907">
        <v>609.79999999999995</v>
      </c>
      <c r="J907">
        <f>I907/E907</f>
        <v>5.711288645793333E-3</v>
      </c>
      <c r="K907">
        <f t="shared" si="43"/>
        <v>5</v>
      </c>
      <c r="L907">
        <f t="shared" si="44"/>
        <v>2</v>
      </c>
      <c r="M907">
        <f t="shared" ca="1" si="45"/>
        <v>2017</v>
      </c>
      <c r="N907">
        <f ca="1">_xlfn.PERCENTRANK.INC(M907:M1904,M907,1)*10</f>
        <v>3</v>
      </c>
      <c r="O907">
        <f>_xlfn.PERCENTRANK.INC(H907:H1904,H907,1)*10</f>
        <v>0</v>
      </c>
      <c r="P907">
        <f>_xlfn.PERCENTRANK.INC(I907:I1904,I907,1)*10</f>
        <v>5</v>
      </c>
      <c r="Q907" s="19">
        <f ca="1">AVERAGE(K907,L907,N907,O907,P907)</f>
        <v>3</v>
      </c>
      <c r="R907" t="str">
        <f ca="1">VLOOKUP(ROUND($Q907,0),$T$6:$U$15,2,FALSE)</f>
        <v>New Customer</v>
      </c>
    </row>
    <row r="908" spans="1:18" x14ac:dyDescent="0.35">
      <c r="A908">
        <v>904</v>
      </c>
      <c r="B908">
        <v>64</v>
      </c>
      <c r="C908" t="s">
        <v>9</v>
      </c>
      <c r="D908" t="s">
        <v>10</v>
      </c>
      <c r="E908">
        <v>122557</v>
      </c>
      <c r="F908">
        <v>87</v>
      </c>
      <c r="G908">
        <v>2</v>
      </c>
      <c r="H908">
        <v>5</v>
      </c>
      <c r="I908">
        <v>344.59</v>
      </c>
      <c r="J908">
        <f>I908/E908</f>
        <v>2.8116713039646854E-3</v>
      </c>
      <c r="K908">
        <f t="shared" si="43"/>
        <v>2</v>
      </c>
      <c r="L908">
        <f t="shared" si="44"/>
        <v>8</v>
      </c>
      <c r="M908">
        <f t="shared" ca="1" si="45"/>
        <v>2022</v>
      </c>
      <c r="N908">
        <f ca="1">_xlfn.PERCENTRANK.INC(M908:M1905,M908,1)*10</f>
        <v>8</v>
      </c>
      <c r="O908">
        <f>_xlfn.PERCENTRANK.INC(H908:H1905,H908,1)*10</f>
        <v>0</v>
      </c>
      <c r="P908">
        <f>_xlfn.PERCENTRANK.INC(I908:I1905,I908,1)*10</f>
        <v>3</v>
      </c>
      <c r="Q908" s="19">
        <f ca="1">AVERAGE(K908,L908,N908,O908,P908)</f>
        <v>4.2</v>
      </c>
      <c r="R908" t="str">
        <f ca="1">VLOOKUP(ROUND($Q908,0),$T$6:$U$15,2,FALSE)</f>
        <v>New Customer</v>
      </c>
    </row>
    <row r="909" spans="1:18" x14ac:dyDescent="0.35">
      <c r="A909">
        <v>905</v>
      </c>
      <c r="B909">
        <v>64</v>
      </c>
      <c r="C909" t="s">
        <v>16</v>
      </c>
      <c r="D909" t="s">
        <v>11</v>
      </c>
      <c r="E909">
        <v>139658</v>
      </c>
      <c r="F909">
        <v>77</v>
      </c>
      <c r="G909">
        <v>6</v>
      </c>
      <c r="H909">
        <v>26</v>
      </c>
      <c r="I909">
        <v>71.97</v>
      </c>
      <c r="J909">
        <f>I909/E909</f>
        <v>5.1533030689255178E-4</v>
      </c>
      <c r="K909">
        <f t="shared" si="43"/>
        <v>0</v>
      </c>
      <c r="L909">
        <f t="shared" si="44"/>
        <v>7</v>
      </c>
      <c r="M909">
        <f t="shared" ca="1" si="45"/>
        <v>2018</v>
      </c>
      <c r="N909">
        <f ca="1">_xlfn.PERCENTRANK.INC(M909:M1906,M909,1)*10</f>
        <v>4</v>
      </c>
      <c r="O909">
        <f>_xlfn.PERCENTRANK.INC(H909:H1906,H909,1)*10</f>
        <v>4</v>
      </c>
      <c r="P909">
        <f>_xlfn.PERCENTRANK.INC(I909:I1906,I909,1)*10</f>
        <v>0</v>
      </c>
      <c r="Q909" s="19">
        <f ca="1">AVERAGE(K909,L909,N909,O909,P909)</f>
        <v>3</v>
      </c>
      <c r="R909" t="str">
        <f ca="1">VLOOKUP(ROUND($Q909,0),$T$6:$U$15,2,FALSE)</f>
        <v>New Customer</v>
      </c>
    </row>
    <row r="910" spans="1:18" x14ac:dyDescent="0.35">
      <c r="A910">
        <v>906</v>
      </c>
      <c r="B910">
        <v>25</v>
      </c>
      <c r="C910" t="s">
        <v>16</v>
      </c>
      <c r="D910" t="s">
        <v>15</v>
      </c>
      <c r="E910">
        <v>130604</v>
      </c>
      <c r="F910">
        <v>100</v>
      </c>
      <c r="G910">
        <v>4</v>
      </c>
      <c r="H910">
        <v>41</v>
      </c>
      <c r="I910">
        <v>355.45</v>
      </c>
      <c r="J910">
        <f>I910/E910</f>
        <v>2.7215858626075768E-3</v>
      </c>
      <c r="K910">
        <f t="shared" si="43"/>
        <v>2</v>
      </c>
      <c r="L910">
        <f t="shared" si="44"/>
        <v>9</v>
      </c>
      <c r="M910">
        <f t="shared" ca="1" si="45"/>
        <v>2020</v>
      </c>
      <c r="N910">
        <f ca="1">_xlfn.PERCENTRANK.INC(M910:M1907,M910,1)*10</f>
        <v>6</v>
      </c>
      <c r="O910">
        <f>_xlfn.PERCENTRANK.INC(H910:H1907,H910,1)*10</f>
        <v>7</v>
      </c>
      <c r="P910">
        <f>_xlfn.PERCENTRANK.INC(I910:I1907,I910,1)*10</f>
        <v>3</v>
      </c>
      <c r="Q910" s="19">
        <f ca="1">AVERAGE(K910,L910,N910,O910,P910)</f>
        <v>5.4</v>
      </c>
      <c r="R910" t="str">
        <f ca="1">VLOOKUP(ROUND($Q910,0),$T$6:$U$15,2,FALSE)</f>
        <v>Potential Loyalists</v>
      </c>
    </row>
    <row r="911" spans="1:18" x14ac:dyDescent="0.35">
      <c r="A911">
        <v>907</v>
      </c>
      <c r="B911">
        <v>62</v>
      </c>
      <c r="C911" t="s">
        <v>13</v>
      </c>
      <c r="D911" t="s">
        <v>14</v>
      </c>
      <c r="E911">
        <v>113706</v>
      </c>
      <c r="F911">
        <v>19</v>
      </c>
      <c r="G911">
        <v>1</v>
      </c>
      <c r="H911">
        <v>13</v>
      </c>
      <c r="I911">
        <v>427.68</v>
      </c>
      <c r="J911">
        <f>I911/E911</f>
        <v>3.7612790881747667E-3</v>
      </c>
      <c r="K911">
        <f t="shared" si="43"/>
        <v>3</v>
      </c>
      <c r="L911">
        <f t="shared" si="44"/>
        <v>1</v>
      </c>
      <c r="M911">
        <f t="shared" ca="1" si="45"/>
        <v>2023</v>
      </c>
      <c r="N911">
        <f ca="1">_xlfn.PERCENTRANK.INC(M911:M1908,M911,1)*10</f>
        <v>9</v>
      </c>
      <c r="O911">
        <f>_xlfn.PERCENTRANK.INC(H911:H1908,H911,1)*10</f>
        <v>1</v>
      </c>
      <c r="P911">
        <f>_xlfn.PERCENTRANK.INC(I911:I1908,I911,1)*10</f>
        <v>4</v>
      </c>
      <c r="Q911" s="19">
        <f ca="1">AVERAGE(K911,L911,N911,O911,P911)</f>
        <v>3.6</v>
      </c>
      <c r="R911" t="str">
        <f ca="1">VLOOKUP(ROUND($Q911,0),$T$6:$U$15,2,FALSE)</f>
        <v>New Customer</v>
      </c>
    </row>
    <row r="912" spans="1:18" x14ac:dyDescent="0.35">
      <c r="A912">
        <v>908</v>
      </c>
      <c r="B912">
        <v>59</v>
      </c>
      <c r="C912" t="s">
        <v>13</v>
      </c>
      <c r="D912" t="s">
        <v>11</v>
      </c>
      <c r="E912">
        <v>141567</v>
      </c>
      <c r="F912">
        <v>27</v>
      </c>
      <c r="G912">
        <v>8</v>
      </c>
      <c r="H912">
        <v>30</v>
      </c>
      <c r="I912">
        <v>95.96</v>
      </c>
      <c r="J912">
        <f>I912/E912</f>
        <v>6.7784158737558891E-4</v>
      </c>
      <c r="K912">
        <f t="shared" si="43"/>
        <v>0</v>
      </c>
      <c r="L912">
        <f t="shared" si="44"/>
        <v>2</v>
      </c>
      <c r="M912">
        <f t="shared" ca="1" si="45"/>
        <v>2016</v>
      </c>
      <c r="N912">
        <f ca="1">_xlfn.PERCENTRANK.INC(M912:M1909,M912,1)*10</f>
        <v>2</v>
      </c>
      <c r="O912">
        <f>_xlfn.PERCENTRANK.INC(H912:H1909,H912,1)*10</f>
        <v>5</v>
      </c>
      <c r="P912">
        <f>_xlfn.PERCENTRANK.INC(I912:I1909,I912,1)*10</f>
        <v>0</v>
      </c>
      <c r="Q912" s="19">
        <f ca="1">AVERAGE(K912,L912,N912,O912,P912)</f>
        <v>1.8</v>
      </c>
      <c r="R912" t="str">
        <f ca="1">VLOOKUP(ROUND($Q912,0),$T$6:$U$15,2,FALSE)</f>
        <v xml:space="preserve">At Risk </v>
      </c>
    </row>
    <row r="913" spans="1:18" x14ac:dyDescent="0.35">
      <c r="A913">
        <v>909</v>
      </c>
      <c r="B913">
        <v>27</v>
      </c>
      <c r="C913" t="s">
        <v>9</v>
      </c>
      <c r="D913" t="s">
        <v>10</v>
      </c>
      <c r="E913">
        <v>89618</v>
      </c>
      <c r="F913">
        <v>49</v>
      </c>
      <c r="G913">
        <v>8</v>
      </c>
      <c r="H913">
        <v>12</v>
      </c>
      <c r="I913">
        <v>831.05</v>
      </c>
      <c r="J913">
        <f>I913/E913</f>
        <v>9.2732486777209935E-3</v>
      </c>
      <c r="K913">
        <f t="shared" si="43"/>
        <v>7</v>
      </c>
      <c r="L913">
        <f t="shared" si="44"/>
        <v>4</v>
      </c>
      <c r="M913">
        <f t="shared" ca="1" si="45"/>
        <v>2016</v>
      </c>
      <c r="N913">
        <f ca="1">_xlfn.PERCENTRANK.INC(M913:M1910,M913,1)*10</f>
        <v>2</v>
      </c>
      <c r="O913">
        <f>_xlfn.PERCENTRANK.INC(H913:H1910,H913,1)*10</f>
        <v>1</v>
      </c>
      <c r="P913">
        <f>_xlfn.PERCENTRANK.INC(I913:I1910,I913,1)*10</f>
        <v>8</v>
      </c>
      <c r="Q913" s="19">
        <f ca="1">AVERAGE(K913,L913,N913,O913,P913)</f>
        <v>4.4000000000000004</v>
      </c>
      <c r="R913" t="str">
        <f ca="1">VLOOKUP(ROUND($Q913,0),$T$6:$U$15,2,FALSE)</f>
        <v>New Customer</v>
      </c>
    </row>
    <row r="914" spans="1:18" x14ac:dyDescent="0.35">
      <c r="A914">
        <v>910</v>
      </c>
      <c r="B914">
        <v>55</v>
      </c>
      <c r="C914" t="s">
        <v>13</v>
      </c>
      <c r="D914" t="s">
        <v>10</v>
      </c>
      <c r="E914">
        <v>45562</v>
      </c>
      <c r="F914">
        <v>68</v>
      </c>
      <c r="G914">
        <v>3</v>
      </c>
      <c r="H914">
        <v>30</v>
      </c>
      <c r="I914">
        <v>628.34</v>
      </c>
      <c r="J914">
        <f>I914/E914</f>
        <v>1.3790878363548573E-2</v>
      </c>
      <c r="K914">
        <f t="shared" si="43"/>
        <v>8</v>
      </c>
      <c r="L914">
        <f t="shared" si="44"/>
        <v>6</v>
      </c>
      <c r="M914">
        <f t="shared" ca="1" si="45"/>
        <v>2021</v>
      </c>
      <c r="N914">
        <f ca="1">_xlfn.PERCENTRANK.INC(M914:M1911,M914,1)*10</f>
        <v>7</v>
      </c>
      <c r="O914">
        <f>_xlfn.PERCENTRANK.INC(H914:H1911,H914,1)*10</f>
        <v>5</v>
      </c>
      <c r="P914">
        <f>_xlfn.PERCENTRANK.INC(I914:I1911,I914,1)*10</f>
        <v>5</v>
      </c>
      <c r="Q914" s="19">
        <f ca="1">AVERAGE(K914,L914,N914,O914,P914)</f>
        <v>6.2</v>
      </c>
      <c r="R914" t="str">
        <f ca="1">VLOOKUP(ROUND($Q914,0),$T$6:$U$15,2,FALSE)</f>
        <v>Potential Loyalists</v>
      </c>
    </row>
    <row r="915" spans="1:18" x14ac:dyDescent="0.35">
      <c r="A915">
        <v>911</v>
      </c>
      <c r="B915">
        <v>66</v>
      </c>
      <c r="C915" t="s">
        <v>9</v>
      </c>
      <c r="D915" t="s">
        <v>15</v>
      </c>
      <c r="E915">
        <v>55154</v>
      </c>
      <c r="F915">
        <v>93</v>
      </c>
      <c r="G915">
        <v>3</v>
      </c>
      <c r="H915">
        <v>19</v>
      </c>
      <c r="I915">
        <v>684.88</v>
      </c>
      <c r="J915">
        <f>I915/E915</f>
        <v>1.2417594372121695E-2</v>
      </c>
      <c r="K915">
        <f t="shared" si="43"/>
        <v>8</v>
      </c>
      <c r="L915">
        <f t="shared" si="44"/>
        <v>9</v>
      </c>
      <c r="M915">
        <f t="shared" ca="1" si="45"/>
        <v>2021</v>
      </c>
      <c r="N915">
        <f ca="1">_xlfn.PERCENTRANK.INC(M915:M1912,M915,1)*10</f>
        <v>7</v>
      </c>
      <c r="O915">
        <f>_xlfn.PERCENTRANK.INC(H915:H1912,H915,1)*10</f>
        <v>2</v>
      </c>
      <c r="P915">
        <f>_xlfn.PERCENTRANK.INC(I915:I1912,I915,1)*10</f>
        <v>7</v>
      </c>
      <c r="Q915" s="19">
        <f ca="1">AVERAGE(K915,L915,N915,O915,P915)</f>
        <v>6.6</v>
      </c>
      <c r="R915" t="str">
        <f ca="1">VLOOKUP(ROUND($Q915,0),$T$6:$U$15,2,FALSE)</f>
        <v xml:space="preserve">Loyal Customers </v>
      </c>
    </row>
    <row r="916" spans="1:18" x14ac:dyDescent="0.35">
      <c r="A916">
        <v>912</v>
      </c>
      <c r="B916">
        <v>54</v>
      </c>
      <c r="C916" t="s">
        <v>16</v>
      </c>
      <c r="D916" t="s">
        <v>12</v>
      </c>
      <c r="E916">
        <v>69676</v>
      </c>
      <c r="F916">
        <v>9</v>
      </c>
      <c r="G916">
        <v>7</v>
      </c>
      <c r="H916">
        <v>30</v>
      </c>
      <c r="I916">
        <v>932.68</v>
      </c>
      <c r="J916">
        <f>I916/E916</f>
        <v>1.3385957862104598E-2</v>
      </c>
      <c r="K916">
        <f t="shared" si="43"/>
        <v>8</v>
      </c>
      <c r="L916">
        <f t="shared" si="44"/>
        <v>0</v>
      </c>
      <c r="M916">
        <f t="shared" ca="1" si="45"/>
        <v>2017</v>
      </c>
      <c r="N916">
        <f ca="1">_xlfn.PERCENTRANK.INC(M916:M1913,M916,1)*10</f>
        <v>3</v>
      </c>
      <c r="O916">
        <f>_xlfn.PERCENTRANK.INC(H916:H1913,H916,1)*10</f>
        <v>5</v>
      </c>
      <c r="P916">
        <f>_xlfn.PERCENTRANK.INC(I916:I1913,I916,1)*10</f>
        <v>9</v>
      </c>
      <c r="Q916" s="19">
        <f ca="1">AVERAGE(K916,L916,N916,O916,P916)</f>
        <v>5</v>
      </c>
      <c r="R916" t="str">
        <f ca="1">VLOOKUP(ROUND($Q916,0),$T$6:$U$15,2,FALSE)</f>
        <v>Potential Loyalists</v>
      </c>
    </row>
    <row r="917" spans="1:18" x14ac:dyDescent="0.35">
      <c r="A917">
        <v>913</v>
      </c>
      <c r="B917">
        <v>38</v>
      </c>
      <c r="C917" t="s">
        <v>16</v>
      </c>
      <c r="D917" t="s">
        <v>15</v>
      </c>
      <c r="E917">
        <v>45551</v>
      </c>
      <c r="F917">
        <v>100</v>
      </c>
      <c r="G917">
        <v>10</v>
      </c>
      <c r="H917">
        <v>22</v>
      </c>
      <c r="I917">
        <v>99.63</v>
      </c>
      <c r="J917">
        <f>I917/E917</f>
        <v>2.1872187218721869E-3</v>
      </c>
      <c r="K917">
        <f t="shared" si="43"/>
        <v>2</v>
      </c>
      <c r="L917">
        <f t="shared" si="44"/>
        <v>9</v>
      </c>
      <c r="M917">
        <f t="shared" ca="1" si="45"/>
        <v>2014</v>
      </c>
      <c r="N917">
        <f ca="1">_xlfn.PERCENTRANK.INC(M917:M1914,M917,1)*10</f>
        <v>0</v>
      </c>
      <c r="O917">
        <f>_xlfn.PERCENTRANK.INC(H917:H1914,H917,1)*10</f>
        <v>3</v>
      </c>
      <c r="P917">
        <f>_xlfn.PERCENTRANK.INC(I917:I1914,I917,1)*10</f>
        <v>0</v>
      </c>
      <c r="Q917" s="19">
        <f ca="1">AVERAGE(K917,L917,N917,O917,P917)</f>
        <v>2.8</v>
      </c>
      <c r="R917" t="str">
        <f ca="1">VLOOKUP(ROUND($Q917,0),$T$6:$U$15,2,FALSE)</f>
        <v>New Customer</v>
      </c>
    </row>
    <row r="918" spans="1:18" x14ac:dyDescent="0.35">
      <c r="A918">
        <v>914</v>
      </c>
      <c r="B918">
        <v>55</v>
      </c>
      <c r="C918" t="s">
        <v>16</v>
      </c>
      <c r="D918" t="s">
        <v>15</v>
      </c>
      <c r="E918">
        <v>109314</v>
      </c>
      <c r="F918">
        <v>72</v>
      </c>
      <c r="G918">
        <v>10</v>
      </c>
      <c r="H918">
        <v>47</v>
      </c>
      <c r="I918">
        <v>438.97</v>
      </c>
      <c r="J918">
        <f>I918/E918</f>
        <v>4.0156796018808207E-3</v>
      </c>
      <c r="K918">
        <f t="shared" si="43"/>
        <v>3</v>
      </c>
      <c r="L918">
        <f t="shared" si="44"/>
        <v>7</v>
      </c>
      <c r="M918">
        <f t="shared" ca="1" si="45"/>
        <v>2014</v>
      </c>
      <c r="N918">
        <f ca="1">_xlfn.PERCENTRANK.INC(M918:M1915,M918,1)*10</f>
        <v>0</v>
      </c>
      <c r="O918">
        <f>_xlfn.PERCENTRANK.INC(H918:H1915,H918,1)*10</f>
        <v>9</v>
      </c>
      <c r="P918">
        <f>_xlfn.PERCENTRANK.INC(I918:I1915,I918,1)*10</f>
        <v>4</v>
      </c>
      <c r="Q918" s="19">
        <f ca="1">AVERAGE(K918,L918,N918,O918,P918)</f>
        <v>4.5999999999999996</v>
      </c>
      <c r="R918" t="str">
        <f ca="1">VLOOKUP(ROUND($Q918,0),$T$6:$U$15,2,FALSE)</f>
        <v>Potential Loyalists</v>
      </c>
    </row>
    <row r="919" spans="1:18" x14ac:dyDescent="0.35">
      <c r="A919">
        <v>915</v>
      </c>
      <c r="B919">
        <v>18</v>
      </c>
      <c r="C919" t="s">
        <v>13</v>
      </c>
      <c r="D919" t="s">
        <v>11</v>
      </c>
      <c r="E919">
        <v>69502</v>
      </c>
      <c r="F919">
        <v>83</v>
      </c>
      <c r="G919">
        <v>6</v>
      </c>
      <c r="H919">
        <v>32</v>
      </c>
      <c r="I919">
        <v>236.83</v>
      </c>
      <c r="J919">
        <f>I919/E919</f>
        <v>3.4075278409254413E-3</v>
      </c>
      <c r="K919">
        <f t="shared" si="43"/>
        <v>3</v>
      </c>
      <c r="L919">
        <f t="shared" si="44"/>
        <v>8</v>
      </c>
      <c r="M919">
        <f t="shared" ca="1" si="45"/>
        <v>2018</v>
      </c>
      <c r="N919">
        <f ca="1">_xlfn.PERCENTRANK.INC(M919:M1916,M919,1)*10</f>
        <v>4</v>
      </c>
      <c r="O919">
        <f>_xlfn.PERCENTRANK.INC(H919:H1916,H919,1)*10</f>
        <v>5</v>
      </c>
      <c r="P919">
        <f>_xlfn.PERCENTRANK.INC(I919:I1916,I919,1)*10</f>
        <v>2</v>
      </c>
      <c r="Q919" s="19">
        <f ca="1">AVERAGE(K919,L919,N919,O919,P919)</f>
        <v>4.4000000000000004</v>
      </c>
      <c r="R919" t="str">
        <f ca="1">VLOOKUP(ROUND($Q919,0),$T$6:$U$15,2,FALSE)</f>
        <v>New Customer</v>
      </c>
    </row>
    <row r="920" spans="1:18" x14ac:dyDescent="0.35">
      <c r="A920">
        <v>916</v>
      </c>
      <c r="B920">
        <v>26</v>
      </c>
      <c r="C920" t="s">
        <v>16</v>
      </c>
      <c r="D920" t="s">
        <v>10</v>
      </c>
      <c r="E920">
        <v>131020</v>
      </c>
      <c r="F920">
        <v>23</v>
      </c>
      <c r="G920">
        <v>7</v>
      </c>
      <c r="H920">
        <v>22</v>
      </c>
      <c r="I920">
        <v>844.88</v>
      </c>
      <c r="J920">
        <f>I920/E920</f>
        <v>6.4484811479163483E-3</v>
      </c>
      <c r="K920">
        <f t="shared" si="43"/>
        <v>5</v>
      </c>
      <c r="L920">
        <f t="shared" si="44"/>
        <v>2</v>
      </c>
      <c r="M920">
        <f t="shared" ca="1" si="45"/>
        <v>2017</v>
      </c>
      <c r="N920">
        <f ca="1">_xlfn.PERCENTRANK.INC(M920:M1917,M920,1)*10</f>
        <v>3</v>
      </c>
      <c r="O920">
        <f>_xlfn.PERCENTRANK.INC(H920:H1917,H920,1)*10</f>
        <v>3</v>
      </c>
      <c r="P920">
        <f>_xlfn.PERCENTRANK.INC(I920:I1917,I920,1)*10</f>
        <v>8</v>
      </c>
      <c r="Q920" s="19">
        <f ca="1">AVERAGE(K920,L920,N920,O920,P920)</f>
        <v>4.2</v>
      </c>
      <c r="R920" t="str">
        <f ca="1">VLOOKUP(ROUND($Q920,0),$T$6:$U$15,2,FALSE)</f>
        <v>New Customer</v>
      </c>
    </row>
    <row r="921" spans="1:18" x14ac:dyDescent="0.35">
      <c r="A921">
        <v>917</v>
      </c>
      <c r="B921">
        <v>49</v>
      </c>
      <c r="C921" t="s">
        <v>13</v>
      </c>
      <c r="D921" t="s">
        <v>15</v>
      </c>
      <c r="E921">
        <v>30523</v>
      </c>
      <c r="F921">
        <v>83</v>
      </c>
      <c r="G921">
        <v>4</v>
      </c>
      <c r="H921">
        <v>38</v>
      </c>
      <c r="I921">
        <v>564.48</v>
      </c>
      <c r="J921">
        <f>I921/E921</f>
        <v>1.8493594993938996E-2</v>
      </c>
      <c r="K921">
        <f t="shared" si="43"/>
        <v>9</v>
      </c>
      <c r="L921">
        <f t="shared" si="44"/>
        <v>8</v>
      </c>
      <c r="M921">
        <f t="shared" ca="1" si="45"/>
        <v>2020</v>
      </c>
      <c r="N921">
        <f ca="1">_xlfn.PERCENTRANK.INC(M921:M1918,M921,1)*10</f>
        <v>6</v>
      </c>
      <c r="O921">
        <f>_xlfn.PERCENTRANK.INC(H921:H1918,H921,1)*10</f>
        <v>6</v>
      </c>
      <c r="P921">
        <f>_xlfn.PERCENTRANK.INC(I921:I1918,I921,1)*10</f>
        <v>5</v>
      </c>
      <c r="Q921" s="19">
        <f ca="1">AVERAGE(K921,L921,N921,O921,P921)</f>
        <v>6.8</v>
      </c>
      <c r="R921" t="str">
        <f ca="1">VLOOKUP(ROUND($Q921,0),$T$6:$U$15,2,FALSE)</f>
        <v xml:space="preserve">Loyal Customers </v>
      </c>
    </row>
    <row r="922" spans="1:18" x14ac:dyDescent="0.35">
      <c r="A922">
        <v>918</v>
      </c>
      <c r="B922">
        <v>36</v>
      </c>
      <c r="C922" t="s">
        <v>9</v>
      </c>
      <c r="D922" t="s">
        <v>10</v>
      </c>
      <c r="E922">
        <v>45458</v>
      </c>
      <c r="F922">
        <v>74</v>
      </c>
      <c r="G922">
        <v>6</v>
      </c>
      <c r="H922">
        <v>19</v>
      </c>
      <c r="I922">
        <v>135.22999999999999</v>
      </c>
      <c r="J922">
        <f>I922/E922</f>
        <v>2.9748339126226403E-3</v>
      </c>
      <c r="K922">
        <f t="shared" si="43"/>
        <v>2</v>
      </c>
      <c r="L922">
        <f t="shared" si="44"/>
        <v>7</v>
      </c>
      <c r="M922">
        <f t="shared" ca="1" si="45"/>
        <v>2018</v>
      </c>
      <c r="N922">
        <f ca="1">_xlfn.PERCENTRANK.INC(M922:M1919,M922,1)*10</f>
        <v>4</v>
      </c>
      <c r="O922">
        <f>_xlfn.PERCENTRANK.INC(H922:H1919,H922,1)*10</f>
        <v>2</v>
      </c>
      <c r="P922">
        <f>_xlfn.PERCENTRANK.INC(I922:I1919,I922,1)*10</f>
        <v>1</v>
      </c>
      <c r="Q922" s="19">
        <f ca="1">AVERAGE(K922,L922,N922,O922,P922)</f>
        <v>3.2</v>
      </c>
      <c r="R922" t="str">
        <f ca="1">VLOOKUP(ROUND($Q922,0),$T$6:$U$15,2,FALSE)</f>
        <v>New Customer</v>
      </c>
    </row>
    <row r="923" spans="1:18" x14ac:dyDescent="0.35">
      <c r="A923">
        <v>919</v>
      </c>
      <c r="B923">
        <v>28</v>
      </c>
      <c r="C923" t="s">
        <v>13</v>
      </c>
      <c r="D923" t="s">
        <v>14</v>
      </c>
      <c r="E923">
        <v>57107</v>
      </c>
      <c r="F923">
        <v>82</v>
      </c>
      <c r="G923">
        <v>5</v>
      </c>
      <c r="H923">
        <v>2</v>
      </c>
      <c r="I923">
        <v>271.17</v>
      </c>
      <c r="J923">
        <f>I923/E923</f>
        <v>4.7484546552961984E-3</v>
      </c>
      <c r="K923">
        <f t="shared" si="43"/>
        <v>4</v>
      </c>
      <c r="L923">
        <f t="shared" si="44"/>
        <v>8</v>
      </c>
      <c r="M923">
        <f t="shared" ca="1" si="45"/>
        <v>2019</v>
      </c>
      <c r="N923">
        <f ca="1">_xlfn.PERCENTRANK.INC(M923:M1920,M923,1)*10</f>
        <v>5</v>
      </c>
      <c r="O923">
        <f>_xlfn.PERCENTRANK.INC(H923:H1920,H923,1)*10</f>
        <v>0</v>
      </c>
      <c r="P923">
        <f>_xlfn.PERCENTRANK.INC(I923:I1920,I923,1)*10</f>
        <v>2</v>
      </c>
      <c r="Q923" s="19">
        <f ca="1">AVERAGE(K923,L923,N923,O923,P923)</f>
        <v>3.8</v>
      </c>
      <c r="R923" t="str">
        <f ca="1">VLOOKUP(ROUND($Q923,0),$T$6:$U$15,2,FALSE)</f>
        <v>New Customer</v>
      </c>
    </row>
    <row r="924" spans="1:18" x14ac:dyDescent="0.35">
      <c r="A924">
        <v>920</v>
      </c>
      <c r="B924">
        <v>60</v>
      </c>
      <c r="C924" t="s">
        <v>13</v>
      </c>
      <c r="D924" t="s">
        <v>15</v>
      </c>
      <c r="E924">
        <v>44555</v>
      </c>
      <c r="F924">
        <v>84</v>
      </c>
      <c r="G924">
        <v>7</v>
      </c>
      <c r="H924">
        <v>28</v>
      </c>
      <c r="I924">
        <v>678.42</v>
      </c>
      <c r="J924">
        <f>I924/E924</f>
        <v>1.5226573897430141E-2</v>
      </c>
      <c r="K924">
        <f t="shared" si="43"/>
        <v>8</v>
      </c>
      <c r="L924">
        <f t="shared" si="44"/>
        <v>8</v>
      </c>
      <c r="M924">
        <f t="shared" ca="1" si="45"/>
        <v>2017</v>
      </c>
      <c r="N924">
        <f ca="1">_xlfn.PERCENTRANK.INC(M924:M1921,M924,1)*10</f>
        <v>3</v>
      </c>
      <c r="O924">
        <f>_xlfn.PERCENTRANK.INC(H924:H1921,H924,1)*10</f>
        <v>5</v>
      </c>
      <c r="P924">
        <f>_xlfn.PERCENTRANK.INC(I924:I1921,I924,1)*10</f>
        <v>6</v>
      </c>
      <c r="Q924" s="19">
        <f ca="1">AVERAGE(K924,L924,N924,O924,P924)</f>
        <v>6</v>
      </c>
      <c r="R924" t="str">
        <f ca="1">VLOOKUP(ROUND($Q924,0),$T$6:$U$15,2,FALSE)</f>
        <v>Potential Loyalists</v>
      </c>
    </row>
    <row r="925" spans="1:18" x14ac:dyDescent="0.35">
      <c r="A925">
        <v>921</v>
      </c>
      <c r="B925">
        <v>66</v>
      </c>
      <c r="C925" t="s">
        <v>16</v>
      </c>
      <c r="D925" t="s">
        <v>14</v>
      </c>
      <c r="E925">
        <v>122436</v>
      </c>
      <c r="F925">
        <v>73</v>
      </c>
      <c r="G925">
        <v>7</v>
      </c>
      <c r="H925">
        <v>47</v>
      </c>
      <c r="I925">
        <v>666.62</v>
      </c>
      <c r="J925">
        <f>I925/E925</f>
        <v>5.4446404652226466E-3</v>
      </c>
      <c r="K925">
        <f t="shared" si="43"/>
        <v>4</v>
      </c>
      <c r="L925">
        <f t="shared" si="44"/>
        <v>7</v>
      </c>
      <c r="M925">
        <f t="shared" ca="1" si="45"/>
        <v>2017</v>
      </c>
      <c r="N925">
        <f ca="1">_xlfn.PERCENTRANK.INC(M925:M1922,M925,1)*10</f>
        <v>3</v>
      </c>
      <c r="O925">
        <f>_xlfn.PERCENTRANK.INC(H925:H1922,H925,1)*10</f>
        <v>9</v>
      </c>
      <c r="P925">
        <f>_xlfn.PERCENTRANK.INC(I925:I1922,I925,1)*10</f>
        <v>6</v>
      </c>
      <c r="Q925" s="19">
        <f ca="1">AVERAGE(K925,L925,N925,O925,P925)</f>
        <v>5.8</v>
      </c>
      <c r="R925" t="str">
        <f ca="1">VLOOKUP(ROUND($Q925,0),$T$6:$U$15,2,FALSE)</f>
        <v>Potential Loyalists</v>
      </c>
    </row>
    <row r="926" spans="1:18" x14ac:dyDescent="0.35">
      <c r="A926">
        <v>922</v>
      </c>
      <c r="B926">
        <v>58</v>
      </c>
      <c r="C926" t="s">
        <v>16</v>
      </c>
      <c r="D926" t="s">
        <v>12</v>
      </c>
      <c r="E926">
        <v>105157</v>
      </c>
      <c r="F926">
        <v>51</v>
      </c>
      <c r="G926">
        <v>3</v>
      </c>
      <c r="H926">
        <v>27</v>
      </c>
      <c r="I926">
        <v>344.39</v>
      </c>
      <c r="J926">
        <f>I926/E926</f>
        <v>3.2750078454120979E-3</v>
      </c>
      <c r="K926">
        <f t="shared" si="43"/>
        <v>3</v>
      </c>
      <c r="L926">
        <f t="shared" si="44"/>
        <v>5</v>
      </c>
      <c r="M926">
        <f t="shared" ca="1" si="45"/>
        <v>2021</v>
      </c>
      <c r="N926">
        <f ca="1">_xlfn.PERCENTRANK.INC(M926:M1923,M926,1)*10</f>
        <v>7</v>
      </c>
      <c r="O926">
        <f>_xlfn.PERCENTRANK.INC(H926:H1923,H926,1)*10</f>
        <v>4</v>
      </c>
      <c r="P926">
        <f>_xlfn.PERCENTRANK.INC(I926:I1923,I926,1)*10</f>
        <v>3</v>
      </c>
      <c r="Q926" s="19">
        <f ca="1">AVERAGE(K926,L926,N926,O926,P926)</f>
        <v>4.4000000000000004</v>
      </c>
      <c r="R926" t="str">
        <f ca="1">VLOOKUP(ROUND($Q926,0),$T$6:$U$15,2,FALSE)</f>
        <v>New Customer</v>
      </c>
    </row>
    <row r="927" spans="1:18" x14ac:dyDescent="0.35">
      <c r="A927">
        <v>923</v>
      </c>
      <c r="B927">
        <v>68</v>
      </c>
      <c r="C927" t="s">
        <v>16</v>
      </c>
      <c r="D927" t="s">
        <v>11</v>
      </c>
      <c r="E927">
        <v>107702</v>
      </c>
      <c r="F927">
        <v>73</v>
      </c>
      <c r="G927">
        <v>4</v>
      </c>
      <c r="H927">
        <v>2</v>
      </c>
      <c r="I927">
        <v>136.03</v>
      </c>
      <c r="J927">
        <f>I927/E927</f>
        <v>1.2630220423019071E-3</v>
      </c>
      <c r="K927">
        <f t="shared" si="43"/>
        <v>1</v>
      </c>
      <c r="L927">
        <f t="shared" si="44"/>
        <v>7</v>
      </c>
      <c r="M927">
        <f t="shared" ca="1" si="45"/>
        <v>2020</v>
      </c>
      <c r="N927">
        <f ca="1">_xlfn.PERCENTRANK.INC(M927:M1924,M927,1)*10</f>
        <v>6</v>
      </c>
      <c r="O927">
        <f>_xlfn.PERCENTRANK.INC(H927:H1924,H927,1)*10</f>
        <v>0</v>
      </c>
      <c r="P927">
        <f>_xlfn.PERCENTRANK.INC(I927:I1924,I927,1)*10</f>
        <v>1</v>
      </c>
      <c r="Q927" s="19">
        <f ca="1">AVERAGE(K927,L927,N927,O927,P927)</f>
        <v>3</v>
      </c>
      <c r="R927" t="str">
        <f ca="1">VLOOKUP(ROUND($Q927,0),$T$6:$U$15,2,FALSE)</f>
        <v>New Customer</v>
      </c>
    </row>
    <row r="928" spans="1:18" x14ac:dyDescent="0.35">
      <c r="A928">
        <v>924</v>
      </c>
      <c r="B928">
        <v>20</v>
      </c>
      <c r="C928" t="s">
        <v>16</v>
      </c>
      <c r="D928" t="s">
        <v>10</v>
      </c>
      <c r="E928">
        <v>88778</v>
      </c>
      <c r="F928">
        <v>56</v>
      </c>
      <c r="G928">
        <v>2</v>
      </c>
      <c r="H928">
        <v>28</v>
      </c>
      <c r="I928">
        <v>240.93</v>
      </c>
      <c r="J928">
        <f>I928/E928</f>
        <v>2.713848025411701E-3</v>
      </c>
      <c r="K928">
        <f t="shared" si="43"/>
        <v>2</v>
      </c>
      <c r="L928">
        <f t="shared" si="44"/>
        <v>5</v>
      </c>
      <c r="M928">
        <f t="shared" ca="1" si="45"/>
        <v>2022</v>
      </c>
      <c r="N928">
        <f ca="1">_xlfn.PERCENTRANK.INC(M928:M1925,M928,1)*10</f>
        <v>8</v>
      </c>
      <c r="O928">
        <f>_xlfn.PERCENTRANK.INC(H928:H1925,H928,1)*10</f>
        <v>5</v>
      </c>
      <c r="P928">
        <f>_xlfn.PERCENTRANK.INC(I928:I1925,I928,1)*10</f>
        <v>2</v>
      </c>
      <c r="Q928" s="19">
        <f ca="1">AVERAGE(K928,L928,N928,O928,P928)</f>
        <v>4.4000000000000004</v>
      </c>
      <c r="R928" t="str">
        <f ca="1">VLOOKUP(ROUND($Q928,0),$T$6:$U$15,2,FALSE)</f>
        <v>New Customer</v>
      </c>
    </row>
    <row r="929" spans="1:18" x14ac:dyDescent="0.35">
      <c r="A929">
        <v>925</v>
      </c>
      <c r="B929">
        <v>53</v>
      </c>
      <c r="C929" t="s">
        <v>13</v>
      </c>
      <c r="D929" t="s">
        <v>14</v>
      </c>
      <c r="E929">
        <v>32539</v>
      </c>
      <c r="F929">
        <v>22</v>
      </c>
      <c r="G929">
        <v>6</v>
      </c>
      <c r="H929">
        <v>42</v>
      </c>
      <c r="I929">
        <v>536.05999999999995</v>
      </c>
      <c r="J929">
        <f>I929/E929</f>
        <v>1.6474384584652262E-2</v>
      </c>
      <c r="K929">
        <f t="shared" si="43"/>
        <v>9</v>
      </c>
      <c r="L929">
        <f t="shared" si="44"/>
        <v>2</v>
      </c>
      <c r="M929">
        <f t="shared" ca="1" si="45"/>
        <v>2018</v>
      </c>
      <c r="N929">
        <f ca="1">_xlfn.PERCENTRANK.INC(M929:M1926,M929,1)*10</f>
        <v>4</v>
      </c>
      <c r="O929">
        <f>_xlfn.PERCENTRANK.INC(H929:H1926,H929,1)*10</f>
        <v>7</v>
      </c>
      <c r="P929">
        <f>_xlfn.PERCENTRANK.INC(I929:I1926,I929,1)*10</f>
        <v>4</v>
      </c>
      <c r="Q929" s="19">
        <f ca="1">AVERAGE(K929,L929,N929,O929,P929)</f>
        <v>5.2</v>
      </c>
      <c r="R929" t="str">
        <f ca="1">VLOOKUP(ROUND($Q929,0),$T$6:$U$15,2,FALSE)</f>
        <v>Potential Loyalists</v>
      </c>
    </row>
    <row r="930" spans="1:18" x14ac:dyDescent="0.35">
      <c r="A930">
        <v>926</v>
      </c>
      <c r="B930">
        <v>39</v>
      </c>
      <c r="C930" t="s">
        <v>9</v>
      </c>
      <c r="D930" t="s">
        <v>10</v>
      </c>
      <c r="E930">
        <v>53091</v>
      </c>
      <c r="F930">
        <v>41</v>
      </c>
      <c r="G930">
        <v>9</v>
      </c>
      <c r="H930">
        <v>3</v>
      </c>
      <c r="I930">
        <v>12.45</v>
      </c>
      <c r="J930">
        <f>I930/E930</f>
        <v>2.3450302311126179E-4</v>
      </c>
      <c r="K930">
        <f t="shared" si="43"/>
        <v>0</v>
      </c>
      <c r="L930">
        <f t="shared" si="44"/>
        <v>4</v>
      </c>
      <c r="M930">
        <f t="shared" ca="1" si="45"/>
        <v>2015</v>
      </c>
      <c r="N930">
        <f ca="1">_xlfn.PERCENTRANK.INC(M930:M1927,M930,1)*10</f>
        <v>1</v>
      </c>
      <c r="O930">
        <f>_xlfn.PERCENTRANK.INC(H930:H1927,H930,1)*10</f>
        <v>0</v>
      </c>
      <c r="P930">
        <f>_xlfn.PERCENTRANK.INC(I930:I1927,I930,1)*10</f>
        <v>0</v>
      </c>
      <c r="Q930" s="19">
        <f ca="1">AVERAGE(K930,L930,N930,O930,P930)</f>
        <v>1</v>
      </c>
      <c r="R930" t="str">
        <f ca="1">VLOOKUP(ROUND($Q930,0),$T$6:$U$15,2,FALSE)</f>
        <v xml:space="preserve">Hibernating </v>
      </c>
    </row>
    <row r="931" spans="1:18" x14ac:dyDescent="0.35">
      <c r="A931">
        <v>927</v>
      </c>
      <c r="B931">
        <v>46</v>
      </c>
      <c r="C931" t="s">
        <v>13</v>
      </c>
      <c r="D931" t="s">
        <v>14</v>
      </c>
      <c r="E931">
        <v>46368</v>
      </c>
      <c r="F931">
        <v>11</v>
      </c>
      <c r="G931">
        <v>7</v>
      </c>
      <c r="H931">
        <v>17</v>
      </c>
      <c r="I931">
        <v>869.05</v>
      </c>
      <c r="J931">
        <f>I931/E931</f>
        <v>1.8742451690821255E-2</v>
      </c>
      <c r="K931">
        <f t="shared" si="43"/>
        <v>9</v>
      </c>
      <c r="L931">
        <f t="shared" si="44"/>
        <v>0</v>
      </c>
      <c r="M931">
        <f t="shared" ca="1" si="45"/>
        <v>2017</v>
      </c>
      <c r="N931">
        <f ca="1">_xlfn.PERCENTRANK.INC(M931:M1928,M931,1)*10</f>
        <v>4</v>
      </c>
      <c r="O931">
        <f>_xlfn.PERCENTRANK.INC(H931:H1928,H931,1)*10</f>
        <v>2</v>
      </c>
      <c r="P931">
        <f>_xlfn.PERCENTRANK.INC(I931:I1928,I931,1)*10</f>
        <v>8</v>
      </c>
      <c r="Q931" s="19">
        <f ca="1">AVERAGE(K931,L931,N931,O931,P931)</f>
        <v>4.5999999999999996</v>
      </c>
      <c r="R931" t="str">
        <f ca="1">VLOOKUP(ROUND($Q931,0),$T$6:$U$15,2,FALSE)</f>
        <v>Potential Loyalists</v>
      </c>
    </row>
    <row r="932" spans="1:18" x14ac:dyDescent="0.35">
      <c r="A932">
        <v>928</v>
      </c>
      <c r="B932">
        <v>28</v>
      </c>
      <c r="C932" t="s">
        <v>16</v>
      </c>
      <c r="D932" t="s">
        <v>12</v>
      </c>
      <c r="E932">
        <v>134592</v>
      </c>
      <c r="F932">
        <v>43</v>
      </c>
      <c r="G932">
        <v>10</v>
      </c>
      <c r="H932">
        <v>25</v>
      </c>
      <c r="I932">
        <v>557.04</v>
      </c>
      <c r="J932">
        <f>I932/E932</f>
        <v>4.138730385164051E-3</v>
      </c>
      <c r="K932">
        <f t="shared" si="43"/>
        <v>3</v>
      </c>
      <c r="L932">
        <f t="shared" si="44"/>
        <v>4</v>
      </c>
      <c r="M932">
        <f t="shared" ca="1" si="45"/>
        <v>2014</v>
      </c>
      <c r="N932">
        <f ca="1">_xlfn.PERCENTRANK.INC(M932:M1929,M932,1)*10</f>
        <v>0</v>
      </c>
      <c r="O932">
        <f>_xlfn.PERCENTRANK.INC(H932:H1929,H932,1)*10</f>
        <v>3</v>
      </c>
      <c r="P932">
        <f>_xlfn.PERCENTRANK.INC(I932:I1929,I932,1)*10</f>
        <v>4</v>
      </c>
      <c r="Q932" s="19">
        <f ca="1">AVERAGE(K932,L932,N932,O932,P932)</f>
        <v>2.8</v>
      </c>
      <c r="R932" t="str">
        <f ca="1">VLOOKUP(ROUND($Q932,0),$T$6:$U$15,2,FALSE)</f>
        <v>New Customer</v>
      </c>
    </row>
    <row r="933" spans="1:18" x14ac:dyDescent="0.35">
      <c r="A933">
        <v>929</v>
      </c>
      <c r="B933">
        <v>35</v>
      </c>
      <c r="C933" t="s">
        <v>16</v>
      </c>
      <c r="D933" t="s">
        <v>15</v>
      </c>
      <c r="E933">
        <v>48768</v>
      </c>
      <c r="F933">
        <v>43</v>
      </c>
      <c r="G933">
        <v>2</v>
      </c>
      <c r="H933">
        <v>5</v>
      </c>
      <c r="I933">
        <v>746.74</v>
      </c>
      <c r="J933">
        <f>I933/E933</f>
        <v>1.5312089895013124E-2</v>
      </c>
      <c r="K933">
        <f t="shared" si="43"/>
        <v>9</v>
      </c>
      <c r="L933">
        <f t="shared" si="44"/>
        <v>4</v>
      </c>
      <c r="M933">
        <f t="shared" ca="1" si="45"/>
        <v>2022</v>
      </c>
      <c r="N933">
        <f ca="1">_xlfn.PERCENTRANK.INC(M933:M1930,M933,1)*10</f>
        <v>8</v>
      </c>
      <c r="O933">
        <f>_xlfn.PERCENTRANK.INC(H933:H1930,H933,1)*10</f>
        <v>0</v>
      </c>
      <c r="P933">
        <f>_xlfn.PERCENTRANK.INC(I933:I1930,I933,1)*10</f>
        <v>7</v>
      </c>
      <c r="Q933" s="19">
        <f ca="1">AVERAGE(K933,L933,N933,O933,P933)</f>
        <v>5.6</v>
      </c>
      <c r="R933" t="str">
        <f ca="1">VLOOKUP(ROUND($Q933,0),$T$6:$U$15,2,FALSE)</f>
        <v>Potential Loyalists</v>
      </c>
    </row>
    <row r="934" spans="1:18" x14ac:dyDescent="0.35">
      <c r="A934">
        <v>930</v>
      </c>
      <c r="B934">
        <v>42</v>
      </c>
      <c r="C934" t="s">
        <v>13</v>
      </c>
      <c r="D934" t="s">
        <v>10</v>
      </c>
      <c r="E934">
        <v>128064</v>
      </c>
      <c r="F934">
        <v>8</v>
      </c>
      <c r="G934">
        <v>8</v>
      </c>
      <c r="H934">
        <v>44</v>
      </c>
      <c r="I934">
        <v>316.5</v>
      </c>
      <c r="J934">
        <f>I934/E934</f>
        <v>2.4714205397301349E-3</v>
      </c>
      <c r="K934">
        <f t="shared" si="43"/>
        <v>2</v>
      </c>
      <c r="L934">
        <f t="shared" si="44"/>
        <v>0</v>
      </c>
      <c r="M934">
        <f t="shared" ca="1" si="45"/>
        <v>2016</v>
      </c>
      <c r="N934">
        <f ca="1">_xlfn.PERCENTRANK.INC(M934:M1931,M934,1)*10</f>
        <v>3</v>
      </c>
      <c r="O934">
        <f>_xlfn.PERCENTRANK.INC(H934:H1931,H934,1)*10</f>
        <v>8</v>
      </c>
      <c r="P934">
        <f>_xlfn.PERCENTRANK.INC(I934:I1931,I934,1)*10</f>
        <v>3</v>
      </c>
      <c r="Q934" s="19">
        <f ca="1">AVERAGE(K934,L934,N934,O934,P934)</f>
        <v>3.2</v>
      </c>
      <c r="R934" t="str">
        <f ca="1">VLOOKUP(ROUND($Q934,0),$T$6:$U$15,2,FALSE)</f>
        <v>New Customer</v>
      </c>
    </row>
    <row r="935" spans="1:18" x14ac:dyDescent="0.35">
      <c r="A935">
        <v>931</v>
      </c>
      <c r="B935">
        <v>59</v>
      </c>
      <c r="C935" t="s">
        <v>16</v>
      </c>
      <c r="D935" t="s">
        <v>14</v>
      </c>
      <c r="E935">
        <v>48329</v>
      </c>
      <c r="F935">
        <v>6</v>
      </c>
      <c r="G935">
        <v>8</v>
      </c>
      <c r="H935">
        <v>26</v>
      </c>
      <c r="I935">
        <v>36.76</v>
      </c>
      <c r="J935">
        <f>I935/E935</f>
        <v>7.6061991764778906E-4</v>
      </c>
      <c r="K935">
        <f t="shared" si="43"/>
        <v>0</v>
      </c>
      <c r="L935">
        <f t="shared" si="44"/>
        <v>0</v>
      </c>
      <c r="M935">
        <f t="shared" ca="1" si="45"/>
        <v>2016</v>
      </c>
      <c r="N935">
        <f ca="1">_xlfn.PERCENTRANK.INC(M935:M1932,M935,1)*10</f>
        <v>3</v>
      </c>
      <c r="O935">
        <f>_xlfn.PERCENTRANK.INC(H935:H1932,H935,1)*10</f>
        <v>4</v>
      </c>
      <c r="P935">
        <f>_xlfn.PERCENTRANK.INC(I935:I1932,I935,1)*10</f>
        <v>0</v>
      </c>
      <c r="Q935" s="19">
        <f ca="1">AVERAGE(K935,L935,N935,O935,P935)</f>
        <v>1.4</v>
      </c>
      <c r="R935" t="str">
        <f ca="1">VLOOKUP(ROUND($Q935,0),$T$6:$U$15,2,FALSE)</f>
        <v xml:space="preserve">Hibernating </v>
      </c>
    </row>
    <row r="936" spans="1:18" x14ac:dyDescent="0.35">
      <c r="A936">
        <v>932</v>
      </c>
      <c r="B936">
        <v>31</v>
      </c>
      <c r="C936" t="s">
        <v>13</v>
      </c>
      <c r="D936" t="s">
        <v>11</v>
      </c>
      <c r="E936">
        <v>30969</v>
      </c>
      <c r="F936">
        <v>32</v>
      </c>
      <c r="G936">
        <v>9</v>
      </c>
      <c r="H936">
        <v>11</v>
      </c>
      <c r="I936">
        <v>562.47</v>
      </c>
      <c r="J936">
        <f>I936/E936</f>
        <v>1.816235590429139E-2</v>
      </c>
      <c r="K936">
        <f t="shared" si="43"/>
        <v>9</v>
      </c>
      <c r="L936">
        <f t="shared" si="44"/>
        <v>3</v>
      </c>
      <c r="M936">
        <f t="shared" ca="1" si="45"/>
        <v>2015</v>
      </c>
      <c r="N936">
        <f ca="1">_xlfn.PERCENTRANK.INC(M936:M1933,M936,1)*10</f>
        <v>1</v>
      </c>
      <c r="O936">
        <f>_xlfn.PERCENTRANK.INC(H936:H1933,H936,1)*10</f>
        <v>1</v>
      </c>
      <c r="P936">
        <f>_xlfn.PERCENTRANK.INC(I936:I1933,I936,1)*10</f>
        <v>4</v>
      </c>
      <c r="Q936" s="19">
        <f ca="1">AVERAGE(K936,L936,N936,O936,P936)</f>
        <v>3.6</v>
      </c>
      <c r="R936" t="str">
        <f ca="1">VLOOKUP(ROUND($Q936,0),$T$6:$U$15,2,FALSE)</f>
        <v>New Customer</v>
      </c>
    </row>
    <row r="937" spans="1:18" x14ac:dyDescent="0.35">
      <c r="A937">
        <v>933</v>
      </c>
      <c r="B937">
        <v>18</v>
      </c>
      <c r="C937" t="s">
        <v>16</v>
      </c>
      <c r="D937" t="s">
        <v>15</v>
      </c>
      <c r="E937">
        <v>117893</v>
      </c>
      <c r="F937">
        <v>84</v>
      </c>
      <c r="G937">
        <v>3</v>
      </c>
      <c r="H937">
        <v>24</v>
      </c>
      <c r="I937">
        <v>413.27</v>
      </c>
      <c r="J937">
        <f>I937/E937</f>
        <v>3.5054668216094255E-3</v>
      </c>
      <c r="K937">
        <f t="shared" si="43"/>
        <v>3</v>
      </c>
      <c r="L937">
        <f t="shared" si="44"/>
        <v>8</v>
      </c>
      <c r="M937">
        <f t="shared" ca="1" si="45"/>
        <v>2021</v>
      </c>
      <c r="N937">
        <f ca="1">_xlfn.PERCENTRANK.INC(M937:M1934,M937,1)*10</f>
        <v>7</v>
      </c>
      <c r="O937">
        <f>_xlfn.PERCENTRANK.INC(H937:H1934,H937,1)*10</f>
        <v>3</v>
      </c>
      <c r="P937">
        <f>_xlfn.PERCENTRANK.INC(I937:I1934,I937,1)*10</f>
        <v>4</v>
      </c>
      <c r="Q937" s="19">
        <f ca="1">AVERAGE(K937,L937,N937,O937,P937)</f>
        <v>5</v>
      </c>
      <c r="R937" t="str">
        <f ca="1">VLOOKUP(ROUND($Q937,0),$T$6:$U$15,2,FALSE)</f>
        <v>Potential Loyalists</v>
      </c>
    </row>
    <row r="938" spans="1:18" x14ac:dyDescent="0.35">
      <c r="A938">
        <v>934</v>
      </c>
      <c r="B938">
        <v>47</v>
      </c>
      <c r="C938" t="s">
        <v>16</v>
      </c>
      <c r="D938" t="s">
        <v>10</v>
      </c>
      <c r="E938">
        <v>138152</v>
      </c>
      <c r="F938">
        <v>53</v>
      </c>
      <c r="G938">
        <v>2</v>
      </c>
      <c r="H938">
        <v>38</v>
      </c>
      <c r="I938">
        <v>129.08000000000001</v>
      </c>
      <c r="J938">
        <f>I938/E938</f>
        <v>9.3433319821645733E-4</v>
      </c>
      <c r="K938">
        <f t="shared" si="43"/>
        <v>0</v>
      </c>
      <c r="L938">
        <f t="shared" si="44"/>
        <v>5</v>
      </c>
      <c r="M938">
        <f t="shared" ca="1" si="45"/>
        <v>2022</v>
      </c>
      <c r="N938">
        <f ca="1">_xlfn.PERCENTRANK.INC(M938:M1935,M938,1)*10</f>
        <v>8</v>
      </c>
      <c r="O938">
        <f>_xlfn.PERCENTRANK.INC(H938:H1935,H938,1)*10</f>
        <v>6</v>
      </c>
      <c r="P938">
        <f>_xlfn.PERCENTRANK.INC(I938:I1935,I938,1)*10</f>
        <v>1</v>
      </c>
      <c r="Q938" s="19">
        <f ca="1">AVERAGE(K938,L938,N938,O938,P938)</f>
        <v>4</v>
      </c>
      <c r="R938" t="str">
        <f ca="1">VLOOKUP(ROUND($Q938,0),$T$6:$U$15,2,FALSE)</f>
        <v>New Customer</v>
      </c>
    </row>
    <row r="939" spans="1:18" x14ac:dyDescent="0.35">
      <c r="A939">
        <v>935</v>
      </c>
      <c r="B939">
        <v>48</v>
      </c>
      <c r="C939" t="s">
        <v>13</v>
      </c>
      <c r="D939" t="s">
        <v>12</v>
      </c>
      <c r="E939">
        <v>129592</v>
      </c>
      <c r="F939">
        <v>2</v>
      </c>
      <c r="G939">
        <v>3</v>
      </c>
      <c r="H939">
        <v>26</v>
      </c>
      <c r="I939">
        <v>748.46</v>
      </c>
      <c r="J939">
        <f>I939/E939</f>
        <v>5.7755108340020993E-3</v>
      </c>
      <c r="K939">
        <f t="shared" si="43"/>
        <v>5</v>
      </c>
      <c r="L939">
        <f t="shared" si="44"/>
        <v>0</v>
      </c>
      <c r="M939">
        <f t="shared" ca="1" si="45"/>
        <v>2021</v>
      </c>
      <c r="N939">
        <f ca="1">_xlfn.PERCENTRANK.INC(M939:M1936,M939,1)*10</f>
        <v>7</v>
      </c>
      <c r="O939">
        <f>_xlfn.PERCENTRANK.INC(H939:H1936,H939,1)*10</f>
        <v>4</v>
      </c>
      <c r="P939">
        <f>_xlfn.PERCENTRANK.INC(I939:I1936,I939,1)*10</f>
        <v>7</v>
      </c>
      <c r="Q939" s="19">
        <f ca="1">AVERAGE(K939,L939,N939,O939,P939)</f>
        <v>4.5999999999999996</v>
      </c>
      <c r="R939" t="str">
        <f ca="1">VLOOKUP(ROUND($Q939,0),$T$6:$U$15,2,FALSE)</f>
        <v>Potential Loyalists</v>
      </c>
    </row>
    <row r="940" spans="1:18" x14ac:dyDescent="0.35">
      <c r="A940">
        <v>936</v>
      </c>
      <c r="B940">
        <v>51</v>
      </c>
      <c r="C940" t="s">
        <v>16</v>
      </c>
      <c r="D940" t="s">
        <v>14</v>
      </c>
      <c r="E940">
        <v>148784</v>
      </c>
      <c r="F940">
        <v>17</v>
      </c>
      <c r="G940">
        <v>1</v>
      </c>
      <c r="H940">
        <v>50</v>
      </c>
      <c r="I940">
        <v>302.81</v>
      </c>
      <c r="J940">
        <f>I940/E940</f>
        <v>2.0352322830411874E-3</v>
      </c>
      <c r="K940">
        <f t="shared" si="43"/>
        <v>2</v>
      </c>
      <c r="L940">
        <f t="shared" si="44"/>
        <v>1</v>
      </c>
      <c r="M940">
        <f t="shared" ca="1" si="45"/>
        <v>2023</v>
      </c>
      <c r="N940">
        <f ca="1">_xlfn.PERCENTRANK.INC(M940:M1937,M940,1)*10</f>
        <v>9</v>
      </c>
      <c r="O940">
        <f>_xlfn.PERCENTRANK.INC(H940:H1937,H940,1)*10</f>
        <v>9</v>
      </c>
      <c r="P940">
        <f>_xlfn.PERCENTRANK.INC(I940:I1937,I940,1)*10</f>
        <v>2</v>
      </c>
      <c r="Q940" s="19">
        <f ca="1">AVERAGE(K940,L940,N940,O940,P940)</f>
        <v>4.5999999999999996</v>
      </c>
      <c r="R940" t="str">
        <f ca="1">VLOOKUP(ROUND($Q940,0),$T$6:$U$15,2,FALSE)</f>
        <v>Potential Loyalists</v>
      </c>
    </row>
    <row r="941" spans="1:18" x14ac:dyDescent="0.35">
      <c r="A941">
        <v>937</v>
      </c>
      <c r="B941">
        <v>43</v>
      </c>
      <c r="C941" t="s">
        <v>9</v>
      </c>
      <c r="D941" t="s">
        <v>14</v>
      </c>
      <c r="E941">
        <v>42201</v>
      </c>
      <c r="F941">
        <v>76</v>
      </c>
      <c r="G941">
        <v>1</v>
      </c>
      <c r="H941">
        <v>50</v>
      </c>
      <c r="I941">
        <v>106.48</v>
      </c>
      <c r="J941">
        <f>I941/E941</f>
        <v>2.5231629582237389E-3</v>
      </c>
      <c r="K941">
        <f t="shared" si="43"/>
        <v>2</v>
      </c>
      <c r="L941">
        <f t="shared" si="44"/>
        <v>7</v>
      </c>
      <c r="M941">
        <f t="shared" ca="1" si="45"/>
        <v>2023</v>
      </c>
      <c r="N941">
        <f ca="1">_xlfn.PERCENTRANK.INC(M941:M1938,M941,1)*10</f>
        <v>9</v>
      </c>
      <c r="O941">
        <f>_xlfn.PERCENTRANK.INC(H941:H1938,H941,1)*10</f>
        <v>9</v>
      </c>
      <c r="P941">
        <f>_xlfn.PERCENTRANK.INC(I941:I1938,I941,1)*10</f>
        <v>0</v>
      </c>
      <c r="Q941" s="19">
        <f ca="1">AVERAGE(K941,L941,N941,O941,P941)</f>
        <v>5.4</v>
      </c>
      <c r="R941" t="str">
        <f ca="1">VLOOKUP(ROUND($Q941,0),$T$6:$U$15,2,FALSE)</f>
        <v>Potential Loyalists</v>
      </c>
    </row>
    <row r="942" spans="1:18" x14ac:dyDescent="0.35">
      <c r="A942">
        <v>938</v>
      </c>
      <c r="B942">
        <v>64</v>
      </c>
      <c r="C942" t="s">
        <v>13</v>
      </c>
      <c r="D942" t="s">
        <v>12</v>
      </c>
      <c r="E942">
        <v>65498</v>
      </c>
      <c r="F942">
        <v>23</v>
      </c>
      <c r="G942">
        <v>5</v>
      </c>
      <c r="H942">
        <v>24</v>
      </c>
      <c r="I942">
        <v>351.94</v>
      </c>
      <c r="J942">
        <f>I942/E942</f>
        <v>5.3732938410333136E-3</v>
      </c>
      <c r="K942">
        <f t="shared" si="43"/>
        <v>4</v>
      </c>
      <c r="L942">
        <f t="shared" si="44"/>
        <v>2</v>
      </c>
      <c r="M942">
        <f t="shared" ca="1" si="45"/>
        <v>2019</v>
      </c>
      <c r="N942">
        <f ca="1">_xlfn.PERCENTRANK.INC(M942:M1939,M942,1)*10</f>
        <v>5</v>
      </c>
      <c r="O942">
        <f>_xlfn.PERCENTRANK.INC(H942:H1939,H942,1)*10</f>
        <v>3</v>
      </c>
      <c r="P942">
        <f>_xlfn.PERCENTRANK.INC(I942:I1939,I942,1)*10</f>
        <v>3</v>
      </c>
      <c r="Q942" s="19">
        <f ca="1">AVERAGE(K942,L942,N942,O942,P942)</f>
        <v>3.4</v>
      </c>
      <c r="R942" t="str">
        <f ca="1">VLOOKUP(ROUND($Q942,0),$T$6:$U$15,2,FALSE)</f>
        <v>New Customer</v>
      </c>
    </row>
    <row r="943" spans="1:18" x14ac:dyDescent="0.35">
      <c r="A943">
        <v>939</v>
      </c>
      <c r="B943">
        <v>37</v>
      </c>
      <c r="C943" t="s">
        <v>16</v>
      </c>
      <c r="D943" t="s">
        <v>14</v>
      </c>
      <c r="E943">
        <v>70213</v>
      </c>
      <c r="F943">
        <v>84</v>
      </c>
      <c r="G943">
        <v>3</v>
      </c>
      <c r="H943">
        <v>37</v>
      </c>
      <c r="I943">
        <v>785.53</v>
      </c>
      <c r="J943">
        <f>I943/E943</f>
        <v>1.1187814222437441E-2</v>
      </c>
      <c r="K943">
        <f t="shared" si="43"/>
        <v>8</v>
      </c>
      <c r="L943">
        <f t="shared" si="44"/>
        <v>8</v>
      </c>
      <c r="M943">
        <f t="shared" ca="1" si="45"/>
        <v>2021</v>
      </c>
      <c r="N943">
        <f ca="1">_xlfn.PERCENTRANK.INC(M943:M1940,M943,1)*10</f>
        <v>8</v>
      </c>
      <c r="O943">
        <f>_xlfn.PERCENTRANK.INC(H943:H1940,H943,1)*10</f>
        <v>6</v>
      </c>
      <c r="P943">
        <f>_xlfn.PERCENTRANK.INC(I943:I1940,I943,1)*10</f>
        <v>8</v>
      </c>
      <c r="Q943" s="19">
        <f ca="1">AVERAGE(K943,L943,N943,O943,P943)</f>
        <v>7.6</v>
      </c>
      <c r="R943" t="str">
        <f ca="1">VLOOKUP(ROUND($Q943,0),$T$6:$U$15,2,FALSE)</f>
        <v xml:space="preserve">Loyal Customers </v>
      </c>
    </row>
    <row r="944" spans="1:18" x14ac:dyDescent="0.35">
      <c r="A944">
        <v>940</v>
      </c>
      <c r="B944">
        <v>56</v>
      </c>
      <c r="C944" t="s">
        <v>9</v>
      </c>
      <c r="D944" t="s">
        <v>14</v>
      </c>
      <c r="E944">
        <v>51736</v>
      </c>
      <c r="F944">
        <v>3</v>
      </c>
      <c r="G944">
        <v>9</v>
      </c>
      <c r="H944">
        <v>25</v>
      </c>
      <c r="I944">
        <v>666.01</v>
      </c>
      <c r="J944">
        <f>I944/E944</f>
        <v>1.2873241070047935E-2</v>
      </c>
      <c r="K944">
        <f t="shared" si="43"/>
        <v>8</v>
      </c>
      <c r="L944">
        <f t="shared" si="44"/>
        <v>0</v>
      </c>
      <c r="M944">
        <f t="shared" ca="1" si="45"/>
        <v>2015</v>
      </c>
      <c r="N944">
        <f ca="1">_xlfn.PERCENTRANK.INC(M944:M1941,M944,1)*10</f>
        <v>1</v>
      </c>
      <c r="O944">
        <f>_xlfn.PERCENTRANK.INC(H944:H1941,H944,1)*10</f>
        <v>4</v>
      </c>
      <c r="P944">
        <f>_xlfn.PERCENTRANK.INC(I944:I1941,I944,1)*10</f>
        <v>6</v>
      </c>
      <c r="Q944" s="19">
        <f ca="1">AVERAGE(K944,L944,N944,O944,P944)</f>
        <v>3.8</v>
      </c>
      <c r="R944" t="str">
        <f ca="1">VLOOKUP(ROUND($Q944,0),$T$6:$U$15,2,FALSE)</f>
        <v>New Customer</v>
      </c>
    </row>
    <row r="945" spans="1:18" x14ac:dyDescent="0.35">
      <c r="A945">
        <v>941</v>
      </c>
      <c r="B945">
        <v>54</v>
      </c>
      <c r="C945" t="s">
        <v>16</v>
      </c>
      <c r="D945" t="s">
        <v>12</v>
      </c>
      <c r="E945">
        <v>33706</v>
      </c>
      <c r="F945">
        <v>64</v>
      </c>
      <c r="G945">
        <v>9</v>
      </c>
      <c r="H945">
        <v>1</v>
      </c>
      <c r="I945">
        <v>371.93</v>
      </c>
      <c r="J945">
        <f>I945/E945</f>
        <v>1.1034533910876401E-2</v>
      </c>
      <c r="K945">
        <f t="shared" si="43"/>
        <v>8</v>
      </c>
      <c r="L945">
        <f t="shared" si="44"/>
        <v>6</v>
      </c>
      <c r="M945">
        <f t="shared" ca="1" si="45"/>
        <v>2015</v>
      </c>
      <c r="N945">
        <f ca="1">_xlfn.PERCENTRANK.INC(M945:M1942,M945,1)*10</f>
        <v>1</v>
      </c>
      <c r="O945">
        <f>_xlfn.PERCENTRANK.INC(H945:H1942,H945,1)*10</f>
        <v>0</v>
      </c>
      <c r="P945">
        <f>_xlfn.PERCENTRANK.INC(I945:I1942,I945,1)*10</f>
        <v>3</v>
      </c>
      <c r="Q945" s="19">
        <f ca="1">AVERAGE(K945,L945,N945,O945,P945)</f>
        <v>3.6</v>
      </c>
      <c r="R945" t="str">
        <f ca="1">VLOOKUP(ROUND($Q945,0),$T$6:$U$15,2,FALSE)</f>
        <v>New Customer</v>
      </c>
    </row>
    <row r="946" spans="1:18" x14ac:dyDescent="0.35">
      <c r="A946">
        <v>942</v>
      </c>
      <c r="B946">
        <v>36</v>
      </c>
      <c r="C946" t="s">
        <v>16</v>
      </c>
      <c r="D946" t="s">
        <v>11</v>
      </c>
      <c r="E946">
        <v>33087</v>
      </c>
      <c r="F946">
        <v>69</v>
      </c>
      <c r="G946">
        <v>7</v>
      </c>
      <c r="H946">
        <v>21</v>
      </c>
      <c r="I946">
        <v>651.79999999999995</v>
      </c>
      <c r="J946">
        <f>I946/E946</f>
        <v>1.9699579895427206E-2</v>
      </c>
      <c r="K946">
        <f t="shared" si="43"/>
        <v>9</v>
      </c>
      <c r="L946">
        <f t="shared" si="44"/>
        <v>6</v>
      </c>
      <c r="M946">
        <f t="shared" ca="1" si="45"/>
        <v>2017</v>
      </c>
      <c r="N946">
        <f ca="1">_xlfn.PERCENTRANK.INC(M946:M1943,M946,1)*10</f>
        <v>4</v>
      </c>
      <c r="O946">
        <f>_xlfn.PERCENTRANK.INC(H946:H1943,H946,1)*10</f>
        <v>3</v>
      </c>
      <c r="P946">
        <f>_xlfn.PERCENTRANK.INC(I946:I1943,I946,1)*10</f>
        <v>5</v>
      </c>
      <c r="Q946" s="19">
        <f ca="1">AVERAGE(K946,L946,N946,O946,P946)</f>
        <v>5.4</v>
      </c>
      <c r="R946" t="str">
        <f ca="1">VLOOKUP(ROUND($Q946,0),$T$6:$U$15,2,FALSE)</f>
        <v>Potential Loyalists</v>
      </c>
    </row>
    <row r="947" spans="1:18" x14ac:dyDescent="0.35">
      <c r="A947">
        <v>943</v>
      </c>
      <c r="B947">
        <v>54</v>
      </c>
      <c r="C947" t="s">
        <v>9</v>
      </c>
      <c r="D947" t="s">
        <v>15</v>
      </c>
      <c r="E947">
        <v>140081</v>
      </c>
      <c r="F947">
        <v>100</v>
      </c>
      <c r="G947">
        <v>1</v>
      </c>
      <c r="H947">
        <v>25</v>
      </c>
      <c r="I947">
        <v>30.51</v>
      </c>
      <c r="J947">
        <f>I947/E947</f>
        <v>2.1780255709196822E-4</v>
      </c>
      <c r="K947">
        <f t="shared" si="43"/>
        <v>0</v>
      </c>
      <c r="L947">
        <f t="shared" si="44"/>
        <v>9</v>
      </c>
      <c r="M947">
        <f t="shared" ca="1" si="45"/>
        <v>2023</v>
      </c>
      <c r="N947">
        <f ca="1">_xlfn.PERCENTRANK.INC(M947:M1944,M947,1)*10</f>
        <v>9</v>
      </c>
      <c r="O947">
        <f>_xlfn.PERCENTRANK.INC(H947:H1944,H947,1)*10</f>
        <v>3</v>
      </c>
      <c r="P947">
        <f>_xlfn.PERCENTRANK.INC(I947:I1944,I947,1)*10</f>
        <v>0</v>
      </c>
      <c r="Q947" s="19">
        <f ca="1">AVERAGE(K947,L947,N947,O947,P947)</f>
        <v>4.2</v>
      </c>
      <c r="R947" t="str">
        <f ca="1">VLOOKUP(ROUND($Q947,0),$T$6:$U$15,2,FALSE)</f>
        <v>New Customer</v>
      </c>
    </row>
    <row r="948" spans="1:18" x14ac:dyDescent="0.35">
      <c r="A948">
        <v>944</v>
      </c>
      <c r="B948">
        <v>47</v>
      </c>
      <c r="C948" t="s">
        <v>13</v>
      </c>
      <c r="D948" t="s">
        <v>15</v>
      </c>
      <c r="E948">
        <v>37014</v>
      </c>
      <c r="F948">
        <v>76</v>
      </c>
      <c r="G948">
        <v>5</v>
      </c>
      <c r="H948">
        <v>34</v>
      </c>
      <c r="I948">
        <v>880.18</v>
      </c>
      <c r="J948">
        <f>I948/E948</f>
        <v>2.3779650942886473E-2</v>
      </c>
      <c r="K948">
        <f t="shared" si="43"/>
        <v>9</v>
      </c>
      <c r="L948">
        <f t="shared" si="44"/>
        <v>7</v>
      </c>
      <c r="M948">
        <f t="shared" ca="1" si="45"/>
        <v>2019</v>
      </c>
      <c r="N948">
        <f ca="1">_xlfn.PERCENTRANK.INC(M948:M1945,M948,1)*10</f>
        <v>5</v>
      </c>
      <c r="O948">
        <f>_xlfn.PERCENTRANK.INC(H948:H1945,H948,1)*10</f>
        <v>5</v>
      </c>
      <c r="P948">
        <f>_xlfn.PERCENTRANK.INC(I948:I1945,I948,1)*10</f>
        <v>8</v>
      </c>
      <c r="Q948" s="19">
        <f ca="1">AVERAGE(K948,L948,N948,O948,P948)</f>
        <v>6.8</v>
      </c>
      <c r="R948" t="str">
        <f ca="1">VLOOKUP(ROUND($Q948,0),$T$6:$U$15,2,FALSE)</f>
        <v xml:space="preserve">Loyal Customers </v>
      </c>
    </row>
    <row r="949" spans="1:18" x14ac:dyDescent="0.35">
      <c r="A949">
        <v>945</v>
      </c>
      <c r="B949">
        <v>65</v>
      </c>
      <c r="C949" t="s">
        <v>16</v>
      </c>
      <c r="D949" t="s">
        <v>12</v>
      </c>
      <c r="E949">
        <v>42779</v>
      </c>
      <c r="F949">
        <v>81</v>
      </c>
      <c r="G949">
        <v>5</v>
      </c>
      <c r="H949">
        <v>38</v>
      </c>
      <c r="I949">
        <v>594.91999999999996</v>
      </c>
      <c r="J949">
        <f>I949/E949</f>
        <v>1.3906823441408167E-2</v>
      </c>
      <c r="K949">
        <f t="shared" si="43"/>
        <v>8</v>
      </c>
      <c r="L949">
        <f t="shared" si="44"/>
        <v>8</v>
      </c>
      <c r="M949">
        <f t="shared" ca="1" si="45"/>
        <v>2019</v>
      </c>
      <c r="N949">
        <f ca="1">_xlfn.PERCENTRANK.INC(M949:M1946,M949,1)*10</f>
        <v>5</v>
      </c>
      <c r="O949">
        <f>_xlfn.PERCENTRANK.INC(H949:H1946,H949,1)*10</f>
        <v>6</v>
      </c>
      <c r="P949">
        <f>_xlfn.PERCENTRANK.INC(I949:I1946,I949,1)*10</f>
        <v>5</v>
      </c>
      <c r="Q949" s="19">
        <f ca="1">AVERAGE(K949,L949,N949,O949,P949)</f>
        <v>6.4</v>
      </c>
      <c r="R949" t="str">
        <f ca="1">VLOOKUP(ROUND($Q949,0),$T$6:$U$15,2,FALSE)</f>
        <v>Potential Loyalists</v>
      </c>
    </row>
    <row r="950" spans="1:18" x14ac:dyDescent="0.35">
      <c r="A950">
        <v>946</v>
      </c>
      <c r="B950">
        <v>59</v>
      </c>
      <c r="C950" t="s">
        <v>16</v>
      </c>
      <c r="D950" t="s">
        <v>10</v>
      </c>
      <c r="E950">
        <v>149936</v>
      </c>
      <c r="F950">
        <v>80</v>
      </c>
      <c r="G950">
        <v>7</v>
      </c>
      <c r="H950">
        <v>37</v>
      </c>
      <c r="I950">
        <v>406.6</v>
      </c>
      <c r="J950">
        <f>I950/E950</f>
        <v>2.711823711450219E-3</v>
      </c>
      <c r="K950">
        <f t="shared" si="43"/>
        <v>2</v>
      </c>
      <c r="L950">
        <f t="shared" si="44"/>
        <v>8</v>
      </c>
      <c r="M950">
        <f t="shared" ca="1" si="45"/>
        <v>2017</v>
      </c>
      <c r="N950">
        <f ca="1">_xlfn.PERCENTRANK.INC(M950:M1947,M950,1)*10</f>
        <v>4</v>
      </c>
      <c r="O950">
        <f>_xlfn.PERCENTRANK.INC(H950:H1947,H950,1)*10</f>
        <v>6</v>
      </c>
      <c r="P950">
        <f>_xlfn.PERCENTRANK.INC(I950:I1947,I950,1)*10</f>
        <v>3</v>
      </c>
      <c r="Q950" s="19">
        <f ca="1">AVERAGE(K950,L950,N950,O950,P950)</f>
        <v>4.5999999999999996</v>
      </c>
      <c r="R950" t="str">
        <f ca="1">VLOOKUP(ROUND($Q950,0),$T$6:$U$15,2,FALSE)</f>
        <v>Potential Loyalists</v>
      </c>
    </row>
    <row r="951" spans="1:18" x14ac:dyDescent="0.35">
      <c r="A951">
        <v>947</v>
      </c>
      <c r="B951">
        <v>60</v>
      </c>
      <c r="C951" t="s">
        <v>13</v>
      </c>
      <c r="D951" t="s">
        <v>10</v>
      </c>
      <c r="E951">
        <v>111493</v>
      </c>
      <c r="F951">
        <v>40</v>
      </c>
      <c r="G951">
        <v>10</v>
      </c>
      <c r="H951">
        <v>8</v>
      </c>
      <c r="I951">
        <v>190.34</v>
      </c>
      <c r="J951">
        <f>I951/E951</f>
        <v>1.7071923797906596E-3</v>
      </c>
      <c r="K951">
        <f t="shared" si="43"/>
        <v>1</v>
      </c>
      <c r="L951">
        <f t="shared" si="44"/>
        <v>3</v>
      </c>
      <c r="M951">
        <f t="shared" ca="1" si="45"/>
        <v>2014</v>
      </c>
      <c r="N951">
        <f ca="1">_xlfn.PERCENTRANK.INC(M951:M1948,M951,1)*10</f>
        <v>0</v>
      </c>
      <c r="O951">
        <f>_xlfn.PERCENTRANK.INC(H951:H1948,H951,1)*10</f>
        <v>0</v>
      </c>
      <c r="P951">
        <f>_xlfn.PERCENTRANK.INC(I951:I1948,I951,1)*10</f>
        <v>1</v>
      </c>
      <c r="Q951" s="19">
        <f ca="1">AVERAGE(K951,L951,N951,O951,P951)</f>
        <v>1</v>
      </c>
      <c r="R951" t="str">
        <f ca="1">VLOOKUP(ROUND($Q951,0),$T$6:$U$15,2,FALSE)</f>
        <v xml:space="preserve">Hibernating </v>
      </c>
    </row>
    <row r="952" spans="1:18" x14ac:dyDescent="0.35">
      <c r="A952">
        <v>948</v>
      </c>
      <c r="B952">
        <v>21</v>
      </c>
      <c r="C952" t="s">
        <v>13</v>
      </c>
      <c r="D952" t="s">
        <v>11</v>
      </c>
      <c r="E952">
        <v>117520</v>
      </c>
      <c r="F952">
        <v>34</v>
      </c>
      <c r="G952">
        <v>3</v>
      </c>
      <c r="H952">
        <v>32</v>
      </c>
      <c r="I952">
        <v>256.98</v>
      </c>
      <c r="J952">
        <f>I952/E952</f>
        <v>2.186691626957114E-3</v>
      </c>
      <c r="K952">
        <f t="shared" si="43"/>
        <v>2</v>
      </c>
      <c r="L952">
        <f t="shared" si="44"/>
        <v>3</v>
      </c>
      <c r="M952">
        <f t="shared" ca="1" si="45"/>
        <v>2021</v>
      </c>
      <c r="N952">
        <f ca="1">_xlfn.PERCENTRANK.INC(M952:M1949,M952,1)*10</f>
        <v>8</v>
      </c>
      <c r="O952">
        <f>_xlfn.PERCENTRANK.INC(H952:H1949,H952,1)*10</f>
        <v>5</v>
      </c>
      <c r="P952">
        <f>_xlfn.PERCENTRANK.INC(I952:I1949,I952,1)*10</f>
        <v>2</v>
      </c>
      <c r="Q952" s="19">
        <f ca="1">AVERAGE(K952,L952,N952,O952,P952)</f>
        <v>4</v>
      </c>
      <c r="R952" t="str">
        <f ca="1">VLOOKUP(ROUND($Q952,0),$T$6:$U$15,2,FALSE)</f>
        <v>New Customer</v>
      </c>
    </row>
    <row r="953" spans="1:18" x14ac:dyDescent="0.35">
      <c r="A953">
        <v>949</v>
      </c>
      <c r="B953">
        <v>62</v>
      </c>
      <c r="C953" t="s">
        <v>13</v>
      </c>
      <c r="D953" t="s">
        <v>11</v>
      </c>
      <c r="E953">
        <v>128667</v>
      </c>
      <c r="F953">
        <v>37</v>
      </c>
      <c r="G953">
        <v>5</v>
      </c>
      <c r="H953">
        <v>17</v>
      </c>
      <c r="I953">
        <v>150.62</v>
      </c>
      <c r="J953">
        <f>I953/E953</f>
        <v>1.1706187289670235E-3</v>
      </c>
      <c r="K953">
        <f t="shared" si="43"/>
        <v>1</v>
      </c>
      <c r="L953">
        <f t="shared" si="44"/>
        <v>3</v>
      </c>
      <c r="M953">
        <f t="shared" ca="1" si="45"/>
        <v>2019</v>
      </c>
      <c r="N953">
        <f ca="1">_xlfn.PERCENTRANK.INC(M953:M1950,M953,1)*10</f>
        <v>5</v>
      </c>
      <c r="O953">
        <f>_xlfn.PERCENTRANK.INC(H953:H1950,H953,1)*10</f>
        <v>2</v>
      </c>
      <c r="P953">
        <f>_xlfn.PERCENTRANK.INC(I953:I1950,I953,1)*10</f>
        <v>1</v>
      </c>
      <c r="Q953" s="19">
        <f ca="1">AVERAGE(K953,L953,N953,O953,P953)</f>
        <v>2.4</v>
      </c>
      <c r="R953" t="str">
        <f ca="1">VLOOKUP(ROUND($Q953,0),$T$6:$U$15,2,FALSE)</f>
        <v xml:space="preserve">At Risk </v>
      </c>
    </row>
    <row r="954" spans="1:18" x14ac:dyDescent="0.35">
      <c r="A954">
        <v>950</v>
      </c>
      <c r="B954">
        <v>45</v>
      </c>
      <c r="C954" t="s">
        <v>13</v>
      </c>
      <c r="D954" t="s">
        <v>10</v>
      </c>
      <c r="E954">
        <v>114390</v>
      </c>
      <c r="F954">
        <v>38</v>
      </c>
      <c r="G954">
        <v>3</v>
      </c>
      <c r="H954">
        <v>9</v>
      </c>
      <c r="I954">
        <v>663.25</v>
      </c>
      <c r="J954">
        <f>I954/E954</f>
        <v>5.7981466911443307E-3</v>
      </c>
      <c r="K954">
        <f t="shared" si="43"/>
        <v>5</v>
      </c>
      <c r="L954">
        <f t="shared" si="44"/>
        <v>3</v>
      </c>
      <c r="M954">
        <f t="shared" ca="1" si="45"/>
        <v>2021</v>
      </c>
      <c r="N954">
        <f ca="1">_xlfn.PERCENTRANK.INC(M954:M1951,M954,1)*10</f>
        <v>8</v>
      </c>
      <c r="O954">
        <f>_xlfn.PERCENTRANK.INC(H954:H1951,H954,1)*10</f>
        <v>1</v>
      </c>
      <c r="P954">
        <f>_xlfn.PERCENTRANK.INC(I954:I1951,I954,1)*10</f>
        <v>6</v>
      </c>
      <c r="Q954" s="19">
        <f ca="1">AVERAGE(K954,L954,N954,O954,P954)</f>
        <v>4.5999999999999996</v>
      </c>
      <c r="R954" t="str">
        <f ca="1">VLOOKUP(ROUND($Q954,0),$T$6:$U$15,2,FALSE)</f>
        <v>Potential Loyalists</v>
      </c>
    </row>
    <row r="955" spans="1:18" x14ac:dyDescent="0.35">
      <c r="A955">
        <v>951</v>
      </c>
      <c r="B955">
        <v>41</v>
      </c>
      <c r="C955" t="s">
        <v>13</v>
      </c>
      <c r="D955" t="s">
        <v>15</v>
      </c>
      <c r="E955">
        <v>134487</v>
      </c>
      <c r="F955">
        <v>7</v>
      </c>
      <c r="G955">
        <v>10</v>
      </c>
      <c r="H955">
        <v>50</v>
      </c>
      <c r="I955">
        <v>556.1</v>
      </c>
      <c r="J955">
        <f>I955/E955</f>
        <v>4.1349721534423402E-3</v>
      </c>
      <c r="K955">
        <f t="shared" si="43"/>
        <v>3</v>
      </c>
      <c r="L955">
        <f t="shared" si="44"/>
        <v>0</v>
      </c>
      <c r="M955">
        <f t="shared" ca="1" si="45"/>
        <v>2014</v>
      </c>
      <c r="N955">
        <f ca="1">_xlfn.PERCENTRANK.INC(M955:M1952,M955,1)*10</f>
        <v>0</v>
      </c>
      <c r="O955">
        <f>_xlfn.PERCENTRANK.INC(H955:H1952,H955,1)*10</f>
        <v>9</v>
      </c>
      <c r="P955">
        <f>_xlfn.PERCENTRANK.INC(I955:I1952,I955,1)*10</f>
        <v>4</v>
      </c>
      <c r="Q955" s="19">
        <f ca="1">AVERAGE(K955,L955,N955,O955,P955)</f>
        <v>3.2</v>
      </c>
      <c r="R955" t="str">
        <f ca="1">VLOOKUP(ROUND($Q955,0),$T$6:$U$15,2,FALSE)</f>
        <v>New Customer</v>
      </c>
    </row>
    <row r="956" spans="1:18" x14ac:dyDescent="0.35">
      <c r="A956">
        <v>952</v>
      </c>
      <c r="B956">
        <v>29</v>
      </c>
      <c r="C956" t="s">
        <v>9</v>
      </c>
      <c r="D956" t="s">
        <v>10</v>
      </c>
      <c r="E956">
        <v>45164</v>
      </c>
      <c r="F956">
        <v>54</v>
      </c>
      <c r="G956">
        <v>8</v>
      </c>
      <c r="H956">
        <v>45</v>
      </c>
      <c r="I956">
        <v>915.62</v>
      </c>
      <c r="J956">
        <f>I956/E956</f>
        <v>2.0273226463555043E-2</v>
      </c>
      <c r="K956">
        <f t="shared" si="43"/>
        <v>9</v>
      </c>
      <c r="L956">
        <f t="shared" si="44"/>
        <v>5</v>
      </c>
      <c r="M956">
        <f t="shared" ca="1" si="45"/>
        <v>2016</v>
      </c>
      <c r="N956">
        <f ca="1">_xlfn.PERCENTRANK.INC(M956:M1953,M956,1)*10</f>
        <v>3</v>
      </c>
      <c r="O956">
        <f>_xlfn.PERCENTRANK.INC(H956:H1953,H956,1)*10</f>
        <v>8</v>
      </c>
      <c r="P956">
        <f>_xlfn.PERCENTRANK.INC(I956:I1953,I956,1)*10</f>
        <v>8</v>
      </c>
      <c r="Q956" s="19">
        <f ca="1">AVERAGE(K956,L956,N956,O956,P956)</f>
        <v>6.6</v>
      </c>
      <c r="R956" t="str">
        <f ca="1">VLOOKUP(ROUND($Q956,0),$T$6:$U$15,2,FALSE)</f>
        <v xml:space="preserve">Loyal Customers </v>
      </c>
    </row>
    <row r="957" spans="1:18" x14ac:dyDescent="0.35">
      <c r="A957">
        <v>953</v>
      </c>
      <c r="B957">
        <v>51</v>
      </c>
      <c r="C957" t="s">
        <v>16</v>
      </c>
      <c r="D957" t="s">
        <v>11</v>
      </c>
      <c r="E957">
        <v>104830</v>
      </c>
      <c r="F957">
        <v>43</v>
      </c>
      <c r="G957">
        <v>9</v>
      </c>
      <c r="H957">
        <v>36</v>
      </c>
      <c r="I957">
        <v>593.91999999999996</v>
      </c>
      <c r="J957">
        <f>I957/E957</f>
        <v>5.6655537536964605E-3</v>
      </c>
      <c r="K957">
        <f t="shared" si="43"/>
        <v>5</v>
      </c>
      <c r="L957">
        <f t="shared" si="44"/>
        <v>4</v>
      </c>
      <c r="M957">
        <f t="shared" ca="1" si="45"/>
        <v>2015</v>
      </c>
      <c r="N957">
        <f ca="1">_xlfn.PERCENTRANK.INC(M957:M1954,M957,1)*10</f>
        <v>1</v>
      </c>
      <c r="O957">
        <f>_xlfn.PERCENTRANK.INC(H957:H1954,H957,1)*10</f>
        <v>6</v>
      </c>
      <c r="P957">
        <f>_xlfn.PERCENTRANK.INC(I957:I1954,I957,1)*10</f>
        <v>4</v>
      </c>
      <c r="Q957" s="19">
        <f ca="1">AVERAGE(K957,L957,N957,O957,P957)</f>
        <v>4</v>
      </c>
      <c r="R957" t="str">
        <f ca="1">VLOOKUP(ROUND($Q957,0),$T$6:$U$15,2,FALSE)</f>
        <v>New Customer</v>
      </c>
    </row>
    <row r="958" spans="1:18" x14ac:dyDescent="0.35">
      <c r="A958">
        <v>954</v>
      </c>
      <c r="B958">
        <v>44</v>
      </c>
      <c r="C958" t="s">
        <v>16</v>
      </c>
      <c r="D958" t="s">
        <v>15</v>
      </c>
      <c r="E958">
        <v>123822</v>
      </c>
      <c r="F958">
        <v>20</v>
      </c>
      <c r="G958">
        <v>4</v>
      </c>
      <c r="H958">
        <v>8</v>
      </c>
      <c r="I958">
        <v>209.75</v>
      </c>
      <c r="J958">
        <f>I958/E958</f>
        <v>1.693963915943855E-3</v>
      </c>
      <c r="K958">
        <f t="shared" si="43"/>
        <v>1</v>
      </c>
      <c r="L958">
        <f t="shared" si="44"/>
        <v>1</v>
      </c>
      <c r="M958">
        <f t="shared" ca="1" si="45"/>
        <v>2020</v>
      </c>
      <c r="N958">
        <f ca="1">_xlfn.PERCENTRANK.INC(M958:M1955,M958,1)*10</f>
        <v>7</v>
      </c>
      <c r="O958">
        <f>_xlfn.PERCENTRANK.INC(H958:H1955,H958,1)*10</f>
        <v>0</v>
      </c>
      <c r="P958">
        <f>_xlfn.PERCENTRANK.INC(I958:I1955,I958,1)*10</f>
        <v>1</v>
      </c>
      <c r="Q958" s="19">
        <f ca="1">AVERAGE(K958,L958,N958,O958,P958)</f>
        <v>2</v>
      </c>
      <c r="R958" t="str">
        <f ca="1">VLOOKUP(ROUND($Q958,0),$T$6:$U$15,2,FALSE)</f>
        <v xml:space="preserve">At Risk </v>
      </c>
    </row>
    <row r="959" spans="1:18" x14ac:dyDescent="0.35">
      <c r="A959">
        <v>955</v>
      </c>
      <c r="B959">
        <v>30</v>
      </c>
      <c r="C959" t="s">
        <v>16</v>
      </c>
      <c r="D959" t="s">
        <v>11</v>
      </c>
      <c r="E959">
        <v>50661</v>
      </c>
      <c r="F959">
        <v>89</v>
      </c>
      <c r="G959">
        <v>9</v>
      </c>
      <c r="H959">
        <v>22</v>
      </c>
      <c r="I959">
        <v>630.37</v>
      </c>
      <c r="J959">
        <f>I959/E959</f>
        <v>1.2442904798562996E-2</v>
      </c>
      <c r="K959">
        <f t="shared" si="43"/>
        <v>8</v>
      </c>
      <c r="L959">
        <f t="shared" si="44"/>
        <v>8</v>
      </c>
      <c r="M959">
        <f t="shared" ca="1" si="45"/>
        <v>2015</v>
      </c>
      <c r="N959">
        <f ca="1">_xlfn.PERCENTRANK.INC(M959:M1956,M959,1)*10</f>
        <v>1</v>
      </c>
      <c r="O959">
        <f>_xlfn.PERCENTRANK.INC(H959:H1956,H959,1)*10</f>
        <v>3</v>
      </c>
      <c r="P959">
        <f>_xlfn.PERCENTRANK.INC(I959:I1956,I959,1)*10</f>
        <v>5</v>
      </c>
      <c r="Q959" s="19">
        <f ca="1">AVERAGE(K959,L959,N959,O959,P959)</f>
        <v>5</v>
      </c>
      <c r="R959" t="str">
        <f ca="1">VLOOKUP(ROUND($Q959,0),$T$6:$U$15,2,FALSE)</f>
        <v>Potential Loyalists</v>
      </c>
    </row>
    <row r="960" spans="1:18" x14ac:dyDescent="0.35">
      <c r="A960">
        <v>956</v>
      </c>
      <c r="B960">
        <v>60</v>
      </c>
      <c r="C960" t="s">
        <v>13</v>
      </c>
      <c r="D960" t="s">
        <v>10</v>
      </c>
      <c r="E960">
        <v>48802</v>
      </c>
      <c r="F960">
        <v>68</v>
      </c>
      <c r="G960">
        <v>1</v>
      </c>
      <c r="H960">
        <v>40</v>
      </c>
      <c r="I960">
        <v>296.76</v>
      </c>
      <c r="J960">
        <f>I960/E960</f>
        <v>6.0808983238391867E-3</v>
      </c>
      <c r="K960">
        <f t="shared" si="43"/>
        <v>5</v>
      </c>
      <c r="L960">
        <f t="shared" si="44"/>
        <v>6</v>
      </c>
      <c r="M960">
        <f t="shared" ca="1" si="45"/>
        <v>2023</v>
      </c>
      <c r="N960">
        <f ca="1">_xlfn.PERCENTRANK.INC(M960:M1957,M960,1)*10</f>
        <v>9</v>
      </c>
      <c r="O960">
        <f>_xlfn.PERCENTRANK.INC(H960:H1957,H960,1)*10</f>
        <v>6</v>
      </c>
      <c r="P960">
        <f>_xlfn.PERCENTRANK.INC(I960:I1957,I960,1)*10</f>
        <v>2</v>
      </c>
      <c r="Q960" s="19">
        <f ca="1">AVERAGE(K960,L960,N960,O960,P960)</f>
        <v>5.6</v>
      </c>
      <c r="R960" t="str">
        <f ca="1">VLOOKUP(ROUND($Q960,0),$T$6:$U$15,2,FALSE)</f>
        <v>Potential Loyalists</v>
      </c>
    </row>
    <row r="961" spans="1:18" x14ac:dyDescent="0.35">
      <c r="A961">
        <v>957</v>
      </c>
      <c r="B961">
        <v>60</v>
      </c>
      <c r="C961" t="s">
        <v>9</v>
      </c>
      <c r="D961" t="s">
        <v>10</v>
      </c>
      <c r="E961">
        <v>56429</v>
      </c>
      <c r="F961">
        <v>69</v>
      </c>
      <c r="G961">
        <v>9</v>
      </c>
      <c r="H961">
        <v>32</v>
      </c>
      <c r="I961">
        <v>894.95</v>
      </c>
      <c r="J961">
        <f>I961/E961</f>
        <v>1.585975296390154E-2</v>
      </c>
      <c r="K961">
        <f t="shared" si="43"/>
        <v>9</v>
      </c>
      <c r="L961">
        <f t="shared" si="44"/>
        <v>6</v>
      </c>
      <c r="M961">
        <f t="shared" ca="1" si="45"/>
        <v>2015</v>
      </c>
      <c r="N961">
        <f ca="1">_xlfn.PERCENTRANK.INC(M961:M1958,M961,1)*10</f>
        <v>1</v>
      </c>
      <c r="O961">
        <f>_xlfn.PERCENTRANK.INC(H961:H1958,H961,1)*10</f>
        <v>5</v>
      </c>
      <c r="P961">
        <f>_xlfn.PERCENTRANK.INC(I961:I1958,I961,1)*10</f>
        <v>8</v>
      </c>
      <c r="Q961" s="19">
        <f ca="1">AVERAGE(K961,L961,N961,O961,P961)</f>
        <v>5.8</v>
      </c>
      <c r="R961" t="str">
        <f ca="1">VLOOKUP(ROUND($Q961,0),$T$6:$U$15,2,FALSE)</f>
        <v>Potential Loyalists</v>
      </c>
    </row>
    <row r="962" spans="1:18" x14ac:dyDescent="0.35">
      <c r="A962">
        <v>958</v>
      </c>
      <c r="B962">
        <v>26</v>
      </c>
      <c r="C962" t="s">
        <v>9</v>
      </c>
      <c r="D962" t="s">
        <v>12</v>
      </c>
      <c r="E962">
        <v>41126</v>
      </c>
      <c r="F962">
        <v>37</v>
      </c>
      <c r="G962">
        <v>9</v>
      </c>
      <c r="H962">
        <v>44</v>
      </c>
      <c r="I962">
        <v>100.64</v>
      </c>
      <c r="J962">
        <f>I962/E962</f>
        <v>2.4471137479939696E-3</v>
      </c>
      <c r="K962">
        <f t="shared" si="43"/>
        <v>2</v>
      </c>
      <c r="L962">
        <f t="shared" si="44"/>
        <v>3</v>
      </c>
      <c r="M962">
        <f t="shared" ca="1" si="45"/>
        <v>2015</v>
      </c>
      <c r="N962">
        <f ca="1">_xlfn.PERCENTRANK.INC(M962:M1959,M962,1)*10</f>
        <v>1</v>
      </c>
      <c r="O962">
        <f>_xlfn.PERCENTRANK.INC(H962:H1959,H962,1)*10</f>
        <v>8</v>
      </c>
      <c r="P962">
        <f>_xlfn.PERCENTRANK.INC(I962:I1959,I962,1)*10</f>
        <v>0</v>
      </c>
      <c r="Q962" s="19">
        <f ca="1">AVERAGE(K962,L962,N962,O962,P962)</f>
        <v>2.8</v>
      </c>
      <c r="R962" t="str">
        <f ca="1">VLOOKUP(ROUND($Q962,0),$T$6:$U$15,2,FALSE)</f>
        <v>New Customer</v>
      </c>
    </row>
    <row r="963" spans="1:18" x14ac:dyDescent="0.35">
      <c r="A963">
        <v>959</v>
      </c>
      <c r="B963">
        <v>38</v>
      </c>
      <c r="C963" t="s">
        <v>9</v>
      </c>
      <c r="D963" t="s">
        <v>10</v>
      </c>
      <c r="E963">
        <v>99054</v>
      </c>
      <c r="F963">
        <v>59</v>
      </c>
      <c r="G963">
        <v>6</v>
      </c>
      <c r="H963">
        <v>4</v>
      </c>
      <c r="I963">
        <v>174.22</v>
      </c>
      <c r="J963">
        <f>I963/E963</f>
        <v>1.7588386132816444E-3</v>
      </c>
      <c r="K963">
        <f t="shared" si="43"/>
        <v>1</v>
      </c>
      <c r="L963">
        <f t="shared" si="44"/>
        <v>5</v>
      </c>
      <c r="M963">
        <f t="shared" ca="1" si="45"/>
        <v>2018</v>
      </c>
      <c r="N963">
        <f ca="1">_xlfn.PERCENTRANK.INC(M963:M1960,M963,1)*10</f>
        <v>4</v>
      </c>
      <c r="O963">
        <f>_xlfn.PERCENTRANK.INC(H963:H1960,H963,1)*10</f>
        <v>0</v>
      </c>
      <c r="P963">
        <f>_xlfn.PERCENTRANK.INC(I963:I1960,I963,1)*10</f>
        <v>1</v>
      </c>
      <c r="Q963" s="19">
        <f ca="1">AVERAGE(K963,L963,N963,O963,P963)</f>
        <v>2.2000000000000002</v>
      </c>
      <c r="R963" t="str">
        <f ca="1">VLOOKUP(ROUND($Q963,0),$T$6:$U$15,2,FALSE)</f>
        <v xml:space="preserve">At Risk </v>
      </c>
    </row>
    <row r="964" spans="1:18" x14ac:dyDescent="0.35">
      <c r="A964">
        <v>960</v>
      </c>
      <c r="B964">
        <v>61</v>
      </c>
      <c r="C964" t="s">
        <v>9</v>
      </c>
      <c r="D964" t="s">
        <v>12</v>
      </c>
      <c r="E964">
        <v>50349</v>
      </c>
      <c r="F964">
        <v>76</v>
      </c>
      <c r="G964">
        <v>9</v>
      </c>
      <c r="H964">
        <v>42</v>
      </c>
      <c r="I964">
        <v>957.5</v>
      </c>
      <c r="J964">
        <f>I964/E964</f>
        <v>1.9017259528491131E-2</v>
      </c>
      <c r="K964">
        <f t="shared" si="43"/>
        <v>9</v>
      </c>
      <c r="L964">
        <f t="shared" si="44"/>
        <v>7</v>
      </c>
      <c r="M964">
        <f t="shared" ca="1" si="45"/>
        <v>2015</v>
      </c>
      <c r="N964">
        <f ca="1">_xlfn.PERCENTRANK.INC(M964:M1961,M964,1)*10</f>
        <v>1</v>
      </c>
      <c r="O964">
        <f>_xlfn.PERCENTRANK.INC(H964:H1961,H964,1)*10</f>
        <v>7</v>
      </c>
      <c r="P964">
        <f>_xlfn.PERCENTRANK.INC(I964:I1961,I964,1)*10</f>
        <v>9</v>
      </c>
      <c r="Q964" s="19">
        <f ca="1">AVERAGE(K964,L964,N964,O964,P964)</f>
        <v>6.6</v>
      </c>
      <c r="R964" t="str">
        <f ca="1">VLOOKUP(ROUND($Q964,0),$T$6:$U$15,2,FALSE)</f>
        <v xml:space="preserve">Loyal Customers </v>
      </c>
    </row>
    <row r="965" spans="1:18" x14ac:dyDescent="0.35">
      <c r="A965">
        <v>961</v>
      </c>
      <c r="B965">
        <v>23</v>
      </c>
      <c r="C965" t="s">
        <v>9</v>
      </c>
      <c r="D965" t="s">
        <v>14</v>
      </c>
      <c r="E965">
        <v>60808</v>
      </c>
      <c r="F965">
        <v>96</v>
      </c>
      <c r="G965">
        <v>2</v>
      </c>
      <c r="H965">
        <v>12</v>
      </c>
      <c r="I965">
        <v>231.03</v>
      </c>
      <c r="J965">
        <f>I965/E965</f>
        <v>3.7993356137350351E-3</v>
      </c>
      <c r="K965">
        <f t="shared" ref="K965:K1002" si="46">_xlfn.PERCENTRANK.EXC($J$5:$J$1003,J965,1)*10</f>
        <v>3</v>
      </c>
      <c r="L965">
        <f t="shared" si="44"/>
        <v>9</v>
      </c>
      <c r="M965">
        <f t="shared" ca="1" si="45"/>
        <v>2022</v>
      </c>
      <c r="N965">
        <f ca="1">_xlfn.PERCENTRANK.INC(M965:M1962,M965,1)*10</f>
        <v>8</v>
      </c>
      <c r="O965">
        <f>_xlfn.PERCENTRANK.INC(H965:H1962,H965,1)*10</f>
        <v>1</v>
      </c>
      <c r="P965">
        <f>_xlfn.PERCENTRANK.INC(I965:I1962,I965,1)*10</f>
        <v>1</v>
      </c>
      <c r="Q965" s="19">
        <f ca="1">AVERAGE(K965,L965,N965,O965,P965)</f>
        <v>4.4000000000000004</v>
      </c>
      <c r="R965" t="str">
        <f ca="1">VLOOKUP(ROUND($Q965,0),$T$6:$U$15,2,FALSE)</f>
        <v>New Customer</v>
      </c>
    </row>
    <row r="966" spans="1:18" x14ac:dyDescent="0.35">
      <c r="A966">
        <v>962</v>
      </c>
      <c r="B966">
        <v>60</v>
      </c>
      <c r="C966" t="s">
        <v>16</v>
      </c>
      <c r="D966" t="s">
        <v>10</v>
      </c>
      <c r="E966">
        <v>98537</v>
      </c>
      <c r="F966">
        <v>71</v>
      </c>
      <c r="G966">
        <v>9</v>
      </c>
      <c r="H966">
        <v>45</v>
      </c>
      <c r="I966">
        <v>725.67</v>
      </c>
      <c r="J966">
        <f>I966/E966</f>
        <v>7.3644417832895255E-3</v>
      </c>
      <c r="K966">
        <f t="shared" si="46"/>
        <v>6</v>
      </c>
      <c r="L966">
        <f t="shared" ref="L966:L1003" si="47">_xlfn.PERCENTRANK.INC($F$5:$F$1003,F966,1)*10</f>
        <v>6</v>
      </c>
      <c r="M966">
        <f t="shared" ref="M966:M1003" ca="1" si="48">YEAR(TODAY())-G966</f>
        <v>2015</v>
      </c>
      <c r="N966">
        <f ca="1">_xlfn.PERCENTRANK.INC(M966:M1963,M966,1)*10</f>
        <v>1</v>
      </c>
      <c r="O966">
        <f>_xlfn.PERCENTRANK.INC(H966:H1963,H966,1)*10</f>
        <v>8</v>
      </c>
      <c r="P966">
        <f>_xlfn.PERCENTRANK.INC(I966:I1963,I966,1)*10</f>
        <v>7</v>
      </c>
      <c r="Q966" s="19">
        <f ca="1">AVERAGE(K966,L966,N966,O966,P966)</f>
        <v>5.6</v>
      </c>
      <c r="R966" t="str">
        <f ca="1">VLOOKUP(ROUND($Q966,0),$T$6:$U$15,2,FALSE)</f>
        <v>Potential Loyalists</v>
      </c>
    </row>
    <row r="967" spans="1:18" x14ac:dyDescent="0.35">
      <c r="A967">
        <v>963</v>
      </c>
      <c r="B967">
        <v>66</v>
      </c>
      <c r="C967" t="s">
        <v>9</v>
      </c>
      <c r="D967" t="s">
        <v>10</v>
      </c>
      <c r="E967">
        <v>72885</v>
      </c>
      <c r="F967">
        <v>1</v>
      </c>
      <c r="G967">
        <v>9</v>
      </c>
      <c r="H967">
        <v>33</v>
      </c>
      <c r="I967">
        <v>654.48</v>
      </c>
      <c r="J967">
        <f>I967/E967</f>
        <v>8.9796254373327843E-3</v>
      </c>
      <c r="K967">
        <f t="shared" si="46"/>
        <v>7</v>
      </c>
      <c r="L967">
        <f t="shared" si="47"/>
        <v>0</v>
      </c>
      <c r="M967">
        <f t="shared" ca="1" si="48"/>
        <v>2015</v>
      </c>
      <c r="N967">
        <f ca="1">_xlfn.PERCENTRANK.INC(M967:M1964,M967,1)*10</f>
        <v>1</v>
      </c>
      <c r="O967">
        <f>_xlfn.PERCENTRANK.INC(H967:H1964,H967,1)*10</f>
        <v>5</v>
      </c>
      <c r="P967">
        <f>_xlfn.PERCENTRANK.INC(I967:I1964,I967,1)*10</f>
        <v>5</v>
      </c>
      <c r="Q967" s="19">
        <f ca="1">AVERAGE(K967,L967,N967,O967,P967)</f>
        <v>3.6</v>
      </c>
      <c r="R967" t="str">
        <f ca="1">VLOOKUP(ROUND($Q967,0),$T$6:$U$15,2,FALSE)</f>
        <v>New Customer</v>
      </c>
    </row>
    <row r="968" spans="1:18" x14ac:dyDescent="0.35">
      <c r="A968">
        <v>964</v>
      </c>
      <c r="B968">
        <v>26</v>
      </c>
      <c r="C968" t="s">
        <v>13</v>
      </c>
      <c r="D968" t="s">
        <v>11</v>
      </c>
      <c r="E968">
        <v>109221</v>
      </c>
      <c r="F968">
        <v>91</v>
      </c>
      <c r="G968">
        <v>2</v>
      </c>
      <c r="H968">
        <v>44</v>
      </c>
      <c r="I968">
        <v>660.05</v>
      </c>
      <c r="J968">
        <f>I968/E968</f>
        <v>6.0432517556147621E-3</v>
      </c>
      <c r="K968">
        <f t="shared" si="46"/>
        <v>5</v>
      </c>
      <c r="L968">
        <f t="shared" si="47"/>
        <v>9</v>
      </c>
      <c r="M968">
        <f t="shared" ca="1" si="48"/>
        <v>2022</v>
      </c>
      <c r="N968">
        <f ca="1">_xlfn.PERCENTRANK.INC(M968:M1965,M968,1)*10</f>
        <v>8</v>
      </c>
      <c r="O968">
        <f>_xlfn.PERCENTRANK.INC(H968:H1965,H968,1)*10</f>
        <v>8</v>
      </c>
      <c r="P968">
        <f>_xlfn.PERCENTRANK.INC(I968:I1965,I968,1)*10</f>
        <v>5</v>
      </c>
      <c r="Q968" s="19">
        <f ca="1">AVERAGE(K968,L968,N968,O968,P968)</f>
        <v>7</v>
      </c>
      <c r="R968" t="str">
        <f ca="1">VLOOKUP(ROUND($Q968,0),$T$6:$U$15,2,FALSE)</f>
        <v xml:space="preserve">Loyal Customers </v>
      </c>
    </row>
    <row r="969" spans="1:18" x14ac:dyDescent="0.35">
      <c r="A969">
        <v>965</v>
      </c>
      <c r="B969">
        <v>49</v>
      </c>
      <c r="C969" t="s">
        <v>13</v>
      </c>
      <c r="D969" t="s">
        <v>15</v>
      </c>
      <c r="E969">
        <v>94218</v>
      </c>
      <c r="F969">
        <v>4</v>
      </c>
      <c r="G969">
        <v>10</v>
      </c>
      <c r="H969">
        <v>5</v>
      </c>
      <c r="I969">
        <v>287.36</v>
      </c>
      <c r="J969">
        <f>I969/E969</f>
        <v>3.0499479929525144E-3</v>
      </c>
      <c r="K969">
        <f t="shared" si="46"/>
        <v>3</v>
      </c>
      <c r="L969">
        <f t="shared" si="47"/>
        <v>0</v>
      </c>
      <c r="M969">
        <f t="shared" ca="1" si="48"/>
        <v>2014</v>
      </c>
      <c r="N969">
        <f ca="1">_xlfn.PERCENTRANK.INC(M969:M1966,M969,1)*10</f>
        <v>0</v>
      </c>
      <c r="O969">
        <f>_xlfn.PERCENTRANK.INC(H969:H1966,H969,1)*10</f>
        <v>0</v>
      </c>
      <c r="P969">
        <f>_xlfn.PERCENTRANK.INC(I969:I1966,I969,1)*10</f>
        <v>2</v>
      </c>
      <c r="Q969" s="19">
        <f ca="1">AVERAGE(K969,L969,N969,O969,P969)</f>
        <v>1</v>
      </c>
      <c r="R969" t="str">
        <f ca="1">VLOOKUP(ROUND($Q969,0),$T$6:$U$15,2,FALSE)</f>
        <v xml:space="preserve">Hibernating </v>
      </c>
    </row>
    <row r="970" spans="1:18" x14ac:dyDescent="0.35">
      <c r="A970">
        <v>966</v>
      </c>
      <c r="B970">
        <v>58</v>
      </c>
      <c r="C970" t="s">
        <v>13</v>
      </c>
      <c r="D970" t="s">
        <v>14</v>
      </c>
      <c r="E970">
        <v>133888</v>
      </c>
      <c r="F970">
        <v>92</v>
      </c>
      <c r="G970">
        <v>10</v>
      </c>
      <c r="H970">
        <v>14</v>
      </c>
      <c r="I970">
        <v>628.29999999999995</v>
      </c>
      <c r="J970">
        <f>I970/E970</f>
        <v>4.6927282504780109E-3</v>
      </c>
      <c r="K970">
        <f t="shared" si="46"/>
        <v>4</v>
      </c>
      <c r="L970">
        <f t="shared" si="47"/>
        <v>9</v>
      </c>
      <c r="M970">
        <f t="shared" ca="1" si="48"/>
        <v>2014</v>
      </c>
      <c r="N970">
        <f ca="1">_xlfn.PERCENTRANK.INC(M970:M1967,M970,1)*10</f>
        <v>0</v>
      </c>
      <c r="O970">
        <f>_xlfn.PERCENTRANK.INC(H970:H1967,H970,1)*10</f>
        <v>1</v>
      </c>
      <c r="P970">
        <f>_xlfn.PERCENTRANK.INC(I970:I1967,I970,1)*10</f>
        <v>5</v>
      </c>
      <c r="Q970" s="19">
        <f ca="1">AVERAGE(K970,L970,N970,O970,P970)</f>
        <v>3.8</v>
      </c>
      <c r="R970" t="str">
        <f ca="1">VLOOKUP(ROUND($Q970,0),$T$6:$U$15,2,FALSE)</f>
        <v>New Customer</v>
      </c>
    </row>
    <row r="971" spans="1:18" x14ac:dyDescent="0.35">
      <c r="A971">
        <v>967</v>
      </c>
      <c r="B971">
        <v>46</v>
      </c>
      <c r="C971" t="s">
        <v>9</v>
      </c>
      <c r="D971" t="s">
        <v>11</v>
      </c>
      <c r="E971">
        <v>67361</v>
      </c>
      <c r="F971">
        <v>80</v>
      </c>
      <c r="G971">
        <v>6</v>
      </c>
      <c r="H971">
        <v>25</v>
      </c>
      <c r="I971">
        <v>350.08</v>
      </c>
      <c r="J971">
        <f>I971/E971</f>
        <v>5.1970724900164784E-3</v>
      </c>
      <c r="K971">
        <f t="shared" si="46"/>
        <v>4</v>
      </c>
      <c r="L971">
        <f t="shared" si="47"/>
        <v>8</v>
      </c>
      <c r="M971">
        <f t="shared" ca="1" si="48"/>
        <v>2018</v>
      </c>
      <c r="N971">
        <f ca="1">_xlfn.PERCENTRANK.INC(M971:M1968,M971,1)*10</f>
        <v>4</v>
      </c>
      <c r="O971">
        <f>_xlfn.PERCENTRANK.INC(H971:H1968,H971,1)*10</f>
        <v>4</v>
      </c>
      <c r="P971">
        <f>_xlfn.PERCENTRANK.INC(I971:I1968,I971,1)*10</f>
        <v>2</v>
      </c>
      <c r="Q971" s="19">
        <f ca="1">AVERAGE(K971,L971,N971,O971,P971)</f>
        <v>4.4000000000000004</v>
      </c>
      <c r="R971" t="str">
        <f ca="1">VLOOKUP(ROUND($Q971,0),$T$6:$U$15,2,FALSE)</f>
        <v>New Customer</v>
      </c>
    </row>
    <row r="972" spans="1:18" x14ac:dyDescent="0.35">
      <c r="A972">
        <v>968</v>
      </c>
      <c r="B972">
        <v>23</v>
      </c>
      <c r="C972" t="s">
        <v>9</v>
      </c>
      <c r="D972" t="s">
        <v>10</v>
      </c>
      <c r="E972">
        <v>74773</v>
      </c>
      <c r="F972">
        <v>16</v>
      </c>
      <c r="G972">
        <v>2</v>
      </c>
      <c r="H972">
        <v>42</v>
      </c>
      <c r="I972">
        <v>626.04999999999995</v>
      </c>
      <c r="J972">
        <f>I972/E972</f>
        <v>8.3726746285423884E-3</v>
      </c>
      <c r="K972">
        <f t="shared" si="46"/>
        <v>7</v>
      </c>
      <c r="L972">
        <f t="shared" si="47"/>
        <v>1</v>
      </c>
      <c r="M972">
        <f t="shared" ca="1" si="48"/>
        <v>2022</v>
      </c>
      <c r="N972">
        <f ca="1">_xlfn.PERCENTRANK.INC(M972:M1969,M972,1)*10</f>
        <v>8</v>
      </c>
      <c r="O972">
        <f>_xlfn.PERCENTRANK.INC(H972:H1969,H972,1)*10</f>
        <v>7</v>
      </c>
      <c r="P972">
        <f>_xlfn.PERCENTRANK.INC(I972:I1969,I972,1)*10</f>
        <v>4</v>
      </c>
      <c r="Q972" s="19">
        <f ca="1">AVERAGE(K972,L972,N972,O972,P972)</f>
        <v>5.4</v>
      </c>
      <c r="R972" t="str">
        <f ca="1">VLOOKUP(ROUND($Q972,0),$T$6:$U$15,2,FALSE)</f>
        <v>Potential Loyalists</v>
      </c>
    </row>
    <row r="973" spans="1:18" x14ac:dyDescent="0.35">
      <c r="A973">
        <v>969</v>
      </c>
      <c r="B973">
        <v>61</v>
      </c>
      <c r="C973" t="s">
        <v>13</v>
      </c>
      <c r="D973" t="s">
        <v>11</v>
      </c>
      <c r="E973">
        <v>38209</v>
      </c>
      <c r="F973">
        <v>79</v>
      </c>
      <c r="G973">
        <v>8</v>
      </c>
      <c r="H973">
        <v>40</v>
      </c>
      <c r="I973">
        <v>724.23</v>
      </c>
      <c r="J973">
        <f>I973/E973</f>
        <v>1.8954434819021697E-2</v>
      </c>
      <c r="K973">
        <f t="shared" si="46"/>
        <v>9</v>
      </c>
      <c r="L973">
        <f t="shared" si="47"/>
        <v>7</v>
      </c>
      <c r="M973">
        <f t="shared" ca="1" si="48"/>
        <v>2016</v>
      </c>
      <c r="N973">
        <f ca="1">_xlfn.PERCENTRANK.INC(M973:M1970,M973,1)*10</f>
        <v>2</v>
      </c>
      <c r="O973">
        <f>_xlfn.PERCENTRANK.INC(H973:H1970,H973,1)*10</f>
        <v>6</v>
      </c>
      <c r="P973">
        <f>_xlfn.PERCENTRANK.INC(I973:I1970,I973,1)*10</f>
        <v>6</v>
      </c>
      <c r="Q973" s="19">
        <f ca="1">AVERAGE(K973,L973,N973,O973,P973)</f>
        <v>6</v>
      </c>
      <c r="R973" t="str">
        <f ca="1">VLOOKUP(ROUND($Q973,0),$T$6:$U$15,2,FALSE)</f>
        <v>Potential Loyalists</v>
      </c>
    </row>
    <row r="974" spans="1:18" x14ac:dyDescent="0.35">
      <c r="A974">
        <v>970</v>
      </c>
      <c r="B974">
        <v>68</v>
      </c>
      <c r="C974" t="s">
        <v>9</v>
      </c>
      <c r="D974" t="s">
        <v>10</v>
      </c>
      <c r="E974">
        <v>40471</v>
      </c>
      <c r="F974">
        <v>28</v>
      </c>
      <c r="G974">
        <v>3</v>
      </c>
      <c r="H974">
        <v>33</v>
      </c>
      <c r="I974">
        <v>40.89</v>
      </c>
      <c r="J974">
        <f>I974/E974</f>
        <v>1.0103530923377233E-3</v>
      </c>
      <c r="K974">
        <f t="shared" si="46"/>
        <v>0</v>
      </c>
      <c r="L974">
        <f t="shared" si="47"/>
        <v>2</v>
      </c>
      <c r="M974">
        <f t="shared" ca="1" si="48"/>
        <v>2021</v>
      </c>
      <c r="N974">
        <f ca="1">_xlfn.PERCENTRANK.INC(M974:M1971,M974,1)*10</f>
        <v>8</v>
      </c>
      <c r="O974">
        <f>_xlfn.PERCENTRANK.INC(H974:H1971,H974,1)*10</f>
        <v>6</v>
      </c>
      <c r="P974">
        <f>_xlfn.PERCENTRANK.INC(I974:I1971,I974,1)*10</f>
        <v>0</v>
      </c>
      <c r="Q974" s="19">
        <f ca="1">AVERAGE(K974,L974,N974,O974,P974)</f>
        <v>3.2</v>
      </c>
      <c r="R974" t="str">
        <f ca="1">VLOOKUP(ROUND($Q974,0),$T$6:$U$15,2,FALSE)</f>
        <v>New Customer</v>
      </c>
    </row>
    <row r="975" spans="1:18" x14ac:dyDescent="0.35">
      <c r="A975">
        <v>971</v>
      </c>
      <c r="B975">
        <v>58</v>
      </c>
      <c r="C975" t="s">
        <v>9</v>
      </c>
      <c r="D975" t="s">
        <v>14</v>
      </c>
      <c r="E975">
        <v>51913</v>
      </c>
      <c r="F975">
        <v>14</v>
      </c>
      <c r="G975">
        <v>4</v>
      </c>
      <c r="H975">
        <v>21</v>
      </c>
      <c r="I975">
        <v>733.63</v>
      </c>
      <c r="J975">
        <f>I975/E975</f>
        <v>1.4131913008302351E-2</v>
      </c>
      <c r="K975">
        <f t="shared" si="46"/>
        <v>8</v>
      </c>
      <c r="L975">
        <f t="shared" si="47"/>
        <v>1</v>
      </c>
      <c r="M975">
        <f t="shared" ca="1" si="48"/>
        <v>2020</v>
      </c>
      <c r="N975">
        <f ca="1">_xlfn.PERCENTRANK.INC(M975:M1972,M975,1)*10</f>
        <v>7</v>
      </c>
      <c r="O975">
        <f>_xlfn.PERCENTRANK.INC(H975:H1972,H975,1)*10</f>
        <v>3</v>
      </c>
      <c r="P975">
        <f>_xlfn.PERCENTRANK.INC(I975:I1972,I975,1)*10</f>
        <v>6</v>
      </c>
      <c r="Q975" s="19">
        <f ca="1">AVERAGE(K975,L975,N975,O975,P975)</f>
        <v>5</v>
      </c>
      <c r="R975" t="str">
        <f ca="1">VLOOKUP(ROUND($Q975,0),$T$6:$U$15,2,FALSE)</f>
        <v>Potential Loyalists</v>
      </c>
    </row>
    <row r="976" spans="1:18" x14ac:dyDescent="0.35">
      <c r="A976">
        <v>972</v>
      </c>
      <c r="B976">
        <v>41</v>
      </c>
      <c r="C976" t="s">
        <v>16</v>
      </c>
      <c r="D976" t="s">
        <v>12</v>
      </c>
      <c r="E976">
        <v>120294</v>
      </c>
      <c r="F976">
        <v>79</v>
      </c>
      <c r="G976">
        <v>5</v>
      </c>
      <c r="H976">
        <v>44</v>
      </c>
      <c r="I976">
        <v>942.03</v>
      </c>
      <c r="J976">
        <f>I976/E976</f>
        <v>7.8310638934610197E-3</v>
      </c>
      <c r="K976">
        <f t="shared" si="46"/>
        <v>6</v>
      </c>
      <c r="L976">
        <f t="shared" si="47"/>
        <v>7</v>
      </c>
      <c r="M976">
        <f t="shared" ca="1" si="48"/>
        <v>2019</v>
      </c>
      <c r="N976">
        <f ca="1">_xlfn.PERCENTRANK.INC(M976:M1973,M976,1)*10</f>
        <v>5</v>
      </c>
      <c r="O976">
        <f>_xlfn.PERCENTRANK.INC(H976:H1973,H976,1)*10</f>
        <v>8</v>
      </c>
      <c r="P976">
        <f>_xlfn.PERCENTRANK.INC(I976:I1973,I976,1)*10</f>
        <v>8</v>
      </c>
      <c r="Q976" s="19">
        <f ca="1">AVERAGE(K976,L976,N976,O976,P976)</f>
        <v>6.8</v>
      </c>
      <c r="R976" t="str">
        <f ca="1">VLOOKUP(ROUND($Q976,0),$T$6:$U$15,2,FALSE)</f>
        <v xml:space="preserve">Loyal Customers </v>
      </c>
    </row>
    <row r="977" spans="1:18" x14ac:dyDescent="0.35">
      <c r="A977">
        <v>973</v>
      </c>
      <c r="B977">
        <v>43</v>
      </c>
      <c r="C977" t="s">
        <v>16</v>
      </c>
      <c r="D977" t="s">
        <v>10</v>
      </c>
      <c r="E977">
        <v>130645</v>
      </c>
      <c r="F977">
        <v>34</v>
      </c>
      <c r="G977">
        <v>10</v>
      </c>
      <c r="H977">
        <v>5</v>
      </c>
      <c r="I977">
        <v>833.69</v>
      </c>
      <c r="J977">
        <f>I977/E977</f>
        <v>6.3813387423935098E-3</v>
      </c>
      <c r="K977">
        <f t="shared" si="46"/>
        <v>5</v>
      </c>
      <c r="L977">
        <f t="shared" si="47"/>
        <v>3</v>
      </c>
      <c r="M977">
        <f t="shared" ca="1" si="48"/>
        <v>2014</v>
      </c>
      <c r="N977">
        <f ca="1">_xlfn.PERCENTRANK.INC(M977:M1974,M977,1)*10</f>
        <v>0</v>
      </c>
      <c r="O977">
        <f>_xlfn.PERCENTRANK.INC(H977:H1974,H977,1)*10</f>
        <v>0</v>
      </c>
      <c r="P977">
        <f>_xlfn.PERCENTRANK.INC(I977:I1974,I977,1)*10</f>
        <v>7</v>
      </c>
      <c r="Q977" s="19">
        <f ca="1">AVERAGE(K977,L977,N977,O977,P977)</f>
        <v>3</v>
      </c>
      <c r="R977" t="str">
        <f ca="1">VLOOKUP(ROUND($Q977,0),$T$6:$U$15,2,FALSE)</f>
        <v>New Customer</v>
      </c>
    </row>
    <row r="978" spans="1:18" x14ac:dyDescent="0.35">
      <c r="A978">
        <v>974</v>
      </c>
      <c r="B978">
        <v>48</v>
      </c>
      <c r="C978" t="s">
        <v>13</v>
      </c>
      <c r="D978" t="s">
        <v>15</v>
      </c>
      <c r="E978">
        <v>75118</v>
      </c>
      <c r="F978">
        <v>84</v>
      </c>
      <c r="G978">
        <v>6</v>
      </c>
      <c r="H978">
        <v>41</v>
      </c>
      <c r="I978">
        <v>711.37</v>
      </c>
      <c r="J978">
        <f>I978/E978</f>
        <v>9.4700338134668122E-3</v>
      </c>
      <c r="K978">
        <f t="shared" si="46"/>
        <v>7</v>
      </c>
      <c r="L978">
        <f t="shared" si="47"/>
        <v>8</v>
      </c>
      <c r="M978">
        <f t="shared" ca="1" si="48"/>
        <v>2018</v>
      </c>
      <c r="N978">
        <f ca="1">_xlfn.PERCENTRANK.INC(M978:M1975,M978,1)*10</f>
        <v>4</v>
      </c>
      <c r="O978">
        <f>_xlfn.PERCENTRANK.INC(H978:H1975,H978,1)*10</f>
        <v>7</v>
      </c>
      <c r="P978">
        <f>_xlfn.PERCENTRANK.INC(I978:I1975,I978,1)*10</f>
        <v>6</v>
      </c>
      <c r="Q978" s="19">
        <f ca="1">AVERAGE(K978,L978,N978,O978,P978)</f>
        <v>6.4</v>
      </c>
      <c r="R978" t="str">
        <f ca="1">VLOOKUP(ROUND($Q978,0),$T$6:$U$15,2,FALSE)</f>
        <v>Potential Loyalists</v>
      </c>
    </row>
    <row r="979" spans="1:18" x14ac:dyDescent="0.35">
      <c r="A979">
        <v>975</v>
      </c>
      <c r="B979">
        <v>49</v>
      </c>
      <c r="C979" t="s">
        <v>9</v>
      </c>
      <c r="D979" t="s">
        <v>14</v>
      </c>
      <c r="E979">
        <v>79546</v>
      </c>
      <c r="F979">
        <v>26</v>
      </c>
      <c r="G979">
        <v>5</v>
      </c>
      <c r="H979">
        <v>12</v>
      </c>
      <c r="I979">
        <v>935.73</v>
      </c>
      <c r="J979">
        <f>I979/E979</f>
        <v>1.1763382193950671E-2</v>
      </c>
      <c r="K979">
        <f t="shared" si="46"/>
        <v>8</v>
      </c>
      <c r="L979">
        <f t="shared" si="47"/>
        <v>2</v>
      </c>
      <c r="M979">
        <f t="shared" ca="1" si="48"/>
        <v>2019</v>
      </c>
      <c r="N979">
        <f ca="1">_xlfn.PERCENTRANK.INC(M979:M1976,M979,1)*10</f>
        <v>5</v>
      </c>
      <c r="O979">
        <f>_xlfn.PERCENTRANK.INC(H979:H1976,H979,1)*10</f>
        <v>1</v>
      </c>
      <c r="P979">
        <f>_xlfn.PERCENTRANK.INC(I979:I1976,I979,1)*10</f>
        <v>8</v>
      </c>
      <c r="Q979" s="19">
        <f ca="1">AVERAGE(K979,L979,N979,O979,P979)</f>
        <v>4.8</v>
      </c>
      <c r="R979" t="str">
        <f ca="1">VLOOKUP(ROUND($Q979,0),$T$6:$U$15,2,FALSE)</f>
        <v>Potential Loyalists</v>
      </c>
    </row>
    <row r="980" spans="1:18" x14ac:dyDescent="0.35">
      <c r="A980">
        <v>976</v>
      </c>
      <c r="B980">
        <v>30</v>
      </c>
      <c r="C980" t="s">
        <v>16</v>
      </c>
      <c r="D980" t="s">
        <v>15</v>
      </c>
      <c r="E980">
        <v>54930</v>
      </c>
      <c r="F980">
        <v>12</v>
      </c>
      <c r="G980">
        <v>9</v>
      </c>
      <c r="H980">
        <v>13</v>
      </c>
      <c r="I980">
        <v>724.88</v>
      </c>
      <c r="J980">
        <f>I980/E980</f>
        <v>1.3196431822319315E-2</v>
      </c>
      <c r="K980">
        <f t="shared" si="46"/>
        <v>8</v>
      </c>
      <c r="L980">
        <f t="shared" si="47"/>
        <v>1</v>
      </c>
      <c r="M980">
        <f t="shared" ca="1" si="48"/>
        <v>2015</v>
      </c>
      <c r="N980">
        <f ca="1">_xlfn.PERCENTRANK.INC(M980:M1977,M980,1)*10</f>
        <v>1</v>
      </c>
      <c r="O980">
        <f>_xlfn.PERCENTRANK.INC(H980:H1977,H980,1)*10</f>
        <v>1</v>
      </c>
      <c r="P980">
        <f>_xlfn.PERCENTRANK.INC(I980:I1977,I980,1)*10</f>
        <v>7</v>
      </c>
      <c r="Q980" s="19">
        <f ca="1">AVERAGE(K980,L980,N980,O980,P980)</f>
        <v>3.6</v>
      </c>
      <c r="R980" t="str">
        <f ca="1">VLOOKUP(ROUND($Q980,0),$T$6:$U$15,2,FALSE)</f>
        <v>New Customer</v>
      </c>
    </row>
    <row r="981" spans="1:18" x14ac:dyDescent="0.35">
      <c r="A981">
        <v>977</v>
      </c>
      <c r="B981">
        <v>37</v>
      </c>
      <c r="C981" t="s">
        <v>16</v>
      </c>
      <c r="D981" t="s">
        <v>10</v>
      </c>
      <c r="E981">
        <v>100314</v>
      </c>
      <c r="F981">
        <v>71</v>
      </c>
      <c r="G981">
        <v>5</v>
      </c>
      <c r="H981">
        <v>19</v>
      </c>
      <c r="I981">
        <v>692.74</v>
      </c>
      <c r="J981">
        <f>I981/E981</f>
        <v>6.9057160515979821E-3</v>
      </c>
      <c r="K981">
        <f t="shared" si="46"/>
        <v>6</v>
      </c>
      <c r="L981">
        <f t="shared" si="47"/>
        <v>6</v>
      </c>
      <c r="M981">
        <f t="shared" ca="1" si="48"/>
        <v>2019</v>
      </c>
      <c r="N981">
        <f ca="1">_xlfn.PERCENTRANK.INC(M981:M1978,M981,1)*10</f>
        <v>5</v>
      </c>
      <c r="O981">
        <f>_xlfn.PERCENTRANK.INC(H981:H1978,H981,1)*10</f>
        <v>2</v>
      </c>
      <c r="P981">
        <f>_xlfn.PERCENTRANK.INC(I981:I1978,I981,1)*10</f>
        <v>7</v>
      </c>
      <c r="Q981" s="19">
        <f ca="1">AVERAGE(K981,L981,N981,O981,P981)</f>
        <v>5.2</v>
      </c>
      <c r="R981" t="str">
        <f ca="1">VLOOKUP(ROUND($Q981,0),$T$6:$U$15,2,FALSE)</f>
        <v>Potential Loyalists</v>
      </c>
    </row>
    <row r="982" spans="1:18" x14ac:dyDescent="0.35">
      <c r="A982">
        <v>978</v>
      </c>
      <c r="B982">
        <v>45</v>
      </c>
      <c r="C982" t="s">
        <v>9</v>
      </c>
      <c r="D982" t="s">
        <v>11</v>
      </c>
      <c r="E982">
        <v>91381</v>
      </c>
      <c r="F982">
        <v>48</v>
      </c>
      <c r="G982">
        <v>8</v>
      </c>
      <c r="H982">
        <v>16</v>
      </c>
      <c r="I982">
        <v>253.13</v>
      </c>
      <c r="J982">
        <f>I982/E982</f>
        <v>2.7700506669876669E-3</v>
      </c>
      <c r="K982">
        <f t="shared" si="46"/>
        <v>2</v>
      </c>
      <c r="L982">
        <f t="shared" si="47"/>
        <v>4</v>
      </c>
      <c r="M982">
        <f t="shared" ca="1" si="48"/>
        <v>2016</v>
      </c>
      <c r="N982">
        <f ca="1">_xlfn.PERCENTRANK.INC(M982:M1979,M982,1)*10</f>
        <v>2</v>
      </c>
      <c r="O982">
        <f>_xlfn.PERCENTRANK.INC(H982:H1979,H982,1)*10</f>
        <v>1</v>
      </c>
      <c r="P982">
        <f>_xlfn.PERCENTRANK.INC(I982:I1979,I982,1)*10</f>
        <v>2</v>
      </c>
      <c r="Q982" s="19">
        <f ca="1">AVERAGE(K982,L982,N982,O982,P982)</f>
        <v>2.2000000000000002</v>
      </c>
      <c r="R982" t="str">
        <f ca="1">VLOOKUP(ROUND($Q982,0),$T$6:$U$15,2,FALSE)</f>
        <v xml:space="preserve">At Risk </v>
      </c>
    </row>
    <row r="983" spans="1:18" x14ac:dyDescent="0.35">
      <c r="A983">
        <v>979</v>
      </c>
      <c r="B983">
        <v>66</v>
      </c>
      <c r="C983" t="s">
        <v>9</v>
      </c>
      <c r="D983" t="s">
        <v>11</v>
      </c>
      <c r="E983">
        <v>74055</v>
      </c>
      <c r="F983">
        <v>100</v>
      </c>
      <c r="G983">
        <v>6</v>
      </c>
      <c r="H983">
        <v>17</v>
      </c>
      <c r="I983">
        <v>318.7</v>
      </c>
      <c r="J983">
        <f>I983/E983</f>
        <v>4.3035581662278031E-3</v>
      </c>
      <c r="K983">
        <f t="shared" si="46"/>
        <v>4</v>
      </c>
      <c r="L983">
        <f t="shared" si="47"/>
        <v>9</v>
      </c>
      <c r="M983">
        <f t="shared" ca="1" si="48"/>
        <v>2018</v>
      </c>
      <c r="N983">
        <f ca="1">_xlfn.PERCENTRANK.INC(M983:M1980,M983,1)*10</f>
        <v>4</v>
      </c>
      <c r="O983">
        <f>_xlfn.PERCENTRANK.INC(H983:H1980,H983,1)*10</f>
        <v>2</v>
      </c>
      <c r="P983">
        <f>_xlfn.PERCENTRANK.INC(I983:I1980,I983,1)*10</f>
        <v>3</v>
      </c>
      <c r="Q983" s="19">
        <f ca="1">AVERAGE(K983,L983,N983,O983,P983)</f>
        <v>4.4000000000000004</v>
      </c>
      <c r="R983" t="str">
        <f ca="1">VLOOKUP(ROUND($Q983,0),$T$6:$U$15,2,FALSE)</f>
        <v>New Customer</v>
      </c>
    </row>
    <row r="984" spans="1:18" x14ac:dyDescent="0.35">
      <c r="A984">
        <v>980</v>
      </c>
      <c r="B984">
        <v>45</v>
      </c>
      <c r="C984" t="s">
        <v>9</v>
      </c>
      <c r="D984" t="s">
        <v>12</v>
      </c>
      <c r="E984">
        <v>135047</v>
      </c>
      <c r="F984">
        <v>11</v>
      </c>
      <c r="G984">
        <v>9</v>
      </c>
      <c r="H984">
        <v>42</v>
      </c>
      <c r="I984">
        <v>422.93</v>
      </c>
      <c r="J984">
        <f>I984/E984</f>
        <v>3.1317245107258954E-3</v>
      </c>
      <c r="K984">
        <f t="shared" si="46"/>
        <v>3</v>
      </c>
      <c r="L984">
        <f t="shared" si="47"/>
        <v>0</v>
      </c>
      <c r="M984">
        <f t="shared" ca="1" si="48"/>
        <v>2015</v>
      </c>
      <c r="N984">
        <f ca="1">_xlfn.PERCENTRANK.INC(M984:M1981,M984,1)*10</f>
        <v>1</v>
      </c>
      <c r="O984">
        <f>_xlfn.PERCENTRANK.INC(H984:H1981,H984,1)*10</f>
        <v>6</v>
      </c>
      <c r="P984">
        <f>_xlfn.PERCENTRANK.INC(I984:I1981,I984,1)*10</f>
        <v>3</v>
      </c>
      <c r="Q984" s="19">
        <f ca="1">AVERAGE(K984,L984,N984,O984,P984)</f>
        <v>2.6</v>
      </c>
      <c r="R984" t="str">
        <f ca="1">VLOOKUP(ROUND($Q984,0),$T$6:$U$15,2,FALSE)</f>
        <v>New Customer</v>
      </c>
    </row>
    <row r="985" spans="1:18" x14ac:dyDescent="0.35">
      <c r="A985">
        <v>981</v>
      </c>
      <c r="B985">
        <v>30</v>
      </c>
      <c r="C985" t="s">
        <v>16</v>
      </c>
      <c r="D985" t="s">
        <v>14</v>
      </c>
      <c r="E985">
        <v>117373</v>
      </c>
      <c r="F985">
        <v>32</v>
      </c>
      <c r="G985">
        <v>1</v>
      </c>
      <c r="H985">
        <v>49</v>
      </c>
      <c r="I985">
        <v>129.35</v>
      </c>
      <c r="J985">
        <f>I985/E985</f>
        <v>1.1020422073219564E-3</v>
      </c>
      <c r="K985">
        <f t="shared" si="46"/>
        <v>1</v>
      </c>
      <c r="L985">
        <f t="shared" si="47"/>
        <v>3</v>
      </c>
      <c r="M985">
        <f t="shared" ca="1" si="48"/>
        <v>2023</v>
      </c>
      <c r="N985">
        <f ca="1">_xlfn.PERCENTRANK.INC(M985:M1982,M985,1)*10</f>
        <v>9</v>
      </c>
      <c r="O985">
        <f>_xlfn.PERCENTRANK.INC(H985:H1982,H985,1)*10</f>
        <v>8</v>
      </c>
      <c r="P985">
        <f>_xlfn.PERCENTRANK.INC(I985:I1982,I985,1)*10</f>
        <v>1</v>
      </c>
      <c r="Q985" s="19">
        <f ca="1">AVERAGE(K985,L985,N985,O985,P985)</f>
        <v>4.4000000000000004</v>
      </c>
      <c r="R985" t="str">
        <f ca="1">VLOOKUP(ROUND($Q985,0),$T$6:$U$15,2,FALSE)</f>
        <v>New Customer</v>
      </c>
    </row>
    <row r="986" spans="1:18" x14ac:dyDescent="0.35">
      <c r="A986">
        <v>982</v>
      </c>
      <c r="B986">
        <v>59</v>
      </c>
      <c r="C986" t="s">
        <v>13</v>
      </c>
      <c r="D986" t="s">
        <v>10</v>
      </c>
      <c r="E986">
        <v>87884</v>
      </c>
      <c r="F986">
        <v>79</v>
      </c>
      <c r="G986">
        <v>9</v>
      </c>
      <c r="H986">
        <v>28</v>
      </c>
      <c r="I986">
        <v>491.55</v>
      </c>
      <c r="J986">
        <f>I986/E986</f>
        <v>5.59316826726139E-3</v>
      </c>
      <c r="K986">
        <f t="shared" si="46"/>
        <v>4</v>
      </c>
      <c r="L986">
        <f t="shared" si="47"/>
        <v>7</v>
      </c>
      <c r="M986">
        <f t="shared" ca="1" si="48"/>
        <v>2015</v>
      </c>
      <c r="N986">
        <f ca="1">_xlfn.PERCENTRANK.INC(M986:M1983,M986,1)*10</f>
        <v>1</v>
      </c>
      <c r="O986">
        <f>_xlfn.PERCENTRANK.INC(H986:H1983,H986,1)*10</f>
        <v>4</v>
      </c>
      <c r="P986">
        <f>_xlfn.PERCENTRANK.INC(I986:I1983,I986,1)*10</f>
        <v>4</v>
      </c>
      <c r="Q986" s="19">
        <f ca="1">AVERAGE(K986,L986,N986,O986,P986)</f>
        <v>4</v>
      </c>
      <c r="R986" t="str">
        <f ca="1">VLOOKUP(ROUND($Q986,0),$T$6:$U$15,2,FALSE)</f>
        <v>New Customer</v>
      </c>
    </row>
    <row r="987" spans="1:18" x14ac:dyDescent="0.35">
      <c r="A987">
        <v>983</v>
      </c>
      <c r="B987">
        <v>68</v>
      </c>
      <c r="C987" t="s">
        <v>9</v>
      </c>
      <c r="D987" t="s">
        <v>15</v>
      </c>
      <c r="E987">
        <v>117203</v>
      </c>
      <c r="F987">
        <v>76</v>
      </c>
      <c r="G987">
        <v>7</v>
      </c>
      <c r="H987">
        <v>38</v>
      </c>
      <c r="I987">
        <v>363.94</v>
      </c>
      <c r="J987">
        <f>I987/E987</f>
        <v>3.1052106174756619E-3</v>
      </c>
      <c r="K987">
        <f t="shared" si="46"/>
        <v>3</v>
      </c>
      <c r="L987">
        <f t="shared" si="47"/>
        <v>7</v>
      </c>
      <c r="M987">
        <f t="shared" ca="1" si="48"/>
        <v>2017</v>
      </c>
      <c r="N987">
        <f ca="1">_xlfn.PERCENTRANK.INC(M987:M1984,M987,1)*10</f>
        <v>3</v>
      </c>
      <c r="O987">
        <f>_xlfn.PERCENTRANK.INC(H987:H1984,H987,1)*10</f>
        <v>6</v>
      </c>
      <c r="P987">
        <f>_xlfn.PERCENTRANK.INC(I987:I1984,I987,1)*10</f>
        <v>3</v>
      </c>
      <c r="Q987" s="19">
        <f ca="1">AVERAGE(K987,L987,N987,O987,P987)</f>
        <v>4.4000000000000004</v>
      </c>
      <c r="R987" t="str">
        <f ca="1">VLOOKUP(ROUND($Q987,0),$T$6:$U$15,2,FALSE)</f>
        <v>New Customer</v>
      </c>
    </row>
    <row r="988" spans="1:18" x14ac:dyDescent="0.35">
      <c r="A988">
        <v>984</v>
      </c>
      <c r="B988">
        <v>51</v>
      </c>
      <c r="C988" t="s">
        <v>13</v>
      </c>
      <c r="D988" t="s">
        <v>15</v>
      </c>
      <c r="E988">
        <v>91682</v>
      </c>
      <c r="F988">
        <v>27</v>
      </c>
      <c r="G988">
        <v>9</v>
      </c>
      <c r="H988">
        <v>49</v>
      </c>
      <c r="I988">
        <v>990.87</v>
      </c>
      <c r="J988">
        <f>I988/E988</f>
        <v>1.0807683078466874E-2</v>
      </c>
      <c r="K988">
        <f t="shared" si="46"/>
        <v>8</v>
      </c>
      <c r="L988">
        <f t="shared" si="47"/>
        <v>2</v>
      </c>
      <c r="M988">
        <f t="shared" ca="1" si="48"/>
        <v>2015</v>
      </c>
      <c r="N988">
        <f ca="1">_xlfn.PERCENTRANK.INC(M988:M1985,M988,1)*10</f>
        <v>2</v>
      </c>
      <c r="O988">
        <f>_xlfn.PERCENTRANK.INC(H988:H1985,H988,1)*10</f>
        <v>9</v>
      </c>
      <c r="P988">
        <f>_xlfn.PERCENTRANK.INC(I988:I1985,I988,1)*10</f>
        <v>10</v>
      </c>
      <c r="Q988" s="19">
        <f ca="1">AVERAGE(K988,L988,N988,O988,P988)</f>
        <v>6.2</v>
      </c>
      <c r="R988" t="str">
        <f ca="1">VLOOKUP(ROUND($Q988,0),$T$6:$U$15,2,FALSE)</f>
        <v>Potential Loyalists</v>
      </c>
    </row>
    <row r="989" spans="1:18" x14ac:dyDescent="0.35">
      <c r="A989">
        <v>985</v>
      </c>
      <c r="B989">
        <v>35</v>
      </c>
      <c r="C989" t="s">
        <v>13</v>
      </c>
      <c r="D989" t="s">
        <v>11</v>
      </c>
      <c r="E989">
        <v>82057</v>
      </c>
      <c r="F989">
        <v>66</v>
      </c>
      <c r="G989">
        <v>4</v>
      </c>
      <c r="H989">
        <v>9</v>
      </c>
      <c r="I989">
        <v>683.93</v>
      </c>
      <c r="J989">
        <f>I989/E989</f>
        <v>8.3348160425070379E-3</v>
      </c>
      <c r="K989">
        <f t="shared" si="46"/>
        <v>7</v>
      </c>
      <c r="L989">
        <f t="shared" si="47"/>
        <v>6</v>
      </c>
      <c r="M989">
        <f t="shared" ca="1" si="48"/>
        <v>2020</v>
      </c>
      <c r="N989">
        <f ca="1">_xlfn.PERCENTRANK.INC(M989:M1986,M989,1)*10</f>
        <v>7</v>
      </c>
      <c r="O989">
        <f>_xlfn.PERCENTRANK.INC(H989:H1986,H989,1)*10</f>
        <v>0</v>
      </c>
      <c r="P989">
        <f>_xlfn.PERCENTRANK.INC(I989:I1986,I989,1)*10</f>
        <v>6</v>
      </c>
      <c r="Q989" s="19">
        <f ca="1">AVERAGE(K989,L989,N989,O989,P989)</f>
        <v>5.2</v>
      </c>
      <c r="R989" t="str">
        <f ca="1">VLOOKUP(ROUND($Q989,0),$T$6:$U$15,2,FALSE)</f>
        <v>Potential Loyalists</v>
      </c>
    </row>
    <row r="990" spans="1:18" x14ac:dyDescent="0.35">
      <c r="A990">
        <v>986</v>
      </c>
      <c r="B990">
        <v>66</v>
      </c>
      <c r="C990" t="s">
        <v>13</v>
      </c>
      <c r="D990" t="s">
        <v>14</v>
      </c>
      <c r="E990">
        <v>78149</v>
      </c>
      <c r="F990">
        <v>2</v>
      </c>
      <c r="G990">
        <v>10</v>
      </c>
      <c r="H990">
        <v>9</v>
      </c>
      <c r="I990">
        <v>579.27</v>
      </c>
      <c r="J990">
        <f>I990/E990</f>
        <v>7.4123789171966371E-3</v>
      </c>
      <c r="K990">
        <f t="shared" si="46"/>
        <v>6</v>
      </c>
      <c r="L990">
        <f t="shared" si="47"/>
        <v>0</v>
      </c>
      <c r="M990">
        <f t="shared" ca="1" si="48"/>
        <v>2014</v>
      </c>
      <c r="N990">
        <f ca="1">_xlfn.PERCENTRANK.INC(M990:M1987,M990,1)*10</f>
        <v>0</v>
      </c>
      <c r="O990">
        <f>_xlfn.PERCENTRANK.INC(H990:H1987,H990,1)*10</f>
        <v>0</v>
      </c>
      <c r="P990">
        <f>_xlfn.PERCENTRANK.INC(I990:I1987,I990,1)*10</f>
        <v>5</v>
      </c>
      <c r="Q990" s="19">
        <f ca="1">AVERAGE(K990,L990,N990,O990,P990)</f>
        <v>2.2000000000000002</v>
      </c>
      <c r="R990" t="str">
        <f ca="1">VLOOKUP(ROUND($Q990,0),$T$6:$U$15,2,FALSE)</f>
        <v xml:space="preserve">At Risk </v>
      </c>
    </row>
    <row r="991" spans="1:18" x14ac:dyDescent="0.35">
      <c r="A991">
        <v>987</v>
      </c>
      <c r="B991">
        <v>22</v>
      </c>
      <c r="C991" t="s">
        <v>16</v>
      </c>
      <c r="D991" t="s">
        <v>11</v>
      </c>
      <c r="E991">
        <v>80049</v>
      </c>
      <c r="F991">
        <v>1</v>
      </c>
      <c r="G991">
        <v>10</v>
      </c>
      <c r="H991">
        <v>47</v>
      </c>
      <c r="I991">
        <v>16.97</v>
      </c>
      <c r="J991">
        <f>I991/E991</f>
        <v>2.119951529688066E-4</v>
      </c>
      <c r="K991">
        <f t="shared" si="46"/>
        <v>0</v>
      </c>
      <c r="L991">
        <f t="shared" si="47"/>
        <v>0</v>
      </c>
      <c r="M991">
        <f t="shared" ca="1" si="48"/>
        <v>2014</v>
      </c>
      <c r="N991">
        <f ca="1">_xlfn.PERCENTRANK.INC(M991:M1988,M991,1)*10</f>
        <v>0</v>
      </c>
      <c r="O991">
        <f>_xlfn.PERCENTRANK.INC(H991:H1988,H991,1)*10</f>
        <v>9</v>
      </c>
      <c r="P991">
        <f>_xlfn.PERCENTRANK.INC(I991:I1988,I991,1)*10</f>
        <v>0</v>
      </c>
      <c r="Q991" s="19">
        <f ca="1">AVERAGE(K991,L991,N991,O991,P991)</f>
        <v>1.8</v>
      </c>
      <c r="R991" t="str">
        <f ca="1">VLOOKUP(ROUND($Q991,0),$T$6:$U$15,2,FALSE)</f>
        <v xml:space="preserve">At Risk </v>
      </c>
    </row>
    <row r="992" spans="1:18" x14ac:dyDescent="0.35">
      <c r="A992">
        <v>988</v>
      </c>
      <c r="B992">
        <v>26</v>
      </c>
      <c r="C992" t="s">
        <v>16</v>
      </c>
      <c r="D992" t="s">
        <v>10</v>
      </c>
      <c r="E992">
        <v>148451</v>
      </c>
      <c r="F992">
        <v>78</v>
      </c>
      <c r="G992">
        <v>5</v>
      </c>
      <c r="H992">
        <v>14</v>
      </c>
      <c r="I992">
        <v>99.19</v>
      </c>
      <c r="J992">
        <f>I992/E992</f>
        <v>6.6816660042707697E-4</v>
      </c>
      <c r="K992">
        <f t="shared" si="46"/>
        <v>0</v>
      </c>
      <c r="L992">
        <f t="shared" si="47"/>
        <v>7</v>
      </c>
      <c r="M992">
        <f t="shared" ca="1" si="48"/>
        <v>2019</v>
      </c>
      <c r="N992">
        <f ca="1">_xlfn.PERCENTRANK.INC(M992:M1989,M992,1)*10</f>
        <v>3</v>
      </c>
      <c r="O992">
        <f>_xlfn.PERCENTRANK.INC(H992:H1989,H992,1)*10</f>
        <v>0</v>
      </c>
      <c r="P992">
        <f>_xlfn.PERCENTRANK.INC(I992:I1989,I992,1)*10</f>
        <v>0</v>
      </c>
      <c r="Q992" s="19">
        <f ca="1">AVERAGE(K992,L992,N992,O992,P992)</f>
        <v>2</v>
      </c>
      <c r="R992" t="str">
        <f ca="1">VLOOKUP(ROUND($Q992,0),$T$6:$U$15,2,FALSE)</f>
        <v xml:space="preserve">At Risk </v>
      </c>
    </row>
    <row r="993" spans="1:18" x14ac:dyDescent="0.35">
      <c r="A993">
        <v>989</v>
      </c>
      <c r="B993">
        <v>26</v>
      </c>
      <c r="C993" t="s">
        <v>16</v>
      </c>
      <c r="D993" t="s">
        <v>14</v>
      </c>
      <c r="E993">
        <v>45147</v>
      </c>
      <c r="F993">
        <v>93</v>
      </c>
      <c r="G993">
        <v>1</v>
      </c>
      <c r="H993">
        <v>32</v>
      </c>
      <c r="I993">
        <v>750.58</v>
      </c>
      <c r="J993">
        <f>I993/E993</f>
        <v>1.6625246417259175E-2</v>
      </c>
      <c r="K993">
        <f t="shared" si="46"/>
        <v>9</v>
      </c>
      <c r="L993">
        <f t="shared" si="47"/>
        <v>9</v>
      </c>
      <c r="M993">
        <f t="shared" ca="1" si="48"/>
        <v>2023</v>
      </c>
      <c r="N993">
        <f ca="1">_xlfn.PERCENTRANK.INC(M993:M1990,M993,1)*10</f>
        <v>10</v>
      </c>
      <c r="O993">
        <f>_xlfn.PERCENTRANK.INC(H993:H1990,H993,1)*10</f>
        <v>6</v>
      </c>
      <c r="P993">
        <f>_xlfn.PERCENTRANK.INC(I993:I1990,I993,1)*10</f>
        <v>6</v>
      </c>
      <c r="Q993" s="19">
        <f ca="1">AVERAGE(K993,L993,N993,O993,P993)</f>
        <v>8</v>
      </c>
      <c r="R993" t="str">
        <f ca="1">VLOOKUP(ROUND($Q993,0),$T$6:$U$15,2,FALSE)</f>
        <v xml:space="preserve">Loyal Customers </v>
      </c>
    </row>
    <row r="994" spans="1:18" x14ac:dyDescent="0.35">
      <c r="A994">
        <v>990</v>
      </c>
      <c r="B994">
        <v>31</v>
      </c>
      <c r="C994" t="s">
        <v>13</v>
      </c>
      <c r="D994" t="s">
        <v>15</v>
      </c>
      <c r="E994">
        <v>45695</v>
      </c>
      <c r="F994">
        <v>36</v>
      </c>
      <c r="G994">
        <v>2</v>
      </c>
      <c r="H994">
        <v>31</v>
      </c>
      <c r="I994">
        <v>864.67</v>
      </c>
      <c r="J994">
        <f>I994/E994</f>
        <v>1.8922639238428712E-2</v>
      </c>
      <c r="K994">
        <f t="shared" si="46"/>
        <v>9</v>
      </c>
      <c r="L994">
        <f t="shared" si="47"/>
        <v>3</v>
      </c>
      <c r="M994">
        <f t="shared" ca="1" si="48"/>
        <v>2022</v>
      </c>
      <c r="N994">
        <f ca="1">_xlfn.PERCENTRANK.INC(M994:M1991,M994,1)*10</f>
        <v>8</v>
      </c>
      <c r="O994">
        <f>_xlfn.PERCENTRANK.INC(H994:H1991,H994,1)*10</f>
        <v>5</v>
      </c>
      <c r="P994">
        <f>_xlfn.PERCENTRANK.INC(I994:I1991,I994,1)*10</f>
        <v>6</v>
      </c>
      <c r="Q994" s="19">
        <f ca="1">AVERAGE(K994,L994,N994,O994,P994)</f>
        <v>6.2</v>
      </c>
      <c r="R994" t="str">
        <f ca="1">VLOOKUP(ROUND($Q994,0),$T$6:$U$15,2,FALSE)</f>
        <v>Potential Loyalists</v>
      </c>
    </row>
    <row r="995" spans="1:18" x14ac:dyDescent="0.35">
      <c r="A995">
        <v>991</v>
      </c>
      <c r="B995">
        <v>21</v>
      </c>
      <c r="C995" t="s">
        <v>13</v>
      </c>
      <c r="D995" t="s">
        <v>11</v>
      </c>
      <c r="E995">
        <v>80264</v>
      </c>
      <c r="F995">
        <v>41</v>
      </c>
      <c r="G995">
        <v>4</v>
      </c>
      <c r="H995">
        <v>26</v>
      </c>
      <c r="I995">
        <v>458.93</v>
      </c>
      <c r="J995">
        <f>I995/E995</f>
        <v>5.7177564038672383E-3</v>
      </c>
      <c r="K995">
        <f t="shared" si="46"/>
        <v>5</v>
      </c>
      <c r="L995">
        <f t="shared" si="47"/>
        <v>4</v>
      </c>
      <c r="M995">
        <f t="shared" ca="1" si="48"/>
        <v>2020</v>
      </c>
      <c r="N995">
        <f ca="1">_xlfn.PERCENTRANK.INC(M995:M1992,M995,1)*10</f>
        <v>8</v>
      </c>
      <c r="O995">
        <f>_xlfn.PERCENTRANK.INC(H995:H1992,H995,1)*10</f>
        <v>3</v>
      </c>
      <c r="P995">
        <f>_xlfn.PERCENTRANK.INC(I995:I1992,I995,1)*10</f>
        <v>3</v>
      </c>
      <c r="Q995" s="19">
        <f ca="1">AVERAGE(K995,L995,N995,O995,P995)</f>
        <v>4.5999999999999996</v>
      </c>
      <c r="R995" t="str">
        <f ca="1">VLOOKUP(ROUND($Q995,0),$T$6:$U$15,2,FALSE)</f>
        <v>Potential Loyalists</v>
      </c>
    </row>
    <row r="996" spans="1:18" x14ac:dyDescent="0.35">
      <c r="A996">
        <v>992</v>
      </c>
      <c r="B996">
        <v>53</v>
      </c>
      <c r="C996" t="s">
        <v>13</v>
      </c>
      <c r="D996" t="s">
        <v>11</v>
      </c>
      <c r="E996">
        <v>83578</v>
      </c>
      <c r="F996">
        <v>97</v>
      </c>
      <c r="G996">
        <v>5</v>
      </c>
      <c r="H996">
        <v>50</v>
      </c>
      <c r="I996">
        <v>917.08</v>
      </c>
      <c r="J996">
        <f>I996/E996</f>
        <v>1.0972744023546867E-2</v>
      </c>
      <c r="K996">
        <f t="shared" si="46"/>
        <v>8</v>
      </c>
      <c r="L996">
        <f t="shared" si="47"/>
        <v>9</v>
      </c>
      <c r="M996">
        <f t="shared" ca="1" si="48"/>
        <v>2019</v>
      </c>
      <c r="N996">
        <f ca="1">_xlfn.PERCENTRANK.INC(M996:M1993,M996,1)*10</f>
        <v>5</v>
      </c>
      <c r="O996">
        <f>_xlfn.PERCENTRANK.INC(H996:H1993,H996,1)*10</f>
        <v>10</v>
      </c>
      <c r="P996">
        <f>_xlfn.PERCENTRANK.INC(I996:I1993,I996,1)*10</f>
        <v>7</v>
      </c>
      <c r="Q996" s="19">
        <f ca="1">AVERAGE(K996,L996,N996,O996,P996)</f>
        <v>7.8</v>
      </c>
      <c r="R996" t="str">
        <f ca="1">VLOOKUP(ROUND($Q996,0),$T$6:$U$15,2,FALSE)</f>
        <v xml:space="preserve">Loyal Customers </v>
      </c>
    </row>
    <row r="997" spans="1:18" x14ac:dyDescent="0.35">
      <c r="A997">
        <v>993</v>
      </c>
      <c r="B997">
        <v>22</v>
      </c>
      <c r="C997" t="s">
        <v>9</v>
      </c>
      <c r="D997" t="s">
        <v>14</v>
      </c>
      <c r="E997">
        <v>125479</v>
      </c>
      <c r="F997">
        <v>57</v>
      </c>
      <c r="G997">
        <v>8</v>
      </c>
      <c r="H997">
        <v>27</v>
      </c>
      <c r="I997">
        <v>139.75</v>
      </c>
      <c r="J997">
        <f>I997/E997</f>
        <v>1.1137321782927821E-3</v>
      </c>
      <c r="K997">
        <f t="shared" si="46"/>
        <v>1</v>
      </c>
      <c r="L997">
        <f t="shared" si="47"/>
        <v>5</v>
      </c>
      <c r="M997">
        <f t="shared" ca="1" si="48"/>
        <v>2016</v>
      </c>
      <c r="N997">
        <f ca="1">_xlfn.PERCENTRANK.INC(M997:M1994,M997,1)*10</f>
        <v>1</v>
      </c>
      <c r="O997">
        <f>_xlfn.PERCENTRANK.INC(H997:H1994,H997,1)*10</f>
        <v>5</v>
      </c>
      <c r="P997">
        <f>_xlfn.PERCENTRANK.INC(I997:I1994,I997,1)*10</f>
        <v>1</v>
      </c>
      <c r="Q997" s="19">
        <f ca="1">AVERAGE(K997,L997,N997,O997,P997)</f>
        <v>2.6</v>
      </c>
      <c r="R997" t="str">
        <f ca="1">VLOOKUP(ROUND($Q997,0),$T$6:$U$15,2,FALSE)</f>
        <v>New Customer</v>
      </c>
    </row>
    <row r="998" spans="1:18" x14ac:dyDescent="0.35">
      <c r="A998">
        <v>994</v>
      </c>
      <c r="B998">
        <v>29</v>
      </c>
      <c r="C998" t="s">
        <v>9</v>
      </c>
      <c r="D998" t="s">
        <v>15</v>
      </c>
      <c r="E998">
        <v>64799</v>
      </c>
      <c r="F998">
        <v>42</v>
      </c>
      <c r="G998">
        <v>5</v>
      </c>
      <c r="H998">
        <v>19</v>
      </c>
      <c r="I998">
        <v>967.26</v>
      </c>
      <c r="J998">
        <f>I998/E998</f>
        <v>1.4927082208058766E-2</v>
      </c>
      <c r="K998">
        <f t="shared" si="46"/>
        <v>8</v>
      </c>
      <c r="L998">
        <f t="shared" si="47"/>
        <v>4</v>
      </c>
      <c r="M998">
        <f t="shared" ca="1" si="48"/>
        <v>2019</v>
      </c>
      <c r="N998">
        <f ca="1">_xlfn.PERCENTRANK.INC(M998:M1995,M998,1)*10</f>
        <v>6</v>
      </c>
      <c r="O998">
        <f>_xlfn.PERCENTRANK.INC(H998:H1995,H998,1)*10</f>
        <v>2</v>
      </c>
      <c r="P998">
        <f>_xlfn.PERCENTRANK.INC(I998:I1995,I998,1)*10</f>
        <v>8</v>
      </c>
      <c r="Q998" s="19">
        <f ca="1">AVERAGE(K998,L998,N998,O998,P998)</f>
        <v>5.6</v>
      </c>
      <c r="R998" t="str">
        <f ca="1">VLOOKUP(ROUND($Q998,0),$T$6:$U$15,2,FALSE)</f>
        <v>Potential Loyalists</v>
      </c>
    </row>
    <row r="999" spans="1:18" x14ac:dyDescent="0.35">
      <c r="A999">
        <v>995</v>
      </c>
      <c r="B999">
        <v>60</v>
      </c>
      <c r="C999" t="s">
        <v>16</v>
      </c>
      <c r="D999" t="s">
        <v>12</v>
      </c>
      <c r="E999">
        <v>71923</v>
      </c>
      <c r="F999">
        <v>25</v>
      </c>
      <c r="G999">
        <v>2</v>
      </c>
      <c r="H999">
        <v>40</v>
      </c>
      <c r="I999">
        <v>986.97</v>
      </c>
      <c r="J999">
        <f>I999/E999</f>
        <v>1.3722592216676169E-2</v>
      </c>
      <c r="K999">
        <f t="shared" si="46"/>
        <v>8</v>
      </c>
      <c r="L999">
        <f t="shared" si="47"/>
        <v>2</v>
      </c>
      <c r="M999">
        <f t="shared" ca="1" si="48"/>
        <v>2022</v>
      </c>
      <c r="N999">
        <f ca="1">_xlfn.PERCENTRANK.INC(M999:M1996,M999,1)*10</f>
        <v>10</v>
      </c>
      <c r="O999">
        <f>_xlfn.PERCENTRANK.INC(H999:H1996,H999,1)*10</f>
        <v>5</v>
      </c>
      <c r="P999">
        <f>_xlfn.PERCENTRANK.INC(I999:I1996,I999,1)*10</f>
        <v>10</v>
      </c>
      <c r="Q999" s="19">
        <f ca="1">AVERAGE(K999,L999,N999,O999,P999)</f>
        <v>7</v>
      </c>
      <c r="R999" t="str">
        <f ca="1">VLOOKUP(ROUND($Q999,0),$T$6:$U$15,2,FALSE)</f>
        <v xml:space="preserve">Loyal Customers </v>
      </c>
    </row>
    <row r="1000" spans="1:18" x14ac:dyDescent="0.35">
      <c r="A1000">
        <v>996</v>
      </c>
      <c r="B1000">
        <v>57</v>
      </c>
      <c r="C1000" t="s">
        <v>16</v>
      </c>
      <c r="D1000" t="s">
        <v>12</v>
      </c>
      <c r="E1000">
        <v>112170</v>
      </c>
      <c r="F1000">
        <v>57</v>
      </c>
      <c r="G1000">
        <v>6</v>
      </c>
      <c r="H1000">
        <v>1</v>
      </c>
      <c r="I1000">
        <v>313.64</v>
      </c>
      <c r="J1000">
        <f>I1000/E1000</f>
        <v>2.7961130427030397E-3</v>
      </c>
      <c r="K1000">
        <f t="shared" si="46"/>
        <v>2</v>
      </c>
      <c r="L1000">
        <f t="shared" si="47"/>
        <v>5</v>
      </c>
      <c r="M1000">
        <f t="shared" ca="1" si="48"/>
        <v>2018</v>
      </c>
      <c r="N1000">
        <f ca="1">_xlfn.PERCENTRANK.INC(M1000:M1997,M1000,1)*10</f>
        <v>6</v>
      </c>
      <c r="O1000">
        <f>_xlfn.PERCENTRANK.INC(H1000:H1997,H1000,1)*10</f>
        <v>0</v>
      </c>
      <c r="P1000">
        <f>_xlfn.PERCENTRANK.INC(I1000:I1997,I1000,1)*10</f>
        <v>3</v>
      </c>
      <c r="Q1000" s="19">
        <f ca="1">AVERAGE(K1000,L1000,N1000,O1000,P1000)</f>
        <v>3.2</v>
      </c>
      <c r="R1000" t="str">
        <f ca="1">VLOOKUP(ROUND($Q1000,0),$T$6:$U$15,2,FALSE)</f>
        <v>New Customer</v>
      </c>
    </row>
    <row r="1001" spans="1:18" x14ac:dyDescent="0.35">
      <c r="A1001">
        <v>997</v>
      </c>
      <c r="B1001">
        <v>23</v>
      </c>
      <c r="C1001" t="s">
        <v>13</v>
      </c>
      <c r="D1001" t="s">
        <v>10</v>
      </c>
      <c r="E1001">
        <v>65337</v>
      </c>
      <c r="F1001">
        <v>76</v>
      </c>
      <c r="G1001">
        <v>10</v>
      </c>
      <c r="H1001">
        <v>23</v>
      </c>
      <c r="I1001">
        <v>632.83000000000004</v>
      </c>
      <c r="J1001">
        <f>I1001/E1001</f>
        <v>9.6856298881185243E-3</v>
      </c>
      <c r="K1001">
        <f t="shared" si="46"/>
        <v>7</v>
      </c>
      <c r="L1001">
        <f t="shared" si="47"/>
        <v>7</v>
      </c>
      <c r="M1001">
        <f t="shared" ca="1" si="48"/>
        <v>2014</v>
      </c>
      <c r="N1001">
        <f ca="1">_xlfn.PERCENTRANK.INC(M1001:M1998,M1001,1)*10</f>
        <v>0</v>
      </c>
      <c r="O1001">
        <f>_xlfn.PERCENTRANK.INC(H1001:H1998,H1001,1)*10</f>
        <v>0</v>
      </c>
      <c r="P1001">
        <f>_xlfn.PERCENTRANK.INC(I1001:I1998,I1001,1)*10</f>
        <v>10</v>
      </c>
      <c r="Q1001" s="19">
        <f ca="1">AVERAGE(K1001,L1001,N1001,O1001,P1001)</f>
        <v>4.8</v>
      </c>
      <c r="R1001" t="str">
        <f ca="1">VLOOKUP(ROUND($Q1001,0),$T$6:$U$15,2,FALSE)</f>
        <v>Potential Loyalists</v>
      </c>
    </row>
    <row r="1002" spans="1:18" x14ac:dyDescent="0.35">
      <c r="A1002">
        <v>998</v>
      </c>
      <c r="B1002">
        <v>23</v>
      </c>
      <c r="C1002" t="s">
        <v>16</v>
      </c>
      <c r="D1002" t="s">
        <v>11</v>
      </c>
      <c r="E1002">
        <v>113097</v>
      </c>
      <c r="F1002">
        <v>40</v>
      </c>
      <c r="G1002">
        <v>5</v>
      </c>
      <c r="H1002">
        <v>42</v>
      </c>
      <c r="I1002">
        <v>75.09</v>
      </c>
      <c r="J1002">
        <f>I1002/E1002</f>
        <v>6.6394334067216643E-4</v>
      </c>
      <c r="K1002">
        <f t="shared" si="46"/>
        <v>0</v>
      </c>
      <c r="L1002">
        <f t="shared" si="47"/>
        <v>3</v>
      </c>
      <c r="M1002">
        <f t="shared" ca="1" si="48"/>
        <v>2019</v>
      </c>
      <c r="N1002">
        <f ca="1">_xlfn.PERCENTRANK.INC(M1002:M1999,M1002,1)*10</f>
        <v>10</v>
      </c>
      <c r="O1002">
        <f>_xlfn.PERCENTRANK.INC(H1002:H1999,H1002,1)*10</f>
        <v>0</v>
      </c>
      <c r="P1002">
        <f>_xlfn.PERCENTRANK.INC(I1002:I1999,I1002,1)*10</f>
        <v>0</v>
      </c>
      <c r="Q1002" s="19">
        <f t="shared" ref="Q1002:Q1003" ca="1" si="49">AVERAGE(K1002,L1002,N1002,O1002,P1002)</f>
        <v>2.6</v>
      </c>
      <c r="R1002" t="str">
        <f ca="1">VLOOKUP(ROUND($Q1002,0),$T$6:$U$15,2,FALSE)</f>
        <v>New Customer</v>
      </c>
    </row>
    <row r="1003" spans="1:18" x14ac:dyDescent="0.35">
      <c r="A1003">
        <v>999</v>
      </c>
      <c r="B1003">
        <v>22</v>
      </c>
      <c r="C1003" t="s">
        <v>9</v>
      </c>
      <c r="D1003" t="s">
        <v>15</v>
      </c>
      <c r="E1003">
        <v>113695</v>
      </c>
      <c r="F1003">
        <v>63</v>
      </c>
      <c r="G1003">
        <v>7</v>
      </c>
      <c r="H1003">
        <v>44</v>
      </c>
      <c r="I1003">
        <v>505.16</v>
      </c>
      <c r="J1003">
        <f>I1003/E1003</f>
        <v>4.4431153524781214E-3</v>
      </c>
      <c r="K1003">
        <f>_xlfn.PERCENTRANK.EXC($J$5:$J$1003,J1003,1)*10</f>
        <v>4</v>
      </c>
      <c r="L1003">
        <f t="shared" si="47"/>
        <v>6</v>
      </c>
      <c r="M1003">
        <f t="shared" ca="1" si="48"/>
        <v>2017</v>
      </c>
      <c r="N1003">
        <f ca="1">_xlfn.PERCENTRANK.INC(M1003:M2000,M1003,1)*10</f>
        <v>10</v>
      </c>
      <c r="O1003">
        <f>_xlfn.PERCENTRANK.INC(H1003:H2000,H1003,1)*10</f>
        <v>10</v>
      </c>
      <c r="P1003">
        <f>_xlfn.PERCENTRANK.INC(I1003:I2000,I1003,1)*10</f>
        <v>10</v>
      </c>
      <c r="Q1003" s="19">
        <f t="shared" ca="1" si="49"/>
        <v>8</v>
      </c>
      <c r="R1003" t="str">
        <f ca="1">VLOOKUP(ROUND($Q1003,0),$T$6:$U$15,2,FALSE)</f>
        <v xml:space="preserve">Loyal Customers 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6 F l j W R w K a d W m A A A A 9 w A A A B I A H A B D b 2 5 m a W c v U G F j a 2 F n Z S 5 4 b W w g o h g A K K A U A A A A A A A A A A A A A A A A A A A A A A A A A A A A h Y 9 B D o I w F E S v Q r q n L T U h Q j 4 l x q 0 k J i b G b Q M V G q G Y t l j u 5 s I j e Q U x i r p z O W / e Y u Z + v U E + d m 1 w k c a q X m c o w h Q F U p d 9 p X S d o c E d w y X K O W x F e R K 1 D C Z Z 2 3 S 0 V Y Y a 5 8 4 p I d 5 7 7 B e 4 N z V h l E b k U G x 2 Z S M 7 g T 6 y + i + H S l s n d C k R h / 1 r D G c 4 i X G U x D H D F M h M o V D 6 a 7 B p 8 L P 9 g b A e W j c Y y Y 8 m L F Z A 5 g j k f Y I / A F B L A w Q U A A I A C A D o W W N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F l j W S i K R 7 g O A A A A E Q A A A B M A H A B G b 3 J t d W x h c y 9 T Z W N 0 a W 9 u M S 5 t I K I Y A C i g F A A A A A A A A A A A A A A A A A A A A A A A A A A A A C t O T S 7 J z M 9 T C I b Q h t Y A U E s B A i 0 A F A A C A A g A 6 F l j W R w K a d W m A A A A 9 w A A A B I A A A A A A A A A A A A A A A A A A A A A A E N v b m Z p Z y 9 Q Y W N r Y W d l L n h t b F B L A Q I t A B Q A A g A I A O h Z Y 1 k P y u m r p A A A A O k A A A A T A A A A A A A A A A A A A A A A A P I A A A B b Q 2 9 u d G V u d F 9 U e X B l c 1 0 u e G 1 s U E s B A i 0 A F A A C A A g A 6 F l j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r K 9 R S A 7 w J O q 0 + 1 z W Q t Y C I A A A A A A g A A A A A A E G Y A A A A B A A A g A A A A w 9 u T L p p g 8 Z 8 z w 8 J 7 k o 5 X O p 2 a a 6 L s J F B s 3 Y O I U y x g y K Y A A A A A D o A A A A A C A A A g A A A A N y A 1 z b 8 a P U 1 G + Y 2 5 o o m i t l 4 A C u M r H u b 7 Y t G u v F O 2 H U p Q A A A A k K I Z Y Q p i K q E P L m H G 4 Y w u j u E X W N 9 Q T p w E K E J 7 C X r v 9 9 o 4 + 9 z S s H t 5 1 1 g y 3 k J N q f 9 z K 8 B s s e f F u W 8 W i e S O E y f e I 2 l a N 9 q S d p y + s n O W 6 Y D / G K Z A A A A A U d d 4 A j k I m j U l O f i e C S C h C v Y 2 W F C z Q X F m x Q + T c C O p T y h e 4 n k 3 J o p 8 A 3 y a a d 6 p R / 9 + o f L K e t X b a D j S 5 / T m M E O G 1 A = = < / D a t a M a s h u p > 
</file>

<file path=customXml/itemProps1.xml><?xml version="1.0" encoding="utf-8"?>
<ds:datastoreItem xmlns:ds="http://schemas.openxmlformats.org/officeDocument/2006/customXml" ds:itemID="{14BAF737-43ED-4CBF-8A8A-B856CB1A49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Data_verified</vt:lpstr>
      <vt:lpstr>PivotTable</vt:lpstr>
      <vt:lpstr>CustomerSegmentation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SOUHAILA ELKADAOUI</cp:lastModifiedBy>
  <dcterms:created xsi:type="dcterms:W3CDTF">2024-11-03T08:05:15Z</dcterms:created>
  <dcterms:modified xsi:type="dcterms:W3CDTF">2024-11-03T15:49:14Z</dcterms:modified>
  <cp:category/>
</cp:coreProperties>
</file>