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odot\MonScript\"/>
    </mc:Choice>
  </mc:AlternateContent>
  <xr:revisionPtr revIDLastSave="0" documentId="13_ncr:1_{A0A7A411-10AE-44C0-B8B9-382EEE0CDF77}" xr6:coauthVersionLast="47" xr6:coauthVersionMax="47" xr10:uidLastSave="{00000000-0000-0000-0000-000000000000}"/>
  <bookViews>
    <workbookView xWindow="-110" yWindow="-110" windowWidth="38620" windowHeight="21220" xr2:uid="{423268FB-9D0F-495A-8574-C27E1B4A4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9" i="1"/>
  <c r="F10" i="1"/>
  <c r="F4" i="1"/>
  <c r="G3" i="1"/>
  <c r="L3" i="1" s="1"/>
  <c r="H3" i="1"/>
  <c r="M3" i="1" s="1"/>
  <c r="I3" i="1"/>
  <c r="N3" i="1" s="1"/>
  <c r="J3" i="1"/>
  <c r="O3" i="1" s="1"/>
  <c r="G4" i="1"/>
  <c r="H4" i="1"/>
  <c r="M4" i="1" s="1"/>
  <c r="I4" i="1"/>
  <c r="N4" i="1" s="1"/>
  <c r="J4" i="1"/>
  <c r="O4" i="1" s="1"/>
  <c r="G5" i="1"/>
  <c r="L5" i="1" s="1"/>
  <c r="H5" i="1"/>
  <c r="M5" i="1" s="1"/>
  <c r="I5" i="1"/>
  <c r="N5" i="1" s="1"/>
  <c r="J5" i="1"/>
  <c r="O5" i="1" s="1"/>
  <c r="G6" i="1"/>
  <c r="L6" i="1" s="1"/>
  <c r="H6" i="1"/>
  <c r="M6" i="1" s="1"/>
  <c r="I6" i="1"/>
  <c r="N6" i="1" s="1"/>
  <c r="J6" i="1"/>
  <c r="O6" i="1" s="1"/>
  <c r="G7" i="1"/>
  <c r="L7" i="1" s="1"/>
  <c r="H7" i="1"/>
  <c r="M7" i="1" s="1"/>
  <c r="I7" i="1"/>
  <c r="N7" i="1" s="1"/>
  <c r="J7" i="1"/>
  <c r="O7" i="1" s="1"/>
  <c r="G8" i="1"/>
  <c r="L8" i="1" s="1"/>
  <c r="H8" i="1"/>
  <c r="M8" i="1" s="1"/>
  <c r="I8" i="1"/>
  <c r="N8" i="1" s="1"/>
  <c r="J8" i="1"/>
  <c r="O8" i="1" s="1"/>
  <c r="G9" i="1"/>
  <c r="L9" i="1" s="1"/>
  <c r="H9" i="1"/>
  <c r="M9" i="1" s="1"/>
  <c r="I9" i="1"/>
  <c r="N9" i="1" s="1"/>
  <c r="J9" i="1"/>
  <c r="O9" i="1" s="1"/>
  <c r="G10" i="1"/>
  <c r="L10" i="1" s="1"/>
  <c r="H10" i="1"/>
  <c r="M10" i="1" s="1"/>
  <c r="I10" i="1"/>
  <c r="N10" i="1" s="1"/>
  <c r="J10" i="1"/>
  <c r="O10" i="1" s="1"/>
  <c r="H2" i="1"/>
  <c r="M2" i="1" s="1"/>
  <c r="I2" i="1"/>
  <c r="N2" i="1" s="1"/>
  <c r="J2" i="1"/>
  <c r="O2" i="1" s="1"/>
  <c r="G2" i="1"/>
  <c r="L2" i="1" s="1"/>
  <c r="P6" i="1" l="1"/>
  <c r="P2" i="1"/>
  <c r="P3" i="1"/>
  <c r="P8" i="1"/>
  <c r="P9" i="1"/>
  <c r="P7" i="1"/>
  <c r="P5" i="1"/>
  <c r="P10" i="1"/>
  <c r="L4" i="1"/>
  <c r="P4" i="1" s="1"/>
</calcChain>
</file>

<file path=xl/sharedStrings.xml><?xml version="1.0" encoding="utf-8"?>
<sst xmlns="http://schemas.openxmlformats.org/spreadsheetml/2006/main" count="31" uniqueCount="31">
  <si>
    <t>Mon</t>
  </si>
  <si>
    <t>Bitleon</t>
  </si>
  <si>
    <t>Gelif</t>
  </si>
  <si>
    <t>C-horse</t>
  </si>
  <si>
    <t>Turtminal</t>
  </si>
  <si>
    <t>Orchin</t>
  </si>
  <si>
    <t>Pascalican</t>
  </si>
  <si>
    <t>Anglerphish</t>
  </si>
  <si>
    <t>HP (64)</t>
  </si>
  <si>
    <t>ATK (64)</t>
  </si>
  <si>
    <t>DEF (64)</t>
  </si>
  <si>
    <t>HP (0)</t>
  </si>
  <si>
    <t>ATK (0)</t>
  </si>
  <si>
    <t>DEF (0)</t>
  </si>
  <si>
    <t>SPD (64)</t>
  </si>
  <si>
    <t>SPD (0)</t>
  </si>
  <si>
    <t>Phantom Levels:</t>
  </si>
  <si>
    <t>Level Cap:</t>
  </si>
  <si>
    <t>M-BST</t>
  </si>
  <si>
    <t>C++horse</t>
  </si>
  <si>
    <t>Stingarray</t>
  </si>
  <si>
    <t>M-BST HP</t>
  </si>
  <si>
    <t>M-BST ATK</t>
  </si>
  <si>
    <t>M-BST DEF</t>
  </si>
  <si>
    <t>M-BST SPD</t>
  </si>
  <si>
    <t>HP (X)</t>
  </si>
  <si>
    <t>X Level:</t>
  </si>
  <si>
    <t>ATK (X)</t>
  </si>
  <si>
    <t>DEF (X)</t>
  </si>
  <si>
    <t>SPD (X)</t>
  </si>
  <si>
    <t>BIT2Kill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</si>
</sst>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9AA0-CB52-4B56-90E0-307ED24144A1}">
  <dimension ref="A1:S10"/>
  <sheetViews>
    <sheetView tabSelected="1" workbookViewId="0">
      <selection activeCell="E11" sqref="E11"/>
    </sheetView>
  </sheetViews>
  <sheetFormatPr defaultRowHeight="14.5" x14ac:dyDescent="0.35"/>
  <cols>
    <col min="1" max="1" width="10.7265625" bestFit="1" customWidth="1"/>
    <col min="14" max="14" width="14.453125" bestFit="1" customWidth="1"/>
    <col min="16" max="16" width="14.6328125" bestFit="1" customWidth="1"/>
  </cols>
  <sheetData>
    <row r="1" spans="1:19" x14ac:dyDescent="0.35">
      <c r="A1" s="4" t="s">
        <v>0</v>
      </c>
      <c r="B1" s="4" t="s">
        <v>8</v>
      </c>
      <c r="C1" s="4" t="s">
        <v>9</v>
      </c>
      <c r="D1" s="4" t="s">
        <v>10</v>
      </c>
      <c r="E1" s="4" t="s">
        <v>14</v>
      </c>
      <c r="F1" s="5" t="s">
        <v>18</v>
      </c>
      <c r="G1" s="5" t="s">
        <v>11</v>
      </c>
      <c r="H1" s="5" t="s">
        <v>12</v>
      </c>
      <c r="I1" s="5" t="s">
        <v>13</v>
      </c>
      <c r="J1" s="5" t="s">
        <v>15</v>
      </c>
      <c r="L1" s="5" t="s">
        <v>25</v>
      </c>
      <c r="M1" s="5" t="s">
        <v>27</v>
      </c>
      <c r="N1" s="5" t="s">
        <v>28</v>
      </c>
      <c r="O1" s="5" t="s">
        <v>29</v>
      </c>
      <c r="P1" s="5" t="s">
        <v>30</v>
      </c>
      <c r="R1" s="1" t="s">
        <v>16</v>
      </c>
      <c r="S1">
        <v>10</v>
      </c>
    </row>
    <row r="2" spans="1:19" x14ac:dyDescent="0.35">
      <c r="A2" s="3" t="s">
        <v>1</v>
      </c>
      <c r="B2" s="3">
        <v>256</v>
      </c>
      <c r="C2" s="3">
        <v>128</v>
      </c>
      <c r="D2" s="3">
        <v>64</v>
      </c>
      <c r="E2" s="3">
        <v>96</v>
      </c>
      <c r="F2" s="2">
        <f>ROUNDUP((B2*$S$6)+(C2*$S$7)+(D2*$S$8)+(E2*$S$9), 0)</f>
        <v>528</v>
      </c>
      <c r="G2" s="2">
        <f>ROUNDDOWN(B2/($S$2+$S$1)*$S$1, 0)</f>
        <v>34</v>
      </c>
      <c r="H2" s="2">
        <f>ROUNDDOWN(C2/($S$2+$S$1)*$S$1, 0)</f>
        <v>17</v>
      </c>
      <c r="I2" s="2">
        <f>ROUNDDOWN(D2/($S$2+$S$1)*$S$1, 0)</f>
        <v>8</v>
      </c>
      <c r="J2" s="2">
        <f>ROUNDDOWN(E2/($S$2+$S$1)*$S$1, 0)</f>
        <v>12</v>
      </c>
      <c r="L2" s="2">
        <f>ROUNDDOWN(($S$3/$S$2)*(B2-G2)+G2, 0)</f>
        <v>256</v>
      </c>
      <c r="M2" s="2">
        <f>ROUNDDOWN(($S$3/$S$2)*(C2-H2)+H2, 0)</f>
        <v>128</v>
      </c>
      <c r="N2" s="2">
        <f>ROUNDDOWN(($S$3/$S$2)*(D2-I2)+I2, 0)</f>
        <v>64</v>
      </c>
      <c r="O2" s="2">
        <f>ROUNDDOWN(($S$3/$S$2)*(E2-J2)+J2, 0)</f>
        <v>96</v>
      </c>
      <c r="P2" s="2">
        <f>ROUNDUP(L2/($M$2-N2), 0)</f>
        <v>4</v>
      </c>
      <c r="R2" s="1" t="s">
        <v>17</v>
      </c>
      <c r="S2">
        <v>64</v>
      </c>
    </row>
    <row r="3" spans="1:19" x14ac:dyDescent="0.35">
      <c r="A3" s="3" t="s">
        <v>2</v>
      </c>
      <c r="B3" s="3">
        <v>540</v>
      </c>
      <c r="C3" s="3">
        <v>98</v>
      </c>
      <c r="D3" s="3">
        <v>14</v>
      </c>
      <c r="E3" s="3">
        <v>74</v>
      </c>
      <c r="F3" s="2">
        <f>ROUNDUP((B3*$S$6)+(C3*$S$7)+(D3*$S$8)+(E3*$S$9), 0)</f>
        <v>507</v>
      </c>
      <c r="G3" s="2">
        <f>ROUNDDOWN(B3/($S$2+$S$1)*$S$1, 0)</f>
        <v>72</v>
      </c>
      <c r="H3" s="2">
        <f>ROUNDDOWN(C3/($S$2+$S$1)*$S$1, 0)</f>
        <v>13</v>
      </c>
      <c r="I3" s="2">
        <f>ROUNDDOWN(D3/($S$2+$S$1)*$S$1, 0)</f>
        <v>1</v>
      </c>
      <c r="J3" s="2">
        <f>ROUNDDOWN(E3/($S$2+$S$1)*$S$1, 0)</f>
        <v>10</v>
      </c>
      <c r="L3" s="2">
        <f>ROUNDDOWN(($S$3/$S$2)*(B3-G3)+G3, 0)</f>
        <v>540</v>
      </c>
      <c r="M3" s="2">
        <f>ROUNDDOWN(($S$3/$S$2)*(C3-H3)+H3, 0)</f>
        <v>98</v>
      </c>
      <c r="N3" s="2">
        <f>ROUNDDOWN(($S$3/$S$2)*(D3-I3)+I3, 0)</f>
        <v>14</v>
      </c>
      <c r="O3" s="2">
        <f>ROUNDDOWN(($S$3/$S$2)*(E3-J3)+J3, 0)</f>
        <v>74</v>
      </c>
      <c r="P3" s="2">
        <f t="shared" ref="P3:P10" si="0">ROUNDUP(L3/($M$2-N3), 0)</f>
        <v>5</v>
      </c>
      <c r="R3" s="1" t="s">
        <v>26</v>
      </c>
      <c r="S3">
        <v>64</v>
      </c>
    </row>
    <row r="4" spans="1:19" x14ac:dyDescent="0.35">
      <c r="A4" s="3" t="s">
        <v>3</v>
      </c>
      <c r="B4" s="3">
        <v>220</v>
      </c>
      <c r="C4" s="3">
        <v>100</v>
      </c>
      <c r="D4" s="3">
        <v>42</v>
      </c>
      <c r="E4" s="3">
        <v>95</v>
      </c>
      <c r="F4" s="2">
        <f>ROUNDUP((B4*$S$6)+(C4*$S$7)+(D4*$S$8)+(E4*$S$9), 0)</f>
        <v>437</v>
      </c>
      <c r="G4" s="2">
        <f>ROUNDDOWN(B4/($S$2+$S$1)*$S$1, 0)</f>
        <v>29</v>
      </c>
      <c r="H4" s="2">
        <f>ROUNDDOWN(C4/($S$2+$S$1)*$S$1, 0)</f>
        <v>13</v>
      </c>
      <c r="I4" s="2">
        <f>ROUNDDOWN(D4/($S$2+$S$1)*$S$1, 0)</f>
        <v>5</v>
      </c>
      <c r="J4" s="2">
        <f>ROUNDDOWN(E4/($S$2+$S$1)*$S$1, 0)</f>
        <v>12</v>
      </c>
      <c r="L4" s="2">
        <f>ROUNDDOWN(($S$3/$S$2)*(B4-G4)+G4, 0)</f>
        <v>220</v>
      </c>
      <c r="M4" s="2">
        <f>ROUNDDOWN(($S$3/$S$2)*(C4-H4)+H4, 0)</f>
        <v>100</v>
      </c>
      <c r="N4" s="2">
        <f>ROUNDDOWN(($S$3/$S$2)*(D4-I4)+I4, 0)</f>
        <v>42</v>
      </c>
      <c r="O4" s="2">
        <f>ROUNDDOWN(($S$3/$S$2)*(E4-J4)+J4, 0)</f>
        <v>95</v>
      </c>
      <c r="P4" s="2">
        <f t="shared" si="0"/>
        <v>3</v>
      </c>
    </row>
    <row r="5" spans="1:19" x14ac:dyDescent="0.35">
      <c r="A5" s="3" t="s">
        <v>19</v>
      </c>
      <c r="B5" s="3">
        <v>220</v>
      </c>
      <c r="C5" s="3">
        <v>158</v>
      </c>
      <c r="D5" s="3">
        <v>42</v>
      </c>
      <c r="E5" s="3">
        <v>135</v>
      </c>
      <c r="F5" s="2">
        <f>ROUNDUP((B5*$S$6)+(C5*$S$7)+(D5*$S$8)+(E5*$S$9), 0)</f>
        <v>555</v>
      </c>
      <c r="G5" s="2">
        <f>ROUNDDOWN(B5/($S$2+$S$1)*$S$1, 0)</f>
        <v>29</v>
      </c>
      <c r="H5" s="2">
        <f>ROUNDDOWN(C5/($S$2+$S$1)*$S$1, 0)</f>
        <v>21</v>
      </c>
      <c r="I5" s="2">
        <f>ROUNDDOWN(D5/($S$2+$S$1)*$S$1, 0)</f>
        <v>5</v>
      </c>
      <c r="J5" s="2">
        <f>ROUNDDOWN(E5/($S$2+$S$1)*$S$1, 0)</f>
        <v>18</v>
      </c>
      <c r="L5" s="2">
        <f>ROUNDDOWN(($S$3/$S$2)*(B5-G5)+G5, 0)</f>
        <v>220</v>
      </c>
      <c r="M5" s="2">
        <f>ROUNDDOWN(($S$3/$S$2)*(C5-H5)+H5, 0)</f>
        <v>158</v>
      </c>
      <c r="N5" s="2">
        <f>ROUNDDOWN(($S$3/$S$2)*(D5-I5)+I5, 0)</f>
        <v>42</v>
      </c>
      <c r="O5" s="2">
        <f>ROUNDDOWN(($S$3/$S$2)*(E5-J5)+J5, 0)</f>
        <v>135</v>
      </c>
      <c r="P5" s="2">
        <f t="shared" si="0"/>
        <v>3</v>
      </c>
    </row>
    <row r="6" spans="1:19" x14ac:dyDescent="0.35">
      <c r="A6" s="3" t="s">
        <v>4</v>
      </c>
      <c r="B6" s="3">
        <v>328</v>
      </c>
      <c r="C6" s="3">
        <v>98</v>
      </c>
      <c r="D6" s="3">
        <v>88</v>
      </c>
      <c r="E6" s="3">
        <v>28</v>
      </c>
      <c r="F6" s="2">
        <f>ROUNDUP((B6*$S$6)+(C6*$S$7)+(D6*$S$8)+(E6*$S$9), 0)</f>
        <v>480</v>
      </c>
      <c r="G6" s="2">
        <f>ROUNDDOWN(B6/($S$2+$S$1)*$S$1, 0)</f>
        <v>44</v>
      </c>
      <c r="H6" s="2">
        <f>ROUNDDOWN(C6/($S$2+$S$1)*$S$1, 0)</f>
        <v>13</v>
      </c>
      <c r="I6" s="2">
        <f>ROUNDDOWN(D6/($S$2+$S$1)*$S$1, 0)</f>
        <v>11</v>
      </c>
      <c r="J6" s="2">
        <f>ROUNDDOWN(E6/($S$2+$S$1)*$S$1, 0)</f>
        <v>3</v>
      </c>
      <c r="L6" s="2">
        <f>ROUNDDOWN(($S$3/$S$2)*(B6-G6)+G6, 0)</f>
        <v>328</v>
      </c>
      <c r="M6" s="2">
        <f>ROUNDDOWN(($S$3/$S$2)*(C6-H6)+H6, 0)</f>
        <v>98</v>
      </c>
      <c r="N6" s="2">
        <f>ROUNDDOWN(($S$3/$S$2)*(D6-I6)+I6, 0)</f>
        <v>88</v>
      </c>
      <c r="O6" s="2">
        <f>ROUNDDOWN(($S$3/$S$2)*(E6-J6)+J6, 0)</f>
        <v>28</v>
      </c>
      <c r="P6" s="2">
        <f t="shared" si="0"/>
        <v>9</v>
      </c>
      <c r="R6" s="1" t="s">
        <v>21</v>
      </c>
      <c r="S6">
        <v>0.5</v>
      </c>
    </row>
    <row r="7" spans="1:19" x14ac:dyDescent="0.35">
      <c r="A7" s="3" t="s">
        <v>20</v>
      </c>
      <c r="B7" s="3">
        <v>212</v>
      </c>
      <c r="C7" s="3">
        <v>144</v>
      </c>
      <c r="D7" s="3">
        <v>58</v>
      </c>
      <c r="E7" s="3">
        <v>89</v>
      </c>
      <c r="F7" s="2">
        <f>ROUNDUP((B7*$S$6)+(C7*$S$7)+(D7*$S$8)+(E7*$S$9), 0)</f>
        <v>500</v>
      </c>
      <c r="G7" s="2">
        <f>ROUNDDOWN(B7/($S$2+$S$1)*$S$1, 0)</f>
        <v>28</v>
      </c>
      <c r="H7" s="2">
        <f>ROUNDDOWN(C7/($S$2+$S$1)*$S$1, 0)</f>
        <v>19</v>
      </c>
      <c r="I7" s="2">
        <f>ROUNDDOWN(D7/($S$2+$S$1)*$S$1, 0)</f>
        <v>7</v>
      </c>
      <c r="J7" s="2">
        <f>ROUNDDOWN(E7/($S$2+$S$1)*$S$1, 0)</f>
        <v>12</v>
      </c>
      <c r="L7" s="2">
        <f>ROUNDDOWN(($S$3/$S$2)*(B7-G7)+G7, 0)</f>
        <v>212</v>
      </c>
      <c r="M7" s="2">
        <f>ROUNDDOWN(($S$3/$S$2)*(C7-H7)+H7, 0)</f>
        <v>144</v>
      </c>
      <c r="N7" s="2">
        <f>ROUNDDOWN(($S$3/$S$2)*(D7-I7)+I7, 0)</f>
        <v>58</v>
      </c>
      <c r="O7" s="2">
        <f>ROUNDDOWN(($S$3/$S$2)*(E7-J7)+J7, 0)</f>
        <v>89</v>
      </c>
      <c r="P7" s="2">
        <f t="shared" si="0"/>
        <v>4</v>
      </c>
      <c r="R7" s="1" t="s">
        <v>22</v>
      </c>
      <c r="S7">
        <v>1</v>
      </c>
    </row>
    <row r="8" spans="1:19" x14ac:dyDescent="0.35">
      <c r="A8" s="3" t="s">
        <v>5</v>
      </c>
      <c r="B8" s="3">
        <v>198</v>
      </c>
      <c r="C8" s="3">
        <v>115</v>
      </c>
      <c r="D8" s="3">
        <v>86</v>
      </c>
      <c r="E8" s="3">
        <v>65</v>
      </c>
      <c r="F8" s="2">
        <f>ROUNDUP((B8*$S$6)+(C8*$S$7)+(D8*$S$8)+(E8*$S$9), 0)</f>
        <v>484</v>
      </c>
      <c r="G8" s="2">
        <f>ROUNDDOWN(B8/($S$2+$S$1)*$S$1, 0)</f>
        <v>26</v>
      </c>
      <c r="H8" s="2">
        <f>ROUNDDOWN(C8/($S$2+$S$1)*$S$1, 0)</f>
        <v>15</v>
      </c>
      <c r="I8" s="2">
        <f>ROUNDDOWN(D8/($S$2+$S$1)*$S$1, 0)</f>
        <v>11</v>
      </c>
      <c r="J8" s="2">
        <f>ROUNDDOWN(E8/($S$2+$S$1)*$S$1, 0)</f>
        <v>8</v>
      </c>
      <c r="L8" s="2">
        <f>ROUNDDOWN(($S$3/$S$2)*(B8-G8)+G8, 0)</f>
        <v>198</v>
      </c>
      <c r="M8" s="2">
        <f>ROUNDDOWN(($S$3/$S$2)*(C8-H8)+H8, 0)</f>
        <v>115</v>
      </c>
      <c r="N8" s="2">
        <f>ROUNDDOWN(($S$3/$S$2)*(D8-I8)+I8, 0)</f>
        <v>86</v>
      </c>
      <c r="O8" s="2">
        <f>ROUNDDOWN(($S$3/$S$2)*(E8-J8)+J8, 0)</f>
        <v>65</v>
      </c>
      <c r="P8" s="2">
        <f t="shared" si="0"/>
        <v>5</v>
      </c>
      <c r="R8" s="1" t="s">
        <v>23</v>
      </c>
      <c r="S8">
        <v>2</v>
      </c>
    </row>
    <row r="9" spans="1:19" x14ac:dyDescent="0.35">
      <c r="A9" s="3" t="s">
        <v>6</v>
      </c>
      <c r="B9" s="3">
        <v>210</v>
      </c>
      <c r="C9" s="3">
        <v>84</v>
      </c>
      <c r="D9" s="3">
        <v>56</v>
      </c>
      <c r="E9" s="3">
        <v>126</v>
      </c>
      <c r="F9" s="2">
        <f>ROUNDUP((B9*$S$6)+(C9*$S$7)+(D9*$S$8)+(E9*$S$9), 0)</f>
        <v>490</v>
      </c>
      <c r="G9" s="2">
        <f>ROUNDDOWN(B9/($S$2+$S$1)*$S$1, 0)</f>
        <v>28</v>
      </c>
      <c r="H9" s="2">
        <f>ROUNDDOWN(C9/($S$2+$S$1)*$S$1, 0)</f>
        <v>11</v>
      </c>
      <c r="I9" s="2">
        <f>ROUNDDOWN(D9/($S$2+$S$1)*$S$1, 0)</f>
        <v>7</v>
      </c>
      <c r="J9" s="2">
        <f>ROUNDDOWN(E9/($S$2+$S$1)*$S$1, 0)</f>
        <v>17</v>
      </c>
      <c r="L9" s="2">
        <f>ROUNDDOWN(($S$3/$S$2)*(B9-G9)+G9, 0)</f>
        <v>210</v>
      </c>
      <c r="M9" s="2">
        <f>ROUNDDOWN(($S$3/$S$2)*(C9-H9)+H9, 0)</f>
        <v>84</v>
      </c>
      <c r="N9" s="2">
        <f>ROUNDDOWN(($S$3/$S$2)*(D9-I9)+I9, 0)</f>
        <v>56</v>
      </c>
      <c r="O9" s="2">
        <f>ROUNDDOWN(($S$3/$S$2)*(E9-J9)+J9, 0)</f>
        <v>126</v>
      </c>
      <c r="P9" s="2">
        <f t="shared" si="0"/>
        <v>3</v>
      </c>
      <c r="R9" s="1" t="s">
        <v>24</v>
      </c>
      <c r="S9">
        <v>1.5</v>
      </c>
    </row>
    <row r="10" spans="1:19" x14ac:dyDescent="0.35">
      <c r="A10" s="3" t="s">
        <v>7</v>
      </c>
      <c r="B10" s="3">
        <v>328</v>
      </c>
      <c r="C10" s="3">
        <v>170</v>
      </c>
      <c r="D10" s="3">
        <v>44</v>
      </c>
      <c r="E10" s="3">
        <v>59</v>
      </c>
      <c r="F10" s="2">
        <f>ROUNDUP((B10*$S$6)+(C10*$S$7)+(D10*$S$8)+(E10*$S$9), 0)</f>
        <v>511</v>
      </c>
      <c r="G10" s="2">
        <f>ROUNDDOWN(B10/($S$2+$S$1)*$S$1, 0)</f>
        <v>44</v>
      </c>
      <c r="H10" s="2">
        <f>ROUNDDOWN(C10/($S$2+$S$1)*$S$1, 0)</f>
        <v>22</v>
      </c>
      <c r="I10" s="2">
        <f>ROUNDDOWN(D10/($S$2+$S$1)*$S$1, 0)</f>
        <v>5</v>
      </c>
      <c r="J10" s="2">
        <f>ROUNDDOWN(E10/($S$2+$S$1)*$S$1, 0)</f>
        <v>7</v>
      </c>
      <c r="L10" s="2">
        <f>ROUNDDOWN(($S$3/$S$2)*(B10-G10)+G10, 0)</f>
        <v>328</v>
      </c>
      <c r="M10" s="2">
        <f>ROUNDDOWN(($S$3/$S$2)*(C10-H10)+H10, 0)</f>
        <v>170</v>
      </c>
      <c r="N10" s="2">
        <f>ROUNDDOWN(($S$3/$S$2)*(D10-I10)+I10, 0)</f>
        <v>44</v>
      </c>
      <c r="O10" s="2">
        <f>ROUNDDOWN(($S$3/$S$2)*(E10-J10)+J10, 0)</f>
        <v>59</v>
      </c>
      <c r="P10" s="2">
        <f t="shared" si="0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2023-11-26T22:34:19Z</dcterms:created>
  <dcterms:modified xsi:type="dcterms:W3CDTF">2023-11-26T23:57:03Z</dcterms:modified>
</cp:coreProperties>
</file>