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odot\MonScript\"/>
    </mc:Choice>
  </mc:AlternateContent>
  <xr:revisionPtr revIDLastSave="0" documentId="13_ncr:1_{D1517E4C-8267-4874-93D6-175DD50B78F1}" xr6:coauthVersionLast="47" xr6:coauthVersionMax="47" xr10:uidLastSave="{00000000-0000-0000-0000-000000000000}"/>
  <bookViews>
    <workbookView xWindow="76800" yWindow="10500" windowWidth="19200" windowHeight="21000" xr2:uid="{423268FB-9D0F-495A-8574-C27E1B4A4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M2" i="1"/>
  <c r="N2" i="1"/>
  <c r="O2" i="1"/>
  <c r="P2" i="1"/>
  <c r="L2" i="1"/>
  <c r="G2" i="1"/>
  <c r="H2" i="1"/>
  <c r="I2" i="1"/>
  <c r="J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23" i="1"/>
  <c r="F23" i="1"/>
  <c r="F2" i="1"/>
  <c r="F3" i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<sst xmlns="http://schemas.openxmlformats.org/spreadsheetml/2006/main" count="31" uniqueCount="31">
  <si>
    <t>Mon</t>
  </si>
  <si>
    <t>Bitleon</t>
  </si>
  <si>
    <t>Gelif</t>
  </si>
  <si>
    <t>C-horse</t>
  </si>
  <si>
    <t>Turtminal</t>
  </si>
  <si>
    <t>Orchin</t>
  </si>
  <si>
    <t>Pascalican</t>
  </si>
  <si>
    <t>Anglerphish</t>
  </si>
  <si>
    <t>HP (64)</t>
  </si>
  <si>
    <t>ATK (64)</t>
  </si>
  <si>
    <t>DEF (64)</t>
  </si>
  <si>
    <t>HP (0)</t>
  </si>
  <si>
    <t>ATK (0)</t>
  </si>
  <si>
    <t>DEF (0)</t>
  </si>
  <si>
    <t>SPD (64)</t>
  </si>
  <si>
    <t>SPD (0)</t>
  </si>
  <si>
    <t>Phantom Levels:</t>
  </si>
  <si>
    <t>Level Cap:</t>
  </si>
  <si>
    <t>M-BST</t>
  </si>
  <si>
    <t>C++horse</t>
  </si>
  <si>
    <t>Stingarray</t>
  </si>
  <si>
    <t>M-BST HP</t>
  </si>
  <si>
    <t>M-BST ATK</t>
  </si>
  <si>
    <t>M-BST DEF</t>
  </si>
  <si>
    <t>M-BST SPD</t>
  </si>
  <si>
    <t>HP (X)</t>
  </si>
  <si>
    <t>X Level:</t>
  </si>
  <si>
    <t>ATK (X)</t>
  </si>
  <si>
    <t>DEF (X)</t>
  </si>
  <si>
    <t>SPD (X)</t>
  </si>
  <si>
    <t>BIT2Kill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</si>
</sst>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9AA0-CB52-4B56-90E0-307ED24144A1}">
  <dimension ref="A1:S23"/>
  <sheetViews>
    <sheetView tabSelected="1" topLeftCell="B1" workbookViewId="0">
      <selection activeCell="I19" sqref="I19"/>
    </sheetView>
  </sheetViews>
  <sheetFormatPr defaultRowHeight="14.5" x14ac:dyDescent="0.35"/>
  <cols>
    <col min="1" max="1" width="10.7265625" bestFit="1" customWidth="1"/>
    <col min="14" max="14" width="14.453125" bestFit="1" customWidth="1"/>
    <col min="16" max="16" width="14.6328125" bestFit="1" customWidth="1"/>
  </cols>
  <sheetData>
    <row r="1" spans="1:19" x14ac:dyDescent="0.35">
      <c r="A1" s="4" t="s">
        <v>0</v>
      </c>
      <c r="B1" s="4" t="s">
        <v>8</v>
      </c>
      <c r="C1" s="4" t="s">
        <v>9</v>
      </c>
      <c r="D1" s="4" t="s">
        <v>10</v>
      </c>
      <c r="E1" s="4" t="s">
        <v>14</v>
      </c>
      <c r="F1" s="5" t="s">
        <v>18</v>
      </c>
      <c r="G1" s="5" t="s">
        <v>11</v>
      </c>
      <c r="H1" s="5" t="s">
        <v>12</v>
      </c>
      <c r="I1" s="5" t="s">
        <v>13</v>
      </c>
      <c r="J1" s="5" t="s">
        <v>15</v>
      </c>
      <c r="L1" s="5" t="s">
        <v>25</v>
      </c>
      <c r="M1" s="5" t="s">
        <v>27</v>
      </c>
      <c r="N1" s="5" t="s">
        <v>28</v>
      </c>
      <c r="O1" s="5" t="s">
        <v>29</v>
      </c>
      <c r="P1" s="5" t="s">
        <v>30</v>
      </c>
      <c r="R1" s="1" t="s">
        <v>16</v>
      </c>
      <c r="S1">
        <v>10</v>
      </c>
    </row>
    <row r="2" spans="1:19" x14ac:dyDescent="0.35">
      <c r="A2" s="3" t="s">
        <v>1</v>
      </c>
      <c r="B2" s="3">
        <v>256</v>
      </c>
      <c r="C2" s="3">
        <v>128</v>
      </c>
      <c r="D2" s="3">
        <v>64</v>
      </c>
      <c r="E2" s="3">
        <v>96</v>
      </c>
      <c r="F2" s="2">
        <f t="shared" ref="F2:F10" si="0">ROUNDUP((B2*$S$6)+(C2*$S$7)+(D2*$S$8)+(E2*$S$9), 0)</f>
        <v>528</v>
      </c>
      <c r="G2" s="2">
        <f t="shared" ref="G2:G10" si="1">ROUNDDOWN(B2/($S$2+$S$1)*$S$1, 0)</f>
        <v>34</v>
      </c>
      <c r="H2" s="2">
        <f t="shared" ref="H2:H10" si="2">ROUNDDOWN(C2/($S$2+$S$1)*$S$1, 0)</f>
        <v>17</v>
      </c>
      <c r="I2" s="2">
        <f t="shared" ref="I2:I10" si="3">ROUNDDOWN(D2/($S$2+$S$1)*$S$1, 0)</f>
        <v>8</v>
      </c>
      <c r="J2" s="2">
        <f t="shared" ref="J2:J10" si="4">ROUNDDOWN(E2/($S$2+$S$1)*$S$1, 0)</f>
        <v>12</v>
      </c>
      <c r="L2" s="2">
        <f>ROUNDUP(($S$3/$S$2)*(B2-G2)+G2, 0)</f>
        <v>41</v>
      </c>
      <c r="M2" s="2">
        <f t="shared" ref="M2:P2" si="5">ROUNDUP(($S$3/$S$2)*(C2-H2)+H2, 0)</f>
        <v>21</v>
      </c>
      <c r="N2" s="2">
        <f t="shared" si="5"/>
        <v>10</v>
      </c>
      <c r="O2" s="2">
        <f t="shared" si="5"/>
        <v>15</v>
      </c>
      <c r="P2" s="2">
        <f t="shared" si="5"/>
        <v>17</v>
      </c>
      <c r="R2" s="1" t="s">
        <v>17</v>
      </c>
      <c r="S2">
        <v>64</v>
      </c>
    </row>
    <row r="3" spans="1:19" x14ac:dyDescent="0.35">
      <c r="A3" s="3" t="s">
        <v>2</v>
      </c>
      <c r="B3" s="3">
        <v>540</v>
      </c>
      <c r="C3" s="3">
        <v>98</v>
      </c>
      <c r="D3" s="3">
        <v>14</v>
      </c>
      <c r="E3" s="3">
        <v>74</v>
      </c>
      <c r="F3" s="2">
        <f t="shared" si="0"/>
        <v>507</v>
      </c>
      <c r="G3" s="2">
        <f t="shared" si="1"/>
        <v>72</v>
      </c>
      <c r="H3" s="2">
        <f t="shared" si="2"/>
        <v>13</v>
      </c>
      <c r="I3" s="2">
        <f t="shared" si="3"/>
        <v>1</v>
      </c>
      <c r="J3" s="2">
        <f t="shared" si="4"/>
        <v>10</v>
      </c>
      <c r="L3" s="2">
        <f t="shared" ref="L3:L10" si="6">ROUNDUP(($S$3/$S$2)*(B3-G3)+G3, 0)</f>
        <v>87</v>
      </c>
      <c r="M3" s="2">
        <f t="shared" ref="M3:M10" si="7">ROUNDUP(($S$3/$S$2)*(C3-H3)+H3, 0)</f>
        <v>16</v>
      </c>
      <c r="N3" s="2">
        <f t="shared" ref="N3:N10" si="8">ROUNDUP(($S$3/$S$2)*(D3-I3)+I3, 0)</f>
        <v>2</v>
      </c>
      <c r="O3" s="2">
        <f t="shared" ref="O3:O10" si="9">ROUNDUP(($S$3/$S$2)*(E3-J3)+J3, 0)</f>
        <v>12</v>
      </c>
      <c r="P3" s="2">
        <f t="shared" ref="P3:P10" si="10">ROUNDUP(($S$3/$S$2)*(F3-K3)+K3, 0)</f>
        <v>16</v>
      </c>
      <c r="R3" s="1" t="s">
        <v>26</v>
      </c>
      <c r="S3">
        <v>2</v>
      </c>
    </row>
    <row r="4" spans="1:19" x14ac:dyDescent="0.35">
      <c r="A4" s="3" t="s">
        <v>3</v>
      </c>
      <c r="B4" s="3">
        <v>220</v>
      </c>
      <c r="C4" s="3">
        <v>100</v>
      </c>
      <c r="D4" s="3">
        <v>42</v>
      </c>
      <c r="E4" s="3">
        <v>95</v>
      </c>
      <c r="F4" s="2">
        <f t="shared" si="0"/>
        <v>437</v>
      </c>
      <c r="G4" s="2">
        <f t="shared" si="1"/>
        <v>29</v>
      </c>
      <c r="H4" s="2">
        <f t="shared" si="2"/>
        <v>13</v>
      </c>
      <c r="I4" s="2">
        <f t="shared" si="3"/>
        <v>5</v>
      </c>
      <c r="J4" s="2">
        <f t="shared" si="4"/>
        <v>12</v>
      </c>
      <c r="L4" s="2">
        <f t="shared" si="6"/>
        <v>35</v>
      </c>
      <c r="M4" s="2">
        <f t="shared" si="7"/>
        <v>16</v>
      </c>
      <c r="N4" s="2">
        <f t="shared" si="8"/>
        <v>7</v>
      </c>
      <c r="O4" s="2">
        <f t="shared" si="9"/>
        <v>15</v>
      </c>
      <c r="P4" s="2">
        <f t="shared" si="10"/>
        <v>14</v>
      </c>
    </row>
    <row r="5" spans="1:19" x14ac:dyDescent="0.35">
      <c r="A5" s="3" t="s">
        <v>19</v>
      </c>
      <c r="B5" s="3">
        <v>220</v>
      </c>
      <c r="C5" s="3">
        <v>158</v>
      </c>
      <c r="D5" s="3">
        <v>42</v>
      </c>
      <c r="E5" s="3">
        <v>135</v>
      </c>
      <c r="F5" s="2">
        <f t="shared" si="0"/>
        <v>555</v>
      </c>
      <c r="G5" s="2">
        <f t="shared" si="1"/>
        <v>29</v>
      </c>
      <c r="H5" s="2">
        <f t="shared" si="2"/>
        <v>21</v>
      </c>
      <c r="I5" s="2">
        <f t="shared" si="3"/>
        <v>5</v>
      </c>
      <c r="J5" s="2">
        <f t="shared" si="4"/>
        <v>18</v>
      </c>
      <c r="L5" s="2">
        <f t="shared" si="6"/>
        <v>35</v>
      </c>
      <c r="M5" s="2">
        <f t="shared" si="7"/>
        <v>26</v>
      </c>
      <c r="N5" s="2">
        <f t="shared" si="8"/>
        <v>7</v>
      </c>
      <c r="O5" s="2">
        <f t="shared" si="9"/>
        <v>22</v>
      </c>
      <c r="P5" s="2">
        <f t="shared" si="10"/>
        <v>18</v>
      </c>
    </row>
    <row r="6" spans="1:19" x14ac:dyDescent="0.35">
      <c r="A6" s="3" t="s">
        <v>4</v>
      </c>
      <c r="B6" s="3">
        <v>328</v>
      </c>
      <c r="C6" s="3">
        <v>98</v>
      </c>
      <c r="D6" s="3">
        <v>88</v>
      </c>
      <c r="E6" s="3">
        <v>28</v>
      </c>
      <c r="F6" s="2">
        <f t="shared" si="0"/>
        <v>480</v>
      </c>
      <c r="G6" s="2">
        <f t="shared" si="1"/>
        <v>44</v>
      </c>
      <c r="H6" s="2">
        <f t="shared" si="2"/>
        <v>13</v>
      </c>
      <c r="I6" s="2">
        <f t="shared" si="3"/>
        <v>11</v>
      </c>
      <c r="J6" s="2">
        <f t="shared" si="4"/>
        <v>3</v>
      </c>
      <c r="L6" s="2">
        <f t="shared" si="6"/>
        <v>53</v>
      </c>
      <c r="M6" s="2">
        <f t="shared" si="7"/>
        <v>16</v>
      </c>
      <c r="N6" s="2">
        <f t="shared" si="8"/>
        <v>14</v>
      </c>
      <c r="O6" s="2">
        <f t="shared" si="9"/>
        <v>4</v>
      </c>
      <c r="P6" s="2">
        <f t="shared" si="10"/>
        <v>15</v>
      </c>
      <c r="R6" s="1" t="s">
        <v>21</v>
      </c>
      <c r="S6">
        <v>0.5</v>
      </c>
    </row>
    <row r="7" spans="1:19" x14ac:dyDescent="0.35">
      <c r="A7" s="3" t="s">
        <v>20</v>
      </c>
      <c r="B7" s="3">
        <v>212</v>
      </c>
      <c r="C7" s="3">
        <v>144</v>
      </c>
      <c r="D7" s="3">
        <v>58</v>
      </c>
      <c r="E7" s="3">
        <v>89</v>
      </c>
      <c r="F7" s="2">
        <f t="shared" si="0"/>
        <v>500</v>
      </c>
      <c r="G7" s="2">
        <f t="shared" si="1"/>
        <v>28</v>
      </c>
      <c r="H7" s="2">
        <f t="shared" si="2"/>
        <v>19</v>
      </c>
      <c r="I7" s="2">
        <f t="shared" si="3"/>
        <v>7</v>
      </c>
      <c r="J7" s="2">
        <f t="shared" si="4"/>
        <v>12</v>
      </c>
      <c r="L7" s="2">
        <f t="shared" si="6"/>
        <v>34</v>
      </c>
      <c r="M7" s="2">
        <f t="shared" si="7"/>
        <v>23</v>
      </c>
      <c r="N7" s="2">
        <f t="shared" si="8"/>
        <v>9</v>
      </c>
      <c r="O7" s="2">
        <f t="shared" si="9"/>
        <v>15</v>
      </c>
      <c r="P7" s="2">
        <f t="shared" si="10"/>
        <v>16</v>
      </c>
      <c r="R7" s="1" t="s">
        <v>22</v>
      </c>
      <c r="S7">
        <v>1</v>
      </c>
    </row>
    <row r="8" spans="1:19" x14ac:dyDescent="0.35">
      <c r="A8" s="3" t="s">
        <v>5</v>
      </c>
      <c r="B8" s="3">
        <v>198</v>
      </c>
      <c r="C8" s="3">
        <v>115</v>
      </c>
      <c r="D8" s="3">
        <v>86</v>
      </c>
      <c r="E8" s="3">
        <v>65</v>
      </c>
      <c r="F8" s="2">
        <f t="shared" si="0"/>
        <v>484</v>
      </c>
      <c r="G8" s="2">
        <f t="shared" si="1"/>
        <v>26</v>
      </c>
      <c r="H8" s="2">
        <f t="shared" si="2"/>
        <v>15</v>
      </c>
      <c r="I8" s="2">
        <f t="shared" si="3"/>
        <v>11</v>
      </c>
      <c r="J8" s="2">
        <f t="shared" si="4"/>
        <v>8</v>
      </c>
      <c r="L8" s="2">
        <f t="shared" si="6"/>
        <v>32</v>
      </c>
      <c r="M8" s="2">
        <f t="shared" si="7"/>
        <v>19</v>
      </c>
      <c r="N8" s="2">
        <f t="shared" si="8"/>
        <v>14</v>
      </c>
      <c r="O8" s="2">
        <f t="shared" si="9"/>
        <v>10</v>
      </c>
      <c r="P8" s="2">
        <f t="shared" si="10"/>
        <v>16</v>
      </c>
      <c r="R8" s="1" t="s">
        <v>23</v>
      </c>
      <c r="S8">
        <v>2</v>
      </c>
    </row>
    <row r="9" spans="1:19" x14ac:dyDescent="0.35">
      <c r="A9" s="3" t="s">
        <v>6</v>
      </c>
      <c r="B9" s="3">
        <v>210</v>
      </c>
      <c r="C9" s="3">
        <v>84</v>
      </c>
      <c r="D9" s="3">
        <v>56</v>
      </c>
      <c r="E9" s="3">
        <v>126</v>
      </c>
      <c r="F9" s="2">
        <f t="shared" si="0"/>
        <v>490</v>
      </c>
      <c r="G9" s="2">
        <f t="shared" si="1"/>
        <v>28</v>
      </c>
      <c r="H9" s="2">
        <f t="shared" si="2"/>
        <v>11</v>
      </c>
      <c r="I9" s="2">
        <f t="shared" si="3"/>
        <v>7</v>
      </c>
      <c r="J9" s="2">
        <f t="shared" si="4"/>
        <v>17</v>
      </c>
      <c r="L9" s="2">
        <f t="shared" si="6"/>
        <v>34</v>
      </c>
      <c r="M9" s="2">
        <f t="shared" si="7"/>
        <v>14</v>
      </c>
      <c r="N9" s="2">
        <f t="shared" si="8"/>
        <v>9</v>
      </c>
      <c r="O9" s="2">
        <f t="shared" si="9"/>
        <v>21</v>
      </c>
      <c r="P9" s="2">
        <f t="shared" si="10"/>
        <v>16</v>
      </c>
      <c r="R9" s="1" t="s">
        <v>24</v>
      </c>
      <c r="S9">
        <v>1.5</v>
      </c>
    </row>
    <row r="10" spans="1:19" x14ac:dyDescent="0.35">
      <c r="A10" s="3" t="s">
        <v>7</v>
      </c>
      <c r="B10" s="3">
        <v>328</v>
      </c>
      <c r="C10" s="3">
        <v>170</v>
      </c>
      <c r="D10" s="3">
        <v>44</v>
      </c>
      <c r="E10" s="3">
        <v>59</v>
      </c>
      <c r="F10" s="2">
        <f t="shared" si="0"/>
        <v>511</v>
      </c>
      <c r="G10" s="2">
        <f t="shared" si="1"/>
        <v>44</v>
      </c>
      <c r="H10" s="2">
        <f t="shared" si="2"/>
        <v>22</v>
      </c>
      <c r="I10" s="2">
        <f t="shared" si="3"/>
        <v>5</v>
      </c>
      <c r="J10" s="2">
        <f t="shared" si="4"/>
        <v>7</v>
      </c>
      <c r="L10" s="2">
        <f t="shared" si="6"/>
        <v>53</v>
      </c>
      <c r="M10" s="2">
        <f t="shared" si="7"/>
        <v>27</v>
      </c>
      <c r="N10" s="2">
        <f t="shared" si="8"/>
        <v>7</v>
      </c>
      <c r="O10" s="2">
        <f t="shared" si="9"/>
        <v>9</v>
      </c>
      <c r="P10" s="2">
        <f t="shared" si="10"/>
        <v>16</v>
      </c>
    </row>
    <row r="23" spans="6:7" x14ac:dyDescent="0.35">
      <c r="F23">
        <f>256/(64+10)</f>
        <v>3.4594594594594597</v>
      </c>
      <c r="G23">
        <f>F23*10</f>
        <v>34.594594594594597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Dunko, Ben</dc:creator>
  <cp:lastModifiedBy>Dunko, Ben</cp:lastModifiedBy>
  <dcterms:created xsi:type="dcterms:W3CDTF">2023-11-26T22:34:19Z</dcterms:created>
  <dcterms:modified xsi:type="dcterms:W3CDTF">2023-11-27T00:31:23Z</dcterms:modified>
</cp:coreProperties>
</file>