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Thuy An\Desktop\"/>
    </mc:Choice>
  </mc:AlternateContent>
  <xr:revisionPtr revIDLastSave="0" documentId="13_ncr:1_{AE66F266-147C-4D4E-8E2A-7D66B75A4A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P20" i="1" s="1"/>
  <c r="N3" i="1"/>
  <c r="N4" i="1"/>
  <c r="N5" i="1"/>
  <c r="N6" i="1"/>
  <c r="N7" i="1"/>
  <c r="N8" i="1"/>
  <c r="N9" i="1"/>
  <c r="N20" i="1" s="1"/>
  <c r="N10" i="1"/>
  <c r="N11" i="1"/>
  <c r="N12" i="1"/>
  <c r="N13" i="1"/>
  <c r="N14" i="1"/>
  <c r="N15" i="1"/>
  <c r="N16" i="1"/>
  <c r="N17" i="1"/>
  <c r="N18" i="1"/>
  <c r="N1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L20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J20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H2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D2" i="1"/>
  <c r="D20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F20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<sst xmlns="http://schemas.openxmlformats.org/spreadsheetml/2006/main" count="11" uniqueCount="11">
  <si>
    <t>Size</t>
  </si>
  <si>
    <t>Time(s)</t>
  </si>
  <si>
    <t>log(n)</t>
  </si>
  <si>
    <t>n</t>
  </si>
  <si>
    <t>n*log(n)</t>
  </si>
  <si>
    <t>n^2</t>
  </si>
  <si>
    <t>n^3</t>
  </si>
  <si>
    <t>2^n</t>
  </si>
  <si>
    <t>n!</t>
  </si>
  <si>
    <t>MSE</t>
  </si>
  <si>
    <t>Độ phức tạp của thuật toán Branch and bound là O(2^n)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</si>
</sst>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/>
    <xf numFmtId="11" fontId="2" fillId="0" borderId="4" xfId="0" applyNumberFormat="1" applyFont="1" applyBorder="1"/>
    <xf numFmtId="0" fontId="2" fillId="0" borderId="1" xfId="0" applyFont="1" applyBorder="1"/>
    <xf numFmtId="11" fontId="2" fillId="0" borderId="2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2" fillId="0" borderId="3" xfId="0" applyFont="1" applyBorder="1"/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>
      <selection activeCell="H28" sqref="H28"/>
    </sheetView>
  </sheetViews>
  <sheetFormatPr defaultRowHeight="15.5" x14ac:dyDescent="0.35"/>
  <cols>
    <col min="1" max="11" width="8.90625" style="15" bestFit="1" customWidth="1"/>
    <col min="12" max="12" width="11" style="15" bestFit="1" customWidth="1"/>
    <col min="13" max="13" width="8.90625" style="15" bestFit="1" customWidth="1"/>
    <col min="14" max="14" width="12" style="15" bestFit="1" customWidth="1"/>
    <col min="15" max="15" width="12.1796875" style="15" bestFit="1" customWidth="1"/>
    <col min="16" max="16" width="12" style="15" bestFit="1" customWidth="1"/>
    <col min="17" max="16384" width="8.7265625" style="15"/>
  </cols>
  <sheetData>
    <row r="1" spans="1:16" ht="16" thickBot="1" x14ac:dyDescent="0.4">
      <c r="A1" s="10" t="s">
        <v>0</v>
      </c>
      <c r="B1" s="1" t="s">
        <v>1</v>
      </c>
      <c r="C1" s="2" t="s">
        <v>2</v>
      </c>
      <c r="D1" s="3">
        <v>29.398183790000001</v>
      </c>
      <c r="E1" s="10" t="s">
        <v>3</v>
      </c>
      <c r="F1" s="4">
        <v>5.6416444600000002</v>
      </c>
      <c r="G1" s="2" t="s">
        <v>4</v>
      </c>
      <c r="H1" s="3">
        <v>1.2205284300000001</v>
      </c>
      <c r="I1" s="10" t="s">
        <v>5</v>
      </c>
      <c r="J1" s="4">
        <v>0.28098179000000001</v>
      </c>
      <c r="K1" s="2" t="s">
        <v>6</v>
      </c>
      <c r="L1" s="3">
        <v>1.5424739999999999E-2</v>
      </c>
      <c r="M1" s="10" t="s">
        <v>7</v>
      </c>
      <c r="N1" s="4">
        <v>1.8283000000000001E-4</v>
      </c>
      <c r="O1" s="2" t="s">
        <v>8</v>
      </c>
      <c r="P1" s="5">
        <v>7.5453494299999996E-17</v>
      </c>
    </row>
    <row r="2" spans="1:16" x14ac:dyDescent="0.35">
      <c r="A2" s="6">
        <v>3</v>
      </c>
      <c r="B2" s="7">
        <v>2.6699999999999998E-5</v>
      </c>
      <c r="C2" s="8">
        <f>LOG(A2,2)</f>
        <v>1.5849625007211563</v>
      </c>
      <c r="D2" s="8">
        <f>POWER(B2-C2*$D$1, 2)</f>
        <v>2171.0932977880343</v>
      </c>
      <c r="E2" s="6">
        <f>A2</f>
        <v>3</v>
      </c>
      <c r="F2" s="9">
        <f>POWER(B2-E2*$F$1, 2)</f>
        <v>286.4524661267086</v>
      </c>
      <c r="G2" s="8">
        <f>A2*LOG(A2,2)</f>
        <v>4.7548875021634691</v>
      </c>
      <c r="H2" s="8">
        <f>POWER(B2-G2*$H$1, 2)</f>
        <v>33.680016556348384</v>
      </c>
      <c r="I2" s="6">
        <f>POWER(A2,2)</f>
        <v>9</v>
      </c>
      <c r="J2" s="9">
        <f>POWER(B2-I2*$J$1, 2)</f>
        <v>6.3948770321045503</v>
      </c>
      <c r="K2" s="8">
        <f>POWER(A2,3)</f>
        <v>27</v>
      </c>
      <c r="L2" s="8">
        <f>POWER(B2-K2*$L$1, 2)</f>
        <v>0.17342333968803839</v>
      </c>
      <c r="M2" s="6">
        <f>POWER(2,A2)</f>
        <v>8</v>
      </c>
      <c r="N2" s="9">
        <f>POWER(B2-M2*$N$1, 2)</f>
        <v>2.0619236836000002E-6</v>
      </c>
      <c r="O2" s="8">
        <f>FACT(A2)</f>
        <v>6</v>
      </c>
      <c r="P2" s="9">
        <f>POWER(B2-O2*$P$1, 2)</f>
        <v>7.1288999997582452E-10</v>
      </c>
    </row>
    <row r="3" spans="1:16" x14ac:dyDescent="0.35">
      <c r="A3" s="6">
        <v>4</v>
      </c>
      <c r="B3" s="7">
        <v>4.8199999999999999E-5</v>
      </c>
      <c r="C3" s="8">
        <f t="shared" ref="C3:C19" si="0">LOG(A3,2)</f>
        <v>2</v>
      </c>
      <c r="D3" s="8">
        <f t="shared" ref="D3:D19" si="1">POWER(B3-C3*$D$1, 2)</f>
        <v>3457.0071726349634</v>
      </c>
      <c r="E3" s="6">
        <f t="shared" ref="E3:E19" si="2">A3</f>
        <v>4</v>
      </c>
      <c r="F3" s="9">
        <f t="shared" ref="F3:F19" si="3">POWER(B3-E3*$F$1, 2)</f>
        <v>509.24825999299861</v>
      </c>
      <c r="G3" s="8">
        <f t="shared" ref="G3:G19" si="4">A3*LOG(A3,2)</f>
        <v>8</v>
      </c>
      <c r="H3" s="8">
        <f t="shared" ref="H3:H19" si="5">POWER(B3-G3*$H$1, 2)</f>
        <v>95.339196230846994</v>
      </c>
      <c r="I3" s="6">
        <f t="shared" ref="I3:I19" si="6">POWER(A3,2)</f>
        <v>16</v>
      </c>
      <c r="J3" s="9">
        <f t="shared" ref="J3:J19" si="7">POWER(B3-I3*$J$1, 2)</f>
        <v>20.210962791780993</v>
      </c>
      <c r="K3" s="8">
        <f t="shared" ref="K3:K19" si="8">POWER(A3,3)</f>
        <v>64</v>
      </c>
      <c r="L3" s="8">
        <f t="shared" ref="L3:L19" si="9">POWER(B3-K3*$L$1, 2)</f>
        <v>0.97443582410822538</v>
      </c>
      <c r="M3" s="6">
        <f t="shared" ref="M3:M19" si="10">POWER(2,A3)</f>
        <v>16</v>
      </c>
      <c r="N3" s="9">
        <f t="shared" ref="N3:N19" si="11">POWER(B3-M3*$N$1, 2)</f>
        <v>8.2775893264000009E-6</v>
      </c>
      <c r="O3" s="8">
        <f t="shared" ref="O3:O19" si="12">FACT(A3)</f>
        <v>24</v>
      </c>
      <c r="P3" s="9">
        <f t="shared" ref="P3:P19" si="13">POWER(B3-O3*$P$1, 2)</f>
        <v>2.3232399998254309E-9</v>
      </c>
    </row>
    <row r="4" spans="1:16" x14ac:dyDescent="0.35">
      <c r="A4" s="6">
        <v>5</v>
      </c>
      <c r="B4" s="9">
        <v>1.4814900000000001E-4</v>
      </c>
      <c r="C4" s="8">
        <f t="shared" si="0"/>
        <v>2.3219280948873622</v>
      </c>
      <c r="D4" s="8">
        <f t="shared" si="1"/>
        <v>4659.4713863895349</v>
      </c>
      <c r="E4" s="6">
        <f t="shared" si="2"/>
        <v>5</v>
      </c>
      <c r="F4" s="9">
        <f t="shared" si="3"/>
        <v>795.69544730831444</v>
      </c>
      <c r="G4" s="8">
        <f t="shared" si="4"/>
        <v>11.60964047443681</v>
      </c>
      <c r="H4" s="8">
        <f t="shared" si="5"/>
        <v>200.78176156117817</v>
      </c>
      <c r="I4" s="6">
        <f t="shared" si="6"/>
        <v>25</v>
      </c>
      <c r="J4" s="9">
        <f t="shared" si="7"/>
        <v>49.342147608140358</v>
      </c>
      <c r="K4" s="8">
        <f t="shared" si="8"/>
        <v>125</v>
      </c>
      <c r="L4" s="8">
        <f t="shared" si="9"/>
        <v>3.7169694205528114</v>
      </c>
      <c r="M4" s="6">
        <f t="shared" si="10"/>
        <v>32</v>
      </c>
      <c r="N4" s="9">
        <f t="shared" si="11"/>
        <v>3.2517491212921E-5</v>
      </c>
      <c r="O4" s="8">
        <f t="shared" si="12"/>
        <v>120</v>
      </c>
      <c r="P4" s="9">
        <f t="shared" si="13"/>
        <v>2.1948126198317197E-8</v>
      </c>
    </row>
    <row r="5" spans="1:16" x14ac:dyDescent="0.35">
      <c r="A5" s="6">
        <v>6</v>
      </c>
      <c r="B5" s="9">
        <v>2.7060700000000002E-4</v>
      </c>
      <c r="C5" s="8">
        <f t="shared" si="0"/>
        <v>2.5849625007211561</v>
      </c>
      <c r="D5" s="8">
        <f t="shared" si="1"/>
        <v>5774.9257260332015</v>
      </c>
      <c r="E5" s="6">
        <f t="shared" si="2"/>
        <v>6</v>
      </c>
      <c r="F5" s="9">
        <f t="shared" si="3"/>
        <v>1145.7951597211925</v>
      </c>
      <c r="G5" s="8">
        <f t="shared" si="4"/>
        <v>15.509775004326936</v>
      </c>
      <c r="H5" s="8">
        <f t="shared" si="5"/>
        <v>358.33924861027333</v>
      </c>
      <c r="I5" s="6">
        <f t="shared" si="6"/>
        <v>36</v>
      </c>
      <c r="J5" s="9">
        <f t="shared" si="7"/>
        <v>102.31471864704136</v>
      </c>
      <c r="K5" s="8">
        <f t="shared" si="8"/>
        <v>216</v>
      </c>
      <c r="L5" s="8">
        <f t="shared" si="9"/>
        <v>11.09871390219547</v>
      </c>
      <c r="M5" s="6">
        <f t="shared" si="10"/>
        <v>64</v>
      </c>
      <c r="N5" s="9">
        <f t="shared" si="11"/>
        <v>1.30656627443169E-4</v>
      </c>
      <c r="O5" s="8">
        <f t="shared" si="12"/>
        <v>720</v>
      </c>
      <c r="P5" s="9">
        <f t="shared" si="13"/>
        <v>7.3228148419597748E-8</v>
      </c>
    </row>
    <row r="6" spans="1:16" x14ac:dyDescent="0.35">
      <c r="A6" s="6">
        <v>7</v>
      </c>
      <c r="B6" s="9">
        <v>8.6366299999999997E-4</v>
      </c>
      <c r="C6" s="8">
        <f t="shared" si="0"/>
        <v>2.8073549220576042</v>
      </c>
      <c r="D6" s="8">
        <f t="shared" si="1"/>
        <v>6811.2458458148558</v>
      </c>
      <c r="E6" s="6">
        <f t="shared" si="2"/>
        <v>7</v>
      </c>
      <c r="F6" s="9">
        <f t="shared" si="3"/>
        <v>1559.5112444711904</v>
      </c>
      <c r="G6" s="8">
        <f t="shared" si="4"/>
        <v>19.651484454403228</v>
      </c>
      <c r="H6" s="8">
        <f t="shared" si="5"/>
        <v>575.24817214682969</v>
      </c>
      <c r="I6" s="6">
        <f t="shared" si="6"/>
        <v>49</v>
      </c>
      <c r="J6" s="9">
        <f t="shared" si="7"/>
        <v>189.53700864965694</v>
      </c>
      <c r="K6" s="8">
        <f t="shared" si="8"/>
        <v>343</v>
      </c>
      <c r="L6" s="8">
        <f t="shared" si="9"/>
        <v>27.98221845268813</v>
      </c>
      <c r="M6" s="6">
        <f t="shared" si="10"/>
        <v>128</v>
      </c>
      <c r="N6" s="9">
        <f t="shared" si="11"/>
        <v>5.0798745318492904E-4</v>
      </c>
      <c r="O6" s="8">
        <f t="shared" si="12"/>
        <v>5040</v>
      </c>
      <c r="P6" s="9">
        <f t="shared" si="13"/>
        <v>7.4591377691212269E-7</v>
      </c>
    </row>
    <row r="7" spans="1:16" x14ac:dyDescent="0.35">
      <c r="A7" s="6">
        <v>8</v>
      </c>
      <c r="B7" s="9">
        <v>6.756303E-3</v>
      </c>
      <c r="C7" s="8">
        <f t="shared" si="0"/>
        <v>3</v>
      </c>
      <c r="D7" s="8">
        <f t="shared" si="1"/>
        <v>7777.0871987791888</v>
      </c>
      <c r="E7" s="6">
        <f t="shared" si="2"/>
        <v>8</v>
      </c>
      <c r="F7" s="9">
        <f t="shared" si="3"/>
        <v>2036.3919207325059</v>
      </c>
      <c r="G7" s="8">
        <f t="shared" si="4"/>
        <v>24</v>
      </c>
      <c r="H7" s="8">
        <f t="shared" si="5"/>
        <v>857.66546267319779</v>
      </c>
      <c r="I7" s="6">
        <f t="shared" si="6"/>
        <v>64</v>
      </c>
      <c r="J7" s="9">
        <f t="shared" si="7"/>
        <v>323.13938950178817</v>
      </c>
      <c r="K7" s="8">
        <f t="shared" si="8"/>
        <v>512</v>
      </c>
      <c r="L7" s="8">
        <f t="shared" si="9"/>
        <v>62.263313409979659</v>
      </c>
      <c r="M7" s="6">
        <f t="shared" si="10"/>
        <v>256</v>
      </c>
      <c r="N7" s="9">
        <f t="shared" si="11"/>
        <v>1.6038564810233293E-3</v>
      </c>
      <c r="O7" s="8">
        <f t="shared" si="12"/>
        <v>40320</v>
      </c>
      <c r="P7" s="9">
        <f t="shared" si="13"/>
        <v>4.5647630186699799E-5</v>
      </c>
    </row>
    <row r="8" spans="1:16" x14ac:dyDescent="0.35">
      <c r="A8" s="6">
        <v>9</v>
      </c>
      <c r="B8" s="9">
        <v>8.1947670000000004E-3</v>
      </c>
      <c r="C8" s="8">
        <f t="shared" si="0"/>
        <v>3.1699250014423126</v>
      </c>
      <c r="D8" s="8">
        <f t="shared" si="1"/>
        <v>8682.8558697066583</v>
      </c>
      <c r="E8" s="6">
        <f t="shared" si="2"/>
        <v>9</v>
      </c>
      <c r="F8" s="9">
        <f t="shared" si="3"/>
        <v>2577.2482210979128</v>
      </c>
      <c r="G8" s="8">
        <f t="shared" si="4"/>
        <v>28.529325012980813</v>
      </c>
      <c r="H8" s="8">
        <f t="shared" si="5"/>
        <v>1211.9211222160106</v>
      </c>
      <c r="I8" s="6">
        <f t="shared" si="6"/>
        <v>81</v>
      </c>
      <c r="J8" s="9">
        <f t="shared" si="7"/>
        <v>517.62302691599325</v>
      </c>
      <c r="K8" s="8">
        <f t="shared" si="8"/>
        <v>729</v>
      </c>
      <c r="L8" s="8">
        <f t="shared" si="9"/>
        <v>126.25759944730629</v>
      </c>
      <c r="M8" s="6">
        <f t="shared" si="10"/>
        <v>512</v>
      </c>
      <c r="N8" s="9">
        <f t="shared" si="11"/>
        <v>7.2955843658412487E-3</v>
      </c>
      <c r="O8" s="8">
        <f t="shared" si="12"/>
        <v>362880</v>
      </c>
      <c r="P8" s="9">
        <f t="shared" si="13"/>
        <v>6.7154205735534309E-5</v>
      </c>
    </row>
    <row r="9" spans="1:16" x14ac:dyDescent="0.35">
      <c r="A9" s="6">
        <v>10</v>
      </c>
      <c r="B9" s="9">
        <v>2.3321466999999999E-2</v>
      </c>
      <c r="C9" s="8">
        <f t="shared" si="0"/>
        <v>3.3219280948873626</v>
      </c>
      <c r="D9" s="8">
        <f t="shared" si="1"/>
        <v>9532.6578992490176</v>
      </c>
      <c r="E9" s="6">
        <f t="shared" si="2"/>
        <v>10</v>
      </c>
      <c r="F9" s="9">
        <f t="shared" si="3"/>
        <v>3180.1843366937001</v>
      </c>
      <c r="G9" s="8">
        <f t="shared" si="4"/>
        <v>33.219280948873624</v>
      </c>
      <c r="H9" s="8">
        <f t="shared" si="5"/>
        <v>1642.0126570713512</v>
      </c>
      <c r="I9" s="6">
        <f t="shared" si="6"/>
        <v>100</v>
      </c>
      <c r="J9" s="9">
        <f t="shared" si="7"/>
        <v>788.19762549824702</v>
      </c>
      <c r="K9" s="8">
        <f t="shared" si="8"/>
        <v>1000</v>
      </c>
      <c r="L9" s="8">
        <f t="shared" si="9"/>
        <v>237.20369282863584</v>
      </c>
      <c r="M9" s="6">
        <f t="shared" si="10"/>
        <v>1024</v>
      </c>
      <c r="N9" s="9">
        <f t="shared" si="11"/>
        <v>2.6862047305981209E-2</v>
      </c>
      <c r="O9" s="8">
        <f t="shared" si="12"/>
        <v>3628800</v>
      </c>
      <c r="P9" s="9">
        <f t="shared" si="13"/>
        <v>5.4389081026099057E-4</v>
      </c>
    </row>
    <row r="10" spans="1:16" x14ac:dyDescent="0.35">
      <c r="A10" s="6">
        <v>11</v>
      </c>
      <c r="B10" s="9">
        <v>1.4837329E-2</v>
      </c>
      <c r="C10" s="8">
        <f t="shared" si="0"/>
        <v>3.4594316186372978</v>
      </c>
      <c r="D10" s="8">
        <f t="shared" si="1"/>
        <v>10340.077007513959</v>
      </c>
      <c r="E10" s="6">
        <f t="shared" si="2"/>
        <v>11</v>
      </c>
      <c r="F10" s="9">
        <f t="shared" si="3"/>
        <v>3849.3650853562344</v>
      </c>
      <c r="G10" s="8">
        <f t="shared" si="4"/>
        <v>38.053747805010275</v>
      </c>
      <c r="H10" s="8">
        <f t="shared" si="5"/>
        <v>2155.8232499500377</v>
      </c>
      <c r="I10" s="6">
        <f t="shared" si="6"/>
        <v>121</v>
      </c>
      <c r="J10" s="9">
        <f t="shared" si="7"/>
        <v>1154.9094870533074</v>
      </c>
      <c r="K10" s="8">
        <f t="shared" si="8"/>
        <v>1331</v>
      </c>
      <c r="L10" s="8">
        <f t="shared" si="9"/>
        <v>420.88539604101146</v>
      </c>
      <c r="M10" s="6">
        <f t="shared" si="10"/>
        <v>2048</v>
      </c>
      <c r="N10" s="9">
        <f t="shared" si="11"/>
        <v>0.12931108911341713</v>
      </c>
      <c r="O10" s="8">
        <f t="shared" si="12"/>
        <v>39916800</v>
      </c>
      <c r="P10" s="9">
        <f t="shared" si="13"/>
        <v>2.2014624247827406E-4</v>
      </c>
    </row>
    <row r="11" spans="1:16" x14ac:dyDescent="0.35">
      <c r="A11" s="6">
        <v>12</v>
      </c>
      <c r="B11" s="9">
        <v>0.13141631500000001</v>
      </c>
      <c r="C11" s="8">
        <f t="shared" si="0"/>
        <v>3.5849625007211565</v>
      </c>
      <c r="D11" s="8">
        <f t="shared" si="1"/>
        <v>11079.661318391149</v>
      </c>
      <c r="E11" s="6">
        <f t="shared" si="2"/>
        <v>12</v>
      </c>
      <c r="F11" s="9">
        <f t="shared" si="3"/>
        <v>4565.4774899154991</v>
      </c>
      <c r="G11" s="8">
        <f t="shared" si="4"/>
        <v>43.01955000865388</v>
      </c>
      <c r="H11" s="8">
        <f t="shared" si="5"/>
        <v>2743.158172367695</v>
      </c>
      <c r="I11" s="6">
        <f t="shared" si="6"/>
        <v>144</v>
      </c>
      <c r="J11" s="9">
        <f t="shared" si="7"/>
        <v>1626.5057901551866</v>
      </c>
      <c r="K11" s="8">
        <f t="shared" si="8"/>
        <v>1728</v>
      </c>
      <c r="L11" s="8">
        <f t="shared" si="9"/>
        <v>703.44483126440866</v>
      </c>
      <c r="M11" s="6">
        <f t="shared" si="10"/>
        <v>4096</v>
      </c>
      <c r="N11" s="9">
        <f t="shared" si="11"/>
        <v>0.38125112776728332</v>
      </c>
      <c r="O11" s="8">
        <f t="shared" si="12"/>
        <v>479001600</v>
      </c>
      <c r="P11" s="9">
        <f t="shared" si="13"/>
        <v>1.7270238348793071E-2</v>
      </c>
    </row>
    <row r="12" spans="1:16" x14ac:dyDescent="0.35">
      <c r="A12" s="6">
        <v>13</v>
      </c>
      <c r="B12" s="9">
        <v>4.5616104999999997E-2</v>
      </c>
      <c r="C12" s="8">
        <f t="shared" si="0"/>
        <v>3.7004397181410922</v>
      </c>
      <c r="D12" s="8">
        <f t="shared" si="1"/>
        <v>11824.516094650689</v>
      </c>
      <c r="E12" s="6">
        <f t="shared" si="2"/>
        <v>13</v>
      </c>
      <c r="F12" s="9">
        <f t="shared" si="3"/>
        <v>5372.2687088367047</v>
      </c>
      <c r="G12" s="8">
        <f t="shared" si="4"/>
        <v>48.105716335834195</v>
      </c>
      <c r="H12" s="8">
        <f t="shared" si="5"/>
        <v>3442.0255505470627</v>
      </c>
      <c r="I12" s="6">
        <f t="shared" si="6"/>
        <v>169</v>
      </c>
      <c r="J12" s="9">
        <f t="shared" si="7"/>
        <v>2250.5826718002841</v>
      </c>
      <c r="K12" s="8">
        <f t="shared" si="8"/>
        <v>2197</v>
      </c>
      <c r="L12" s="8">
        <f t="shared" si="9"/>
        <v>1145.3173562837942</v>
      </c>
      <c r="M12" s="6">
        <f t="shared" si="10"/>
        <v>8192</v>
      </c>
      <c r="N12" s="9">
        <f t="shared" si="11"/>
        <v>2.1086735647138357</v>
      </c>
      <c r="O12" s="8">
        <f t="shared" si="12"/>
        <v>6227020800</v>
      </c>
      <c r="P12" s="9">
        <f t="shared" si="13"/>
        <v>2.0807861700942666E-3</v>
      </c>
    </row>
    <row r="13" spans="1:16" x14ac:dyDescent="0.35">
      <c r="A13" s="6">
        <v>14</v>
      </c>
      <c r="B13" s="9">
        <v>2.248131404</v>
      </c>
      <c r="C13" s="8">
        <f t="shared" si="0"/>
        <v>3.8073549220576037</v>
      </c>
      <c r="D13" s="8">
        <f t="shared" si="1"/>
        <v>12029.963077519513</v>
      </c>
      <c r="E13" s="6">
        <f t="shared" si="2"/>
        <v>14</v>
      </c>
      <c r="F13" s="9">
        <f t="shared" si="3"/>
        <v>5888.2435023067919</v>
      </c>
      <c r="G13" s="8">
        <f t="shared" si="4"/>
        <v>53.302968908806449</v>
      </c>
      <c r="H13" s="8">
        <f t="shared" si="5"/>
        <v>3945.0530818754296</v>
      </c>
      <c r="I13" s="6">
        <f t="shared" si="6"/>
        <v>196</v>
      </c>
      <c r="J13" s="9">
        <f t="shared" si="7"/>
        <v>2790.4066109041905</v>
      </c>
      <c r="K13" s="8">
        <f t="shared" si="8"/>
        <v>2744</v>
      </c>
      <c r="L13" s="8">
        <f t="shared" si="9"/>
        <v>1606.1943963001595</v>
      </c>
      <c r="M13" s="6">
        <f t="shared" si="10"/>
        <v>16384</v>
      </c>
      <c r="N13" s="9">
        <f t="shared" si="11"/>
        <v>0.55853996835346009</v>
      </c>
      <c r="O13" s="8">
        <f t="shared" si="12"/>
        <v>87178291200</v>
      </c>
      <c r="P13" s="9">
        <f t="shared" si="13"/>
        <v>5.0540652336970391</v>
      </c>
    </row>
    <row r="14" spans="1:16" x14ac:dyDescent="0.35">
      <c r="A14" s="6">
        <v>15</v>
      </c>
      <c r="B14" s="9">
        <v>1.2085248799999999</v>
      </c>
      <c r="C14" s="8">
        <f t="shared" si="0"/>
        <v>3.9068905956085187</v>
      </c>
      <c r="D14" s="8">
        <f t="shared" si="1"/>
        <v>12915.632175739782</v>
      </c>
      <c r="E14" s="6">
        <f t="shared" si="2"/>
        <v>15</v>
      </c>
      <c r="F14" s="9">
        <f t="shared" si="3"/>
        <v>6958.2527495008117</v>
      </c>
      <c r="G14" s="8">
        <f t="shared" si="4"/>
        <v>58.603358934127783</v>
      </c>
      <c r="H14" s="8">
        <f t="shared" si="5"/>
        <v>4944.6971792001932</v>
      </c>
      <c r="I14" s="6">
        <f t="shared" si="6"/>
        <v>225</v>
      </c>
      <c r="J14" s="9">
        <f t="shared" si="7"/>
        <v>3845.5350090916659</v>
      </c>
      <c r="K14" s="8">
        <f t="shared" si="8"/>
        <v>3375</v>
      </c>
      <c r="L14" s="8">
        <f t="shared" si="9"/>
        <v>2585.7197154547493</v>
      </c>
      <c r="M14" s="6">
        <f t="shared" si="10"/>
        <v>32768</v>
      </c>
      <c r="N14" s="9">
        <f t="shared" si="11"/>
        <v>22.87181422904608</v>
      </c>
      <c r="O14" s="8">
        <f t="shared" si="12"/>
        <v>1307674368000</v>
      </c>
      <c r="P14" s="9">
        <f t="shared" si="13"/>
        <v>1.460293908397416</v>
      </c>
    </row>
    <row r="15" spans="1:16" x14ac:dyDescent="0.35">
      <c r="A15" s="6">
        <v>16</v>
      </c>
      <c r="B15" s="9">
        <v>11.36761838</v>
      </c>
      <c r="C15" s="8">
        <f t="shared" si="0"/>
        <v>4</v>
      </c>
      <c r="D15" s="8">
        <f t="shared" si="1"/>
        <v>11283.775434924639</v>
      </c>
      <c r="E15" s="6">
        <f t="shared" si="2"/>
        <v>16</v>
      </c>
      <c r="F15" s="9">
        <f t="shared" si="3"/>
        <v>6225.0037539523028</v>
      </c>
      <c r="G15" s="8">
        <f t="shared" si="4"/>
        <v>64</v>
      </c>
      <c r="H15" s="8">
        <f t="shared" si="5"/>
        <v>4455.0553666213391</v>
      </c>
      <c r="I15" s="6">
        <f t="shared" si="6"/>
        <v>256</v>
      </c>
      <c r="J15" s="9">
        <f t="shared" si="7"/>
        <v>3667.9641632805592</v>
      </c>
      <c r="K15" s="8">
        <f t="shared" si="8"/>
        <v>4096</v>
      </c>
      <c r="L15" s="8">
        <f t="shared" si="9"/>
        <v>2684.4954327894498</v>
      </c>
      <c r="M15" s="6">
        <f t="shared" si="10"/>
        <v>65536</v>
      </c>
      <c r="N15" s="9">
        <f t="shared" si="11"/>
        <v>0.37739950591225113</v>
      </c>
      <c r="O15" s="8">
        <f t="shared" si="12"/>
        <v>20922789888000</v>
      </c>
      <c r="P15" s="9">
        <f t="shared" si="13"/>
        <v>129.18685806171976</v>
      </c>
    </row>
    <row r="16" spans="1:16" x14ac:dyDescent="0.35">
      <c r="A16" s="6">
        <v>17</v>
      </c>
      <c r="B16" s="9">
        <v>17.233167099999999</v>
      </c>
      <c r="C16" s="8">
        <f t="shared" si="0"/>
        <v>4.08746284125034</v>
      </c>
      <c r="D16" s="8">
        <f t="shared" si="1"/>
        <v>10594.75303514906</v>
      </c>
      <c r="E16" s="6">
        <f t="shared" si="2"/>
        <v>17</v>
      </c>
      <c r="F16" s="9">
        <f t="shared" si="3"/>
        <v>6189.7223801366381</v>
      </c>
      <c r="G16" s="8">
        <f t="shared" si="4"/>
        <v>69.486868301255782</v>
      </c>
      <c r="H16" s="8">
        <f t="shared" si="5"/>
        <v>4566.7227194848865</v>
      </c>
      <c r="I16" s="6">
        <f t="shared" si="6"/>
        <v>289</v>
      </c>
      <c r="J16" s="9">
        <f t="shared" si="7"/>
        <v>4092.2338529925401</v>
      </c>
      <c r="K16" s="8">
        <f t="shared" si="8"/>
        <v>4913</v>
      </c>
      <c r="L16" s="8">
        <f t="shared" si="9"/>
        <v>3427.9362809069221</v>
      </c>
      <c r="M16" s="6">
        <f t="shared" si="10"/>
        <v>131072</v>
      </c>
      <c r="N16" s="9">
        <f t="shared" si="11"/>
        <v>45.302681371634783</v>
      </c>
      <c r="O16" s="8">
        <f t="shared" si="12"/>
        <v>355687428096000</v>
      </c>
      <c r="P16" s="9">
        <f t="shared" si="13"/>
        <v>296.05776593838965</v>
      </c>
    </row>
    <row r="17" spans="1:16" x14ac:dyDescent="0.35">
      <c r="A17" s="6">
        <v>18</v>
      </c>
      <c r="B17" s="9">
        <v>20.772366330000001</v>
      </c>
      <c r="C17" s="8">
        <f t="shared" si="0"/>
        <v>4.1699250014423122</v>
      </c>
      <c r="D17" s="8">
        <f t="shared" si="1"/>
        <v>10366.46838088297</v>
      </c>
      <c r="E17" s="6">
        <f t="shared" si="2"/>
        <v>18</v>
      </c>
      <c r="F17" s="9">
        <f t="shared" si="3"/>
        <v>6524.9615246130343</v>
      </c>
      <c r="G17" s="8">
        <f t="shared" si="4"/>
        <v>75.058650025961612</v>
      </c>
      <c r="H17" s="8">
        <f t="shared" si="5"/>
        <v>5018.1426614036236</v>
      </c>
      <c r="I17" s="6">
        <f t="shared" si="6"/>
        <v>324</v>
      </c>
      <c r="J17" s="9">
        <f t="shared" si="7"/>
        <v>4937.2733225621132</v>
      </c>
      <c r="K17" s="8">
        <f t="shared" si="8"/>
        <v>5832</v>
      </c>
      <c r="L17" s="8">
        <f t="shared" si="9"/>
        <v>4786.5251147993913</v>
      </c>
      <c r="M17" s="6">
        <f t="shared" si="10"/>
        <v>262144</v>
      </c>
      <c r="N17" s="9">
        <f t="shared" si="11"/>
        <v>737.41690000630115</v>
      </c>
      <c r="O17" s="8">
        <f t="shared" si="12"/>
        <v>6402373705728000</v>
      </c>
      <c r="P17" s="9">
        <f t="shared" si="13"/>
        <v>411.65508021496885</v>
      </c>
    </row>
    <row r="18" spans="1:16" x14ac:dyDescent="0.35">
      <c r="A18" s="6">
        <v>19</v>
      </c>
      <c r="B18" s="9">
        <v>112.9310176</v>
      </c>
      <c r="C18" s="8">
        <f t="shared" si="0"/>
        <v>4.2479275134435852</v>
      </c>
      <c r="D18" s="8">
        <f t="shared" si="1"/>
        <v>142.81053449981988</v>
      </c>
      <c r="E18" s="6">
        <f t="shared" si="2"/>
        <v>19</v>
      </c>
      <c r="F18" s="9">
        <f t="shared" si="3"/>
        <v>32.944992484392607</v>
      </c>
      <c r="G18" s="8">
        <f t="shared" si="4"/>
        <v>80.710622755428119</v>
      </c>
      <c r="H18" s="8">
        <f t="shared" si="5"/>
        <v>207.97700651026673</v>
      </c>
      <c r="I18" s="6">
        <f t="shared" si="6"/>
        <v>361</v>
      </c>
      <c r="J18" s="9">
        <f t="shared" si="7"/>
        <v>132.17161404848596</v>
      </c>
      <c r="K18" s="8">
        <f t="shared" si="8"/>
        <v>6859</v>
      </c>
      <c r="L18" s="8">
        <f t="shared" si="9"/>
        <v>50.87577933514909</v>
      </c>
      <c r="M18" s="6">
        <f t="shared" si="10"/>
        <v>524288</v>
      </c>
      <c r="N18" s="9">
        <f t="shared" si="11"/>
        <v>291.5707386198593</v>
      </c>
      <c r="O18" s="8">
        <f t="shared" si="12"/>
        <v>1.21645100408832E+17</v>
      </c>
      <c r="P18" s="9">
        <f t="shared" si="13"/>
        <v>10764.574970857915</v>
      </c>
    </row>
    <row r="19" spans="1:16" ht="16" thickBot="1" x14ac:dyDescent="0.4">
      <c r="A19" s="6">
        <v>20</v>
      </c>
      <c r="B19" s="9">
        <v>187.7113166</v>
      </c>
      <c r="C19" s="8">
        <f t="shared" si="0"/>
        <v>4.3219280948873626</v>
      </c>
      <c r="D19" s="8">
        <f t="shared" si="1"/>
        <v>3678.9659609731971</v>
      </c>
      <c r="E19" s="6">
        <f t="shared" si="2"/>
        <v>20</v>
      </c>
      <c r="F19" s="9">
        <f t="shared" si="3"/>
        <v>5606.7788898970693</v>
      </c>
      <c r="G19" s="8">
        <f t="shared" si="4"/>
        <v>86.438561897747249</v>
      </c>
      <c r="H19" s="8">
        <f t="shared" si="5"/>
        <v>6758.5818242820578</v>
      </c>
      <c r="I19" s="6">
        <f t="shared" si="6"/>
        <v>400</v>
      </c>
      <c r="J19" s="9">
        <f t="shared" si="7"/>
        <v>5672.8915963423196</v>
      </c>
      <c r="K19" s="8">
        <f t="shared" si="8"/>
        <v>8000</v>
      </c>
      <c r="L19" s="8">
        <f t="shared" si="9"/>
        <v>4136.2129822288925</v>
      </c>
      <c r="M19" s="6">
        <f t="shared" si="10"/>
        <v>1048576</v>
      </c>
      <c r="N19" s="9">
        <f t="shared" si="11"/>
        <v>15.998667867728964</v>
      </c>
      <c r="O19" s="8">
        <f t="shared" si="12"/>
        <v>2.43290200817664E+18</v>
      </c>
      <c r="P19" s="9">
        <f t="shared" si="13"/>
        <v>17.142570939619649</v>
      </c>
    </row>
    <row r="20" spans="1:16" ht="16" thickBot="1" x14ac:dyDescent="0.4">
      <c r="A20" s="12" t="s">
        <v>9</v>
      </c>
      <c r="B20" s="13"/>
      <c r="C20" s="3"/>
      <c r="D20" s="3">
        <f>AVERAGE(D2:D19)</f>
        <v>7951.2759675911238</v>
      </c>
      <c r="E20" s="11"/>
      <c r="F20" s="4">
        <f>AVERAGE(F2:F19)</f>
        <v>3516.8636740635557</v>
      </c>
      <c r="G20" s="3"/>
      <c r="H20" s="3">
        <f>AVERAGE(H2:H19)</f>
        <v>2400.6791360727016</v>
      </c>
      <c r="I20" s="11"/>
      <c r="J20" s="4">
        <f>AVERAGE(J2:J19)</f>
        <v>1787.0685486041891</v>
      </c>
      <c r="K20" s="3"/>
      <c r="L20" s="3">
        <f>AVERAGE(L2:L19)</f>
        <v>1223.1820917793934</v>
      </c>
      <c r="M20" s="11"/>
      <c r="N20" s="4">
        <f>AVERAGE(N2:N19)</f>
        <v>62.041801129981565</v>
      </c>
      <c r="O20" s="3"/>
      <c r="P20" s="4">
        <f>AVERAGE(P2:P19)</f>
        <v>645.84176854790223</v>
      </c>
    </row>
    <row r="22" spans="1:16" x14ac:dyDescent="0.35">
      <c r="A22" s="14" t="s">
        <v>10</v>
      </c>
      <c r="B22" s="14"/>
      <c r="C22" s="14"/>
      <c r="D22" s="14"/>
      <c r="E22" s="14"/>
      <c r="F22" s="14"/>
    </row>
  </sheetData>
  <mergeCells count="2">
    <mergeCell ref="A20:B20"/>
    <mergeCell ref="A22:F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Nguyễn Thị Thúy</dc:creator>
  <cp:lastModifiedBy>Thuy An</cp:lastModifiedBy>
  <dcterms:created xsi:type="dcterms:W3CDTF">2015-06-05T18:17:20Z</dcterms:created>
  <dcterms:modified xsi:type="dcterms:W3CDTF">2021-08-26T00:17:26Z</dcterms:modified>
</cp:coreProperties>
</file>