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stake-clone\Documents\"/>
    </mc:Choice>
  </mc:AlternateContent>
  <xr:revisionPtr revIDLastSave="0" documentId="13_ncr:1_{07AC106D-3FD4-4C64-9367-24A611CF5ED2}" xr6:coauthVersionLast="47" xr6:coauthVersionMax="47" xr10:uidLastSave="{00000000-0000-0000-0000-000000000000}"/>
  <bookViews>
    <workbookView xWindow="-108" yWindow="-108" windowWidth="23256" windowHeight="13176" activeTab="1" xr2:uid="{B636050A-270D-45CC-BC19-81D8184AF8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14" i="2"/>
  <c r="C15" i="2"/>
  <c r="C13" i="2"/>
  <c r="C10" i="2"/>
  <c r="C11" i="2"/>
  <c r="C9" i="2"/>
  <c r="H6" i="2"/>
  <c r="I6" i="2" s="1"/>
  <c r="J6" i="2" s="1"/>
  <c r="K6" i="2" s="1"/>
  <c r="L6" i="2" s="1"/>
  <c r="M6" i="2" s="1"/>
  <c r="G6" i="2"/>
  <c r="H7" i="2"/>
  <c r="I7" i="2" s="1"/>
  <c r="J7" i="2" s="1"/>
  <c r="K7" i="2" s="1"/>
  <c r="L7" i="2" s="1"/>
  <c r="M7" i="2" s="1"/>
  <c r="D21" i="2"/>
  <c r="D20" i="2"/>
  <c r="B4" i="2" l="1"/>
  <c r="D9" i="2"/>
  <c r="D10" i="2"/>
  <c r="D11" i="2"/>
  <c r="D13" i="2"/>
  <c r="D14" i="2"/>
  <c r="D15" i="2"/>
  <c r="D17" i="2"/>
  <c r="D18" i="2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<sst xmlns="http://schemas.openxmlformats.org/spreadsheetml/2006/main" count="36" uniqueCount="36">
  <si>
    <t xml:space="preserve">Bake biggest chocolate chip cookie in the world </t>
  </si>
  <si>
    <t>Tasks</t>
  </si>
  <si>
    <t>Start Date</t>
  </si>
  <si>
    <t>Days Needed</t>
  </si>
  <si>
    <t>Completion</t>
  </si>
  <si>
    <t>Adjusted Length</t>
  </si>
  <si>
    <t>Secure location</t>
  </si>
  <si>
    <t>Order ingredients</t>
  </si>
  <si>
    <t>Notify Guinness  World Records</t>
  </si>
  <si>
    <t>Invite press &amp; participants</t>
  </si>
  <si>
    <t>Build solar reflecting oven</t>
  </si>
  <si>
    <t>Final prep</t>
  </si>
  <si>
    <t>Event day</t>
  </si>
  <si>
    <t>Task</t>
  </si>
  <si>
    <t>Start date</t>
  </si>
  <si>
    <t>End date</t>
  </si>
  <si>
    <t>Days</t>
  </si>
  <si>
    <t>Progress</t>
  </si>
  <si>
    <t>Task 2</t>
  </si>
  <si>
    <t>Project Name</t>
  </si>
  <si>
    <t>Project Start</t>
  </si>
  <si>
    <t>Current Date</t>
  </si>
  <si>
    <t>Weeks in progress</t>
  </si>
  <si>
    <t>Planification</t>
  </si>
  <si>
    <t>Etude de marche</t>
  </si>
  <si>
    <t>Realisation du cahier des charges</t>
  </si>
  <si>
    <t>les masuettes</t>
  </si>
  <si>
    <t>Développement Backend</t>
  </si>
  <si>
    <t>Authentification</t>
  </si>
  <si>
    <t>API</t>
  </si>
  <si>
    <t>Intergation du paiement</t>
  </si>
  <si>
    <t>Développement Frontend</t>
  </si>
  <si>
    <t>Tests unitaires</t>
  </si>
  <si>
    <t>Tests &amp; Déploiments</t>
  </si>
  <si>
    <t>Déploiment cloud</t>
  </si>
  <si>
    <t>Intégration du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</si>
</sst>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W\k\ #"/>
    <numFmt numFmtId="165" formatCode="[$-409]d\-mmm;@"/>
    <numFmt numFmtId="167" formatCode="d/mm/yyyy;@"/>
  </numFmts>
  <fonts count="8" x14ac:knownFonts="1">
    <font>
      <sz val="11"/>
      <color theme="1"/>
      <name val="Aptos Narrow"/>
      <family val="2"/>
      <scheme val="minor"/>
    </font>
    <font>
      <b/>
      <sz val="11"/>
      <color rgb="FF215C9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3" borderId="0" xfId="0" applyFont="1" applyFill="1"/>
    <xf numFmtId="14" fontId="2" fillId="0" borderId="0" xfId="0" applyNumberFormat="1" applyFont="1"/>
    <xf numFmtId="14" fontId="2" fillId="0" borderId="2" xfId="0" applyNumberFormat="1" applyFont="1" applyBorder="1"/>
    <xf numFmtId="14" fontId="2" fillId="0" borderId="3" xfId="0" applyNumberFormat="1" applyFont="1" applyBorder="1"/>
    <xf numFmtId="14" fontId="2" fillId="0" borderId="4" xfId="0" applyNumberFormat="1" applyFont="1" applyBorder="1"/>
    <xf numFmtId="165" fontId="6" fillId="0" borderId="0" xfId="0" applyNumberFormat="1" applyFont="1"/>
    <xf numFmtId="164" fontId="6" fillId="0" borderId="0" xfId="0" applyNumberFormat="1" applyFont="1"/>
    <xf numFmtId="0" fontId="5" fillId="4" borderId="0" xfId="0" applyFont="1" applyFill="1" applyAlignment="1">
      <alignment horizontal="center"/>
    </xf>
    <xf numFmtId="164" fontId="6" fillId="4" borderId="0" xfId="0" applyNumberFormat="1" applyFont="1" applyFill="1"/>
    <xf numFmtId="14" fontId="0" fillId="5" borderId="0" xfId="0" applyNumberFormat="1" applyFill="1"/>
    <xf numFmtId="0" fontId="0" fillId="5" borderId="0" xfId="0" applyFill="1"/>
    <xf numFmtId="9" fontId="0" fillId="0" borderId="0" xfId="0" applyNumberForma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6" fillId="4" borderId="7" xfId="0" applyNumberFormat="1" applyFont="1" applyFill="1" applyBorder="1"/>
    <xf numFmtId="165" fontId="6" fillId="4" borderId="8" xfId="0" applyNumberFormat="1" applyFont="1" applyFill="1" applyBorder="1"/>
    <xf numFmtId="0" fontId="5" fillId="4" borderId="9" xfId="0" applyFont="1" applyFill="1" applyBorder="1" applyAlignment="1">
      <alignment horizontal="center"/>
    </xf>
    <xf numFmtId="164" fontId="6" fillId="4" borderId="10" xfId="0" applyNumberFormat="1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9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" xfId="0" applyBorder="1"/>
    <xf numFmtId="9" fontId="0" fillId="0" borderId="1" xfId="0" applyNumberFormat="1" applyBorder="1"/>
    <xf numFmtId="0" fontId="7" fillId="4" borderId="6" xfId="0" applyFont="1" applyFill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7" fillId="4" borderId="9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right" vertical="center"/>
    </xf>
    <xf numFmtId="164" fontId="0" fillId="0" borderId="12" xfId="0" applyNumberFormat="1" applyBorder="1" applyAlignment="1">
      <alignment vertical="center"/>
    </xf>
    <xf numFmtId="0" fontId="0" fillId="0" borderId="5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5" borderId="0" xfId="0" applyNumberFormat="1" applyFill="1"/>
    <xf numFmtId="167" fontId="0" fillId="0" borderId="1" xfId="0" applyNumberFormat="1" applyBorder="1"/>
    <xf numFmtId="167" fontId="0" fillId="0" borderId="10" xfId="0" applyNumberForma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Bake biggest chocolate chip cookie in the world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 World Records</c:v>
                </c:pt>
                <c:pt idx="3">
                  <c:v>Invite press &amp; participants</c:v>
                </c:pt>
                <c:pt idx="4">
                  <c:v>Build solar reflecting oven</c:v>
                </c:pt>
                <c:pt idx="5">
                  <c:v>Final prep</c:v>
                </c:pt>
                <c:pt idx="6">
                  <c:v>Event day</c:v>
                </c:pt>
              </c:strCache>
            </c:strRef>
          </c:cat>
          <c:val>
            <c:numRef>
              <c:f>Sheet1!$B$4:$B$10</c:f>
              <c:numCache>
                <c:formatCode>m/d/yyyy</c:formatCode>
                <c:ptCount val="7"/>
                <c:pt idx="0">
                  <c:v>45139</c:v>
                </c:pt>
                <c:pt idx="1">
                  <c:v>45139</c:v>
                </c:pt>
                <c:pt idx="2">
                  <c:v>45153</c:v>
                </c:pt>
                <c:pt idx="3">
                  <c:v>45179</c:v>
                </c:pt>
                <c:pt idx="4">
                  <c:v>45174</c:v>
                </c:pt>
                <c:pt idx="5">
                  <c:v>45189</c:v>
                </c:pt>
                <c:pt idx="6">
                  <c:v>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6-4016-8D86-CED261B836B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 World Records</c:v>
                </c:pt>
                <c:pt idx="3">
                  <c:v>Invite press &amp; participants</c:v>
                </c:pt>
                <c:pt idx="4">
                  <c:v>Build solar reflecting oven</c:v>
                </c:pt>
                <c:pt idx="5">
                  <c:v>Final prep</c:v>
                </c:pt>
                <c:pt idx="6">
                  <c:v>Event day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6-4016-8D86-CED261B8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535456"/>
        <c:axId val="1490535936"/>
      </c:barChart>
      <c:catAx>
        <c:axId val="1490535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35936"/>
        <c:crosses val="autoZero"/>
        <c:auto val="1"/>
        <c:lblAlgn val="ctr"/>
        <c:lblOffset val="100"/>
        <c:noMultiLvlLbl val="0"/>
      </c:catAx>
      <c:valAx>
        <c:axId val="1490535936"/>
        <c:scaling>
          <c:orientation val="minMax"/>
          <c:max val="45201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3545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506895</xdr:colOff>
      <xdr:row>10</xdr:row>
      <xdr:rowOff>92770</xdr:rowOff>
    </xdr:from>
    <xdr:to>
      <xdr:col>10</xdr:col>
      <xdr:colOff>66260</xdr:colOff>
      <xdr:row>25</xdr:row>
      <xdr:rowOff>53013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C227B-90F5-A766-BEB6-6F5B8862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FCD1-9554-4CB5-BC1C-1C823CA0E591}">
  <dimension ref="A1:E10"/>
  <sheetViews>
    <sheetView zoomScale="115" zoomScaleNormal="115" workbookViewId="0">
      <selection activeCell="H7" sqref="H7"/>
    </sheetView>
  </sheetViews>
  <sheetFormatPr defaultRowHeight="14.4" x14ac:dyDescent="0.3"/>
  <cols>
    <col min="1" max="1" width="32" customWidth="1"/>
    <col min="2" max="2" width="12" customWidth="1"/>
    <col min="4" max="4" width="14.21875" customWidth="1"/>
    <col min="5" max="5" width="15.33203125" customWidth="1"/>
  </cols>
  <sheetData>
    <row r="1" spans="1:5" x14ac:dyDescent="0.3">
      <c r="A1" s="36" t="s">
        <v>0</v>
      </c>
      <c r="B1" s="36"/>
      <c r="C1" s="36"/>
      <c r="D1" s="36"/>
      <c r="E1" s="36"/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">
      <c r="A4" s="3" t="s">
        <v>6</v>
      </c>
      <c r="B4" s="5">
        <v>45139</v>
      </c>
      <c r="C4" s="1">
        <v>15</v>
      </c>
      <c r="D4" s="4">
        <v>45160</v>
      </c>
      <c r="E4" s="1">
        <f>D4-B4</f>
        <v>21</v>
      </c>
    </row>
    <row r="5" spans="1:5" x14ac:dyDescent="0.3">
      <c r="A5" s="3" t="s">
        <v>7</v>
      </c>
      <c r="B5" s="6">
        <v>45139</v>
      </c>
      <c r="C5" s="1">
        <v>30</v>
      </c>
      <c r="D5" s="4">
        <v>45181</v>
      </c>
      <c r="E5" s="1">
        <f t="shared" ref="E5:E10" si="0">D5-B5</f>
        <v>42</v>
      </c>
    </row>
    <row r="6" spans="1:5" x14ac:dyDescent="0.3">
      <c r="A6" s="3" t="s">
        <v>8</v>
      </c>
      <c r="B6" s="6">
        <v>45153</v>
      </c>
      <c r="C6" s="1">
        <v>5</v>
      </c>
      <c r="D6" s="4">
        <v>45160</v>
      </c>
      <c r="E6" s="1">
        <f t="shared" si="0"/>
        <v>7</v>
      </c>
    </row>
    <row r="7" spans="1:5" x14ac:dyDescent="0.3">
      <c r="A7" s="3" t="s">
        <v>9</v>
      </c>
      <c r="B7" s="6">
        <v>45179</v>
      </c>
      <c r="C7" s="1">
        <v>10</v>
      </c>
      <c r="D7" s="4">
        <v>45191</v>
      </c>
      <c r="E7" s="1">
        <f t="shared" si="0"/>
        <v>12</v>
      </c>
    </row>
    <row r="8" spans="1:5" x14ac:dyDescent="0.3">
      <c r="A8" s="3" t="s">
        <v>10</v>
      </c>
      <c r="B8" s="6">
        <v>45174</v>
      </c>
      <c r="C8" s="1">
        <v>8</v>
      </c>
      <c r="D8" s="4">
        <v>45184</v>
      </c>
      <c r="E8" s="1">
        <f t="shared" si="0"/>
        <v>10</v>
      </c>
    </row>
    <row r="9" spans="1:5" x14ac:dyDescent="0.3">
      <c r="A9" s="3" t="s">
        <v>11</v>
      </c>
      <c r="B9" s="6">
        <v>45189</v>
      </c>
      <c r="C9" s="1">
        <v>7</v>
      </c>
      <c r="D9" s="4">
        <v>45198</v>
      </c>
      <c r="E9" s="1">
        <f t="shared" si="0"/>
        <v>9</v>
      </c>
    </row>
    <row r="10" spans="1:5" x14ac:dyDescent="0.3">
      <c r="A10" s="3" t="s">
        <v>12</v>
      </c>
      <c r="B10" s="7">
        <v>45200</v>
      </c>
      <c r="C10" s="1">
        <v>1</v>
      </c>
      <c r="D10" s="4">
        <v>45201</v>
      </c>
      <c r="E10" s="1">
        <f t="shared" si="0"/>
        <v>1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D31C-9E0E-4721-B700-83C95D66C3E6}">
  <dimension ref="A1:S21"/>
  <sheetViews>
    <sheetView tabSelected="1" workbookViewId="0">
      <selection activeCell="Q18" sqref="Q18"/>
    </sheetView>
  </sheetViews>
  <sheetFormatPr defaultRowHeight="14.4" x14ac:dyDescent="0.3"/>
  <cols>
    <col min="1" max="1" width="23.77734375" customWidth="1"/>
    <col min="2" max="2" width="13.109375" customWidth="1"/>
    <col min="3" max="3" width="13.33203125" customWidth="1"/>
    <col min="4" max="4" width="6.44140625" customWidth="1"/>
    <col min="5" max="5" width="11.21875" customWidth="1"/>
    <col min="6" max="6" width="1" customWidth="1"/>
    <col min="7" max="7" width="9.21875" bestFit="1" customWidth="1"/>
    <col min="9" max="9" width="8.88671875" customWidth="1"/>
  </cols>
  <sheetData>
    <row r="1" spans="1:19" ht="22.2" customHeight="1" x14ac:dyDescent="0.3">
      <c r="A1" s="27" t="s">
        <v>19</v>
      </c>
      <c r="B1" s="28"/>
    </row>
    <row r="2" spans="1:19" ht="22.2" customHeight="1" x14ac:dyDescent="0.3">
      <c r="A2" s="29" t="s">
        <v>20</v>
      </c>
      <c r="B2" s="40">
        <v>45748</v>
      </c>
    </row>
    <row r="3" spans="1:19" ht="24.6" customHeight="1" x14ac:dyDescent="0.3">
      <c r="A3" s="29" t="s">
        <v>21</v>
      </c>
      <c r="B3" s="40">
        <f ca="1">TODAY()</f>
        <v>45767</v>
      </c>
    </row>
    <row r="4" spans="1:19" ht="21" customHeight="1" x14ac:dyDescent="0.3">
      <c r="A4" s="30" t="s">
        <v>22</v>
      </c>
      <c r="B4" s="31">
        <f ca="1">ROUNDUP((B3-B2)/7, 0)</f>
        <v>3</v>
      </c>
    </row>
    <row r="6" spans="1:19" ht="15.6" x14ac:dyDescent="0.3">
      <c r="A6" s="15"/>
      <c r="B6" s="16"/>
      <c r="C6" s="16"/>
      <c r="D6" s="16"/>
      <c r="E6" s="16"/>
      <c r="F6" s="16"/>
      <c r="G6" s="17">
        <f>B2</f>
        <v>45748</v>
      </c>
      <c r="H6" s="17">
        <f t="shared" ref="H6:M6" si="0">G6+7</f>
        <v>45755</v>
      </c>
      <c r="I6" s="17">
        <f t="shared" si="0"/>
        <v>45762</v>
      </c>
      <c r="J6" s="17">
        <f t="shared" si="0"/>
        <v>45769</v>
      </c>
      <c r="K6" s="17">
        <f t="shared" si="0"/>
        <v>45776</v>
      </c>
      <c r="L6" s="17">
        <f t="shared" si="0"/>
        <v>45783</v>
      </c>
      <c r="M6" s="18">
        <f t="shared" si="0"/>
        <v>45790</v>
      </c>
      <c r="N6" s="8"/>
      <c r="O6" s="8"/>
      <c r="P6" s="8"/>
      <c r="Q6" s="8"/>
      <c r="R6" s="8"/>
      <c r="S6" s="8"/>
    </row>
    <row r="7" spans="1:19" ht="15.6" x14ac:dyDescent="0.3">
      <c r="A7" s="19" t="s">
        <v>13</v>
      </c>
      <c r="B7" s="10" t="s">
        <v>14</v>
      </c>
      <c r="C7" s="10" t="s">
        <v>15</v>
      </c>
      <c r="D7" s="10" t="s">
        <v>16</v>
      </c>
      <c r="E7" s="10" t="s">
        <v>17</v>
      </c>
      <c r="F7" s="11"/>
      <c r="G7" s="11">
        <v>1</v>
      </c>
      <c r="H7" s="11">
        <f t="shared" ref="H7:M7" si="1">G7+1</f>
        <v>2</v>
      </c>
      <c r="I7" s="11">
        <f t="shared" si="1"/>
        <v>3</v>
      </c>
      <c r="J7" s="11">
        <f t="shared" si="1"/>
        <v>4</v>
      </c>
      <c r="K7" s="11">
        <f t="shared" si="1"/>
        <v>5</v>
      </c>
      <c r="L7" s="11">
        <f t="shared" si="1"/>
        <v>6</v>
      </c>
      <c r="M7" s="20">
        <f t="shared" si="1"/>
        <v>7</v>
      </c>
      <c r="N7" s="9"/>
      <c r="O7" s="9"/>
      <c r="P7" s="9"/>
      <c r="Q7" s="9"/>
      <c r="R7" s="9"/>
      <c r="S7" s="9"/>
    </row>
    <row r="8" spans="1:19" x14ac:dyDescent="0.3">
      <c r="A8" s="21" t="s">
        <v>23</v>
      </c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22"/>
    </row>
    <row r="9" spans="1:19" x14ac:dyDescent="0.3">
      <c r="A9" s="23" t="s">
        <v>24</v>
      </c>
      <c r="B9" s="37">
        <v>45748</v>
      </c>
      <c r="C9" s="37">
        <f>B9+6</f>
        <v>45754</v>
      </c>
      <c r="D9">
        <f t="shared" ref="D9:D15" si="2">C9-B9</f>
        <v>6</v>
      </c>
      <c r="E9" s="14">
        <v>1</v>
      </c>
      <c r="G9" s="32"/>
      <c r="H9" s="32"/>
      <c r="I9" s="32"/>
      <c r="J9" s="32"/>
      <c r="K9" s="32"/>
      <c r="L9" s="32"/>
      <c r="M9" s="32"/>
    </row>
    <row r="10" spans="1:19" x14ac:dyDescent="0.3">
      <c r="A10" s="23" t="s">
        <v>25</v>
      </c>
      <c r="B10" s="37">
        <v>45748</v>
      </c>
      <c r="C10" s="37">
        <f t="shared" ref="C10:C11" si="3">B10+6</f>
        <v>45754</v>
      </c>
      <c r="D10">
        <f t="shared" si="2"/>
        <v>6</v>
      </c>
      <c r="E10" s="14">
        <v>1</v>
      </c>
      <c r="G10" s="32"/>
      <c r="H10" s="32"/>
      <c r="I10" s="32"/>
      <c r="J10" s="32"/>
      <c r="K10" s="32"/>
      <c r="L10" s="32"/>
      <c r="M10" s="32"/>
    </row>
    <row r="11" spans="1:19" x14ac:dyDescent="0.3">
      <c r="A11" s="23" t="s">
        <v>26</v>
      </c>
      <c r="B11" s="37">
        <v>45748</v>
      </c>
      <c r="C11" s="37">
        <f t="shared" si="3"/>
        <v>45754</v>
      </c>
      <c r="D11">
        <f t="shared" si="2"/>
        <v>6</v>
      </c>
      <c r="E11" s="14">
        <v>1</v>
      </c>
      <c r="G11" s="32"/>
      <c r="H11" s="32"/>
      <c r="I11" s="32"/>
      <c r="J11" s="32"/>
      <c r="K11" s="32"/>
      <c r="L11" s="32"/>
      <c r="M11" s="32"/>
    </row>
    <row r="12" spans="1:19" x14ac:dyDescent="0.3">
      <c r="A12" s="21" t="s">
        <v>27</v>
      </c>
      <c r="B12" s="38"/>
      <c r="C12" s="38"/>
      <c r="D12" s="13"/>
      <c r="E12" s="13"/>
      <c r="F12" s="13"/>
      <c r="G12" s="34"/>
      <c r="H12" s="35"/>
      <c r="I12" s="35"/>
      <c r="J12" s="35"/>
      <c r="K12" s="35"/>
      <c r="L12" s="35"/>
      <c r="M12" s="33"/>
    </row>
    <row r="13" spans="1:19" x14ac:dyDescent="0.3">
      <c r="A13" s="23" t="s">
        <v>28</v>
      </c>
      <c r="B13" s="37">
        <v>45753</v>
      </c>
      <c r="C13" s="37">
        <f>B13+21</f>
        <v>45774</v>
      </c>
      <c r="D13">
        <f t="shared" si="2"/>
        <v>21</v>
      </c>
      <c r="E13" s="14">
        <v>0.1</v>
      </c>
      <c r="G13" s="32"/>
      <c r="H13" s="32"/>
      <c r="I13" s="32"/>
      <c r="J13" s="32"/>
      <c r="K13" s="32"/>
      <c r="L13" s="32"/>
      <c r="M13" s="32"/>
    </row>
    <row r="14" spans="1:19" x14ac:dyDescent="0.3">
      <c r="A14" s="23" t="s">
        <v>29</v>
      </c>
      <c r="B14" s="37">
        <v>45753</v>
      </c>
      <c r="C14" s="37">
        <f t="shared" ref="C14:C15" si="4">B14+21</f>
        <v>45774</v>
      </c>
      <c r="D14">
        <f t="shared" si="2"/>
        <v>21</v>
      </c>
      <c r="E14" s="14">
        <v>0.1</v>
      </c>
      <c r="G14" s="32"/>
      <c r="H14" s="32"/>
      <c r="I14" s="32"/>
      <c r="J14" s="32"/>
      <c r="K14" s="32"/>
      <c r="L14" s="32"/>
      <c r="M14" s="32"/>
    </row>
    <row r="15" spans="1:19" x14ac:dyDescent="0.3">
      <c r="A15" s="23" t="s">
        <v>30</v>
      </c>
      <c r="B15" s="37">
        <v>45753</v>
      </c>
      <c r="C15" s="37">
        <f t="shared" si="4"/>
        <v>45774</v>
      </c>
      <c r="D15">
        <f t="shared" si="2"/>
        <v>21</v>
      </c>
      <c r="E15" s="14">
        <v>0</v>
      </c>
      <c r="G15" s="32"/>
      <c r="H15" s="32"/>
      <c r="I15" s="32"/>
      <c r="J15" s="32"/>
      <c r="K15" s="32"/>
      <c r="L15" s="32"/>
      <c r="M15" s="32"/>
    </row>
    <row r="16" spans="1:19" x14ac:dyDescent="0.3">
      <c r="A16" s="21" t="s">
        <v>31</v>
      </c>
      <c r="B16" s="38"/>
      <c r="C16" s="38"/>
      <c r="D16" s="13"/>
      <c r="E16" s="13"/>
      <c r="F16" s="13"/>
      <c r="G16" s="34"/>
      <c r="H16" s="35"/>
      <c r="I16" s="35"/>
      <c r="J16" s="35"/>
      <c r="K16" s="35"/>
      <c r="L16" s="35"/>
      <c r="M16" s="33"/>
    </row>
    <row r="17" spans="1:13" x14ac:dyDescent="0.3">
      <c r="A17" s="23" t="s">
        <v>35</v>
      </c>
      <c r="B17" s="37">
        <v>45768</v>
      </c>
      <c r="C17" s="37">
        <v>45782</v>
      </c>
      <c r="D17">
        <f>C17-B17</f>
        <v>14</v>
      </c>
      <c r="E17" s="14">
        <v>0.1</v>
      </c>
      <c r="G17" s="32"/>
      <c r="H17" s="32"/>
      <c r="I17" s="32"/>
      <c r="J17" s="32"/>
      <c r="K17" s="32"/>
      <c r="L17" s="32"/>
      <c r="M17" s="32"/>
    </row>
    <row r="18" spans="1:13" x14ac:dyDescent="0.3">
      <c r="A18" s="23" t="s">
        <v>18</v>
      </c>
      <c r="B18" s="37">
        <v>45768</v>
      </c>
      <c r="C18" s="37">
        <v>45782</v>
      </c>
      <c r="D18">
        <f>C18-B18</f>
        <v>14</v>
      </c>
      <c r="E18" s="14">
        <v>0</v>
      </c>
      <c r="G18" s="32"/>
      <c r="H18" s="32"/>
      <c r="I18" s="32"/>
      <c r="J18" s="32"/>
      <c r="K18" s="32"/>
      <c r="L18" s="32"/>
      <c r="M18" s="32"/>
    </row>
    <row r="19" spans="1:13" x14ac:dyDescent="0.3">
      <c r="A19" s="21" t="s">
        <v>33</v>
      </c>
      <c r="B19" s="38"/>
      <c r="C19" s="38"/>
      <c r="D19" s="13"/>
      <c r="E19" s="13"/>
      <c r="F19" s="13"/>
      <c r="G19" s="34"/>
      <c r="H19" s="35"/>
      <c r="I19" s="35"/>
      <c r="J19" s="35"/>
      <c r="K19" s="35"/>
      <c r="L19" s="35"/>
      <c r="M19" s="33"/>
    </row>
    <row r="20" spans="1:13" x14ac:dyDescent="0.3">
      <c r="A20" s="23" t="s">
        <v>32</v>
      </c>
      <c r="B20" s="37">
        <v>45782</v>
      </c>
      <c r="C20" s="37">
        <v>45789</v>
      </c>
      <c r="D20">
        <f>C20-B20</f>
        <v>7</v>
      </c>
      <c r="E20" s="14">
        <v>0</v>
      </c>
      <c r="G20" s="32"/>
      <c r="H20" s="32"/>
      <c r="I20" s="32"/>
      <c r="J20" s="32"/>
      <c r="K20" s="32"/>
      <c r="L20" s="32"/>
      <c r="M20" s="32"/>
    </row>
    <row r="21" spans="1:13" x14ac:dyDescent="0.3">
      <c r="A21" s="24" t="s">
        <v>34</v>
      </c>
      <c r="B21" s="39">
        <v>45782</v>
      </c>
      <c r="C21" s="39">
        <v>45789</v>
      </c>
      <c r="D21" s="25">
        <f>C21-B21</f>
        <v>7</v>
      </c>
      <c r="E21" s="26">
        <v>0</v>
      </c>
      <c r="F21" s="25"/>
      <c r="G21" s="32"/>
      <c r="H21" s="32"/>
      <c r="I21" s="32"/>
      <c r="J21" s="32"/>
      <c r="K21" s="32"/>
      <c r="L21" s="32"/>
      <c r="M21" s="32"/>
    </row>
  </sheetData>
  <phoneticPr fontId="4" type="noConversion"/>
  <conditionalFormatting sqref="E9:E15 E17:E18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{57C03FFF-5002-45FB-BE21-FBBE980AA63C}</x14:id>
        </ext>
      </extLst>
    </cfRule>
  </conditionalFormatting>
  <conditionalFormatting sqref="E20:E21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{969F8E84-5EF4-4AA5-BE79-99023C7CB655}</x14:id>
        </ext>
      </extLst>
    </cfRule>
  </conditionalFormatting>
  <conditionalFormatting sqref="F12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{47115E61-D928-49E9-8870-B8895583A5D4}</x14:id>
        </ext>
      </extLst>
    </cfRule>
  </conditionalFormatting>
  <conditionalFormatting sqref="F16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{06A8E6A3-FAB8-48AC-BD07-9DFB82A5DD47}</x14:id>
        </ext>
      </extLst>
    </cfRule>
  </conditionalFormatting>
  <conditionalFormatting sqref="F19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{FE86A57A-4D75-4EA7-AD6B-DD1AB5D40878}</x14:id>
        </ext>
      </extLst>
    </cfRule>
  </conditionalFormatting>
  <conditionalFormatting sqref="F21">
    <cfRule type="expression" dxfId="1" priority="1">
      <formula>AND(F$6 &gt;= $B21, F$6 &lt;= $C21)</formula>
    </cfRule>
    <cfRule type="expression" priority="2">
      <formula>AND(F$6&gt;=$B22, F$6&lt;=$C22)</formula>
    </cfRule>
  </conditionalFormatting>
  <conditionalFormatting sqref="G9:S11 G13:S14 G17:S18 G20:S21">
    <cfRule type="expression" priority="13">
      <formula>AND(G$6&gt;=$B10, G$6&lt;=$C10)</formula>
    </cfRule>
  </conditionalFormatting>
  <conditionalFormatting sqref="G9:S11 G13:S15 G17:S18 G20:S21">
    <cfRule type="expression" dxfId="0" priority="12">
      <formula>AND(G$6 &gt;= $B9, G$6 &lt;= $C9)</formula>
    </cfRule>
  </conditionalFormatting>
  <conditionalFormatting sqref="G15:S15">
    <cfRule type="expression" priority="18">
      <formula>AND(G$6&gt;=#REF!, G$6&lt;=#REF!)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03FFF-5002-45FB-BE21-FBBE980AA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E9:E15 E17:E18</xm:sqref>
        </x14:conditionalFormatting>
        <x14:conditionalFormatting xmlns:xm="http://schemas.microsoft.com/office/excel/2006/main">
          <x14:cfRule type="dataBar" id="{969F8E84-5EF4-4AA5-BE79-99023C7CB6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47115E61-D928-49E9-8870-B8895583A5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06A8E6A3-FAB8-48AC-BD07-9DFB82A5DD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FE86A57A-4D75-4EA7-AD6B-DD1AB5D408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Soulaimane Ouhmida</dc:creator>
  <cp:lastModifiedBy>Soulaimane Ouhmida</cp:lastModifiedBy>
  <dcterms:created xsi:type="dcterms:W3CDTF">2025-04-19T23:30:16Z</dcterms:created>
  <dcterms:modified xsi:type="dcterms:W3CDTF">2025-04-20T19:52:22Z</dcterms:modified>
</cp:coreProperties>
</file>