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kevin/Dropbox/Lerngruppe_Share/Software_Engineering_and_Design/gruppenarbeit/Implementation/"/>
    </mc:Choice>
  </mc:AlternateContent>
  <bookViews>
    <workbookView xWindow="0" yWindow="460" windowWidth="25600" windowHeight="14620" firstSheet="1" activeTab="1"/>
  </bookViews>
  <sheets>
    <sheet name="Release Burndown - Sprint 0" sheetId="5" r:id="rId1"/>
    <sheet name="Release Burndown Chart" sheetId="4" r:id="rId2"/>
  </sheets>
  <definedNames>
    <definedName name="Prio" localSheetId="0">#REF!</definedName>
    <definedName name="Prio" localSheetId="1">#REF!</definedName>
    <definedName name="Prio">#REF!</definedName>
    <definedName name="PrioTab" localSheetId="0">#REF!</definedName>
    <definedName name="PrioTab" localSheetId="1">#REF!</definedName>
    <definedName name="PrioTab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N6" i="4"/>
  <c r="N5" i="4"/>
  <c r="N4" i="4"/>
  <c r="N3" i="4"/>
  <c r="A5" i="4"/>
  <c r="F5" i="4"/>
  <c r="G5" i="4"/>
  <c r="J5" i="4"/>
  <c r="K5" i="4"/>
  <c r="L5" i="4"/>
  <c r="A6" i="4"/>
  <c r="F6" i="4"/>
  <c r="G6" i="4"/>
  <c r="J6" i="4"/>
  <c r="K6" i="4"/>
  <c r="L6" i="4"/>
  <c r="F3" i="4"/>
  <c r="F4" i="4"/>
  <c r="A5" i="5"/>
  <c r="N5" i="5"/>
  <c r="N4" i="5"/>
  <c r="N3" i="5"/>
  <c r="F3" i="5"/>
  <c r="G3" i="5"/>
  <c r="K3" i="5"/>
  <c r="L3" i="5"/>
  <c r="J3" i="5"/>
  <c r="J5" i="5"/>
  <c r="J4" i="5"/>
  <c r="F4" i="5"/>
  <c r="G4" i="5"/>
  <c r="J4" i="4"/>
  <c r="G4" i="4"/>
  <c r="K3" i="4"/>
  <c r="J3" i="4"/>
  <c r="G3" i="4"/>
  <c r="L3" i="4"/>
  <c r="K4" i="5"/>
  <c r="L4" i="5"/>
  <c r="F5" i="5"/>
  <c r="K4" i="4"/>
  <c r="L4" i="4"/>
  <c r="K5" i="5"/>
  <c r="G5" i="5"/>
  <c r="L5" i="5"/>
</calcChain>
</file>

<file path=xl/sharedStrings.xml><?xml version="1.0" encoding="utf-8"?>
<sst xmlns="http://schemas.openxmlformats.org/spreadsheetml/2006/main" count="40" uniqueCount="21">
  <si>
    <t>Sprint</t>
  </si>
  <si>
    <t>End-Date</t>
  </si>
  <si>
    <t>Backlog Total (PT, manual)</t>
  </si>
  <si>
    <t>Sprint Planned (PT, manual)</t>
  </si>
  <si>
    <t>Sprint Implemented (PT, manual)</t>
  </si>
  <si>
    <t>Total Implemented (PT)</t>
  </si>
  <si>
    <t>Backlog Remaining (PT)</t>
  </si>
  <si>
    <t>Sprint Effort (h)</t>
  </si>
  <si>
    <t>Total Effort (h)</t>
  </si>
  <si>
    <t>Est. Remain Time (h)</t>
  </si>
  <si>
    <t>Remark</t>
  </si>
  <si>
    <t>Vor Sprint-Start</t>
  </si>
  <si>
    <t>Ende Sprint</t>
  </si>
  <si>
    <t>Guideline</t>
  </si>
  <si>
    <t>Legende:</t>
  </si>
  <si>
    <t>Spalten, die blau hinterlegt sind, bitte ausfüllen</t>
  </si>
  <si>
    <t>Sprint Speed PT/h</t>
  </si>
  <si>
    <t>Average Speed PT/h</t>
  </si>
  <si>
    <t>Release Burndown SUTO</t>
  </si>
  <si>
    <t>-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</si>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</sst>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Futura Light BT"/>
      <family val="2"/>
    </font>
    <font>
      <sz val="9"/>
      <color theme="1"/>
      <name val="Futura Light BT"/>
      <family val="2"/>
    </font>
    <font>
      <sz val="8"/>
      <color theme="0" tint="-0.34998626667073579"/>
      <name val="Futura Light BT"/>
      <family val="2"/>
    </font>
    <font>
      <sz val="9"/>
      <color theme="0" tint="-0.34998626667073579"/>
      <name val="Futura Light BT"/>
      <family val="2"/>
    </font>
    <font>
      <i/>
      <sz val="10"/>
      <color theme="0" tint="-0.34998626667073579"/>
      <name val="Futura Light BT"/>
      <family val="2"/>
    </font>
    <font>
      <sz val="20"/>
      <color theme="1"/>
      <name val="Futura Light B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2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4" fillId="0" borderId="2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0" fillId="0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left" vertical="top" wrapText="1"/>
    </xf>
    <xf numFmtId="2" fontId="4" fillId="0" borderId="0" xfId="0" applyNumberFormat="1" applyFont="1"/>
    <xf numFmtId="14" fontId="0" fillId="0" borderId="1" xfId="0" applyNumberFormat="1" applyBorder="1" applyAlignment="1">
      <alignment horizontal="right"/>
    </xf>
    <xf numFmtId="0" fontId="5" fillId="3" borderId="3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Burndown - Sprint 0'!$C$2</c:f>
              <c:strCache>
                <c:ptCount val="1"/>
                <c:pt idx="0">
                  <c:v>Backlog Total (PT, manual)</c:v>
                </c:pt>
              </c:strCache>
            </c:strRef>
          </c:tx>
          <c:cat>
            <c:numRef>
              <c:f>'Release Burndown - Sprint 0'!$A$3:$A$5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'Release Burndown - Sprint 0'!$C$3:$C$5</c:f>
              <c:numCache>
                <c:formatCode>General</c:formatCode>
                <c:ptCount val="3"/>
                <c:pt idx="0">
                  <c:v>79.0</c:v>
                </c:pt>
                <c:pt idx="1">
                  <c:v>79.0</c:v>
                </c:pt>
                <c:pt idx="2">
                  <c:v>79.0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'Release Burndown - Sprint 0'!$G$2</c:f>
              <c:strCache>
                <c:ptCount val="1"/>
                <c:pt idx="0">
                  <c:v>Backlog Remaining (PT)</c:v>
                </c:pt>
              </c:strCache>
            </c:strRef>
          </c:tx>
          <c:cat>
            <c:numRef>
              <c:f>'Release Burndown - Sprint 0'!$A$3:$A$5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'Release Burndown - Sprint 0'!$G$3:$G$5</c:f>
              <c:numCache>
                <c:formatCode>General</c:formatCode>
                <c:ptCount val="3"/>
                <c:pt idx="0">
                  <c:v>79.0</c:v>
                </c:pt>
                <c:pt idx="1">
                  <c:v>79.0</c:v>
                </c:pt>
                <c:pt idx="2">
                  <c:v>79.0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'Release Burndown - Sprint 0'!$E$2</c:f>
              <c:strCache>
                <c:ptCount val="1"/>
                <c:pt idx="0">
                  <c:v>Sprint Implemented (PT, manual)</c:v>
                </c:pt>
              </c:strCache>
            </c:strRef>
          </c:tx>
          <c:cat>
            <c:numRef>
              <c:f>'Release Burndown - Sprint 0'!$A$3:$A$5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'Release Burndown - Sprint 0'!$E$3:$E$5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'Release Burndown - Sprint 0'!$N$2</c:f>
              <c:strCache>
                <c:ptCount val="1"/>
                <c:pt idx="0">
                  <c:v>Guideline</c:v>
                </c:pt>
              </c:strCache>
            </c:strRef>
          </c:tx>
          <c:val>
            <c:numRef>
              <c:f>'Release Burndown - Sprint 0'!$N$3:$N$5</c:f>
              <c:numCache>
                <c:formatCode>0.00</c:formatCode>
                <c:ptCount val="3"/>
                <c:pt idx="0">
                  <c:v>79.0</c:v>
                </c:pt>
                <c:pt idx="1">
                  <c:v>39.5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14912"/>
        <c:axId val="-2121863040"/>
      </c:lineChart>
      <c:catAx>
        <c:axId val="-21211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-2121863040"/>
        <c:crosses val="autoZero"/>
        <c:auto val="1"/>
        <c:lblAlgn val="ctr"/>
        <c:lblOffset val="100"/>
        <c:noMultiLvlLbl val="0"/>
      </c:catAx>
      <c:valAx>
        <c:axId val="-21218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-2121114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CH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fr-CH"/>
            </a:pPr>
            <a:r>
              <a:rPr lang="de-CH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'Release Burndown - Sprint 0'!$H$2</c:f>
              <c:strCache>
                <c:ptCount val="1"/>
                <c:pt idx="0">
                  <c:v>Sprint Effort (h)</c:v>
                </c:pt>
              </c:strCache>
            </c:strRef>
          </c:tx>
          <c:cat>
            <c:numRef>
              <c:f>'Release Burndown - Sprint 0'!$A$3:$A$5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'Release Burndown - Sprint 0'!$H$3:$H$5</c:f>
              <c:numCache>
                <c:formatCode>General</c:formatCode>
                <c:ptCount val="3"/>
                <c:pt idx="0">
                  <c:v>0.0</c:v>
                </c:pt>
                <c:pt idx="1">
                  <c:v>29.0</c:v>
                </c:pt>
                <c:pt idx="2">
                  <c:v>27.5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'Release Burndown - Sprint 0'!$I$2</c:f>
              <c:strCache>
                <c:ptCount val="1"/>
                <c:pt idx="0">
                  <c:v>Total Effort (h)</c:v>
                </c:pt>
              </c:strCache>
            </c:strRef>
          </c:tx>
          <c:cat>
            <c:numRef>
              <c:f>'Release Burndown - Sprint 0'!$A$3:$A$5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'Release Burndown - Sprint 0'!$I$3:$I$5</c:f>
              <c:numCache>
                <c:formatCode>General</c:formatCode>
                <c:ptCount val="3"/>
                <c:pt idx="0">
                  <c:v>0.0</c:v>
                </c:pt>
                <c:pt idx="1">
                  <c:v>40.0</c:v>
                </c:pt>
                <c:pt idx="2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1968"/>
        <c:axId val="2136954096"/>
      </c:lineChart>
      <c:catAx>
        <c:axId val="-21214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2136954096"/>
        <c:crosses val="autoZero"/>
        <c:auto val="1"/>
        <c:lblAlgn val="ctr"/>
        <c:lblOffset val="100"/>
        <c:noMultiLvlLbl val="0"/>
      </c:catAx>
      <c:valAx>
        <c:axId val="213695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fr-CH"/>
                </a:pPr>
                <a:r>
                  <a:rPr lang="de-CH"/>
                  <a:t>Stunden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-21214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CH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2647770757617"/>
          <c:y val="0.0671015843429636"/>
          <c:w val="0.55914932031966"/>
          <c:h val="0.856284609344615"/>
        </c:manualLayout>
      </c:layout>
      <c:lineChart>
        <c:grouping val="standard"/>
        <c:varyColors val="0"/>
        <c:ser>
          <c:idx val="0"/>
          <c:order val="0"/>
          <c:tx>
            <c:strRef>
              <c:f>'Release Burndown Chart'!$C$2</c:f>
              <c:strCache>
                <c:ptCount val="1"/>
                <c:pt idx="0">
                  <c:v>Backlog Total (PT, manual)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Chart'!$C$3:$C$6</c:f>
              <c:numCache>
                <c:formatCode>General</c:formatCode>
                <c:ptCount val="4"/>
                <c:pt idx="0">
                  <c:v>0.0</c:v>
                </c:pt>
                <c:pt idx="1">
                  <c:v>52.0</c:v>
                </c:pt>
                <c:pt idx="2">
                  <c:v>92.0</c:v>
                </c:pt>
                <c:pt idx="3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'Release Burndown Chart'!$G$2</c:f>
              <c:strCache>
                <c:ptCount val="1"/>
                <c:pt idx="0">
                  <c:v>Backlog Remaining (PT)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'Release Burndown Chart'!$E$2</c:f>
              <c:strCache>
                <c:ptCount val="1"/>
                <c:pt idx="0">
                  <c:v>Sprint Implemented (PT, manual)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Chart'!$E$3:$E$6</c:f>
              <c:numCache>
                <c:formatCode>General</c:formatCode>
                <c:ptCount val="4"/>
                <c:pt idx="0">
                  <c:v>0.0</c:v>
                </c:pt>
                <c:pt idx="1">
                  <c:v>52.0</c:v>
                </c:pt>
                <c:pt idx="2">
                  <c:v>40.0</c:v>
                </c:pt>
                <c:pt idx="3">
                  <c:v>70.0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'Release Burndown Chart'!$N$2</c:f>
              <c:strCache>
                <c:ptCount val="1"/>
                <c:pt idx="0">
                  <c:v>Guideline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Chart'!$N$3:$N$6</c:f>
              <c:numCache>
                <c:formatCode>0.00</c:formatCode>
                <c:ptCount val="4"/>
                <c:pt idx="0">
                  <c:v>92.0</c:v>
                </c:pt>
                <c:pt idx="1">
                  <c:v>61.33333333333334</c:v>
                </c:pt>
                <c:pt idx="2">
                  <c:v>61.33333333333334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23152"/>
        <c:axId val="-2143513488"/>
      </c:lineChart>
      <c:catAx>
        <c:axId val="-21435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-2143513488"/>
        <c:crosses val="autoZero"/>
        <c:auto val="1"/>
        <c:lblAlgn val="ctr"/>
        <c:lblOffset val="100"/>
        <c:noMultiLvlLbl val="0"/>
      </c:catAx>
      <c:valAx>
        <c:axId val="-214351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-2143523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fr-CH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fr-CH"/>
            </a:pPr>
            <a:r>
              <a:rPr lang="de-CH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'Release Burndown Chart'!$H$2</c:f>
              <c:strCache>
                <c:ptCount val="1"/>
                <c:pt idx="0">
                  <c:v>Sprint Effort (h)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Chart'!$H$3:$H$6</c:f>
              <c:numCache>
                <c:formatCode>General</c:formatCode>
                <c:ptCount val="4"/>
                <c:pt idx="0">
                  <c:v>0.0</c:v>
                </c:pt>
                <c:pt idx="1">
                  <c:v>53.0</c:v>
                </c:pt>
                <c:pt idx="2">
                  <c:v>41.0</c:v>
                </c:pt>
                <c:pt idx="3">
                  <c:v>70.0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'Release Burndown Chart'!$I$2</c:f>
              <c:strCache>
                <c:ptCount val="1"/>
                <c:pt idx="0">
                  <c:v>Total Effort (h)</c:v>
                </c:pt>
              </c:strCache>
            </c:strRef>
          </c:tx>
          <c:cat>
            <c:numRef>
              <c:f>'Release Burndown Chart'!$A$3:$A$6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'Release Burndown Chart'!$I$3:$I$6</c:f>
              <c:numCache>
                <c:formatCode>General</c:formatCode>
                <c:ptCount val="4"/>
                <c:pt idx="0">
                  <c:v>0.0</c:v>
                </c:pt>
                <c:pt idx="1">
                  <c:v>53.0</c:v>
                </c:pt>
                <c:pt idx="2">
                  <c:v>94.0</c:v>
                </c:pt>
                <c:pt idx="3">
                  <c:v>164.0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73168"/>
        <c:axId val="2137213664"/>
      </c:lineChart>
      <c:catAx>
        <c:axId val="21349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2137213664"/>
        <c:crosses val="autoZero"/>
        <c:auto val="1"/>
        <c:lblAlgn val="ctr"/>
        <c:lblOffset val="100"/>
        <c:noMultiLvlLbl val="0"/>
      </c:catAx>
      <c:valAx>
        <c:axId val="21372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fr-CH"/>
                </a:pPr>
                <a:r>
                  <a:rPr lang="de-CH"/>
                  <a:t>Stunden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fr-CH"/>
            </a:pPr>
            <a:endParaRPr lang="de-DE"/>
          </a:p>
        </c:txPr>
        <c:crossAx val="2134973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fr-CH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6</xdr:row>
      <xdr:rowOff>95256</xdr:rowOff>
    </xdr:from>
    <xdr:to>
      <xdr:col>7</xdr:col>
      <xdr:colOff>133350</xdr:colOff>
      <xdr:row>25</xdr:row>
      <xdr:rowOff>123831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6</xdr:row>
      <xdr:rowOff>12128</xdr:rowOff>
    </xdr:from>
    <xdr:to>
      <xdr:col>12</xdr:col>
      <xdr:colOff>695325</xdr:colOff>
      <xdr:row>25</xdr:row>
      <xdr:rowOff>53686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101606</xdr:rowOff>
    </xdr:from>
    <xdr:to>
      <xdr:col>7</xdr:col>
      <xdr:colOff>180974</xdr:colOff>
      <xdr:row>25</xdr:row>
      <xdr:rowOff>130181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473075</xdr:colOff>
      <xdr:row>6</xdr:row>
      <xdr:rowOff>101028</xdr:rowOff>
    </xdr:from>
    <xdr:to>
      <xdr:col>12</xdr:col>
      <xdr:colOff>682625</xdr:colOff>
      <xdr:row>25</xdr:row>
      <xdr:rowOff>142586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9"/>
  <sheetViews>
    <sheetView workbookViewId="0">
      <selection activeCell="D28" sqref="D28"/>
    </sheetView>
  </sheetViews>
  <sheetFormatPr baseColWidth="10" defaultRowHeight="14" x14ac:dyDescent="0.2"/>
  <cols>
    <col min="1" max="1" width="5.83203125" customWidth="1"/>
    <col min="13" max="13" width="37" customWidth="1"/>
    <col min="14" max="14" width="11.5" bestFit="1" customWidth="1"/>
  </cols>
  <sheetData>
    <row r="1" spans="1:15" ht="28" x14ac:dyDescent="0.35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ht="42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5" t="s">
        <v>7</v>
      </c>
      <c r="I2" s="2" t="s">
        <v>8</v>
      </c>
      <c r="J2" s="3" t="s">
        <v>16</v>
      </c>
      <c r="K2" s="3" t="s">
        <v>17</v>
      </c>
      <c r="L2" s="3" t="s">
        <v>9</v>
      </c>
      <c r="M2" s="4" t="s">
        <v>10</v>
      </c>
      <c r="N2" s="13" t="s">
        <v>13</v>
      </c>
      <c r="O2" s="14"/>
    </row>
    <row r="3" spans="1:15" x14ac:dyDescent="0.2">
      <c r="A3" s="5">
        <v>0</v>
      </c>
      <c r="B3" s="6">
        <v>41303</v>
      </c>
      <c r="C3" s="5">
        <v>79</v>
      </c>
      <c r="D3" s="5">
        <v>0</v>
      </c>
      <c r="E3" s="5">
        <v>0</v>
      </c>
      <c r="F3" s="5">
        <f>E3</f>
        <v>0</v>
      </c>
      <c r="G3" s="5">
        <f>C3-F3</f>
        <v>79</v>
      </c>
      <c r="H3" s="5">
        <v>0</v>
      </c>
      <c r="I3" s="5">
        <v>0</v>
      </c>
      <c r="J3" s="7" t="e">
        <f>E3/H3</f>
        <v>#DIV/0!</v>
      </c>
      <c r="K3" s="7" t="e">
        <f t="shared" ref="K3:K4" si="0">F3/(I3)</f>
        <v>#DIV/0!</v>
      </c>
      <c r="L3" s="7" t="e">
        <f t="shared" ref="L3:L5" si="1">G3/K3</f>
        <v>#DIV/0!</v>
      </c>
      <c r="M3" s="8"/>
      <c r="N3" s="17">
        <f>MAX($C$3:$C$5)/2*(2-A3)</f>
        <v>79</v>
      </c>
    </row>
    <row r="4" spans="1:15" x14ac:dyDescent="0.2">
      <c r="A4" s="5">
        <v>1</v>
      </c>
      <c r="B4" s="6">
        <v>41310</v>
      </c>
      <c r="C4" s="5">
        <v>79</v>
      </c>
      <c r="D4" s="5">
        <v>37</v>
      </c>
      <c r="E4" s="5">
        <v>0</v>
      </c>
      <c r="F4" s="5">
        <f>E4</f>
        <v>0</v>
      </c>
      <c r="G4" s="5">
        <f>C4-F4</f>
        <v>79</v>
      </c>
      <c r="H4" s="5">
        <v>29</v>
      </c>
      <c r="I4" s="5">
        <v>40</v>
      </c>
      <c r="J4" s="7">
        <f>E4/H4</f>
        <v>0</v>
      </c>
      <c r="K4" s="7">
        <f t="shared" si="0"/>
        <v>0</v>
      </c>
      <c r="L4" s="7" t="e">
        <f t="shared" si="1"/>
        <v>#DIV/0!</v>
      </c>
      <c r="M4" s="8"/>
      <c r="N4" s="17">
        <f>MAX($C$3:$C$5)/2*(2-A4)</f>
        <v>39.5</v>
      </c>
    </row>
    <row r="5" spans="1:15" x14ac:dyDescent="0.2">
      <c r="A5" s="5">
        <f>A4+1</f>
        <v>2</v>
      </c>
      <c r="B5" s="6">
        <v>41317</v>
      </c>
      <c r="C5" s="5">
        <v>79</v>
      </c>
      <c r="D5" s="5">
        <v>0</v>
      </c>
      <c r="E5" s="5">
        <v>0</v>
      </c>
      <c r="F5" s="5">
        <f>F4+E5</f>
        <v>0</v>
      </c>
      <c r="G5" s="5">
        <f t="shared" ref="G5" si="2">C5-F5</f>
        <v>79</v>
      </c>
      <c r="H5" s="5">
        <v>27.5</v>
      </c>
      <c r="I5" s="5">
        <v>80</v>
      </c>
      <c r="J5" s="7">
        <f>E5/H5</f>
        <v>0</v>
      </c>
      <c r="K5" s="7">
        <f>F5/(I5)</f>
        <v>0</v>
      </c>
      <c r="L5" s="7" t="e">
        <f t="shared" si="1"/>
        <v>#DIV/0!</v>
      </c>
      <c r="M5" s="8"/>
      <c r="N5" s="17">
        <f>MAX($C$3:$C$5)/2*(2-A5)</f>
        <v>0</v>
      </c>
    </row>
    <row r="6" spans="1:15" x14ac:dyDescent="0.2">
      <c r="A6" s="9"/>
      <c r="B6" s="9"/>
      <c r="C6" s="9" t="s">
        <v>11</v>
      </c>
      <c r="D6" s="9" t="s">
        <v>11</v>
      </c>
      <c r="E6" s="9" t="s">
        <v>12</v>
      </c>
      <c r="F6" s="9"/>
      <c r="G6" s="9"/>
      <c r="H6" s="9" t="s">
        <v>12</v>
      </c>
      <c r="I6" s="9" t="s">
        <v>12</v>
      </c>
      <c r="J6" s="10"/>
      <c r="K6" s="10"/>
      <c r="L6" s="9"/>
      <c r="M6" s="11"/>
    </row>
    <row r="7" spans="1:15" x14ac:dyDescent="0.2">
      <c r="J7" s="12"/>
      <c r="K7" s="12"/>
    </row>
    <row r="8" spans="1:15" x14ac:dyDescent="0.2">
      <c r="J8" s="12"/>
      <c r="K8" s="12"/>
    </row>
    <row r="9" spans="1:15" x14ac:dyDescent="0.2">
      <c r="J9" s="12"/>
      <c r="K9" s="12"/>
    </row>
    <row r="10" spans="1:15" x14ac:dyDescent="0.2">
      <c r="J10" s="12"/>
      <c r="K10" s="12"/>
    </row>
    <row r="11" spans="1:15" x14ac:dyDescent="0.2">
      <c r="J11" s="12"/>
      <c r="K11" s="12"/>
    </row>
    <row r="12" spans="1:15" x14ac:dyDescent="0.2">
      <c r="J12" s="12"/>
      <c r="K12" s="12"/>
    </row>
    <row r="13" spans="1:15" x14ac:dyDescent="0.2">
      <c r="J13" s="12"/>
      <c r="K13" s="12"/>
    </row>
    <row r="14" spans="1:15" x14ac:dyDescent="0.2">
      <c r="J14" s="12"/>
      <c r="K14" s="12"/>
    </row>
    <row r="15" spans="1:15" x14ac:dyDescent="0.2">
      <c r="J15" s="12"/>
      <c r="K15" s="12"/>
    </row>
    <row r="16" spans="1:15" x14ac:dyDescent="0.2">
      <c r="J16" s="12"/>
      <c r="K16" s="12"/>
    </row>
    <row r="17" spans="2:11" x14ac:dyDescent="0.2">
      <c r="J17" s="12"/>
      <c r="K17" s="12"/>
    </row>
    <row r="18" spans="2:11" x14ac:dyDescent="0.2">
      <c r="J18" s="12"/>
      <c r="K18" s="12"/>
    </row>
    <row r="19" spans="2:11" x14ac:dyDescent="0.2">
      <c r="J19" s="12"/>
      <c r="K19" s="12"/>
    </row>
    <row r="20" spans="2:11" x14ac:dyDescent="0.2">
      <c r="J20" s="12"/>
      <c r="K20" s="12"/>
    </row>
    <row r="21" spans="2:11" x14ac:dyDescent="0.2">
      <c r="J21" s="12"/>
      <c r="K21" s="12"/>
    </row>
    <row r="22" spans="2:11" x14ac:dyDescent="0.2">
      <c r="J22" s="12"/>
      <c r="K22" s="12"/>
    </row>
    <row r="23" spans="2:11" x14ac:dyDescent="0.2">
      <c r="J23" s="12"/>
      <c r="K23" s="12"/>
    </row>
    <row r="24" spans="2:11" x14ac:dyDescent="0.2">
      <c r="J24" s="12"/>
      <c r="K24" s="12"/>
    </row>
    <row r="25" spans="2:11" x14ac:dyDescent="0.2">
      <c r="J25" s="12"/>
      <c r="K25" s="12"/>
    </row>
    <row r="26" spans="2:11" x14ac:dyDescent="0.2">
      <c r="J26" s="12"/>
      <c r="K26" s="12"/>
    </row>
    <row r="27" spans="2:11" x14ac:dyDescent="0.2">
      <c r="B27" t="s">
        <v>14</v>
      </c>
      <c r="J27" s="12"/>
      <c r="K27" s="12"/>
    </row>
    <row r="28" spans="2:11" x14ac:dyDescent="0.2">
      <c r="J28" s="12"/>
      <c r="K28" s="12"/>
    </row>
    <row r="29" spans="2:11" ht="70" x14ac:dyDescent="0.2">
      <c r="B29" s="16" t="s">
        <v>15</v>
      </c>
    </row>
  </sheetData>
  <mergeCells count="1">
    <mergeCell ref="A1:M1"/>
  </mergeCells>
  <pageMargins left="0.70866141732283472" right="0.70866141732283472" top="0.78740157480314965" bottom="0.78740157480314965" header="0.31496062992125984" footer="0.31496062992125984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9"/>
  <sheetViews>
    <sheetView tabSelected="1" topLeftCell="A2" workbookViewId="0">
      <selection activeCell="I2" sqref="I2"/>
    </sheetView>
  </sheetViews>
  <sheetFormatPr baseColWidth="10" defaultRowHeight="14" x14ac:dyDescent="0.2"/>
  <cols>
    <col min="1" max="1" width="5.83203125" customWidth="1"/>
    <col min="13" max="13" width="37" customWidth="1"/>
    <col min="14" max="14" width="11.5" bestFit="1" customWidth="1"/>
  </cols>
  <sheetData>
    <row r="1" spans="1:15" ht="28" x14ac:dyDescent="0.3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ht="42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3" t="s">
        <v>8</v>
      </c>
      <c r="J2" s="3" t="s">
        <v>16</v>
      </c>
      <c r="K2" s="3" t="s">
        <v>17</v>
      </c>
      <c r="L2" s="3" t="s">
        <v>9</v>
      </c>
      <c r="M2" s="4" t="s">
        <v>10</v>
      </c>
      <c r="N2" s="13" t="s">
        <v>13</v>
      </c>
      <c r="O2" s="14"/>
    </row>
    <row r="3" spans="1:15" x14ac:dyDescent="0.2">
      <c r="A3" s="5">
        <v>0</v>
      </c>
      <c r="B3" s="18" t="s">
        <v>19</v>
      </c>
      <c r="C3" s="5">
        <v>0</v>
      </c>
      <c r="D3" s="5">
        <v>0</v>
      </c>
      <c r="E3" s="5">
        <v>0</v>
      </c>
      <c r="F3" s="5">
        <f>E3</f>
        <v>0</v>
      </c>
      <c r="G3" s="5">
        <f>C3-F3</f>
        <v>0</v>
      </c>
      <c r="H3" s="5">
        <v>0</v>
      </c>
      <c r="I3" s="5">
        <f>H3</f>
        <v>0</v>
      </c>
      <c r="J3" s="7" t="e">
        <f>E3/H3</f>
        <v>#DIV/0!</v>
      </c>
      <c r="K3" s="7" t="e">
        <f t="shared" ref="K3:K4" si="0">F3/(I3)</f>
        <v>#DIV/0!</v>
      </c>
      <c r="L3" s="7" t="e">
        <f t="shared" ref="L3:L6" si="1">G3/K3</f>
        <v>#DIV/0!</v>
      </c>
      <c r="M3" s="8"/>
      <c r="N3" s="17">
        <f>MAX($C$3:$C$5)/3*(3-A3)</f>
        <v>92</v>
      </c>
    </row>
    <row r="4" spans="1:15" x14ac:dyDescent="0.2">
      <c r="A4" s="5">
        <v>1</v>
      </c>
      <c r="B4" s="6">
        <v>42514</v>
      </c>
      <c r="C4" s="5">
        <v>52</v>
      </c>
      <c r="D4" s="5">
        <v>0</v>
      </c>
      <c r="E4" s="5">
        <v>52</v>
      </c>
      <c r="F4" s="5">
        <f>F3+E4</f>
        <v>52</v>
      </c>
      <c r="G4" s="5">
        <f>C4-F4</f>
        <v>0</v>
      </c>
      <c r="H4" s="5">
        <v>53</v>
      </c>
      <c r="I4" s="5">
        <f>H4+I3</f>
        <v>53</v>
      </c>
      <c r="J4" s="7">
        <f>E4/H4</f>
        <v>0.98113207547169812</v>
      </c>
      <c r="K4" s="7">
        <f t="shared" si="0"/>
        <v>0.98113207547169812</v>
      </c>
      <c r="L4" s="7">
        <f t="shared" si="1"/>
        <v>0</v>
      </c>
      <c r="M4" s="8"/>
      <c r="N4" s="17">
        <f>MAX($C$3:$C$5)/3*(3-A4)</f>
        <v>61.333333333333336</v>
      </c>
    </row>
    <row r="5" spans="1:15" x14ac:dyDescent="0.2">
      <c r="A5" s="5">
        <f>A4+1</f>
        <v>2</v>
      </c>
      <c r="B5" s="6">
        <v>42520</v>
      </c>
      <c r="C5" s="5">
        <v>92</v>
      </c>
      <c r="D5" s="5">
        <v>40</v>
      </c>
      <c r="E5" s="5">
        <v>40</v>
      </c>
      <c r="F5" s="5">
        <f t="shared" ref="F5:F6" si="2">F4+E5</f>
        <v>92</v>
      </c>
      <c r="G5" s="5">
        <f t="shared" ref="G5:G6" si="3">C5-F5</f>
        <v>0</v>
      </c>
      <c r="H5" s="5">
        <v>41</v>
      </c>
      <c r="I5" s="5">
        <f t="shared" ref="I5:I6" si="4">H5+I4</f>
        <v>94</v>
      </c>
      <c r="J5" s="7">
        <f>E5/H5</f>
        <v>0.97560975609756095</v>
      </c>
      <c r="K5" s="7">
        <f>F5/(I5)</f>
        <v>0.97872340425531912</v>
      </c>
      <c r="L5" s="7">
        <f t="shared" si="1"/>
        <v>0</v>
      </c>
      <c r="M5" s="8"/>
      <c r="N5" s="17">
        <f>MAX($C$3:$C$6)/3*(3-A5)</f>
        <v>61.333333333333336</v>
      </c>
    </row>
    <row r="6" spans="1:15" x14ac:dyDescent="0.2">
      <c r="A6" s="5">
        <f>A5+1</f>
        <v>3</v>
      </c>
      <c r="B6" s="6">
        <v>42535</v>
      </c>
      <c r="C6" s="5">
        <v>184</v>
      </c>
      <c r="D6" s="5">
        <v>70</v>
      </c>
      <c r="E6" s="5">
        <v>70</v>
      </c>
      <c r="F6" s="5">
        <f t="shared" si="2"/>
        <v>162</v>
      </c>
      <c r="G6" s="5">
        <f t="shared" si="3"/>
        <v>22</v>
      </c>
      <c r="H6" s="5">
        <v>70</v>
      </c>
      <c r="I6" s="5">
        <f t="shared" si="4"/>
        <v>164</v>
      </c>
      <c r="J6" s="7">
        <f t="shared" ref="J6" si="5">E6/H6</f>
        <v>1</v>
      </c>
      <c r="K6" s="7">
        <f>F6/(I6)</f>
        <v>0.98780487804878048</v>
      </c>
      <c r="L6" s="7">
        <f t="shared" si="1"/>
        <v>22.271604938271604</v>
      </c>
      <c r="M6" s="11"/>
      <c r="N6" s="17">
        <f>MAX($C$3:$C$6)/3*(3-A6)</f>
        <v>0</v>
      </c>
    </row>
    <row r="7" spans="1:15" x14ac:dyDescent="0.2">
      <c r="J7" s="12"/>
      <c r="K7" s="12"/>
    </row>
    <row r="8" spans="1:15" x14ac:dyDescent="0.2">
      <c r="J8" s="12"/>
      <c r="K8" s="12"/>
    </row>
    <row r="9" spans="1:15" x14ac:dyDescent="0.2">
      <c r="J9" s="12"/>
      <c r="K9" s="12"/>
    </row>
    <row r="10" spans="1:15" x14ac:dyDescent="0.2">
      <c r="J10" s="12"/>
      <c r="K10" s="12"/>
    </row>
    <row r="11" spans="1:15" x14ac:dyDescent="0.2">
      <c r="J11" s="12"/>
      <c r="K11" s="12"/>
    </row>
    <row r="12" spans="1:15" x14ac:dyDescent="0.2">
      <c r="J12" s="12"/>
      <c r="K12" s="12"/>
    </row>
    <row r="13" spans="1:15" x14ac:dyDescent="0.2">
      <c r="J13" s="12"/>
      <c r="K13" s="12"/>
    </row>
    <row r="14" spans="1:15" x14ac:dyDescent="0.2">
      <c r="J14" s="12"/>
      <c r="K14" s="12"/>
    </row>
    <row r="15" spans="1:15" x14ac:dyDescent="0.2">
      <c r="J15" s="12"/>
      <c r="K15" s="12"/>
    </row>
    <row r="16" spans="1:15" x14ac:dyDescent="0.2">
      <c r="J16" s="12"/>
      <c r="K16" s="12"/>
    </row>
    <row r="17" spans="2:11" x14ac:dyDescent="0.2">
      <c r="J17" s="12"/>
      <c r="K17" s="12"/>
    </row>
    <row r="18" spans="2:11" x14ac:dyDescent="0.2">
      <c r="J18" s="12"/>
      <c r="K18" s="12"/>
    </row>
    <row r="19" spans="2:11" x14ac:dyDescent="0.2">
      <c r="J19" s="12"/>
      <c r="K19" s="12"/>
    </row>
    <row r="20" spans="2:11" x14ac:dyDescent="0.2">
      <c r="J20" s="12"/>
      <c r="K20" s="12"/>
    </row>
    <row r="21" spans="2:11" x14ac:dyDescent="0.2">
      <c r="J21" s="12"/>
      <c r="K21" s="12"/>
    </row>
    <row r="22" spans="2:11" x14ac:dyDescent="0.2">
      <c r="J22" s="12"/>
      <c r="K22" s="12"/>
    </row>
    <row r="23" spans="2:11" x14ac:dyDescent="0.2">
      <c r="J23" s="12"/>
      <c r="K23" s="12"/>
    </row>
    <row r="24" spans="2:11" x14ac:dyDescent="0.2">
      <c r="J24" s="12"/>
      <c r="K24" s="12"/>
    </row>
    <row r="25" spans="2:11" x14ac:dyDescent="0.2">
      <c r="J25" s="12"/>
      <c r="K25" s="12"/>
    </row>
    <row r="26" spans="2:11" x14ac:dyDescent="0.2">
      <c r="J26" s="12"/>
      <c r="K26" s="12"/>
    </row>
    <row r="27" spans="2:11" x14ac:dyDescent="0.2">
      <c r="J27" s="12"/>
      <c r="K27" s="12"/>
    </row>
    <row r="28" spans="2:11" x14ac:dyDescent="0.2">
      <c r="B28" t="s">
        <v>14</v>
      </c>
      <c r="J28" s="12"/>
      <c r="K28" s="12"/>
    </row>
    <row r="29" spans="2:11" ht="70" x14ac:dyDescent="0.2">
      <c r="B29" s="16" t="s">
        <v>15</v>
      </c>
    </row>
  </sheetData>
  <mergeCells count="1">
    <mergeCell ref="A1:M1"/>
  </mergeCells>
  <pageMargins left="0.70866141732283472" right="0.70866141732283472" top="0.78740157480314965" bottom="0.78740157480314965" header="0.31496062992125984" footer="0.31496062992125984"/>
  <pageSetup paperSize="9" scale="7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BD2DECCCD3A7484E92D1129C4610F05800E10797A4500842749BAC704C21BC7B46000D39D9F263E74147A50DD37E6F4055F6" ma:contentTypeVersion="1" ma:contentTypeDescription="Ein neues Arbeitsdokument erstellen" ma:contentTypeScope="" ma:versionID="6d69b5f08b837b044b0244dd75e1c5ac">
  <xsd:schema xmlns:xsd="http://www.w3.org/2001/XMLSchema" xmlns:p="http://schemas.microsoft.com/office/2006/metadata/properties" xmlns:ns2="7c38d69a-c055-4956-86ad-17b545acd2b0" targetNamespace="http://schemas.microsoft.com/office/2006/metadata/properties" ma:root="true" ma:fieldsID="0362e499bac39276b86e1301961abea5" ns2:_="">
    <xsd:import namespace="7c38d69a-c055-4956-86ad-17b545acd2b0"/>
    <xsd:element name="properties">
      <xsd:complexType>
        <xsd:sequence>
          <xsd:element name="documentManagement">
            <xsd:complexType>
              <xsd:all>
                <xsd:element ref="ns2:GridSoftEPMDocumentVersion" minOccurs="0"/>
                <xsd:element ref="ns2:GridSoftEPMDocumentVersionDate" minOccurs="0"/>
                <xsd:element ref="ns2:GridSoftEPMDocumentStatus" minOccurs="0"/>
                <xsd:element ref="ns2:GridSoftEPMDocumentTailor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c38d69a-c055-4956-86ad-17b545acd2b0" elementFormDefault="qualified">
    <xsd:import namespace="http://schemas.microsoft.com/office/2006/documentManagement/types"/>
    <xsd:element name="GridSoftEPMDocumentVersion" ma:index="8" nillable="true" ma:displayName="Dokument Version" ma:description="Im Dokument angezeigte Version. IMMER MANUELL SETZEN!" ma:internalName="GridSoftEPMDocumentVersion">
      <xsd:simpleType>
        <xsd:restriction base="dms:Text"/>
      </xsd:simpleType>
    </xsd:element>
    <xsd:element name="GridSoftEPMDocumentVersionDate" ma:index="9" nillable="true" ma:displayName="Versionsdatum" ma:description="Im Dokument angezeigtes Versionsdatum. IMMER MANUELL SETZEN!" ma:internalName="GridSoftEPMDocumentVersionDate">
      <xsd:simpleType>
        <xsd:restriction base="dms:Text"/>
      </xsd:simpleType>
    </xsd:element>
    <xsd:element name="GridSoftEPMDocumentStatus" ma:index="10" nillable="true" ma:displayName="Dokument Status" ma:default="in Arbeit" ma:description="" ma:format="RadioButtons" ma:internalName="GridSoftEPMDocumentStatus">
      <xsd:simpleType>
        <xsd:restriction base="dms:Choice">
          <xsd:enumeration value="in Arbeit"/>
          <xsd:enumeration value="in Prüfung"/>
          <xsd:enumeration value="genehmigt zur Nutzung"/>
        </xsd:restriction>
      </xsd:simpleType>
    </xsd:element>
    <xsd:element name="GridSoftEPMDocumentTailored" ma:index="11" nillable="true" ma:displayName="GridSoftEPMDocumentTailored" ma:description="" ma:hidden="true" ma:internalName="GridSoftEPMDocumentTailor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7" ma:displayName="Dokument 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GridSoftEPMDocumentVersionDate xmlns="7c38d69a-c055-4956-86ad-17b545acd2b0">24.09.2010</GridSoftEPMDocumentVersionDate>
    <GridSoftEPMDocumentStatus xmlns="7c38d69a-c055-4956-86ad-17b545acd2b0">in Arbeit</GridSoftEPMDocumentStatus>
    <GridSoftEPMDocumentVersion xmlns="7c38d69a-c055-4956-86ad-17b545acd2b0">1.0</GridSoftEPMDocumentVersion>
    <GridSoftEPMDocumentTailored xmlns="7c38d69a-c055-4956-86ad-17b545acd2b0" xsi:nil="true"/>
  </documentManagement>
</p:properties>
</file>

<file path=customXml/itemProps1.xml><?xml version="1.0" encoding="utf-8"?>
<ds:datastoreItem xmlns:ds="http://schemas.openxmlformats.org/officeDocument/2006/customXml" ds:itemID="{BEFAF0EA-1D38-4CFD-BFD2-1FAD96FAF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8d69a-c055-4956-86ad-17b545acd2b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D73D1E2-ADA5-4D92-ABA1-8EB3898754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C5371-7847-41A8-B731-2B7ABA0D319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7c38d69a-c055-4956-86ad-17b545acd2b0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Release Burndown - Sprint 0</vt:lpstr>
      <vt:lpstr>Release Burndown Chart</vt:lpstr>
    </vt:vector>
  </TitlesOfParts>
  <Company>Bedag Informatik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Product Backlog RE-01</dc:title>
  <dc:creator>Stephan Heuscher</dc:creator>
  <cp:lastModifiedBy>Microsoft Office-Anwender</cp:lastModifiedBy>
  <cp:lastPrinted>2012-05-01T06:58:18Z</cp:lastPrinted>
  <dcterms:created xsi:type="dcterms:W3CDTF">2010-08-25T10:45:51Z</dcterms:created>
  <dcterms:modified xsi:type="dcterms:W3CDTF">2016-06-14T15:37:16Z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0x010100BD2DECCCD3A7484E92D1129C4610F05800E10797A4500842749BAC704C21BC7B46000D39D9F263E74147A50DD37E6F4055F6</vt:lpwstr>
  </property>
  <property fmtid="{D5CDD505-2E9C-101B-9397-08002B2CF9AE}" pid="3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