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<sst xmlns="http://schemas.openxmlformats.org/spreadsheetml/2006/main" count="77" uniqueCount="26">
  <si>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</si>
  <si>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</si>
  <si>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</si>
  <si>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</si>
  <si>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</si>
  <si>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</si>
  <si>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Revenue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</si>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</sst>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4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Downloads/8_BoomerangSales_gt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Retail Price"/>
    </sheetNames>
    <sheetDataSet>
      <sheetData sheetId="0"/>
      <sheetData sheetId="1"/>
      <sheetData sheetId="2">
        <row r="2">
          <cell r="A2" t="str">
            <v>Alpine</v>
          </cell>
          <cell r="B2">
            <v>21.95</v>
          </cell>
        </row>
        <row r="3">
          <cell r="A3" t="str">
            <v>Aspen</v>
          </cell>
          <cell r="B3">
            <v>21.95</v>
          </cell>
        </row>
        <row r="4">
          <cell r="A4" t="str">
            <v>Carlota</v>
          </cell>
          <cell r="B4">
            <v>19.95</v>
          </cell>
        </row>
        <row r="5">
          <cell r="A5" t="str">
            <v>Crested Beaut</v>
          </cell>
          <cell r="B5">
            <v>17.95</v>
          </cell>
        </row>
        <row r="6">
          <cell r="A6" t="str">
            <v>Majestic Beaut</v>
          </cell>
          <cell r="B6">
            <v>26.95</v>
          </cell>
        </row>
        <row r="7">
          <cell r="A7" t="str">
            <v>Sunshine</v>
          </cell>
          <cell r="B7">
            <v>20</v>
          </cell>
        </row>
        <row r="8">
          <cell r="A8" t="str">
            <v>Bellen</v>
          </cell>
          <cell r="B8">
            <v>25</v>
          </cell>
        </row>
        <row r="9">
          <cell r="A9" t="str">
            <v>Eagle</v>
          </cell>
          <cell r="B9">
            <v>21.95</v>
          </cell>
        </row>
        <row r="10">
          <cell r="A10" t="str">
            <v>Yanaki</v>
          </cell>
          <cell r="B10">
            <v>23.95</v>
          </cell>
        </row>
        <row r="11">
          <cell r="A11" t="str">
            <v>Phoenix</v>
          </cell>
          <cell r="B11">
            <v>23.95</v>
          </cell>
        </row>
        <row r="12">
          <cell r="A12" t="str">
            <v>Darnell Tri Fly</v>
          </cell>
          <cell r="B12">
            <v>9.95</v>
          </cell>
        </row>
        <row r="13">
          <cell r="A13" t="str">
            <v>Fun Fly</v>
          </cell>
          <cell r="B13">
            <v>5</v>
          </cell>
        </row>
        <row r="14">
          <cell r="A14" t="str">
            <v>Fire Aspen</v>
          </cell>
          <cell r="B14">
            <v>22</v>
          </cell>
        </row>
        <row r="15">
          <cell r="A15" t="str">
            <v>Sunset</v>
          </cell>
          <cell r="B15">
            <v>26</v>
          </cell>
        </row>
        <row r="16">
          <cell r="A16" t="str">
            <v>Sunspot</v>
          </cell>
          <cell r="B16">
            <v>14</v>
          </cell>
        </row>
        <row r="17">
          <cell r="A17" t="str">
            <v>Carlota Doublers</v>
          </cell>
          <cell r="B17">
            <v>75</v>
          </cell>
        </row>
        <row r="18">
          <cell r="A18" t="str">
            <v>GelFast</v>
          </cell>
          <cell r="B18">
            <v>24</v>
          </cell>
        </row>
        <row r="19">
          <cell r="A19" t="str">
            <v>Frido Fast Catch</v>
          </cell>
          <cell r="B19">
            <v>50</v>
          </cell>
        </row>
        <row r="20">
          <cell r="A20" t="str">
            <v>Manu MTA</v>
          </cell>
          <cell r="B20">
            <v>120</v>
          </cell>
        </row>
        <row r="21">
          <cell r="A21" t="str">
            <v>Manu LD</v>
          </cell>
          <cell r="B21">
            <v>250</v>
          </cell>
        </row>
        <row r="22">
          <cell r="A22" t="str">
            <v>Bower Aussie Round</v>
          </cell>
          <cell r="B22">
            <v>43</v>
          </cell>
        </row>
        <row r="23">
          <cell r="A23" t="str">
            <v>Quad</v>
          </cell>
          <cell r="B23">
            <v>39.95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1" sqref="C:C G:G"/>
    </sheetView>
  </sheetViews>
  <sheetFormatPr defaultColWidth="8.5546875" defaultRowHeight="13.8" customHeight="true" zeroHeight="false" outlineLevelRow="0" outlineLevelCol="0"/>
  <cols>
    <col collapsed="false" customWidth="true" hidden="false" outlineLevel="0" max="1" min="1" style="1" width="25.5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n">
        <v>42255.4257</v>
      </c>
      <c r="B2" s="0" t="s">
        <v>7</v>
      </c>
      <c r="C2" s="0" t="s">
        <v>8</v>
      </c>
      <c r="D2" s="0" t="str">
        <f aca="false">IF(E2&lt;10,"Retail","Wholesale")</f>
        <v>Wholesale</v>
      </c>
      <c r="E2" s="0" t="n">
        <v>33</v>
      </c>
      <c r="F2" s="0" t="n">
        <v>0.165</v>
      </c>
      <c r="G2" s="0" t="n">
        <f aca="false">VLOOKUP(C2,'[1]Retail Price'!$A$2:$B$23,2,FALSE())*E2*(1-F2)</f>
        <v>604.83225</v>
      </c>
    </row>
    <row r="3" customFormat="false" ht="13.8" hidden="false" customHeight="false" outlineLevel="0" collapsed="false">
      <c r="A3" s="1" t="n">
        <v>42349.9764</v>
      </c>
      <c r="B3" s="0" t="s">
        <v>9</v>
      </c>
      <c r="C3" s="0" t="s">
        <v>10</v>
      </c>
      <c r="D3" s="0" t="str">
        <f aca="false">IF(E3&lt;10,"Retail","Wholesale")</f>
        <v>Wholesale</v>
      </c>
      <c r="E3" s="0" t="n">
        <v>29</v>
      </c>
      <c r="F3" s="0" t="n">
        <v>0.15</v>
      </c>
      <c r="G3" s="0" t="n">
        <f aca="false">VLOOKUP(C3,'[1]Retail Price'!$A$2:$B$23,2,FALSE())*E3*(1-F3)</f>
        <v>590.3675</v>
      </c>
    </row>
    <row r="4" customFormat="false" ht="13.8" hidden="false" customHeight="false" outlineLevel="0" collapsed="false">
      <c r="A4" s="1" t="n">
        <v>42357.7576</v>
      </c>
      <c r="B4" s="0" t="s">
        <v>7</v>
      </c>
      <c r="C4" s="0" t="s">
        <v>11</v>
      </c>
      <c r="D4" s="0" t="str">
        <f aca="false">IF(E4&lt;10,"Retail","Wholesale")</f>
        <v>Retail</v>
      </c>
      <c r="E4" s="0" t="n">
        <v>3</v>
      </c>
      <c r="F4" s="0" t="n">
        <v>0.019</v>
      </c>
      <c r="G4" s="0" t="n">
        <f aca="false">VLOOKUP(C4,'[1]Retail Price'!$A$2:$B$23,2,FALSE())*E4*(1-F4)</f>
        <v>73.575</v>
      </c>
    </row>
    <row r="5" customFormat="false" ht="13.8" hidden="false" customHeight="false" outlineLevel="0" collapsed="false">
      <c r="A5" s="1" t="n">
        <v>42239.5382</v>
      </c>
      <c r="B5" s="0" t="s">
        <v>9</v>
      </c>
      <c r="C5" s="0" t="s">
        <v>12</v>
      </c>
      <c r="D5" s="0" t="str">
        <f aca="false">IF(E5&lt;10,"Retail","Wholesale")</f>
        <v>Wholesale</v>
      </c>
      <c r="E5" s="0" t="n">
        <v>36</v>
      </c>
      <c r="F5" s="0" t="n">
        <v>0.15</v>
      </c>
      <c r="G5" s="0" t="n">
        <f aca="false">VLOOKUP(C5,'[1]Retail Price'!$A$2:$B$23,2,FALSE())*E5*(1-F5)</f>
        <v>1222.47</v>
      </c>
    </row>
    <row r="6" customFormat="false" ht="13.8" hidden="false" customHeight="false" outlineLevel="0" collapsed="false">
      <c r="A6" s="1" t="n">
        <v>42194.2104</v>
      </c>
      <c r="B6" s="0" t="s">
        <v>13</v>
      </c>
      <c r="C6" s="0" t="s">
        <v>14</v>
      </c>
      <c r="D6" s="0" t="str">
        <f aca="false">IF(E6&lt;10,"Retail","Wholesale")</f>
        <v>Wholesale</v>
      </c>
      <c r="E6" s="0" t="n">
        <v>38</v>
      </c>
      <c r="F6" s="0" t="n">
        <v>0.15</v>
      </c>
      <c r="G6" s="0" t="n">
        <f aca="false">VLOOKUP(C6,'[1]Retail Price'!$A$2:$B$23,2,FALSE())*E6*(1-F6)</f>
        <v>579.785</v>
      </c>
    </row>
    <row r="7" customFormat="false" ht="13.8" hidden="false" customHeight="false" outlineLevel="0" collapsed="false">
      <c r="A7" s="1" t="n">
        <v>42185.6951</v>
      </c>
      <c r="B7" s="0" t="s">
        <v>9</v>
      </c>
      <c r="C7" s="0" t="s">
        <v>15</v>
      </c>
      <c r="D7" s="0" t="str">
        <f aca="false">IF(E7&lt;10,"Retail","Wholesale")</f>
        <v>Retail</v>
      </c>
      <c r="E7" s="0" t="n">
        <v>4</v>
      </c>
      <c r="F7" s="0" t="n">
        <v>0</v>
      </c>
      <c r="G7" s="0" t="n">
        <f aca="false">VLOOKUP(C7,'[1]Retail Price'!$A$2:$B$23,2,FALSE())*E7*(1-F7)</f>
        <v>1000</v>
      </c>
    </row>
    <row r="8" customFormat="false" ht="13.8" hidden="false" customHeight="false" outlineLevel="0" collapsed="false">
      <c r="A8" s="1" t="n">
        <v>42186.5528</v>
      </c>
      <c r="B8" s="0" t="s">
        <v>13</v>
      </c>
      <c r="C8" s="0" t="s">
        <v>11</v>
      </c>
      <c r="D8" s="0" t="str">
        <f aca="false">IF(E8&lt;10,"Retail","Wholesale")</f>
        <v>Retail</v>
      </c>
      <c r="E8" s="0" t="n">
        <v>4</v>
      </c>
      <c r="F8" s="0" t="n">
        <v>0</v>
      </c>
      <c r="G8" s="0" t="n">
        <f aca="false">VLOOKUP(C8,'[1]Retail Price'!$A$2:$B$23,2,FALSE())*E8*(1-F8)</f>
        <v>100</v>
      </c>
    </row>
    <row r="9" customFormat="false" ht="13.8" hidden="false" customHeight="false" outlineLevel="0" collapsed="false">
      <c r="A9" s="1" t="n">
        <v>42218.1715</v>
      </c>
      <c r="B9" s="0" t="s">
        <v>16</v>
      </c>
      <c r="C9" s="0" t="s">
        <v>17</v>
      </c>
      <c r="D9" s="0" t="str">
        <f aca="false">IF(E9&lt;10,"Retail","Wholesale")</f>
        <v>Wholesale</v>
      </c>
      <c r="E9" s="0" t="n">
        <v>93</v>
      </c>
      <c r="F9" s="0" t="n">
        <v>0.375</v>
      </c>
      <c r="G9" s="0" t="n">
        <f aca="false">VLOOKUP(C9,'[1]Retail Price'!$A$2:$B$23,2,FALSE())*E9*(1-F9)</f>
        <v>1278.75</v>
      </c>
    </row>
    <row r="10" customFormat="false" ht="13.8" hidden="false" customHeight="false" outlineLevel="0" collapsed="false">
      <c r="A10" s="1" t="n">
        <v>42324.5111</v>
      </c>
      <c r="B10" s="0" t="s">
        <v>9</v>
      </c>
      <c r="C10" s="0" t="s">
        <v>18</v>
      </c>
      <c r="D10" s="0" t="str">
        <f aca="false">IF(E10&lt;10,"Retail","Wholesale")</f>
        <v>Wholesale</v>
      </c>
      <c r="E10" s="0" t="n">
        <v>64</v>
      </c>
      <c r="F10" s="0" t="n">
        <v>0.375</v>
      </c>
      <c r="G10" s="0" t="n">
        <f aca="false">VLOOKUP(C10,'[1]Retail Price'!$A$2:$B$23,2,FALSE())*E10*(1-F10)</f>
        <v>560</v>
      </c>
    </row>
    <row r="11" customFormat="false" ht="13.8" hidden="false" customHeight="false" outlineLevel="0" collapsed="false">
      <c r="A11" s="1" t="n">
        <v>41982.825</v>
      </c>
      <c r="B11" s="0" t="s">
        <v>13</v>
      </c>
      <c r="C11" s="0" t="s">
        <v>19</v>
      </c>
      <c r="D11" s="0" t="str">
        <f aca="false">IF(E11&lt;10,"Retail","Wholesale")</f>
        <v>Retail</v>
      </c>
      <c r="E11" s="0" t="n">
        <v>3</v>
      </c>
      <c r="F11" s="0" t="n">
        <v>0</v>
      </c>
      <c r="G11" s="0" t="n">
        <f aca="false">VLOOKUP(C11,'[1]Retail Price'!$A$2:$B$23,2,FALSE())*E11*(1-F11)</f>
        <v>129</v>
      </c>
    </row>
    <row r="12" customFormat="false" ht="13.8" hidden="false" customHeight="false" outlineLevel="0" collapsed="false">
      <c r="A12" s="1" t="n">
        <v>42346.3493</v>
      </c>
      <c r="B12" s="0" t="s">
        <v>7</v>
      </c>
      <c r="C12" s="0" t="s">
        <v>12</v>
      </c>
      <c r="D12" s="0" t="str">
        <f aca="false">IF(E12&lt;10,"Retail","Wholesale")</f>
        <v>Wholesale</v>
      </c>
      <c r="E12" s="0" t="n">
        <v>124</v>
      </c>
      <c r="F12" s="0" t="n">
        <v>0.594</v>
      </c>
      <c r="G12" s="0" t="n">
        <f aca="false">VLOOKUP(C12,'[1]Retail Price'!$A$2:$B$23,2,FALSE())*E12*(1-F12)</f>
        <v>2011.2428</v>
      </c>
    </row>
    <row r="13" customFormat="false" ht="13.8" hidden="false" customHeight="false" outlineLevel="0" collapsed="false">
      <c r="A13" s="1" t="n">
        <v>41986.6875</v>
      </c>
      <c r="B13" s="0" t="s">
        <v>9</v>
      </c>
      <c r="C13" s="0" t="s">
        <v>20</v>
      </c>
      <c r="D13" s="0" t="str">
        <f aca="false">IF(E13&lt;10,"Retail","Wholesale")</f>
        <v>Wholesale</v>
      </c>
      <c r="E13" s="0" t="n">
        <v>30</v>
      </c>
      <c r="F13" s="0" t="n">
        <v>0.15</v>
      </c>
      <c r="G13" s="0" t="n">
        <f aca="false">VLOOKUP(C13,'[1]Retail Price'!$A$2:$B$23,2,FALSE())*E13*(1-F13)</f>
        <v>127.5</v>
      </c>
    </row>
    <row r="14" customFormat="false" ht="13.8" hidden="false" customHeight="false" outlineLevel="0" collapsed="false">
      <c r="A14" s="1" t="n">
        <v>42239.1299</v>
      </c>
      <c r="B14" s="0" t="s">
        <v>7</v>
      </c>
      <c r="C14" s="0" t="s">
        <v>8</v>
      </c>
      <c r="D14" s="0" t="str">
        <f aca="false">IF(E14&lt;10,"Retail","Wholesale")</f>
        <v>Retail</v>
      </c>
      <c r="E14" s="0" t="n">
        <v>8</v>
      </c>
      <c r="F14" s="0" t="n">
        <v>0.072</v>
      </c>
      <c r="G14" s="0" t="n">
        <f aca="false">VLOOKUP(C14,'[1]Retail Price'!$A$2:$B$23,2,FALSE())*E14*(1-F14)</f>
        <v>162.9568</v>
      </c>
    </row>
    <row r="15" customFormat="false" ht="13.8" hidden="false" customHeight="false" outlineLevel="0" collapsed="false">
      <c r="A15" s="1" t="n">
        <v>42328.459</v>
      </c>
      <c r="B15" s="0" t="s">
        <v>7</v>
      </c>
      <c r="C15" s="0" t="s">
        <v>21</v>
      </c>
      <c r="D15" s="0" t="str">
        <f aca="false">IF(E15&lt;10,"Retail","Wholesale")</f>
        <v>Retail</v>
      </c>
      <c r="E15" s="0" t="n">
        <v>4</v>
      </c>
      <c r="F15" s="0" t="n">
        <v>0.019</v>
      </c>
      <c r="G15" s="0" t="n">
        <f aca="false">VLOOKUP(C15,'[1]Retail Price'!$A$2:$B$23,2,FALSE())*E15*(1-F15)</f>
        <v>294.3</v>
      </c>
    </row>
    <row r="16" customFormat="false" ht="13.8" hidden="false" customHeight="false" outlineLevel="0" collapsed="false">
      <c r="A16" s="1" t="n">
        <v>42242.4618</v>
      </c>
      <c r="B16" s="0" t="s">
        <v>7</v>
      </c>
      <c r="C16" s="0" t="s">
        <v>8</v>
      </c>
      <c r="D16" s="0" t="str">
        <f aca="false">IF(E16&lt;10,"Retail","Wholesale")</f>
        <v>Retail</v>
      </c>
      <c r="E16" s="0" t="n">
        <v>3</v>
      </c>
      <c r="F16" s="0" t="n">
        <v>0.019</v>
      </c>
      <c r="G16" s="0" t="n">
        <f aca="false">VLOOKUP(C16,'[1]Retail Price'!$A$2:$B$23,2,FALSE())*E16*(1-F16)</f>
        <v>64.59885</v>
      </c>
    </row>
    <row r="17" customFormat="false" ht="13.8" hidden="false" customHeight="false" outlineLevel="0" collapsed="false">
      <c r="A17" s="1" t="n">
        <v>42350.5986</v>
      </c>
      <c r="B17" s="0" t="s">
        <v>7</v>
      </c>
      <c r="C17" s="0" t="s">
        <v>8</v>
      </c>
      <c r="D17" s="0" t="str">
        <f aca="false">IF(E17&lt;10,"Retail","Wholesale")</f>
        <v>Wholesale</v>
      </c>
      <c r="E17" s="0" t="n">
        <v>91</v>
      </c>
      <c r="F17" s="0" t="n">
        <v>0.356</v>
      </c>
      <c r="G17" s="0" t="n">
        <f aca="false">VLOOKUP(C17,'[1]Retail Price'!$A$2:$B$23,2,FALSE())*E17*(1-F17)</f>
        <v>1286.3578</v>
      </c>
    </row>
    <row r="18" customFormat="false" ht="13.8" hidden="false" customHeight="false" outlineLevel="0" collapsed="false">
      <c r="A18" s="1" t="n">
        <v>41986.5278</v>
      </c>
      <c r="B18" s="0" t="s">
        <v>16</v>
      </c>
      <c r="C18" s="0" t="s">
        <v>20</v>
      </c>
      <c r="D18" s="0" t="str">
        <f aca="false">IF(E18&lt;10,"Retail","Wholesale")</f>
        <v>Retail</v>
      </c>
      <c r="E18" s="0" t="n">
        <v>2</v>
      </c>
      <c r="F18" s="0" t="n">
        <v>0</v>
      </c>
      <c r="G18" s="0" t="n">
        <f aca="false">VLOOKUP(C18,'[1]Retail Price'!$A$2:$B$23,2,FALSE())*E18*(1-F18)</f>
        <v>10</v>
      </c>
    </row>
    <row r="19" customFormat="false" ht="13.8" hidden="false" customHeight="false" outlineLevel="0" collapsed="false">
      <c r="A19" s="1" t="n">
        <v>41985.691</v>
      </c>
      <c r="B19" s="0" t="s">
        <v>7</v>
      </c>
      <c r="C19" s="0" t="s">
        <v>20</v>
      </c>
      <c r="D19" s="0" t="str">
        <f aca="false">IF(E19&lt;10,"Retail","Wholesale")</f>
        <v>Wholesale</v>
      </c>
      <c r="E19" s="0" t="n">
        <v>37</v>
      </c>
      <c r="F19" s="0" t="n">
        <v>0.159</v>
      </c>
      <c r="G19" s="0" t="n">
        <f aca="false">VLOOKUP(C19,'[1]Retail Price'!$A$2:$B$23,2,FALSE())*E19*(1-F19)</f>
        <v>155.585</v>
      </c>
    </row>
    <row r="20" customFormat="false" ht="13.8" hidden="false" customHeight="false" outlineLevel="0" collapsed="false">
      <c r="A20" s="1" t="n">
        <v>42213.6368</v>
      </c>
      <c r="B20" s="0" t="s">
        <v>13</v>
      </c>
      <c r="C20" s="0" t="s">
        <v>20</v>
      </c>
      <c r="D20" s="0" t="str">
        <f aca="false">IF(E20&lt;10,"Retail","Wholesale")</f>
        <v>Retail</v>
      </c>
      <c r="E20" s="0" t="n">
        <v>2</v>
      </c>
      <c r="F20" s="0" t="n">
        <v>0</v>
      </c>
      <c r="G20" s="0" t="n">
        <f aca="false">VLOOKUP(C20,'[1]Retail Price'!$A$2:$B$23,2,FALSE())*E20*(1-F20)</f>
        <v>10</v>
      </c>
    </row>
    <row r="21" customFormat="false" ht="13.8" hidden="false" customHeight="false" outlineLevel="0" collapsed="false">
      <c r="A21" s="1" t="n">
        <v>42241.6993</v>
      </c>
      <c r="B21" s="0" t="s">
        <v>7</v>
      </c>
      <c r="C21" s="0" t="s">
        <v>8</v>
      </c>
      <c r="D21" s="0" t="str">
        <f aca="false">IF(E21&lt;10,"Retail","Wholesale")</f>
        <v>Retail</v>
      </c>
      <c r="E21" s="0" t="n">
        <v>6</v>
      </c>
      <c r="F21" s="0" t="n">
        <v>0.072</v>
      </c>
      <c r="G21" s="0" t="n">
        <f aca="false">VLOOKUP(C21,'[1]Retail Price'!$A$2:$B$23,2,FALSE())*E21*(1-F21)</f>
        <v>122.2176</v>
      </c>
    </row>
    <row r="22" customFormat="false" ht="13.8" hidden="false" customHeight="false" outlineLevel="0" collapsed="false">
      <c r="A22" s="1" t="n">
        <v>42358.5243</v>
      </c>
      <c r="B22" s="0" t="s">
        <v>7</v>
      </c>
      <c r="C22" s="0" t="s">
        <v>20</v>
      </c>
      <c r="D22" s="0" t="str">
        <f aca="false">IF(E22&lt;10,"Retail","Wholesale")</f>
        <v>Wholesale</v>
      </c>
      <c r="E22" s="0" t="n">
        <v>35</v>
      </c>
      <c r="F22" s="0" t="n">
        <v>0.16</v>
      </c>
      <c r="G22" s="0" t="n">
        <f aca="false">VLOOKUP(C22,'[1]Retail Price'!$A$2:$B$23,2,FALSE())*E22*(1-F22)</f>
        <v>147</v>
      </c>
    </row>
    <row r="23" customFormat="false" ht="13.8" hidden="false" customHeight="false" outlineLevel="0" collapsed="false">
      <c r="A23" s="1" t="n">
        <v>42245.5875</v>
      </c>
      <c r="B23" s="0" t="s">
        <v>7</v>
      </c>
      <c r="C23" s="0" t="s">
        <v>22</v>
      </c>
      <c r="D23" s="0" t="str">
        <f aca="false">IF(E23&lt;10,"Retail","Wholesale")</f>
        <v>Retail</v>
      </c>
      <c r="E23" s="0" t="n">
        <v>1</v>
      </c>
      <c r="F23" s="0" t="n">
        <v>0.019</v>
      </c>
      <c r="G23" s="0" t="n">
        <f aca="false">VLOOKUP(C23,'[1]Retail Price'!$A$2:$B$23,2,FALSE())*E23*(1-F23)</f>
        <v>117.72</v>
      </c>
    </row>
    <row r="24" customFormat="false" ht="13.8" hidden="false" customHeight="false" outlineLevel="0" collapsed="false">
      <c r="A24" s="1" t="n">
        <v>42063.4896</v>
      </c>
      <c r="B24" s="0" t="s">
        <v>13</v>
      </c>
      <c r="C24" s="0" t="s">
        <v>19</v>
      </c>
      <c r="D24" s="0" t="str">
        <f aca="false">IF(E24&lt;10,"Retail","Wholesale")</f>
        <v>Retail</v>
      </c>
      <c r="E24" s="0" t="n">
        <v>3</v>
      </c>
      <c r="F24" s="0" t="n">
        <v>0</v>
      </c>
      <c r="G24" s="0" t="n">
        <f aca="false">VLOOKUP(C24,'[1]Retail Price'!$A$2:$B$23,2,FALSE())*E24*(1-F24)</f>
        <v>129</v>
      </c>
    </row>
    <row r="25" customFormat="false" ht="13.8" hidden="false" customHeight="false" outlineLevel="0" collapsed="false">
      <c r="A25" s="1" t="n">
        <v>42198.2292</v>
      </c>
      <c r="B25" s="0" t="s">
        <v>7</v>
      </c>
      <c r="C25" s="0" t="s">
        <v>23</v>
      </c>
      <c r="D25" s="0" t="str">
        <f aca="false">IF(E25&lt;10,"Retail","Wholesale")</f>
        <v>Wholesale</v>
      </c>
      <c r="E25" s="0" t="n">
        <v>34</v>
      </c>
      <c r="F25" s="0" t="n">
        <v>0.169</v>
      </c>
      <c r="G25" s="0" t="n">
        <f aca="false">VLOOKUP(C25,'[1]Retail Price'!$A$2:$B$23,2,FALSE())*E25*(1-F25)</f>
        <v>565.08</v>
      </c>
    </row>
    <row r="26" customFormat="false" ht="13.8" hidden="false" customHeight="false" outlineLevel="0" collapsed="false">
      <c r="A26" s="1" t="n">
        <v>42230.4097</v>
      </c>
      <c r="B26" s="0" t="s">
        <v>13</v>
      </c>
      <c r="C26" s="0" t="s">
        <v>17</v>
      </c>
      <c r="D26" s="0" t="str">
        <f aca="false">IF(E26&lt;10,"Retail","Wholesale")</f>
        <v>Retail</v>
      </c>
      <c r="E26" s="0" t="n">
        <v>3</v>
      </c>
      <c r="F26" s="0" t="n">
        <v>0</v>
      </c>
      <c r="G26" s="0" t="n">
        <f aca="false">VLOOKUP(C26,'[1]Retail Price'!$A$2:$B$23,2,FALSE())*E26*(1-F26)</f>
        <v>66</v>
      </c>
    </row>
    <row r="27" customFormat="false" ht="13.8" hidden="false" customHeight="false" outlineLevel="0" collapsed="false">
      <c r="A27" s="1" t="n">
        <v>42335.4819</v>
      </c>
      <c r="B27" s="0" t="s">
        <v>13</v>
      </c>
      <c r="C27" s="0" t="s">
        <v>24</v>
      </c>
      <c r="D27" s="0" t="str">
        <f aca="false">IF(E27&lt;10,"Retail","Wholesale")</f>
        <v>Retail</v>
      </c>
      <c r="E27" s="0" t="n">
        <v>1</v>
      </c>
      <c r="F27" s="0" t="n">
        <v>0</v>
      </c>
      <c r="G27" s="0" t="n">
        <f aca="false">VLOOKUP(C27,'[1]Retail Price'!$A$2:$B$23,2,FALSE())*E27*(1-F27)</f>
        <v>24</v>
      </c>
    </row>
    <row r="28" customFormat="false" ht="13.8" hidden="false" customHeight="false" outlineLevel="0" collapsed="false">
      <c r="A28" s="1" t="n">
        <v>42311.5215</v>
      </c>
      <c r="B28" s="0" t="s">
        <v>7</v>
      </c>
      <c r="C28" s="0" t="s">
        <v>20</v>
      </c>
      <c r="D28" s="0" t="str">
        <f aca="false">IF(E28&lt;10,"Retail","Wholesale")</f>
        <v>Retail</v>
      </c>
      <c r="E28" s="0" t="n">
        <v>5</v>
      </c>
      <c r="F28" s="0" t="n">
        <v>0.071</v>
      </c>
      <c r="G28" s="0" t="n">
        <f aca="false">VLOOKUP(C28,'[1]Retail Price'!$A$2:$B$23,2,FALSE())*E28*(1-F28)</f>
        <v>23.225</v>
      </c>
    </row>
    <row r="29" customFormat="false" ht="13.8" hidden="false" customHeight="false" outlineLevel="0" collapsed="false">
      <c r="A29" s="1" t="n">
        <v>42103.5299</v>
      </c>
      <c r="B29" s="0" t="s">
        <v>9</v>
      </c>
      <c r="C29" s="0" t="s">
        <v>25</v>
      </c>
      <c r="D29" s="0" t="str">
        <f aca="false">IF(E29&lt;10,"Retail","Wholesale")</f>
        <v>Wholesale</v>
      </c>
      <c r="E29" s="0" t="n">
        <v>68</v>
      </c>
      <c r="F29" s="0" t="n">
        <v>0.375</v>
      </c>
      <c r="G29" s="0" t="n">
        <f aca="false">VLOOKUP(C29,'[1]Retail Price'!$A$2:$B$23,2,FALSE())*E29*(1-F29)</f>
        <v>1105</v>
      </c>
    </row>
    <row r="30" customFormat="false" ht="13.8" hidden="false" customHeight="false" outlineLevel="0" collapsed="false">
      <c r="A30" s="1" t="n">
        <v>42346.7611</v>
      </c>
      <c r="B30" s="0" t="s">
        <v>13</v>
      </c>
      <c r="C30" s="0" t="s">
        <v>20</v>
      </c>
      <c r="D30" s="0" t="str">
        <f aca="false">IF(E30&lt;10,"Retail","Wholesale")</f>
        <v>Retail</v>
      </c>
      <c r="E30" s="0" t="n">
        <v>4</v>
      </c>
      <c r="F30" s="0" t="n">
        <v>0</v>
      </c>
      <c r="G30" s="0" t="n">
        <f aca="false">VLOOKUP(C30,'[1]Retail Price'!$A$2:$B$23,2,FALSE())*E30*(1-F30)</f>
        <v>20</v>
      </c>
    </row>
    <row r="31" customFormat="false" ht="13.8" hidden="false" customHeight="false" outlineLevel="0" collapsed="false">
      <c r="A31" s="1" t="n">
        <v>42054.9257</v>
      </c>
      <c r="B31" s="0" t="s">
        <v>9</v>
      </c>
      <c r="C31" s="0" t="s">
        <v>20</v>
      </c>
      <c r="D31" s="0" t="str">
        <f aca="false">IF(E31&lt;10,"Retail","Wholesale")</f>
        <v>Retail</v>
      </c>
      <c r="E31" s="0" t="n">
        <v>2</v>
      </c>
      <c r="F31" s="0" t="n">
        <v>0</v>
      </c>
      <c r="G31" s="0" t="n">
        <f aca="false">VLOOKUP(C31,'[1]Retail Price'!$A$2:$B$23,2,FALSE())*E31*(1-F31)</f>
        <v>10</v>
      </c>
    </row>
    <row r="32" customFormat="false" ht="13.8" hidden="false" customHeight="false" outlineLevel="0" collapsed="false">
      <c r="A32" s="1" t="n">
        <v>42350.3646</v>
      </c>
      <c r="B32" s="0" t="s">
        <v>9</v>
      </c>
      <c r="C32" s="0" t="s">
        <v>21</v>
      </c>
      <c r="D32" s="0" t="str">
        <f aca="false">IF(E32&lt;10,"Retail","Wholesale")</f>
        <v>Retail</v>
      </c>
      <c r="E32" s="0" t="n">
        <v>1</v>
      </c>
      <c r="F32" s="0" t="n">
        <v>0</v>
      </c>
      <c r="G32" s="0" t="n">
        <f aca="false">VLOOKUP(C32,'[1]Retail Price'!$A$2:$B$23,2,FALSE())*E32*(1-F32)</f>
        <v>75</v>
      </c>
    </row>
    <row r="33" customFormat="false" ht="13.8" hidden="false" customHeight="false" outlineLevel="0" collapsed="false">
      <c r="A33" s="1" t="n">
        <v>41982.5083</v>
      </c>
      <c r="B33" s="0" t="s">
        <v>13</v>
      </c>
      <c r="C33" s="0" t="s">
        <v>8</v>
      </c>
      <c r="D33" s="0" t="str">
        <f aca="false">IF(E33&lt;10,"Retail","Wholesale")</f>
        <v>Retail</v>
      </c>
      <c r="E33" s="0" t="n">
        <v>1</v>
      </c>
      <c r="F33" s="0" t="n">
        <v>0</v>
      </c>
      <c r="G33" s="0" t="n">
        <f aca="false">VLOOKUP(C33,'[1]Retail Price'!$A$2:$B$23,2,FALSE())*E33*(1-F33)</f>
        <v>21.95</v>
      </c>
    </row>
    <row r="34" customFormat="false" ht="13.8" hidden="false" customHeight="false" outlineLevel="0" collapsed="false">
      <c r="A34" s="1" t="n">
        <v>41980.8229</v>
      </c>
      <c r="B34" s="0" t="s">
        <v>7</v>
      </c>
      <c r="C34" s="0" t="s">
        <v>21</v>
      </c>
      <c r="D34" s="0" t="str">
        <f aca="false">IF(E34&lt;10,"Retail","Wholesale")</f>
        <v>Retail</v>
      </c>
      <c r="E34" s="0" t="n">
        <v>3</v>
      </c>
      <c r="F34" s="0" t="n">
        <v>0.018</v>
      </c>
      <c r="G34" s="0" t="n">
        <f aca="false">VLOOKUP(C34,'[1]Retail Price'!$A$2:$B$23,2,FALSE())*E34*(1-F34)</f>
        <v>220.95</v>
      </c>
    </row>
    <row r="35" customFormat="false" ht="13.8" hidden="false" customHeight="false" outlineLevel="0" collapsed="false">
      <c r="A35" s="1" t="n">
        <v>41979.7403</v>
      </c>
      <c r="B35" s="0" t="s">
        <v>7</v>
      </c>
      <c r="C35" s="0" t="s">
        <v>20</v>
      </c>
      <c r="D35" s="0" t="str">
        <f aca="false">IF(E35&lt;10,"Retail","Wholesale")</f>
        <v>Retail</v>
      </c>
      <c r="E35" s="0" t="n">
        <v>1</v>
      </c>
      <c r="F35" s="0" t="n">
        <v>0.019</v>
      </c>
      <c r="G35" s="0" t="n">
        <f aca="false">VLOOKUP(C35,'[1]Retail Price'!$A$2:$B$23,2,FALSE())*E35*(1-F35)</f>
        <v>4.905</v>
      </c>
    </row>
    <row r="36" customFormat="false" ht="13.8" hidden="false" customHeight="false" outlineLevel="0" collapsed="false">
      <c r="A36" s="1" t="n">
        <v>42158.1625</v>
      </c>
      <c r="B36" s="0" t="s">
        <v>13</v>
      </c>
      <c r="C36" s="0" t="s">
        <v>14</v>
      </c>
      <c r="D36" s="0" t="str">
        <f aca="false">IF(E36&lt;10,"Retail","Wholesale")</f>
        <v>Retail</v>
      </c>
      <c r="E36" s="0" t="n">
        <v>4</v>
      </c>
      <c r="F36" s="0" t="n">
        <v>0</v>
      </c>
      <c r="G36" s="0" t="n">
        <f aca="false">VLOOKUP(C36,'[1]Retail Price'!$A$2:$B$23,2,FALSE())*E36*(1-F36)</f>
        <v>71.8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:C G:G A1"/>
    </sheetView>
  </sheetViews>
  <sheetFormatPr defaultColWidth="12.429687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2025-03-04T15:13:46Z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