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externalReferences>
    <externalReference r:id="rId5"/>
  </externalReferenc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<sst xmlns="http://schemas.openxmlformats.org/spreadsheetml/2006/main" count="95" uniqueCount="28">
  <si>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</si>
  <si>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</si>
  <si>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</si>
  <si>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</si>
  <si>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</si>
  <si>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</si>
  <si>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Revenue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</si>
  <si>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</si>
  <si>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</si>
  <si>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</si>
  <si>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</si>
  <si>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</si>
  <si>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</si>
  <si>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</si>
  <si>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</si>
  <si>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</si>
  <si>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</si>
  <si>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</si>
  <si>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</si>
  <si>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</si>
  <si>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</si>
  <si>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</si>
  <si>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</si>
  <si>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</si>
  <si>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</si>
  <si>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</si>
  <si>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Average - Revenue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</si>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</sst>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ownloads/8_BoomerangSales_gt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Retail Price"/>
    </sheetNames>
    <sheetDataSet>
      <sheetData sheetId="0"/>
      <sheetData sheetId="1"/>
      <sheetData sheetId="2">
        <row r="2">
          <cell r="A2" t="str">
            <v>Alpine</v>
          </cell>
          <cell r="B2">
            <v>21.95</v>
          </cell>
        </row>
        <row r="3">
          <cell r="A3" t="str">
            <v>Aspen</v>
          </cell>
          <cell r="B3">
            <v>21.95</v>
          </cell>
        </row>
        <row r="4">
          <cell r="A4" t="str">
            <v>Carlota</v>
          </cell>
          <cell r="B4">
            <v>19.95</v>
          </cell>
        </row>
        <row r="5">
          <cell r="A5" t="str">
            <v>Crested Beaut</v>
          </cell>
          <cell r="B5">
            <v>17.95</v>
          </cell>
        </row>
        <row r="6">
          <cell r="A6" t="str">
            <v>Majestic Beaut</v>
          </cell>
          <cell r="B6">
            <v>26.95</v>
          </cell>
        </row>
        <row r="7">
          <cell r="A7" t="str">
            <v>Sunshine</v>
          </cell>
          <cell r="B7">
            <v>20</v>
          </cell>
        </row>
        <row r="8">
          <cell r="A8" t="str">
            <v>Bellen</v>
          </cell>
          <cell r="B8">
            <v>25</v>
          </cell>
        </row>
        <row r="9">
          <cell r="A9" t="str">
            <v>Eagle</v>
          </cell>
          <cell r="B9">
            <v>21.95</v>
          </cell>
        </row>
        <row r="10">
          <cell r="A10" t="str">
            <v>Yanaki</v>
          </cell>
          <cell r="B10">
            <v>23.95</v>
          </cell>
        </row>
        <row r="11">
          <cell r="A11" t="str">
            <v>Phoenix</v>
          </cell>
          <cell r="B11">
            <v>23.95</v>
          </cell>
        </row>
        <row r="12">
          <cell r="A12" t="str">
            <v>Darnell Tri Fly</v>
          </cell>
          <cell r="B12">
            <v>9.95</v>
          </cell>
        </row>
        <row r="13">
          <cell r="A13" t="str">
            <v>Fun Fly</v>
          </cell>
          <cell r="B13">
            <v>5</v>
          </cell>
        </row>
        <row r="14">
          <cell r="A14" t="str">
            <v>Fire Aspen</v>
          </cell>
          <cell r="B14">
            <v>22</v>
          </cell>
        </row>
        <row r="15">
          <cell r="A15" t="str">
            <v>Sunset</v>
          </cell>
          <cell r="B15">
            <v>26</v>
          </cell>
        </row>
        <row r="16">
          <cell r="A16" t="str">
            <v>Sunspot</v>
          </cell>
          <cell r="B16">
            <v>14</v>
          </cell>
        </row>
        <row r="17">
          <cell r="A17" t="str">
            <v>Carlota Doublers</v>
          </cell>
          <cell r="B17">
            <v>75</v>
          </cell>
        </row>
        <row r="18">
          <cell r="A18" t="str">
            <v>GelFast</v>
          </cell>
          <cell r="B18">
            <v>24</v>
          </cell>
        </row>
        <row r="19">
          <cell r="A19" t="str">
            <v>Frido Fast Catch</v>
          </cell>
          <cell r="B19">
            <v>50</v>
          </cell>
        </row>
        <row r="20">
          <cell r="A20" t="str">
            <v>Manu MTA</v>
          </cell>
          <cell r="B20">
            <v>120</v>
          </cell>
        </row>
        <row r="21">
          <cell r="A21" t="str">
            <v>Manu LD</v>
          </cell>
          <cell r="B21">
            <v>250</v>
          </cell>
        </row>
        <row r="22">
          <cell r="A22" t="str">
            <v>Bower Aussie Round</v>
          </cell>
          <cell r="B22">
            <v>43</v>
          </cell>
        </row>
        <row r="23">
          <cell r="A23" t="str">
            <v>Quad</v>
          </cell>
          <cell r="B23">
            <v>39.95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 count="35">
        <d v="2014-12-06T17:46:02"/>
        <d v="2014-12-07T19:44:59"/>
        <d v="2014-12-09T12:11:57"/>
        <d v="2014-12-09T19:48:00"/>
        <d v="2014-12-12T16:35:02"/>
        <d v="2014-12-13T12:40:02"/>
        <d v="2014-12-13T16:30:00"/>
        <d v="2015-02-19T22:13:00"/>
        <d v="2015-02-28T11:45:01"/>
        <d v="2015-04-09T12:43:03"/>
        <d v="2015-06-03T03:54:00"/>
        <d v="2015-06-30T16:40:57"/>
        <d v="2015-07-01T13:16:02"/>
        <d v="2015-07-09T05:02:59"/>
        <d v="2015-07-13T05:30:03"/>
        <d v="2015-07-28T15:17:00"/>
        <d v="2015-08-02T04:06:58"/>
        <d v="2015-08-14T09:49:58"/>
        <d v="2015-08-23T03:07:03"/>
        <d v="2015-08-23T12:55:00"/>
        <d v="2015-08-25T16:47:00"/>
        <d v="2015-08-26T11:05:00"/>
        <d v="2015-08-29T14:06:00"/>
        <d v="2015-09-08T10:13:00"/>
        <d v="2015-11-03T12:30:58"/>
        <d v="2015-11-16T12:15:59"/>
        <d v="2015-11-20T11:00:58"/>
        <d v="2015-11-27T11:33:56"/>
        <d v="2015-12-08T08:23:00"/>
        <d v="2015-12-08T18:15:59"/>
        <d v="2015-12-11T23:26:01"/>
        <d v="2015-12-12T08:45:01"/>
        <d v="2015-12-12T14:21:59"/>
        <d v="2015-12-19T18:10:57"/>
        <d v="2015-12-20T12:35:00"/>
      </sharedItems>
    </cacheField>
    <cacheField name="Web Site" numFmtId="0">
      <sharedItems count="4">
        <s v="amazon.com"/>
        <s v="coloradoboomerangs.com"/>
        <s v="ebay.com"/>
        <s v="gel-boomerang.com"/>
      </sharedItems>
    </cacheField>
    <cacheField name="Product" numFmtId="0">
      <sharedItems count="15">
        <s v="Aspen"/>
        <s v="Bellen"/>
        <s v="Bower Aussie Round"/>
        <s v="Carlota Doublers"/>
        <s v="Crested Beaut"/>
        <s v="Fire Aspen"/>
        <s v="Fun Fly"/>
        <s v="GelFast"/>
        <s v="Manu LD"/>
        <s v="Manu MTA"/>
        <s v="Quad"/>
        <s v="Sunset"/>
        <s v="Sunshine"/>
        <s v="Sunspot"/>
        <s v="Yanaki"/>
      </sharedItems>
    </cacheField>
    <cacheField name="Type" numFmtId="0">
      <sharedItems count="2">
        <s v="Retail"/>
        <s v="Wholesale"/>
      </sharedItems>
    </cacheField>
    <cacheField name="Quantity" numFmtId="0">
      <sharedItems containsSemiMixedTypes="0" containsString="0" containsNumber="1" containsInteger="1" minValue="1" maxValue="124" count="20">
        <n v="1"/>
        <n v="2"/>
        <n v="3"/>
        <n v="4"/>
        <n v="5"/>
        <n v="6"/>
        <n v="8"/>
        <n v="29"/>
        <n v="30"/>
        <n v="33"/>
        <n v="34"/>
        <n v="35"/>
        <n v="36"/>
        <n v="37"/>
        <n v="38"/>
        <n v="64"/>
        <n v="68"/>
        <n v="91"/>
        <n v="93"/>
        <n v="124"/>
      </sharedItems>
    </cacheField>
    <cacheField name="Discount" numFmtId="0">
      <sharedItems containsSemiMixedTypes="0" containsString="0" containsNumber="1" minValue="0" maxValue="0.594" count="13">
        <n v="0"/>
        <n v="0.018"/>
        <n v="0.019"/>
        <n v="0.071"/>
        <n v="0.072"/>
        <n v="0.15"/>
        <n v="0.159"/>
        <n v="0.16"/>
        <n v="0.165"/>
        <n v="0.169"/>
        <n v="0.356"/>
        <n v="0.375"/>
        <n v="0.594"/>
      </sharedItems>
    </cacheField>
    <cacheField name="Revenue" numFmtId="0">
      <sharedItems containsSemiMixedTypes="0" containsString="0" containsNumber="1" minValue="4.905" maxValue="2011.2428" count="32">
        <n v="4.905"/>
        <n v="10"/>
        <n v="20"/>
        <n v="21.95"/>
        <n v="23.225"/>
        <n v="24"/>
        <n v="64.59885"/>
        <n v="66"/>
        <n v="71.8"/>
        <n v="73.575"/>
        <n v="75"/>
        <n v="100"/>
        <n v="117.72"/>
        <n v="122.2176"/>
        <n v="127.5"/>
        <n v="129"/>
        <n v="147"/>
        <n v="155.585"/>
        <n v="162.9568"/>
        <n v="220.95"/>
        <n v="294.3"/>
        <n v="560"/>
        <n v="565.08"/>
        <n v="579.785"/>
        <n v="590.3675"/>
        <n v="604.83225"/>
        <n v="1000"/>
        <n v="1105"/>
        <n v="1222.47"/>
        <n v="1278.75"/>
        <n v="1286.3578"/>
        <n v="2011.242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23"/>
    <x v="0"/>
    <x v="0"/>
    <x v="1"/>
    <x v="9"/>
    <x v="8"/>
    <x v="25"/>
  </r>
  <r>
    <x v="30"/>
    <x v="2"/>
    <x v="14"/>
    <x v="1"/>
    <x v="7"/>
    <x v="5"/>
    <x v="24"/>
  </r>
  <r>
    <x v="33"/>
    <x v="0"/>
    <x v="1"/>
    <x v="0"/>
    <x v="2"/>
    <x v="2"/>
    <x v="9"/>
  </r>
  <r>
    <x v="19"/>
    <x v="2"/>
    <x v="10"/>
    <x v="1"/>
    <x v="12"/>
    <x v="5"/>
    <x v="28"/>
  </r>
  <r>
    <x v="13"/>
    <x v="1"/>
    <x v="4"/>
    <x v="1"/>
    <x v="14"/>
    <x v="5"/>
    <x v="23"/>
  </r>
  <r>
    <x v="11"/>
    <x v="2"/>
    <x v="8"/>
    <x v="0"/>
    <x v="3"/>
    <x v="0"/>
    <x v="26"/>
  </r>
  <r>
    <x v="12"/>
    <x v="1"/>
    <x v="1"/>
    <x v="0"/>
    <x v="3"/>
    <x v="0"/>
    <x v="11"/>
  </r>
  <r>
    <x v="16"/>
    <x v="3"/>
    <x v="5"/>
    <x v="1"/>
    <x v="18"/>
    <x v="11"/>
    <x v="29"/>
  </r>
  <r>
    <x v="25"/>
    <x v="2"/>
    <x v="13"/>
    <x v="1"/>
    <x v="15"/>
    <x v="11"/>
    <x v="21"/>
  </r>
  <r>
    <x v="3"/>
    <x v="1"/>
    <x v="2"/>
    <x v="0"/>
    <x v="2"/>
    <x v="0"/>
    <x v="15"/>
  </r>
  <r>
    <x v="28"/>
    <x v="0"/>
    <x v="10"/>
    <x v="1"/>
    <x v="19"/>
    <x v="12"/>
    <x v="31"/>
  </r>
  <r>
    <x v="6"/>
    <x v="2"/>
    <x v="6"/>
    <x v="1"/>
    <x v="8"/>
    <x v="5"/>
    <x v="14"/>
  </r>
  <r>
    <x v="18"/>
    <x v="0"/>
    <x v="0"/>
    <x v="0"/>
    <x v="6"/>
    <x v="4"/>
    <x v="18"/>
  </r>
  <r>
    <x v="26"/>
    <x v="0"/>
    <x v="3"/>
    <x v="0"/>
    <x v="3"/>
    <x v="2"/>
    <x v="20"/>
  </r>
  <r>
    <x v="21"/>
    <x v="0"/>
    <x v="0"/>
    <x v="0"/>
    <x v="2"/>
    <x v="2"/>
    <x v="6"/>
  </r>
  <r>
    <x v="32"/>
    <x v="0"/>
    <x v="0"/>
    <x v="1"/>
    <x v="17"/>
    <x v="10"/>
    <x v="30"/>
  </r>
  <r>
    <x v="5"/>
    <x v="3"/>
    <x v="6"/>
    <x v="0"/>
    <x v="1"/>
    <x v="0"/>
    <x v="1"/>
  </r>
  <r>
    <x v="4"/>
    <x v="0"/>
    <x v="6"/>
    <x v="1"/>
    <x v="13"/>
    <x v="6"/>
    <x v="17"/>
  </r>
  <r>
    <x v="15"/>
    <x v="1"/>
    <x v="6"/>
    <x v="0"/>
    <x v="1"/>
    <x v="0"/>
    <x v="1"/>
  </r>
  <r>
    <x v="20"/>
    <x v="0"/>
    <x v="0"/>
    <x v="0"/>
    <x v="5"/>
    <x v="4"/>
    <x v="13"/>
  </r>
  <r>
    <x v="34"/>
    <x v="0"/>
    <x v="6"/>
    <x v="1"/>
    <x v="11"/>
    <x v="7"/>
    <x v="16"/>
  </r>
  <r>
    <x v="22"/>
    <x v="0"/>
    <x v="9"/>
    <x v="0"/>
    <x v="0"/>
    <x v="2"/>
    <x v="12"/>
  </r>
  <r>
    <x v="8"/>
    <x v="1"/>
    <x v="2"/>
    <x v="0"/>
    <x v="2"/>
    <x v="0"/>
    <x v="15"/>
  </r>
  <r>
    <x v="14"/>
    <x v="0"/>
    <x v="12"/>
    <x v="1"/>
    <x v="10"/>
    <x v="9"/>
    <x v="22"/>
  </r>
  <r>
    <x v="17"/>
    <x v="1"/>
    <x v="5"/>
    <x v="0"/>
    <x v="2"/>
    <x v="0"/>
    <x v="7"/>
  </r>
  <r>
    <x v="27"/>
    <x v="1"/>
    <x v="7"/>
    <x v="0"/>
    <x v="0"/>
    <x v="0"/>
    <x v="5"/>
  </r>
  <r>
    <x v="24"/>
    <x v="0"/>
    <x v="6"/>
    <x v="0"/>
    <x v="4"/>
    <x v="3"/>
    <x v="4"/>
  </r>
  <r>
    <x v="9"/>
    <x v="2"/>
    <x v="11"/>
    <x v="1"/>
    <x v="16"/>
    <x v="11"/>
    <x v="27"/>
  </r>
  <r>
    <x v="29"/>
    <x v="1"/>
    <x v="6"/>
    <x v="0"/>
    <x v="3"/>
    <x v="0"/>
    <x v="2"/>
  </r>
  <r>
    <x v="7"/>
    <x v="2"/>
    <x v="6"/>
    <x v="0"/>
    <x v="1"/>
    <x v="0"/>
    <x v="1"/>
  </r>
  <r>
    <x v="31"/>
    <x v="2"/>
    <x v="3"/>
    <x v="0"/>
    <x v="0"/>
    <x v="0"/>
    <x v="10"/>
  </r>
  <r>
    <x v="2"/>
    <x v="1"/>
    <x v="0"/>
    <x v="0"/>
    <x v="0"/>
    <x v="0"/>
    <x v="3"/>
  </r>
  <r>
    <x v="1"/>
    <x v="0"/>
    <x v="3"/>
    <x v="0"/>
    <x v="2"/>
    <x v="1"/>
    <x v="19"/>
  </r>
  <r>
    <x v="0"/>
    <x v="0"/>
    <x v="6"/>
    <x v="0"/>
    <x v="0"/>
    <x v="2"/>
    <x v="0"/>
  </r>
  <r>
    <x v="10"/>
    <x v="1"/>
    <x v="4"/>
    <x v="0"/>
    <x v="3"/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7" firstHeaderRow="1" firstDataRow="1" firstDataCol="1"/>
  <pivotFields count="7">
    <pivotField compact="0" showAll="0"/>
    <pivotField compact="0" showAll="0"/>
    <pivotField axis="axisRow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2"/>
  </rowFields>
  <dataFields count="1">
    <dataField name="Average - Revenue" fld="6" subtotal="average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1" width="25.5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42255.4257</v>
      </c>
      <c r="B2" s="0" t="s">
        <v>7</v>
      </c>
      <c r="C2" s="0" t="s">
        <v>8</v>
      </c>
      <c r="D2" s="0" t="str">
        <f aca="false">IF(E2&lt;10,"Retail","Wholesale")</f>
        <v>Wholesale</v>
      </c>
      <c r="E2" s="0" t="n">
        <v>33</v>
      </c>
      <c r="F2" s="0" t="n">
        <v>0.165</v>
      </c>
      <c r="G2" s="0" t="n">
        <f aca="false">VLOOKUP(C2,'[1]Retail Price'!$A$2:$B$23,2,FALSE())*E2*(1-F2)</f>
        <v>604.83225</v>
      </c>
    </row>
    <row r="3" customFormat="false" ht="13.8" hidden="false" customHeight="false" outlineLevel="0" collapsed="false">
      <c r="A3" s="1" t="n">
        <v>42349.9764</v>
      </c>
      <c r="B3" s="0" t="s">
        <v>9</v>
      </c>
      <c r="C3" s="0" t="s">
        <v>10</v>
      </c>
      <c r="D3" s="0" t="str">
        <f aca="false">IF(E3&lt;10,"Retail","Wholesale")</f>
        <v>Wholesale</v>
      </c>
      <c r="E3" s="0" t="n">
        <v>29</v>
      </c>
      <c r="F3" s="0" t="n">
        <v>0.15</v>
      </c>
      <c r="G3" s="0" t="n">
        <f aca="false">VLOOKUP(C3,'[1]Retail Price'!$A$2:$B$23,2,FALSE())*E3*(1-F3)</f>
        <v>590.3675</v>
      </c>
    </row>
    <row r="4" customFormat="false" ht="13.8" hidden="false" customHeight="false" outlineLevel="0" collapsed="false">
      <c r="A4" s="1" t="n">
        <v>42357.7576</v>
      </c>
      <c r="B4" s="0" t="s">
        <v>7</v>
      </c>
      <c r="C4" s="0" t="s">
        <v>11</v>
      </c>
      <c r="D4" s="0" t="str">
        <f aca="false">IF(E4&lt;10,"Retail","Wholesale")</f>
        <v>Retail</v>
      </c>
      <c r="E4" s="0" t="n">
        <v>3</v>
      </c>
      <c r="F4" s="0" t="n">
        <v>0.019</v>
      </c>
      <c r="G4" s="0" t="n">
        <f aca="false">VLOOKUP(C4,'[1]Retail Price'!$A$2:$B$23,2,FALSE())*E4*(1-F4)</f>
        <v>73.575</v>
      </c>
    </row>
    <row r="5" customFormat="false" ht="13.8" hidden="false" customHeight="false" outlineLevel="0" collapsed="false">
      <c r="A5" s="1" t="n">
        <v>42239.5382</v>
      </c>
      <c r="B5" s="0" t="s">
        <v>9</v>
      </c>
      <c r="C5" s="0" t="s">
        <v>12</v>
      </c>
      <c r="D5" s="0" t="str">
        <f aca="false">IF(E5&lt;10,"Retail","Wholesale")</f>
        <v>Wholesale</v>
      </c>
      <c r="E5" s="0" t="n">
        <v>36</v>
      </c>
      <c r="F5" s="0" t="n">
        <v>0.15</v>
      </c>
      <c r="G5" s="0" t="n">
        <f aca="false">VLOOKUP(C5,'[1]Retail Price'!$A$2:$B$23,2,FALSE())*E5*(1-F5)</f>
        <v>1222.47</v>
      </c>
    </row>
    <row r="6" customFormat="false" ht="13.8" hidden="false" customHeight="false" outlineLevel="0" collapsed="false">
      <c r="A6" s="1" t="n">
        <v>42194.2104</v>
      </c>
      <c r="B6" s="0" t="s">
        <v>13</v>
      </c>
      <c r="C6" s="0" t="s">
        <v>14</v>
      </c>
      <c r="D6" s="0" t="str">
        <f aca="false">IF(E6&lt;10,"Retail","Wholesale")</f>
        <v>Wholesale</v>
      </c>
      <c r="E6" s="0" t="n">
        <v>38</v>
      </c>
      <c r="F6" s="0" t="n">
        <v>0.15</v>
      </c>
      <c r="G6" s="0" t="n">
        <f aca="false">VLOOKUP(C6,'[1]Retail Price'!$A$2:$B$23,2,FALSE())*E6*(1-F6)</f>
        <v>579.785</v>
      </c>
    </row>
    <row r="7" customFormat="false" ht="13.8" hidden="false" customHeight="false" outlineLevel="0" collapsed="false">
      <c r="A7" s="1" t="n">
        <v>42185.6951</v>
      </c>
      <c r="B7" s="0" t="s">
        <v>9</v>
      </c>
      <c r="C7" s="0" t="s">
        <v>15</v>
      </c>
      <c r="D7" s="0" t="str">
        <f aca="false">IF(E7&lt;10,"Retail","Wholesale")</f>
        <v>Retail</v>
      </c>
      <c r="E7" s="0" t="n">
        <v>4</v>
      </c>
      <c r="F7" s="0" t="n">
        <v>0</v>
      </c>
      <c r="G7" s="0" t="n">
        <f aca="false">VLOOKUP(C7,'[1]Retail Price'!$A$2:$B$23,2,FALSE())*E7*(1-F7)</f>
        <v>1000</v>
      </c>
    </row>
    <row r="8" customFormat="false" ht="13.8" hidden="false" customHeight="false" outlineLevel="0" collapsed="false">
      <c r="A8" s="1" t="n">
        <v>42186.5528</v>
      </c>
      <c r="B8" s="0" t="s">
        <v>13</v>
      </c>
      <c r="C8" s="0" t="s">
        <v>11</v>
      </c>
      <c r="D8" s="0" t="str">
        <f aca="false">IF(E8&lt;10,"Retail","Wholesale")</f>
        <v>Retail</v>
      </c>
      <c r="E8" s="0" t="n">
        <v>4</v>
      </c>
      <c r="F8" s="0" t="n">
        <v>0</v>
      </c>
      <c r="G8" s="0" t="n">
        <f aca="false">VLOOKUP(C8,'[1]Retail Price'!$A$2:$B$23,2,FALSE())*E8*(1-F8)</f>
        <v>100</v>
      </c>
    </row>
    <row r="9" customFormat="false" ht="13.8" hidden="false" customHeight="false" outlineLevel="0" collapsed="false">
      <c r="A9" s="1" t="n">
        <v>42218.1715</v>
      </c>
      <c r="B9" s="0" t="s">
        <v>16</v>
      </c>
      <c r="C9" s="0" t="s">
        <v>17</v>
      </c>
      <c r="D9" s="0" t="str">
        <f aca="false">IF(E9&lt;10,"Retail","Wholesale")</f>
        <v>Wholesale</v>
      </c>
      <c r="E9" s="0" t="n">
        <v>93</v>
      </c>
      <c r="F9" s="0" t="n">
        <v>0.375</v>
      </c>
      <c r="G9" s="0" t="n">
        <f aca="false">VLOOKUP(C9,'[1]Retail Price'!$A$2:$B$23,2,FALSE())*E9*(1-F9)</f>
        <v>1278.75</v>
      </c>
    </row>
    <row r="10" customFormat="false" ht="13.8" hidden="false" customHeight="false" outlineLevel="0" collapsed="false">
      <c r="A10" s="1" t="n">
        <v>42324.5111</v>
      </c>
      <c r="B10" s="0" t="s">
        <v>9</v>
      </c>
      <c r="C10" s="0" t="s">
        <v>18</v>
      </c>
      <c r="D10" s="0" t="str">
        <f aca="false">IF(E10&lt;10,"Retail","Wholesale")</f>
        <v>Wholesale</v>
      </c>
      <c r="E10" s="0" t="n">
        <v>64</v>
      </c>
      <c r="F10" s="0" t="n">
        <v>0.375</v>
      </c>
      <c r="G10" s="0" t="n">
        <f aca="false">VLOOKUP(C10,'[1]Retail Price'!$A$2:$B$23,2,FALSE())*E10*(1-F10)</f>
        <v>560</v>
      </c>
    </row>
    <row r="11" customFormat="false" ht="13.8" hidden="false" customHeight="false" outlineLevel="0" collapsed="false">
      <c r="A11" s="1" t="n">
        <v>41982.825</v>
      </c>
      <c r="B11" s="0" t="s">
        <v>13</v>
      </c>
      <c r="C11" s="0" t="s">
        <v>19</v>
      </c>
      <c r="D11" s="0" t="str">
        <f aca="false">IF(E11&lt;10,"Retail","Wholesale")</f>
        <v>Retail</v>
      </c>
      <c r="E11" s="0" t="n">
        <v>3</v>
      </c>
      <c r="F11" s="0" t="n">
        <v>0</v>
      </c>
      <c r="G11" s="0" t="n">
        <f aca="false">VLOOKUP(C11,'[1]Retail Price'!$A$2:$B$23,2,FALSE())*E11*(1-F11)</f>
        <v>129</v>
      </c>
    </row>
    <row r="12" customFormat="false" ht="13.8" hidden="false" customHeight="false" outlineLevel="0" collapsed="false">
      <c r="A12" s="1" t="n">
        <v>42346.3493</v>
      </c>
      <c r="B12" s="0" t="s">
        <v>7</v>
      </c>
      <c r="C12" s="0" t="s">
        <v>12</v>
      </c>
      <c r="D12" s="0" t="str">
        <f aca="false">IF(E12&lt;10,"Retail","Wholesale")</f>
        <v>Wholesale</v>
      </c>
      <c r="E12" s="0" t="n">
        <v>124</v>
      </c>
      <c r="F12" s="0" t="n">
        <v>0.594</v>
      </c>
      <c r="G12" s="0" t="n">
        <f aca="false">VLOOKUP(C12,'[1]Retail Price'!$A$2:$B$23,2,FALSE())*E12*(1-F12)</f>
        <v>2011.2428</v>
      </c>
    </row>
    <row r="13" customFormat="false" ht="13.8" hidden="false" customHeight="false" outlineLevel="0" collapsed="false">
      <c r="A13" s="1" t="n">
        <v>41986.6875</v>
      </c>
      <c r="B13" s="0" t="s">
        <v>9</v>
      </c>
      <c r="C13" s="0" t="s">
        <v>20</v>
      </c>
      <c r="D13" s="0" t="str">
        <f aca="false">IF(E13&lt;10,"Retail","Wholesale")</f>
        <v>Wholesale</v>
      </c>
      <c r="E13" s="0" t="n">
        <v>30</v>
      </c>
      <c r="F13" s="0" t="n">
        <v>0.15</v>
      </c>
      <c r="G13" s="0" t="n">
        <f aca="false">VLOOKUP(C13,'[1]Retail Price'!$A$2:$B$23,2,FALSE())*E13*(1-F13)</f>
        <v>127.5</v>
      </c>
    </row>
    <row r="14" customFormat="false" ht="13.8" hidden="false" customHeight="false" outlineLevel="0" collapsed="false">
      <c r="A14" s="1" t="n">
        <v>42239.1299</v>
      </c>
      <c r="B14" s="0" t="s">
        <v>7</v>
      </c>
      <c r="C14" s="0" t="s">
        <v>8</v>
      </c>
      <c r="D14" s="0" t="str">
        <f aca="false">IF(E14&lt;10,"Retail","Wholesale")</f>
        <v>Retail</v>
      </c>
      <c r="E14" s="0" t="n">
        <v>8</v>
      </c>
      <c r="F14" s="0" t="n">
        <v>0.072</v>
      </c>
      <c r="G14" s="0" t="n">
        <f aca="false">VLOOKUP(C14,'[1]Retail Price'!$A$2:$B$23,2,FALSE())*E14*(1-F14)</f>
        <v>162.9568</v>
      </c>
    </row>
    <row r="15" customFormat="false" ht="13.8" hidden="false" customHeight="false" outlineLevel="0" collapsed="false">
      <c r="A15" s="1" t="n">
        <v>42328.459</v>
      </c>
      <c r="B15" s="0" t="s">
        <v>7</v>
      </c>
      <c r="C15" s="0" t="s">
        <v>21</v>
      </c>
      <c r="D15" s="0" t="str">
        <f aca="false">IF(E15&lt;10,"Retail","Wholesale")</f>
        <v>Retail</v>
      </c>
      <c r="E15" s="0" t="n">
        <v>4</v>
      </c>
      <c r="F15" s="0" t="n">
        <v>0.019</v>
      </c>
      <c r="G15" s="0" t="n">
        <f aca="false">VLOOKUP(C15,'[1]Retail Price'!$A$2:$B$23,2,FALSE())*E15*(1-F15)</f>
        <v>294.3</v>
      </c>
    </row>
    <row r="16" customFormat="false" ht="13.8" hidden="false" customHeight="false" outlineLevel="0" collapsed="false">
      <c r="A16" s="1" t="n">
        <v>42242.4618</v>
      </c>
      <c r="B16" s="0" t="s">
        <v>7</v>
      </c>
      <c r="C16" s="0" t="s">
        <v>8</v>
      </c>
      <c r="D16" s="0" t="str">
        <f aca="false">IF(E16&lt;10,"Retail","Wholesale")</f>
        <v>Retail</v>
      </c>
      <c r="E16" s="0" t="n">
        <v>3</v>
      </c>
      <c r="F16" s="0" t="n">
        <v>0.019</v>
      </c>
      <c r="G16" s="0" t="n">
        <f aca="false">VLOOKUP(C16,'[1]Retail Price'!$A$2:$B$23,2,FALSE())*E16*(1-F16)</f>
        <v>64.59885</v>
      </c>
    </row>
    <row r="17" customFormat="false" ht="13.8" hidden="false" customHeight="false" outlineLevel="0" collapsed="false">
      <c r="A17" s="1" t="n">
        <v>42350.5986</v>
      </c>
      <c r="B17" s="0" t="s">
        <v>7</v>
      </c>
      <c r="C17" s="0" t="s">
        <v>8</v>
      </c>
      <c r="D17" s="0" t="str">
        <f aca="false">IF(E17&lt;10,"Retail","Wholesale")</f>
        <v>Wholesale</v>
      </c>
      <c r="E17" s="0" t="n">
        <v>91</v>
      </c>
      <c r="F17" s="0" t="n">
        <v>0.356</v>
      </c>
      <c r="G17" s="0" t="n">
        <f aca="false">VLOOKUP(C17,'[1]Retail Price'!$A$2:$B$23,2,FALSE())*E17*(1-F17)</f>
        <v>1286.3578</v>
      </c>
    </row>
    <row r="18" customFormat="false" ht="13.8" hidden="false" customHeight="false" outlineLevel="0" collapsed="false">
      <c r="A18" s="1" t="n">
        <v>41986.5278</v>
      </c>
      <c r="B18" s="0" t="s">
        <v>16</v>
      </c>
      <c r="C18" s="0" t="s">
        <v>20</v>
      </c>
      <c r="D18" s="0" t="str">
        <f aca="false">IF(E18&lt;10,"Retail","Wholesale")</f>
        <v>Retail</v>
      </c>
      <c r="E18" s="0" t="n">
        <v>2</v>
      </c>
      <c r="F18" s="0" t="n">
        <v>0</v>
      </c>
      <c r="G18" s="0" t="n">
        <f aca="false">VLOOKUP(C18,'[1]Retail Price'!$A$2:$B$23,2,FALSE())*E18*(1-F18)</f>
        <v>10</v>
      </c>
    </row>
    <row r="19" customFormat="false" ht="13.8" hidden="false" customHeight="false" outlineLevel="0" collapsed="false">
      <c r="A19" s="1" t="n">
        <v>41985.691</v>
      </c>
      <c r="B19" s="0" t="s">
        <v>7</v>
      </c>
      <c r="C19" s="0" t="s">
        <v>20</v>
      </c>
      <c r="D19" s="0" t="str">
        <f aca="false">IF(E19&lt;10,"Retail","Wholesale")</f>
        <v>Wholesale</v>
      </c>
      <c r="E19" s="0" t="n">
        <v>37</v>
      </c>
      <c r="F19" s="0" t="n">
        <v>0.159</v>
      </c>
      <c r="G19" s="0" t="n">
        <f aca="false">VLOOKUP(C19,'[1]Retail Price'!$A$2:$B$23,2,FALSE())*E19*(1-F19)</f>
        <v>155.585</v>
      </c>
    </row>
    <row r="20" customFormat="false" ht="13.8" hidden="false" customHeight="false" outlineLevel="0" collapsed="false">
      <c r="A20" s="1" t="n">
        <v>42213.6368</v>
      </c>
      <c r="B20" s="0" t="s">
        <v>13</v>
      </c>
      <c r="C20" s="0" t="s">
        <v>20</v>
      </c>
      <c r="D20" s="0" t="str">
        <f aca="false">IF(E20&lt;10,"Retail","Wholesale")</f>
        <v>Retail</v>
      </c>
      <c r="E20" s="0" t="n">
        <v>2</v>
      </c>
      <c r="F20" s="0" t="n">
        <v>0</v>
      </c>
      <c r="G20" s="0" t="n">
        <f aca="false">VLOOKUP(C20,'[1]Retail Price'!$A$2:$B$23,2,FALSE())*E20*(1-F20)</f>
        <v>10</v>
      </c>
    </row>
    <row r="21" customFormat="false" ht="13.8" hidden="false" customHeight="false" outlineLevel="0" collapsed="false">
      <c r="A21" s="1" t="n">
        <v>42241.6993</v>
      </c>
      <c r="B21" s="0" t="s">
        <v>7</v>
      </c>
      <c r="C21" s="0" t="s">
        <v>8</v>
      </c>
      <c r="D21" s="0" t="str">
        <f aca="false">IF(E21&lt;10,"Retail","Wholesale")</f>
        <v>Retail</v>
      </c>
      <c r="E21" s="0" t="n">
        <v>6</v>
      </c>
      <c r="F21" s="0" t="n">
        <v>0.072</v>
      </c>
      <c r="G21" s="0" t="n">
        <f aca="false">VLOOKUP(C21,'[1]Retail Price'!$A$2:$B$23,2,FALSE())*E21*(1-F21)</f>
        <v>122.2176</v>
      </c>
    </row>
    <row r="22" customFormat="false" ht="13.8" hidden="false" customHeight="false" outlineLevel="0" collapsed="false">
      <c r="A22" s="1" t="n">
        <v>42358.5243</v>
      </c>
      <c r="B22" s="0" t="s">
        <v>7</v>
      </c>
      <c r="C22" s="0" t="s">
        <v>20</v>
      </c>
      <c r="D22" s="0" t="str">
        <f aca="false">IF(E22&lt;10,"Retail","Wholesale")</f>
        <v>Wholesale</v>
      </c>
      <c r="E22" s="0" t="n">
        <v>35</v>
      </c>
      <c r="F22" s="0" t="n">
        <v>0.16</v>
      </c>
      <c r="G22" s="0" t="n">
        <f aca="false">VLOOKUP(C22,'[1]Retail Price'!$A$2:$B$23,2,FALSE())*E22*(1-F22)</f>
        <v>147</v>
      </c>
    </row>
    <row r="23" customFormat="false" ht="13.8" hidden="false" customHeight="false" outlineLevel="0" collapsed="false">
      <c r="A23" s="1" t="n">
        <v>42245.5875</v>
      </c>
      <c r="B23" s="0" t="s">
        <v>7</v>
      </c>
      <c r="C23" s="0" t="s">
        <v>22</v>
      </c>
      <c r="D23" s="0" t="str">
        <f aca="false">IF(E23&lt;10,"Retail","Wholesale")</f>
        <v>Retail</v>
      </c>
      <c r="E23" s="0" t="n">
        <v>1</v>
      </c>
      <c r="F23" s="0" t="n">
        <v>0.019</v>
      </c>
      <c r="G23" s="0" t="n">
        <f aca="false">VLOOKUP(C23,'[1]Retail Price'!$A$2:$B$23,2,FALSE())*E23*(1-F23)</f>
        <v>117.72</v>
      </c>
    </row>
    <row r="24" customFormat="false" ht="13.8" hidden="false" customHeight="false" outlineLevel="0" collapsed="false">
      <c r="A24" s="1" t="n">
        <v>42063.4896</v>
      </c>
      <c r="B24" s="0" t="s">
        <v>13</v>
      </c>
      <c r="C24" s="0" t="s">
        <v>19</v>
      </c>
      <c r="D24" s="0" t="str">
        <f aca="false">IF(E24&lt;10,"Retail","Wholesale")</f>
        <v>Retail</v>
      </c>
      <c r="E24" s="0" t="n">
        <v>3</v>
      </c>
      <c r="F24" s="0" t="n">
        <v>0</v>
      </c>
      <c r="G24" s="0" t="n">
        <f aca="false">VLOOKUP(C24,'[1]Retail Price'!$A$2:$B$23,2,FALSE())*E24*(1-F24)</f>
        <v>129</v>
      </c>
    </row>
    <row r="25" customFormat="false" ht="13.8" hidden="false" customHeight="false" outlineLevel="0" collapsed="false">
      <c r="A25" s="1" t="n">
        <v>42198.2292</v>
      </c>
      <c r="B25" s="0" t="s">
        <v>7</v>
      </c>
      <c r="C25" s="0" t="s">
        <v>23</v>
      </c>
      <c r="D25" s="0" t="str">
        <f aca="false">IF(E25&lt;10,"Retail","Wholesale")</f>
        <v>Wholesale</v>
      </c>
      <c r="E25" s="0" t="n">
        <v>34</v>
      </c>
      <c r="F25" s="0" t="n">
        <v>0.169</v>
      </c>
      <c r="G25" s="0" t="n">
        <f aca="false">VLOOKUP(C25,'[1]Retail Price'!$A$2:$B$23,2,FALSE())*E25*(1-F25)</f>
        <v>565.08</v>
      </c>
    </row>
    <row r="26" customFormat="false" ht="13.8" hidden="false" customHeight="false" outlineLevel="0" collapsed="false">
      <c r="A26" s="1" t="n">
        <v>42230.4097</v>
      </c>
      <c r="B26" s="0" t="s">
        <v>13</v>
      </c>
      <c r="C26" s="0" t="s">
        <v>17</v>
      </c>
      <c r="D26" s="0" t="str">
        <f aca="false">IF(E26&lt;10,"Retail","Wholesale")</f>
        <v>Retail</v>
      </c>
      <c r="E26" s="0" t="n">
        <v>3</v>
      </c>
      <c r="F26" s="0" t="n">
        <v>0</v>
      </c>
      <c r="G26" s="0" t="n">
        <f aca="false">VLOOKUP(C26,'[1]Retail Price'!$A$2:$B$23,2,FALSE())*E26*(1-F26)</f>
        <v>66</v>
      </c>
    </row>
    <row r="27" customFormat="false" ht="13.8" hidden="false" customHeight="false" outlineLevel="0" collapsed="false">
      <c r="A27" s="1" t="n">
        <v>42335.4819</v>
      </c>
      <c r="B27" s="0" t="s">
        <v>13</v>
      </c>
      <c r="C27" s="0" t="s">
        <v>24</v>
      </c>
      <c r="D27" s="0" t="str">
        <f aca="false">IF(E27&lt;10,"Retail","Wholesale")</f>
        <v>Retail</v>
      </c>
      <c r="E27" s="0" t="n">
        <v>1</v>
      </c>
      <c r="F27" s="0" t="n">
        <v>0</v>
      </c>
      <c r="G27" s="0" t="n">
        <f aca="false">VLOOKUP(C27,'[1]Retail Price'!$A$2:$B$23,2,FALSE())*E27*(1-F27)</f>
        <v>24</v>
      </c>
    </row>
    <row r="28" customFormat="false" ht="13.8" hidden="false" customHeight="false" outlineLevel="0" collapsed="false">
      <c r="A28" s="1" t="n">
        <v>42311.5215</v>
      </c>
      <c r="B28" s="0" t="s">
        <v>7</v>
      </c>
      <c r="C28" s="0" t="s">
        <v>20</v>
      </c>
      <c r="D28" s="0" t="str">
        <f aca="false">IF(E28&lt;10,"Retail","Wholesale")</f>
        <v>Retail</v>
      </c>
      <c r="E28" s="0" t="n">
        <v>5</v>
      </c>
      <c r="F28" s="0" t="n">
        <v>0.071</v>
      </c>
      <c r="G28" s="0" t="n">
        <f aca="false">VLOOKUP(C28,'[1]Retail Price'!$A$2:$B$23,2,FALSE())*E28*(1-F28)</f>
        <v>23.225</v>
      </c>
    </row>
    <row r="29" customFormat="false" ht="13.8" hidden="false" customHeight="false" outlineLevel="0" collapsed="false">
      <c r="A29" s="1" t="n">
        <v>42103.5299</v>
      </c>
      <c r="B29" s="0" t="s">
        <v>9</v>
      </c>
      <c r="C29" s="0" t="s">
        <v>25</v>
      </c>
      <c r="D29" s="0" t="str">
        <f aca="false">IF(E29&lt;10,"Retail","Wholesale")</f>
        <v>Wholesale</v>
      </c>
      <c r="E29" s="0" t="n">
        <v>68</v>
      </c>
      <c r="F29" s="0" t="n">
        <v>0.375</v>
      </c>
      <c r="G29" s="0" t="n">
        <f aca="false">VLOOKUP(C29,'[1]Retail Price'!$A$2:$B$23,2,FALSE())*E29*(1-F29)</f>
        <v>1105</v>
      </c>
    </row>
    <row r="30" customFormat="false" ht="13.8" hidden="false" customHeight="false" outlineLevel="0" collapsed="false">
      <c r="A30" s="1" t="n">
        <v>42346.7611</v>
      </c>
      <c r="B30" s="0" t="s">
        <v>13</v>
      </c>
      <c r="C30" s="0" t="s">
        <v>20</v>
      </c>
      <c r="D30" s="0" t="str">
        <f aca="false">IF(E30&lt;10,"Retail","Wholesale")</f>
        <v>Retail</v>
      </c>
      <c r="E30" s="0" t="n">
        <v>4</v>
      </c>
      <c r="F30" s="0" t="n">
        <v>0</v>
      </c>
      <c r="G30" s="0" t="n">
        <f aca="false">VLOOKUP(C30,'[1]Retail Price'!$A$2:$B$23,2,FALSE())*E30*(1-F30)</f>
        <v>20</v>
      </c>
    </row>
    <row r="31" customFormat="false" ht="13.8" hidden="false" customHeight="false" outlineLevel="0" collapsed="false">
      <c r="A31" s="1" t="n">
        <v>42054.9257</v>
      </c>
      <c r="B31" s="0" t="s">
        <v>9</v>
      </c>
      <c r="C31" s="0" t="s">
        <v>20</v>
      </c>
      <c r="D31" s="0" t="str">
        <f aca="false">IF(E31&lt;10,"Retail","Wholesale")</f>
        <v>Retail</v>
      </c>
      <c r="E31" s="0" t="n">
        <v>2</v>
      </c>
      <c r="F31" s="0" t="n">
        <v>0</v>
      </c>
      <c r="G31" s="0" t="n">
        <f aca="false">VLOOKUP(C31,'[1]Retail Price'!$A$2:$B$23,2,FALSE())*E31*(1-F31)</f>
        <v>10</v>
      </c>
    </row>
    <row r="32" customFormat="false" ht="13.8" hidden="false" customHeight="false" outlineLevel="0" collapsed="false">
      <c r="A32" s="1" t="n">
        <v>42350.3646</v>
      </c>
      <c r="B32" s="0" t="s">
        <v>9</v>
      </c>
      <c r="C32" s="0" t="s">
        <v>21</v>
      </c>
      <c r="D32" s="0" t="str">
        <f aca="false">IF(E32&lt;10,"Retail","Wholesale")</f>
        <v>Retail</v>
      </c>
      <c r="E32" s="0" t="n">
        <v>1</v>
      </c>
      <c r="F32" s="0" t="n">
        <v>0</v>
      </c>
      <c r="G32" s="0" t="n">
        <f aca="false">VLOOKUP(C32,'[1]Retail Price'!$A$2:$B$23,2,FALSE())*E32*(1-F32)</f>
        <v>75</v>
      </c>
    </row>
    <row r="33" customFormat="false" ht="13.8" hidden="false" customHeight="false" outlineLevel="0" collapsed="false">
      <c r="A33" s="1" t="n">
        <v>41982.5083</v>
      </c>
      <c r="B33" s="0" t="s">
        <v>13</v>
      </c>
      <c r="C33" s="0" t="s">
        <v>8</v>
      </c>
      <c r="D33" s="0" t="str">
        <f aca="false">IF(E33&lt;10,"Retail","Wholesale")</f>
        <v>Retail</v>
      </c>
      <c r="E33" s="0" t="n">
        <v>1</v>
      </c>
      <c r="F33" s="0" t="n">
        <v>0</v>
      </c>
      <c r="G33" s="0" t="n">
        <f aca="false">VLOOKUP(C33,'[1]Retail Price'!$A$2:$B$23,2,FALSE())*E33*(1-F33)</f>
        <v>21.95</v>
      </c>
    </row>
    <row r="34" customFormat="false" ht="13.8" hidden="false" customHeight="false" outlineLevel="0" collapsed="false">
      <c r="A34" s="1" t="n">
        <v>41980.8229</v>
      </c>
      <c r="B34" s="0" t="s">
        <v>7</v>
      </c>
      <c r="C34" s="0" t="s">
        <v>21</v>
      </c>
      <c r="D34" s="0" t="str">
        <f aca="false">IF(E34&lt;10,"Retail","Wholesale")</f>
        <v>Retail</v>
      </c>
      <c r="E34" s="0" t="n">
        <v>3</v>
      </c>
      <c r="F34" s="0" t="n">
        <v>0.018</v>
      </c>
      <c r="G34" s="0" t="n">
        <f aca="false">VLOOKUP(C34,'[1]Retail Price'!$A$2:$B$23,2,FALSE())*E34*(1-F34)</f>
        <v>220.95</v>
      </c>
    </row>
    <row r="35" customFormat="false" ht="13.8" hidden="false" customHeight="false" outlineLevel="0" collapsed="false">
      <c r="A35" s="1" t="n">
        <v>41979.7403</v>
      </c>
      <c r="B35" s="0" t="s">
        <v>7</v>
      </c>
      <c r="C35" s="0" t="s">
        <v>20</v>
      </c>
      <c r="D35" s="0" t="str">
        <f aca="false">IF(E35&lt;10,"Retail","Wholesale")</f>
        <v>Retail</v>
      </c>
      <c r="E35" s="0" t="n">
        <v>1</v>
      </c>
      <c r="F35" s="0" t="n">
        <v>0.019</v>
      </c>
      <c r="G35" s="0" t="n">
        <f aca="false">VLOOKUP(C35,'[1]Retail Price'!$A$2:$B$23,2,FALSE())*E35*(1-F35)</f>
        <v>4.905</v>
      </c>
    </row>
    <row r="36" customFormat="false" ht="13.8" hidden="false" customHeight="false" outlineLevel="0" collapsed="false">
      <c r="A36" s="1" t="n">
        <v>42158.1625</v>
      </c>
      <c r="B36" s="0" t="s">
        <v>13</v>
      </c>
      <c r="C36" s="0" t="s">
        <v>14</v>
      </c>
      <c r="D36" s="0" t="str">
        <f aca="false">IF(E36&lt;10,"Retail","Wholesale")</f>
        <v>Retail</v>
      </c>
      <c r="E36" s="0" t="n">
        <v>4</v>
      </c>
      <c r="F36" s="0" t="n">
        <v>0</v>
      </c>
      <c r="G36" s="0" t="n">
        <f aca="false">VLOOKUP(C36,'[1]Retail Price'!$A$2:$B$23,2,FALSE())*E36*(1-F36)</f>
        <v>71.8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26</v>
      </c>
    </row>
    <row r="2" customFormat="false" ht="12.8" hidden="false" customHeight="false" outlineLevel="0" collapsed="false">
      <c r="A2" s="4" t="s">
        <v>8</v>
      </c>
      <c r="B2" s="5" t="n">
        <v>377.152216666667</v>
      </c>
    </row>
    <row r="3" customFormat="false" ht="12.8" hidden="false" customHeight="false" outlineLevel="0" collapsed="false">
      <c r="A3" s="6" t="s">
        <v>11</v>
      </c>
      <c r="B3" s="7" t="n">
        <v>86.7875</v>
      </c>
    </row>
    <row r="4" customFormat="false" ht="12.8" hidden="false" customHeight="false" outlineLevel="0" collapsed="false">
      <c r="A4" s="6" t="s">
        <v>19</v>
      </c>
      <c r="B4" s="7" t="n">
        <v>129</v>
      </c>
    </row>
    <row r="5" customFormat="false" ht="12.8" hidden="false" customHeight="false" outlineLevel="0" collapsed="false">
      <c r="A5" s="6" t="s">
        <v>21</v>
      </c>
      <c r="B5" s="7" t="n">
        <v>196.75</v>
      </c>
    </row>
    <row r="6" customFormat="false" ht="12.8" hidden="false" customHeight="false" outlineLevel="0" collapsed="false">
      <c r="A6" s="6" t="s">
        <v>14</v>
      </c>
      <c r="B6" s="7" t="n">
        <v>325.7925</v>
      </c>
    </row>
    <row r="7" customFormat="false" ht="12.8" hidden="false" customHeight="false" outlineLevel="0" collapsed="false">
      <c r="A7" s="6" t="s">
        <v>17</v>
      </c>
      <c r="B7" s="7" t="n">
        <v>672.375</v>
      </c>
    </row>
    <row r="8" customFormat="false" ht="12.8" hidden="false" customHeight="false" outlineLevel="0" collapsed="false">
      <c r="A8" s="6" t="s">
        <v>20</v>
      </c>
      <c r="B8" s="7" t="n">
        <v>56.4683333333333</v>
      </c>
    </row>
    <row r="9" customFormat="false" ht="12.8" hidden="false" customHeight="false" outlineLevel="0" collapsed="false">
      <c r="A9" s="6" t="s">
        <v>24</v>
      </c>
      <c r="B9" s="7" t="n">
        <v>24</v>
      </c>
    </row>
    <row r="10" customFormat="false" ht="12.8" hidden="false" customHeight="false" outlineLevel="0" collapsed="false">
      <c r="A10" s="6" t="s">
        <v>15</v>
      </c>
      <c r="B10" s="7" t="n">
        <v>1000</v>
      </c>
    </row>
    <row r="11" customFormat="false" ht="12.8" hidden="false" customHeight="false" outlineLevel="0" collapsed="false">
      <c r="A11" s="6" t="s">
        <v>22</v>
      </c>
      <c r="B11" s="7" t="n">
        <v>117.72</v>
      </c>
    </row>
    <row r="12" customFormat="false" ht="12.8" hidden="false" customHeight="false" outlineLevel="0" collapsed="false">
      <c r="A12" s="6" t="s">
        <v>12</v>
      </c>
      <c r="B12" s="7" t="n">
        <v>1616.8564</v>
      </c>
    </row>
    <row r="13" customFormat="false" ht="12.8" hidden="false" customHeight="false" outlineLevel="0" collapsed="false">
      <c r="A13" s="6" t="s">
        <v>25</v>
      </c>
      <c r="B13" s="7" t="n">
        <v>1105</v>
      </c>
    </row>
    <row r="14" customFormat="false" ht="12.8" hidden="false" customHeight="false" outlineLevel="0" collapsed="false">
      <c r="A14" s="6" t="s">
        <v>23</v>
      </c>
      <c r="B14" s="7" t="n">
        <v>565.08</v>
      </c>
    </row>
    <row r="15" customFormat="false" ht="12.8" hidden="false" customHeight="false" outlineLevel="0" collapsed="false">
      <c r="A15" s="6" t="s">
        <v>18</v>
      </c>
      <c r="B15" s="7" t="n">
        <v>560</v>
      </c>
    </row>
    <row r="16" customFormat="false" ht="12.8" hidden="false" customHeight="false" outlineLevel="0" collapsed="false">
      <c r="A16" s="6" t="s">
        <v>10</v>
      </c>
      <c r="B16" s="8" t="n">
        <v>590.3675</v>
      </c>
    </row>
    <row r="17" customFormat="false" ht="12.8" hidden="false" customHeight="false" outlineLevel="0" collapsed="false">
      <c r="A17" s="9" t="s">
        <v>27</v>
      </c>
      <c r="B17" s="10" t="n">
        <v>371.004817142857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2025-03-04T15:14:57Z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