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artansnsu-my.sharepoint.com/personal/s_de_spartans_nsu_edu/Documents/MastersWork/14_StepperMotor/"/>
    </mc:Choice>
  </mc:AlternateContent>
  <xr:revisionPtr revIDLastSave="675" documentId="13_ncr:1_{E81B772D-311C-4B89-A06F-D42CBF10CDBB}" xr6:coauthVersionLast="47" xr6:coauthVersionMax="47" xr10:uidLastSave="{853681EF-3BB4-4E7C-A422-9514EE875A90}"/>
  <bookViews>
    <workbookView xWindow="-110" yWindow="-110" windowWidth="25820" windowHeight="13900" xr2:uid="{7476C355-15B7-4EC4-B353-FD409DF7BBF8}"/>
  </bookViews>
  <sheets>
    <sheet name="Calc" sheetId="3" r:id="rId1"/>
    <sheet name="Rail calc" sheetId="5" state="hidden" r:id="rId2"/>
    <sheet name="ADC" sheetId="6" r:id="rId3"/>
    <sheet name="TimerCalc" sheetId="4" r:id="rId4"/>
    <sheet name="Timing" sheetId="8" r:id="rId5"/>
    <sheet name="ResistanceCalc" sheetId="9" r:id="rId6"/>
    <sheet name="Sheet3" sheetId="10" state="hidden" r:id="rId7"/>
    <sheet name="Sheet1" sheetId="1" state="hidden" r:id="rId8"/>
    <sheet name="Sheet2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8" l="1"/>
  <c r="O9" i="8"/>
  <c r="U11" i="3"/>
  <c r="U10" i="3"/>
  <c r="U9" i="3"/>
  <c r="H7" i="3"/>
  <c r="AA16" i="9"/>
  <c r="AA15" i="9"/>
  <c r="W17" i="9"/>
  <c r="AD6" i="9"/>
  <c r="AD5" i="9"/>
  <c r="X4" i="9"/>
  <c r="AF1017" i="9"/>
  <c r="AF1016" i="9"/>
  <c r="AF1015" i="9"/>
  <c r="AF1014" i="9"/>
  <c r="AF1013" i="9"/>
  <c r="AF1012" i="9"/>
  <c r="AF1011" i="9"/>
  <c r="AF1010" i="9"/>
  <c r="AF1009" i="9"/>
  <c r="AF1008" i="9"/>
  <c r="AF1007" i="9"/>
  <c r="AF1006" i="9"/>
  <c r="AF1005" i="9"/>
  <c r="AF1004" i="9"/>
  <c r="AF1003" i="9"/>
  <c r="AF1002" i="9"/>
  <c r="AF1001" i="9"/>
  <c r="AF1000" i="9"/>
  <c r="AF999" i="9"/>
  <c r="AF998" i="9"/>
  <c r="AF997" i="9"/>
  <c r="AF996" i="9"/>
  <c r="AF995" i="9"/>
  <c r="AF994" i="9"/>
  <c r="AF993" i="9"/>
  <c r="AF992" i="9"/>
  <c r="AF991" i="9"/>
  <c r="AF990" i="9"/>
  <c r="AF989" i="9"/>
  <c r="AF988" i="9"/>
  <c r="AF987" i="9"/>
  <c r="AF986" i="9"/>
  <c r="AF985" i="9"/>
  <c r="AF984" i="9"/>
  <c r="AF983" i="9"/>
  <c r="AF982" i="9"/>
  <c r="AF981" i="9"/>
  <c r="AF980" i="9"/>
  <c r="AF979" i="9"/>
  <c r="AF978" i="9"/>
  <c r="AF977" i="9"/>
  <c r="AF976" i="9"/>
  <c r="AF975" i="9"/>
  <c r="AF974" i="9"/>
  <c r="AF973" i="9"/>
  <c r="AF972" i="9"/>
  <c r="AF971" i="9"/>
  <c r="AF970" i="9"/>
  <c r="AF969" i="9"/>
  <c r="AF968" i="9"/>
  <c r="AF967" i="9"/>
  <c r="AF966" i="9"/>
  <c r="AF965" i="9"/>
  <c r="AF964" i="9"/>
  <c r="AF963" i="9"/>
  <c r="AF962" i="9"/>
  <c r="AF961" i="9"/>
  <c r="AF960" i="9"/>
  <c r="AF959" i="9"/>
  <c r="AF958" i="9"/>
  <c r="AF957" i="9"/>
  <c r="AF956" i="9"/>
  <c r="AF955" i="9"/>
  <c r="AF954" i="9"/>
  <c r="AF953" i="9"/>
  <c r="AF952" i="9"/>
  <c r="AF951" i="9"/>
  <c r="AF950" i="9"/>
  <c r="AF949" i="9"/>
  <c r="AF948" i="9"/>
  <c r="AF947" i="9"/>
  <c r="AF946" i="9"/>
  <c r="AF945" i="9"/>
  <c r="AF944" i="9"/>
  <c r="AF943" i="9"/>
  <c r="AF942" i="9"/>
  <c r="AF941" i="9"/>
  <c r="AF940" i="9"/>
  <c r="AF939" i="9"/>
  <c r="AF938" i="9"/>
  <c r="AF937" i="9"/>
  <c r="AF936" i="9"/>
  <c r="AF935" i="9"/>
  <c r="AF934" i="9"/>
  <c r="AF933" i="9"/>
  <c r="AF932" i="9"/>
  <c r="AF931" i="9"/>
  <c r="AF930" i="9"/>
  <c r="AF929" i="9"/>
  <c r="AF928" i="9"/>
  <c r="AF927" i="9"/>
  <c r="AF926" i="9"/>
  <c r="AF925" i="9"/>
  <c r="AF924" i="9"/>
  <c r="AF923" i="9"/>
  <c r="AF922" i="9"/>
  <c r="AF921" i="9"/>
  <c r="AF920" i="9"/>
  <c r="AF919" i="9"/>
  <c r="AF918" i="9"/>
  <c r="AF917" i="9"/>
  <c r="AF916" i="9"/>
  <c r="AF915" i="9"/>
  <c r="AF914" i="9"/>
  <c r="AF913" i="9"/>
  <c r="AF912" i="9"/>
  <c r="AF911" i="9"/>
  <c r="AF910" i="9"/>
  <c r="AF909" i="9"/>
  <c r="AF908" i="9"/>
  <c r="AF907" i="9"/>
  <c r="AF906" i="9"/>
  <c r="AF905" i="9"/>
  <c r="AF904" i="9"/>
  <c r="AF903" i="9"/>
  <c r="AF902" i="9"/>
  <c r="AF901" i="9"/>
  <c r="AF900" i="9"/>
  <c r="AF899" i="9"/>
  <c r="AF898" i="9"/>
  <c r="AF897" i="9"/>
  <c r="AF896" i="9"/>
  <c r="AF895" i="9"/>
  <c r="AF894" i="9"/>
  <c r="AF893" i="9"/>
  <c r="AF892" i="9"/>
  <c r="AF891" i="9"/>
  <c r="AF890" i="9"/>
  <c r="AF889" i="9"/>
  <c r="AF888" i="9"/>
  <c r="AF887" i="9"/>
  <c r="AF886" i="9"/>
  <c r="AF885" i="9"/>
  <c r="AF884" i="9"/>
  <c r="AF883" i="9"/>
  <c r="AF882" i="9"/>
  <c r="AF881" i="9"/>
  <c r="AF880" i="9"/>
  <c r="AF879" i="9"/>
  <c r="AF878" i="9"/>
  <c r="AF877" i="9"/>
  <c r="AF876" i="9"/>
  <c r="AF875" i="9"/>
  <c r="AF874" i="9"/>
  <c r="AF873" i="9"/>
  <c r="AF872" i="9"/>
  <c r="AF871" i="9"/>
  <c r="AF870" i="9"/>
  <c r="AF869" i="9"/>
  <c r="AF868" i="9"/>
  <c r="AF867" i="9"/>
  <c r="AF866" i="9"/>
  <c r="AF865" i="9"/>
  <c r="AF864" i="9"/>
  <c r="AF863" i="9"/>
  <c r="AF862" i="9"/>
  <c r="AF861" i="9"/>
  <c r="AF860" i="9"/>
  <c r="AF859" i="9"/>
  <c r="AF858" i="9"/>
  <c r="AF857" i="9"/>
  <c r="AF856" i="9"/>
  <c r="AF855" i="9"/>
  <c r="AF854" i="9"/>
  <c r="AF853" i="9"/>
  <c r="AF852" i="9"/>
  <c r="AF851" i="9"/>
  <c r="AF850" i="9"/>
  <c r="AF849" i="9"/>
  <c r="AF848" i="9"/>
  <c r="AF847" i="9"/>
  <c r="AF846" i="9"/>
  <c r="AF845" i="9"/>
  <c r="AF844" i="9"/>
  <c r="AF843" i="9"/>
  <c r="AF842" i="9"/>
  <c r="AF841" i="9"/>
  <c r="AF840" i="9"/>
  <c r="AF839" i="9"/>
  <c r="AF838" i="9"/>
  <c r="AF837" i="9"/>
  <c r="AF836" i="9"/>
  <c r="AF835" i="9"/>
  <c r="AF834" i="9"/>
  <c r="AF833" i="9"/>
  <c r="AF832" i="9"/>
  <c r="AF831" i="9"/>
  <c r="AF830" i="9"/>
  <c r="AF829" i="9"/>
  <c r="AF828" i="9"/>
  <c r="AF827" i="9"/>
  <c r="AF826" i="9"/>
  <c r="AF825" i="9"/>
  <c r="AF824" i="9"/>
  <c r="AF823" i="9"/>
  <c r="AF822" i="9"/>
  <c r="AF821" i="9"/>
  <c r="AF820" i="9"/>
  <c r="AF819" i="9"/>
  <c r="AF818" i="9"/>
  <c r="AF817" i="9"/>
  <c r="AF816" i="9"/>
  <c r="AF815" i="9"/>
  <c r="AF814" i="9"/>
  <c r="AF813" i="9"/>
  <c r="AF812" i="9"/>
  <c r="AF811" i="9"/>
  <c r="AF810" i="9"/>
  <c r="AF809" i="9"/>
  <c r="AF808" i="9"/>
  <c r="AF807" i="9"/>
  <c r="AF806" i="9"/>
  <c r="AF805" i="9"/>
  <c r="AF804" i="9"/>
  <c r="AF803" i="9"/>
  <c r="AF802" i="9"/>
  <c r="AF801" i="9"/>
  <c r="AF800" i="9"/>
  <c r="AF799" i="9"/>
  <c r="AF798" i="9"/>
  <c r="AF797" i="9"/>
  <c r="AF796" i="9"/>
  <c r="AF795" i="9"/>
  <c r="AF794" i="9"/>
  <c r="AF793" i="9"/>
  <c r="AF792" i="9"/>
  <c r="AF791" i="9"/>
  <c r="AF790" i="9"/>
  <c r="AF789" i="9"/>
  <c r="AF788" i="9"/>
  <c r="AF787" i="9"/>
  <c r="AF786" i="9"/>
  <c r="AF785" i="9"/>
  <c r="AF784" i="9"/>
  <c r="AF783" i="9"/>
  <c r="AF782" i="9"/>
  <c r="AF781" i="9"/>
  <c r="AF780" i="9"/>
  <c r="AF779" i="9"/>
  <c r="AF778" i="9"/>
  <c r="AF777" i="9"/>
  <c r="AF776" i="9"/>
  <c r="AF775" i="9"/>
  <c r="AF774" i="9"/>
  <c r="AF773" i="9"/>
  <c r="AF772" i="9"/>
  <c r="AF771" i="9"/>
  <c r="AF770" i="9"/>
  <c r="AF769" i="9"/>
  <c r="AF768" i="9"/>
  <c r="AF767" i="9"/>
  <c r="AF766" i="9"/>
  <c r="AF765" i="9"/>
  <c r="AF764" i="9"/>
  <c r="AF763" i="9"/>
  <c r="AF762" i="9"/>
  <c r="AF761" i="9"/>
  <c r="AF760" i="9"/>
  <c r="AF759" i="9"/>
  <c r="AF758" i="9"/>
  <c r="AF757" i="9"/>
  <c r="AF756" i="9"/>
  <c r="AF755" i="9"/>
  <c r="AF754" i="9"/>
  <c r="AF753" i="9"/>
  <c r="AF752" i="9"/>
  <c r="AF751" i="9"/>
  <c r="AF750" i="9"/>
  <c r="AF749" i="9"/>
  <c r="AF748" i="9"/>
  <c r="AF747" i="9"/>
  <c r="AF746" i="9"/>
  <c r="AF745" i="9"/>
  <c r="AF744" i="9"/>
  <c r="AF743" i="9"/>
  <c r="AF742" i="9"/>
  <c r="AF741" i="9"/>
  <c r="AF740" i="9"/>
  <c r="AF739" i="9"/>
  <c r="AF738" i="9"/>
  <c r="AF737" i="9"/>
  <c r="AF736" i="9"/>
  <c r="AF735" i="9"/>
  <c r="AF734" i="9"/>
  <c r="AF733" i="9"/>
  <c r="AF732" i="9"/>
  <c r="AF731" i="9"/>
  <c r="AF730" i="9"/>
  <c r="AF729" i="9"/>
  <c r="AF728" i="9"/>
  <c r="AF727" i="9"/>
  <c r="AF726" i="9"/>
  <c r="AF725" i="9"/>
  <c r="AF724" i="9"/>
  <c r="AF723" i="9"/>
  <c r="AF722" i="9"/>
  <c r="AF721" i="9"/>
  <c r="AF720" i="9"/>
  <c r="AF719" i="9"/>
  <c r="AF718" i="9"/>
  <c r="AF717" i="9"/>
  <c r="AF716" i="9"/>
  <c r="AF715" i="9"/>
  <c r="AF714" i="9"/>
  <c r="AF713" i="9"/>
  <c r="AF712" i="9"/>
  <c r="AF711" i="9"/>
  <c r="AF710" i="9"/>
  <c r="AF709" i="9"/>
  <c r="AF708" i="9"/>
  <c r="AF707" i="9"/>
  <c r="AF706" i="9"/>
  <c r="AF705" i="9"/>
  <c r="AF704" i="9"/>
  <c r="AF703" i="9"/>
  <c r="AF702" i="9"/>
  <c r="AF701" i="9"/>
  <c r="AF700" i="9"/>
  <c r="AF699" i="9"/>
  <c r="AF698" i="9"/>
  <c r="AF697" i="9"/>
  <c r="AF696" i="9"/>
  <c r="AF695" i="9"/>
  <c r="AF694" i="9"/>
  <c r="AF693" i="9"/>
  <c r="AF692" i="9"/>
  <c r="AF691" i="9"/>
  <c r="AF690" i="9"/>
  <c r="AF689" i="9"/>
  <c r="AF688" i="9"/>
  <c r="AF687" i="9"/>
  <c r="AF686" i="9"/>
  <c r="AF685" i="9"/>
  <c r="AF684" i="9"/>
  <c r="AF683" i="9"/>
  <c r="AF682" i="9"/>
  <c r="AF681" i="9"/>
  <c r="AF680" i="9"/>
  <c r="AF679" i="9"/>
  <c r="AF678" i="9"/>
  <c r="AF677" i="9"/>
  <c r="AF676" i="9"/>
  <c r="AF675" i="9"/>
  <c r="AF674" i="9"/>
  <c r="AF673" i="9"/>
  <c r="AF672" i="9"/>
  <c r="AF671" i="9"/>
  <c r="AF670" i="9"/>
  <c r="AF669" i="9"/>
  <c r="AF668" i="9"/>
  <c r="AF667" i="9"/>
  <c r="AF666" i="9"/>
  <c r="AF665" i="9"/>
  <c r="AF664" i="9"/>
  <c r="AF663" i="9"/>
  <c r="AF662" i="9"/>
  <c r="AF661" i="9"/>
  <c r="AF660" i="9"/>
  <c r="AF659" i="9"/>
  <c r="AF658" i="9"/>
  <c r="AF657" i="9"/>
  <c r="AF656" i="9"/>
  <c r="AF655" i="9"/>
  <c r="AF654" i="9"/>
  <c r="AF653" i="9"/>
  <c r="AF652" i="9"/>
  <c r="AF651" i="9"/>
  <c r="AF650" i="9"/>
  <c r="AF649" i="9"/>
  <c r="AF648" i="9"/>
  <c r="AF647" i="9"/>
  <c r="AF646" i="9"/>
  <c r="AF645" i="9"/>
  <c r="AF644" i="9"/>
  <c r="AF643" i="9"/>
  <c r="AF642" i="9"/>
  <c r="AF641" i="9"/>
  <c r="AF640" i="9"/>
  <c r="AF639" i="9"/>
  <c r="AF638" i="9"/>
  <c r="AF637" i="9"/>
  <c r="AF636" i="9"/>
  <c r="AF635" i="9"/>
  <c r="AF634" i="9"/>
  <c r="AF633" i="9"/>
  <c r="AF632" i="9"/>
  <c r="AF631" i="9"/>
  <c r="AF630" i="9"/>
  <c r="AF629" i="9"/>
  <c r="AF628" i="9"/>
  <c r="AF627" i="9"/>
  <c r="AF626" i="9"/>
  <c r="AF625" i="9"/>
  <c r="AF624" i="9"/>
  <c r="AF623" i="9"/>
  <c r="AF622" i="9"/>
  <c r="AF621" i="9"/>
  <c r="AF620" i="9"/>
  <c r="AF619" i="9"/>
  <c r="AF618" i="9"/>
  <c r="AF617" i="9"/>
  <c r="AF616" i="9"/>
  <c r="AF615" i="9"/>
  <c r="AF614" i="9"/>
  <c r="AF613" i="9"/>
  <c r="AF612" i="9"/>
  <c r="AF611" i="9"/>
  <c r="AF610" i="9"/>
  <c r="AF609" i="9"/>
  <c r="AF608" i="9"/>
  <c r="AF607" i="9"/>
  <c r="AF606" i="9"/>
  <c r="AF605" i="9"/>
  <c r="AF604" i="9"/>
  <c r="AF603" i="9"/>
  <c r="AF602" i="9"/>
  <c r="AF601" i="9"/>
  <c r="AF600" i="9"/>
  <c r="AF599" i="9"/>
  <c r="AF598" i="9"/>
  <c r="AF597" i="9"/>
  <c r="AF596" i="9"/>
  <c r="AF595" i="9"/>
  <c r="AF594" i="9"/>
  <c r="AF593" i="9"/>
  <c r="AF592" i="9"/>
  <c r="AF591" i="9"/>
  <c r="AF590" i="9"/>
  <c r="AF589" i="9"/>
  <c r="AF588" i="9"/>
  <c r="AF587" i="9"/>
  <c r="AF586" i="9"/>
  <c r="AF585" i="9"/>
  <c r="AF584" i="9"/>
  <c r="AF583" i="9"/>
  <c r="AF582" i="9"/>
  <c r="AF581" i="9"/>
  <c r="AF580" i="9"/>
  <c r="AF579" i="9"/>
  <c r="AF578" i="9"/>
  <c r="AF577" i="9"/>
  <c r="AF576" i="9"/>
  <c r="AF575" i="9"/>
  <c r="AF574" i="9"/>
  <c r="AF573" i="9"/>
  <c r="AF572" i="9"/>
  <c r="AF571" i="9"/>
  <c r="AF570" i="9"/>
  <c r="AF569" i="9"/>
  <c r="AF568" i="9"/>
  <c r="AF567" i="9"/>
  <c r="AF566" i="9"/>
  <c r="AF565" i="9"/>
  <c r="AF564" i="9"/>
  <c r="AF563" i="9"/>
  <c r="AF562" i="9"/>
  <c r="AF561" i="9"/>
  <c r="AF560" i="9"/>
  <c r="AF559" i="9"/>
  <c r="AF558" i="9"/>
  <c r="AF557" i="9"/>
  <c r="AF556" i="9"/>
  <c r="AF555" i="9"/>
  <c r="AF554" i="9"/>
  <c r="AF553" i="9"/>
  <c r="AF552" i="9"/>
  <c r="AF551" i="9"/>
  <c r="AF550" i="9"/>
  <c r="AF549" i="9"/>
  <c r="AF548" i="9"/>
  <c r="AF547" i="9"/>
  <c r="AF546" i="9"/>
  <c r="AF545" i="9"/>
  <c r="AF544" i="9"/>
  <c r="AF543" i="9"/>
  <c r="AF542" i="9"/>
  <c r="AF541" i="9"/>
  <c r="AF540" i="9"/>
  <c r="AF539" i="9"/>
  <c r="AF538" i="9"/>
  <c r="AF537" i="9"/>
  <c r="AF536" i="9"/>
  <c r="AF535" i="9"/>
  <c r="AF534" i="9"/>
  <c r="AF533" i="9"/>
  <c r="AF532" i="9"/>
  <c r="AF531" i="9"/>
  <c r="AF530" i="9"/>
  <c r="AF529" i="9"/>
  <c r="AF528" i="9"/>
  <c r="AF527" i="9"/>
  <c r="AF526" i="9"/>
  <c r="AF525" i="9"/>
  <c r="AF524" i="9"/>
  <c r="AF523" i="9"/>
  <c r="AF522" i="9"/>
  <c r="AF521" i="9"/>
  <c r="AF520" i="9"/>
  <c r="AF519" i="9"/>
  <c r="AF518" i="9"/>
  <c r="AF517" i="9"/>
  <c r="AF516" i="9"/>
  <c r="AF515" i="9"/>
  <c r="AF514" i="9"/>
  <c r="AF513" i="9"/>
  <c r="AF512" i="9"/>
  <c r="AF511" i="9"/>
  <c r="AF510" i="9"/>
  <c r="AF509" i="9"/>
  <c r="AF508" i="9"/>
  <c r="AF507" i="9"/>
  <c r="AF506" i="9"/>
  <c r="AF505" i="9"/>
  <c r="AF504" i="9"/>
  <c r="AF503" i="9"/>
  <c r="AF502" i="9"/>
  <c r="AF501" i="9"/>
  <c r="AF500" i="9"/>
  <c r="AF499" i="9"/>
  <c r="AF498" i="9"/>
  <c r="AF497" i="9"/>
  <c r="AF496" i="9"/>
  <c r="AF495" i="9"/>
  <c r="AF494" i="9"/>
  <c r="AF493" i="9"/>
  <c r="AF492" i="9"/>
  <c r="AF491" i="9"/>
  <c r="AF490" i="9"/>
  <c r="AF489" i="9"/>
  <c r="AF488" i="9"/>
  <c r="AF487" i="9"/>
  <c r="AF486" i="9"/>
  <c r="AF485" i="9"/>
  <c r="AF484" i="9"/>
  <c r="AF483" i="9"/>
  <c r="AF482" i="9"/>
  <c r="AF481" i="9"/>
  <c r="AF480" i="9"/>
  <c r="AF479" i="9"/>
  <c r="AF478" i="9"/>
  <c r="AF477" i="9"/>
  <c r="AF476" i="9"/>
  <c r="AF475" i="9"/>
  <c r="AF474" i="9"/>
  <c r="AF473" i="9"/>
  <c r="AF472" i="9"/>
  <c r="AF471" i="9"/>
  <c r="AF470" i="9"/>
  <c r="AF469" i="9"/>
  <c r="AF468" i="9"/>
  <c r="AF467" i="9"/>
  <c r="AF466" i="9"/>
  <c r="AF465" i="9"/>
  <c r="AF464" i="9"/>
  <c r="AF463" i="9"/>
  <c r="AF462" i="9"/>
  <c r="AF461" i="9"/>
  <c r="AF460" i="9"/>
  <c r="AF459" i="9"/>
  <c r="AF458" i="9"/>
  <c r="AF457" i="9"/>
  <c r="AF456" i="9"/>
  <c r="AF455" i="9"/>
  <c r="AF454" i="9"/>
  <c r="AF453" i="9"/>
  <c r="AF452" i="9"/>
  <c r="AF451" i="9"/>
  <c r="AF450" i="9"/>
  <c r="AF449" i="9"/>
  <c r="AF448" i="9"/>
  <c r="AF447" i="9"/>
  <c r="AF446" i="9"/>
  <c r="AF445" i="9"/>
  <c r="AF444" i="9"/>
  <c r="AF443" i="9"/>
  <c r="AF442" i="9"/>
  <c r="AF441" i="9"/>
  <c r="AF440" i="9"/>
  <c r="AF439" i="9"/>
  <c r="AF438" i="9"/>
  <c r="AF437" i="9"/>
  <c r="AF436" i="9"/>
  <c r="AF435" i="9"/>
  <c r="AF434" i="9"/>
  <c r="AF433" i="9"/>
  <c r="AF432" i="9"/>
  <c r="AF431" i="9"/>
  <c r="AF430" i="9"/>
  <c r="AF429" i="9"/>
  <c r="AF428" i="9"/>
  <c r="AF427" i="9"/>
  <c r="AF426" i="9"/>
  <c r="AF425" i="9"/>
  <c r="AF424" i="9"/>
  <c r="AF423" i="9"/>
  <c r="AF422" i="9"/>
  <c r="AF421" i="9"/>
  <c r="AF420" i="9"/>
  <c r="AF419" i="9"/>
  <c r="AF418" i="9"/>
  <c r="AF417" i="9"/>
  <c r="AF416" i="9"/>
  <c r="AF415" i="9"/>
  <c r="AF414" i="9"/>
  <c r="AF413" i="9"/>
  <c r="AF412" i="9"/>
  <c r="AF411" i="9"/>
  <c r="AF410" i="9"/>
  <c r="AF409" i="9"/>
  <c r="AF408" i="9"/>
  <c r="AF407" i="9"/>
  <c r="AF406" i="9"/>
  <c r="AF405" i="9"/>
  <c r="AF404" i="9"/>
  <c r="AF403" i="9"/>
  <c r="AF402" i="9"/>
  <c r="AF401" i="9"/>
  <c r="AF400" i="9"/>
  <c r="AF399" i="9"/>
  <c r="AF398" i="9"/>
  <c r="AF397" i="9"/>
  <c r="AF396" i="9"/>
  <c r="AF395" i="9"/>
  <c r="AF394" i="9"/>
  <c r="AF393" i="9"/>
  <c r="AF392" i="9"/>
  <c r="AF391" i="9"/>
  <c r="AF390" i="9"/>
  <c r="AF389" i="9"/>
  <c r="AF388" i="9"/>
  <c r="AF387" i="9"/>
  <c r="AF386" i="9"/>
  <c r="AF385" i="9"/>
  <c r="AF384" i="9"/>
  <c r="AF383" i="9"/>
  <c r="AF382" i="9"/>
  <c r="AF381" i="9"/>
  <c r="AF380" i="9"/>
  <c r="AF379" i="9"/>
  <c r="AF378" i="9"/>
  <c r="AF377" i="9"/>
  <c r="AF376" i="9"/>
  <c r="AF375" i="9"/>
  <c r="AF374" i="9"/>
  <c r="AF373" i="9"/>
  <c r="AF372" i="9"/>
  <c r="AF371" i="9"/>
  <c r="AF370" i="9"/>
  <c r="AF369" i="9"/>
  <c r="AF368" i="9"/>
  <c r="AF367" i="9"/>
  <c r="AF366" i="9"/>
  <c r="AF365" i="9"/>
  <c r="AF364" i="9"/>
  <c r="AF363" i="9"/>
  <c r="AF362" i="9"/>
  <c r="AF361" i="9"/>
  <c r="AF360" i="9"/>
  <c r="AF359" i="9"/>
  <c r="AF358" i="9"/>
  <c r="AF357" i="9"/>
  <c r="AF356" i="9"/>
  <c r="AF355" i="9"/>
  <c r="AF354" i="9"/>
  <c r="AF353" i="9"/>
  <c r="AF352" i="9"/>
  <c r="AF351" i="9"/>
  <c r="AF350" i="9"/>
  <c r="AF349" i="9"/>
  <c r="AF348" i="9"/>
  <c r="AF347" i="9"/>
  <c r="AF346" i="9"/>
  <c r="AF345" i="9"/>
  <c r="AF344" i="9"/>
  <c r="AF343" i="9"/>
  <c r="AF342" i="9"/>
  <c r="AF341" i="9"/>
  <c r="AF340" i="9"/>
  <c r="AF339" i="9"/>
  <c r="AF338" i="9"/>
  <c r="AF337" i="9"/>
  <c r="AF336" i="9"/>
  <c r="AF335" i="9"/>
  <c r="AF334" i="9"/>
  <c r="AF333" i="9"/>
  <c r="AF332" i="9"/>
  <c r="AF331" i="9"/>
  <c r="AF330" i="9"/>
  <c r="AF329" i="9"/>
  <c r="AF328" i="9"/>
  <c r="AF327" i="9"/>
  <c r="AF326" i="9"/>
  <c r="AF325" i="9"/>
  <c r="AF324" i="9"/>
  <c r="AF323" i="9"/>
  <c r="AF322" i="9"/>
  <c r="AF321" i="9"/>
  <c r="AF320" i="9"/>
  <c r="AF319" i="9"/>
  <c r="AF318" i="9"/>
  <c r="AF317" i="9"/>
  <c r="AF316" i="9"/>
  <c r="AF315" i="9"/>
  <c r="AF314" i="9"/>
  <c r="AF313" i="9"/>
  <c r="AF312" i="9"/>
  <c r="AF311" i="9"/>
  <c r="AF310" i="9"/>
  <c r="AF309" i="9"/>
  <c r="AF308" i="9"/>
  <c r="AF307" i="9"/>
  <c r="AF306" i="9"/>
  <c r="AF305" i="9"/>
  <c r="AF304" i="9"/>
  <c r="AF303" i="9"/>
  <c r="AF302" i="9"/>
  <c r="AF301" i="9"/>
  <c r="AF300" i="9"/>
  <c r="AF299" i="9"/>
  <c r="AF298" i="9"/>
  <c r="AF297" i="9"/>
  <c r="AF296" i="9"/>
  <c r="AF295" i="9"/>
  <c r="AF294" i="9"/>
  <c r="AF293" i="9"/>
  <c r="AF292" i="9"/>
  <c r="AF291" i="9"/>
  <c r="AF290" i="9"/>
  <c r="AF289" i="9"/>
  <c r="AF288" i="9"/>
  <c r="AF287" i="9"/>
  <c r="AF286" i="9"/>
  <c r="AF285" i="9"/>
  <c r="AF284" i="9"/>
  <c r="AF283" i="9"/>
  <c r="AF282" i="9"/>
  <c r="AF281" i="9"/>
  <c r="AF280" i="9"/>
  <c r="AF279" i="9"/>
  <c r="AF278" i="9"/>
  <c r="AF277" i="9"/>
  <c r="AF276" i="9"/>
  <c r="AF275" i="9"/>
  <c r="AF274" i="9"/>
  <c r="AF273" i="9"/>
  <c r="AF272" i="9"/>
  <c r="AF271" i="9"/>
  <c r="AF270" i="9"/>
  <c r="AF269" i="9"/>
  <c r="AF268" i="9"/>
  <c r="AF267" i="9"/>
  <c r="AF266" i="9"/>
  <c r="AF265" i="9"/>
  <c r="AF264" i="9"/>
  <c r="AF263" i="9"/>
  <c r="AF262" i="9"/>
  <c r="AF261" i="9"/>
  <c r="AF260" i="9"/>
  <c r="AF259" i="9"/>
  <c r="AF258" i="9"/>
  <c r="AF257" i="9"/>
  <c r="AF256" i="9"/>
  <c r="AF255" i="9"/>
  <c r="AF254" i="9"/>
  <c r="AF253" i="9"/>
  <c r="AF252" i="9"/>
  <c r="AF251" i="9"/>
  <c r="AF250" i="9"/>
  <c r="AF249" i="9"/>
  <c r="AF248" i="9"/>
  <c r="AF247" i="9"/>
  <c r="AF246" i="9"/>
  <c r="AF245" i="9"/>
  <c r="AF244" i="9"/>
  <c r="AF243" i="9"/>
  <c r="AF242" i="9"/>
  <c r="AF241" i="9"/>
  <c r="AF240" i="9"/>
  <c r="AF239" i="9"/>
  <c r="AF238" i="9"/>
  <c r="AF237" i="9"/>
  <c r="AF236" i="9"/>
  <c r="AF235" i="9"/>
  <c r="AF234" i="9"/>
  <c r="AF233" i="9"/>
  <c r="AF232" i="9"/>
  <c r="AF231" i="9"/>
  <c r="AF230" i="9"/>
  <c r="AF229" i="9"/>
  <c r="AF228" i="9"/>
  <c r="AF227" i="9"/>
  <c r="AF226" i="9"/>
  <c r="AF225" i="9"/>
  <c r="AF224" i="9"/>
  <c r="AF223" i="9"/>
  <c r="AF222" i="9"/>
  <c r="AF221" i="9"/>
  <c r="AF220" i="9"/>
  <c r="AF219" i="9"/>
  <c r="AF218" i="9"/>
  <c r="AF217" i="9"/>
  <c r="AF216" i="9"/>
  <c r="AF215" i="9"/>
  <c r="AF214" i="9"/>
  <c r="AF213" i="9"/>
  <c r="AF212" i="9"/>
  <c r="AF211" i="9"/>
  <c r="AF210" i="9"/>
  <c r="AF209" i="9"/>
  <c r="AF208" i="9"/>
  <c r="AF207" i="9"/>
  <c r="AF206" i="9"/>
  <c r="AF205" i="9"/>
  <c r="AF204" i="9"/>
  <c r="AF203" i="9"/>
  <c r="AF202" i="9"/>
  <c r="AF201" i="9"/>
  <c r="AF200" i="9"/>
  <c r="AF199" i="9"/>
  <c r="AF198" i="9"/>
  <c r="AF197" i="9"/>
  <c r="AF196" i="9"/>
  <c r="AF195" i="9"/>
  <c r="AF194" i="9"/>
  <c r="AF193" i="9"/>
  <c r="AF192" i="9"/>
  <c r="AF191" i="9"/>
  <c r="AF190" i="9"/>
  <c r="AF189" i="9"/>
  <c r="AF188" i="9"/>
  <c r="AF187" i="9"/>
  <c r="AF186" i="9"/>
  <c r="AF185" i="9"/>
  <c r="AF184" i="9"/>
  <c r="AF183" i="9"/>
  <c r="AF182" i="9"/>
  <c r="AF181" i="9"/>
  <c r="AF180" i="9"/>
  <c r="AF179" i="9"/>
  <c r="AF178" i="9"/>
  <c r="AF177" i="9"/>
  <c r="AF176" i="9"/>
  <c r="AF175" i="9"/>
  <c r="AF174" i="9"/>
  <c r="AF173" i="9"/>
  <c r="AF172" i="9"/>
  <c r="AF171" i="9"/>
  <c r="AF170" i="9"/>
  <c r="AF169" i="9"/>
  <c r="AF168" i="9"/>
  <c r="AF167" i="9"/>
  <c r="AF166" i="9"/>
  <c r="AF165" i="9"/>
  <c r="AF164" i="9"/>
  <c r="AF163" i="9"/>
  <c r="AF162" i="9"/>
  <c r="AF161" i="9"/>
  <c r="AF160" i="9"/>
  <c r="AF159" i="9"/>
  <c r="AF158" i="9"/>
  <c r="AF157" i="9"/>
  <c r="AF156" i="9"/>
  <c r="AF155" i="9"/>
  <c r="AF154" i="9"/>
  <c r="AF153" i="9"/>
  <c r="AF152" i="9"/>
  <c r="AF151" i="9"/>
  <c r="AF150" i="9"/>
  <c r="AF149" i="9"/>
  <c r="AF148" i="9"/>
  <c r="AF147" i="9"/>
  <c r="AF146" i="9"/>
  <c r="AF145" i="9"/>
  <c r="AF144" i="9"/>
  <c r="AF143" i="9"/>
  <c r="AF142" i="9"/>
  <c r="AF141" i="9"/>
  <c r="AF140" i="9"/>
  <c r="AF139" i="9"/>
  <c r="AF138" i="9"/>
  <c r="AF137" i="9"/>
  <c r="AF136" i="9"/>
  <c r="AF135" i="9"/>
  <c r="AF134" i="9"/>
  <c r="AF133" i="9"/>
  <c r="AF132" i="9"/>
  <c r="AF131" i="9"/>
  <c r="AF130" i="9"/>
  <c r="AF129" i="9"/>
  <c r="AF128" i="9"/>
  <c r="AF127" i="9"/>
  <c r="AF126" i="9"/>
  <c r="AF125" i="9"/>
  <c r="AF124" i="9"/>
  <c r="AF123" i="9"/>
  <c r="AF122" i="9"/>
  <c r="AF121" i="9"/>
  <c r="AF120" i="9"/>
  <c r="AF119" i="9"/>
  <c r="AF118" i="9"/>
  <c r="AF117" i="9"/>
  <c r="AF116" i="9"/>
  <c r="AF115" i="9"/>
  <c r="AF114" i="9"/>
  <c r="AF113" i="9"/>
  <c r="AF112" i="9"/>
  <c r="AF111" i="9"/>
  <c r="AF110" i="9"/>
  <c r="AF109" i="9"/>
  <c r="AF108" i="9"/>
  <c r="AF107" i="9"/>
  <c r="AF106" i="9"/>
  <c r="AF105" i="9"/>
  <c r="AF104" i="9"/>
  <c r="AF103" i="9"/>
  <c r="AF102" i="9"/>
  <c r="AF101" i="9"/>
  <c r="AF100" i="9"/>
  <c r="AF99" i="9"/>
  <c r="AF98" i="9"/>
  <c r="AF97" i="9"/>
  <c r="AF96" i="9"/>
  <c r="AF95" i="9"/>
  <c r="AF94" i="9"/>
  <c r="AF93" i="9"/>
  <c r="AF92" i="9"/>
  <c r="AF91" i="9"/>
  <c r="AF90" i="9"/>
  <c r="AF89" i="9"/>
  <c r="AF88" i="9"/>
  <c r="AF87" i="9"/>
  <c r="AF86" i="9"/>
  <c r="AF85" i="9"/>
  <c r="AF84" i="9"/>
  <c r="AF83" i="9"/>
  <c r="AF82" i="9"/>
  <c r="AF81" i="9"/>
  <c r="AF80" i="9"/>
  <c r="AF79" i="9"/>
  <c r="AF78" i="9"/>
  <c r="AF77" i="9"/>
  <c r="AF76" i="9"/>
  <c r="AF75" i="9"/>
  <c r="AF74" i="9"/>
  <c r="AF73" i="9"/>
  <c r="AF72" i="9"/>
  <c r="AF71" i="9"/>
  <c r="AF70" i="9"/>
  <c r="AF69" i="9"/>
  <c r="AF68" i="9"/>
  <c r="AF67" i="9"/>
  <c r="AF66" i="9"/>
  <c r="AF65" i="9"/>
  <c r="AF64" i="9"/>
  <c r="AF63" i="9"/>
  <c r="AF62" i="9"/>
  <c r="AF61" i="9"/>
  <c r="AF60" i="9"/>
  <c r="AF59" i="9"/>
  <c r="AF58" i="9"/>
  <c r="AF57" i="9"/>
  <c r="AF56" i="9"/>
  <c r="AF55" i="9"/>
  <c r="AF54" i="9"/>
  <c r="AF53" i="9"/>
  <c r="AF52" i="9"/>
  <c r="AF51" i="9"/>
  <c r="AF50" i="9"/>
  <c r="AF49" i="9"/>
  <c r="AF48" i="9"/>
  <c r="AF47" i="9"/>
  <c r="AF46" i="9"/>
  <c r="AF45" i="9"/>
  <c r="AF44" i="9"/>
  <c r="AF43" i="9"/>
  <c r="AF42" i="9"/>
  <c r="AF41" i="9"/>
  <c r="AF40" i="9"/>
  <c r="AF39" i="9"/>
  <c r="AF38" i="9"/>
  <c r="AF37" i="9"/>
  <c r="AF36" i="9"/>
  <c r="AF35" i="9"/>
  <c r="AF34" i="9"/>
  <c r="AF33" i="9"/>
  <c r="AF32" i="9"/>
  <c r="AF31" i="9"/>
  <c r="AF30" i="9"/>
  <c r="AF29" i="9"/>
  <c r="AF28" i="9"/>
  <c r="AF27" i="9"/>
  <c r="AF26" i="9"/>
  <c r="AF25" i="9"/>
  <c r="AF24" i="9"/>
  <c r="AF23" i="9"/>
  <c r="AF22" i="9"/>
  <c r="AF21" i="9"/>
  <c r="AF20" i="9"/>
  <c r="AF19" i="9"/>
  <c r="AF18" i="9"/>
  <c r="AC17" i="9"/>
  <c r="AC16" i="9"/>
  <c r="AC14" i="9" s="1"/>
  <c r="AC15" i="9"/>
  <c r="Z17" i="9"/>
  <c r="Z16" i="9"/>
  <c r="Z15" i="9"/>
  <c r="Z14" i="9" s="1"/>
  <c r="V12" i="9"/>
  <c r="V13" i="9" s="1"/>
  <c r="V14" i="9" s="1"/>
  <c r="H6" i="8"/>
  <c r="H7" i="8" s="1"/>
  <c r="H2" i="8"/>
  <c r="J2" i="8" s="1"/>
  <c r="S6" i="9"/>
  <c r="S7" i="9" s="1"/>
  <c r="Q21" i="9"/>
  <c r="Q13" i="9"/>
  <c r="Q14" i="9" s="1"/>
  <c r="S14" i="9" s="1"/>
  <c r="B2" i="9"/>
  <c r="M5" i="9"/>
  <c r="H1" i="8"/>
  <c r="B11" i="9"/>
  <c r="B4" i="9"/>
  <c r="B16" i="8"/>
  <c r="I29" i="8"/>
  <c r="I21" i="8"/>
  <c r="C9" i="8"/>
  <c r="E25" i="4"/>
  <c r="E26" i="4"/>
  <c r="E8" i="4"/>
  <c r="K17" i="4"/>
  <c r="K16" i="4"/>
  <c r="X6" i="9" l="1"/>
  <c r="X7" i="9" s="1"/>
  <c r="X9" i="9" s="1"/>
  <c r="X10" i="9" s="1"/>
  <c r="Y10" i="9" s="1"/>
  <c r="AF17" i="9"/>
  <c r="AF15" i="9"/>
  <c r="AF16" i="9"/>
  <c r="K8" i="8"/>
  <c r="H8" i="8"/>
  <c r="H9" i="8" s="1"/>
  <c r="H18" i="8" s="1"/>
  <c r="K18" i="4"/>
  <c r="E10" i="4"/>
  <c r="P3" i="4"/>
  <c r="R27" i="4"/>
  <c r="F35" i="4"/>
  <c r="F27" i="4"/>
  <c r="E8" i="6"/>
  <c r="E9" i="6" s="1"/>
  <c r="E13" i="6" s="1"/>
  <c r="E15" i="6" s="1"/>
  <c r="P29" i="5"/>
  <c r="R29" i="5"/>
  <c r="R30" i="5"/>
  <c r="R31" i="5"/>
  <c r="P7" i="3"/>
  <c r="Q7" i="3"/>
  <c r="Q8" i="3" s="1"/>
  <c r="E17" i="3"/>
  <c r="E18" i="3" s="1"/>
  <c r="E5" i="3" s="1"/>
  <c r="I28" i="5"/>
  <c r="I34" i="5"/>
  <c r="I33" i="5"/>
  <c r="I26" i="5"/>
  <c r="I25" i="5"/>
  <c r="C34" i="5"/>
  <c r="C26" i="5"/>
  <c r="C29" i="5"/>
  <c r="C33" i="5" s="1"/>
  <c r="C20" i="5"/>
  <c r="C21" i="5" s="1"/>
  <c r="C25" i="5" s="1"/>
  <c r="C10" i="5"/>
  <c r="C11" i="5" s="1"/>
  <c r="C17" i="5"/>
  <c r="C14" i="5"/>
  <c r="C8" i="5"/>
  <c r="C5" i="5"/>
  <c r="C2" i="5"/>
  <c r="E18" i="4"/>
  <c r="E20" i="4"/>
  <c r="F21" i="3"/>
  <c r="N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A12" i="1"/>
  <c r="A13" i="1" s="1"/>
  <c r="A4" i="1"/>
  <c r="A5" i="1" s="1"/>
  <c r="A6" i="1" s="1"/>
  <c r="A7" i="1" s="1"/>
  <c r="A8" i="1" s="1"/>
  <c r="A9" i="1" s="1"/>
  <c r="A10" i="1" s="1"/>
  <c r="AF14" i="9" l="1"/>
  <c r="J9" i="8"/>
  <c r="E29" i="4"/>
  <c r="E31" i="4" s="1"/>
  <c r="F31" i="4" s="1"/>
  <c r="E37" i="4"/>
  <c r="F37" i="4" s="1"/>
  <c r="E11" i="4"/>
  <c r="E6" i="3"/>
  <c r="E7" i="3" s="1"/>
  <c r="F6" i="4"/>
  <c r="F8" i="4"/>
  <c r="K8" i="4"/>
  <c r="D11" i="4"/>
  <c r="D12" i="4" s="1"/>
  <c r="K3" i="3"/>
  <c r="I3" i="3"/>
  <c r="J3" i="3"/>
  <c r="H3" i="3"/>
  <c r="H10" i="8" l="1"/>
  <c r="H11" i="8" s="1"/>
  <c r="H31" i="8"/>
  <c r="I31" i="8" s="1"/>
  <c r="H19" i="8"/>
  <c r="H20" i="8" s="1"/>
  <c r="H23" i="8"/>
  <c r="H25" i="8" s="1"/>
  <c r="I25" i="8" s="1"/>
  <c r="E12" i="4"/>
  <c r="Q3" i="4"/>
  <c r="P4" i="4" s="1"/>
  <c r="E10" i="3"/>
  <c r="E12" i="3" s="1"/>
  <c r="E13" i="3" s="1"/>
</calcChain>
</file>

<file path=xl/sharedStrings.xml><?xml version="1.0" encoding="utf-8"?>
<sst xmlns="http://schemas.openxmlformats.org/spreadsheetml/2006/main" count="1359" uniqueCount="240">
  <si>
    <t>Pulse/rev</t>
  </si>
  <si>
    <t>Switch</t>
  </si>
  <si>
    <t>ON</t>
  </si>
  <si>
    <t>OFF</t>
  </si>
  <si>
    <t>What does it mean??</t>
  </si>
  <si>
    <t>Q</t>
  </si>
  <si>
    <t>A</t>
  </si>
  <si>
    <t>FYI, for every PULSE, the motor rotates 1.8 degrees</t>
  </si>
  <si>
    <t>Lets take an example of 200 Pulse/rev setting; SW5 through 8 is ON</t>
  </si>
  <si>
    <t>In order to make 1 rotation, we need 360/1.8=200 pulse</t>
  </si>
  <si>
    <t>Motor angle rotation (degrees) in 1 pulse</t>
  </si>
  <si>
    <t>Select Pulse / Rev</t>
  </si>
  <si>
    <t>Pulse Frequency</t>
  </si>
  <si>
    <t>Hz</t>
  </si>
  <si>
    <t>Time Taken for 1 rotation</t>
  </si>
  <si>
    <t>Pulse Time</t>
  </si>
  <si>
    <t>seconds</t>
  </si>
  <si>
    <t>Populate yellow cells only</t>
  </si>
  <si>
    <t>Distance covered in 1 rotation</t>
  </si>
  <si>
    <t>Speed</t>
  </si>
  <si>
    <t>cm/sec</t>
  </si>
  <si>
    <t>try to go clock wise/anti clock wise till overcurrent alarm =&gt; start point reached</t>
  </si>
  <si>
    <t>Where am I?</t>
  </si>
  <si>
    <t>- Set max pulse freq. to get to start point for a given pulse/rev</t>
  </si>
  <si>
    <t>CHECK ALARM</t>
  </si>
  <si>
    <t>- RETURN "READY"</t>
  </si>
  <si>
    <t>- RETURN "READY TO START"</t>
  </si>
  <si>
    <t>Go to requested location</t>
  </si>
  <si>
    <t>- Set max pulse freq. to reach requested location</t>
  </si>
  <si>
    <t>mm</t>
  </si>
  <si>
    <t>mm/sec</t>
  </si>
  <si>
    <t>Ask user to input displacement in mm, speed in mm/sec, time for stretch</t>
  </si>
  <si>
    <t>- PRINT REAL TIME location, speed and time</t>
  </si>
  <si>
    <t>SFU1605 1 rotation displacement</t>
  </si>
  <si>
    <t>Screw dia = 16mm, 1 rotation = 5mm</t>
  </si>
  <si>
    <t>ALGO</t>
  </si>
  <si>
    <t>Go back to location in step 2</t>
  </si>
  <si>
    <t>- RETURN LOCATION "READY TO OPERATE"</t>
  </si>
  <si>
    <t>Range [1 to 200 kHz]</t>
  </si>
  <si>
    <t>Return to start location</t>
  </si>
  <si>
    <t>States</t>
  </si>
  <si>
    <t>READY</t>
  </si>
  <si>
    <t>READY TO START</t>
  </si>
  <si>
    <t>READY TO OPERATE</t>
  </si>
  <si>
    <t>FAULT</t>
  </si>
  <si>
    <t>Meaning</t>
  </si>
  <si>
    <t>Something is wrong</t>
  </si>
  <si>
    <t>Motor has reached requested location</t>
  </si>
  <si>
    <t>System OK</t>
  </si>
  <si>
    <t>Motor is at starting point</t>
  </si>
  <si>
    <t>Ena HIGH</t>
  </si>
  <si>
    <t>Wait for 250ms</t>
  </si>
  <si>
    <t>Init</t>
  </si>
  <si>
    <t>Pul HIGH</t>
  </si>
  <si>
    <t>Dir HIGH</t>
  </si>
  <si>
    <t>Ena LOW</t>
  </si>
  <si>
    <t>MOVE</t>
  </si>
  <si>
    <t>Wait for 1ms</t>
  </si>
  <si>
    <t>Pulse Pul based on FREQ input</t>
  </si>
  <si>
    <t>Input: Pul FREQ, Direction</t>
  </si>
  <si>
    <t>Dir LOW/HIGH based on input</t>
  </si>
  <si>
    <t xml:space="preserve"> </t>
  </si>
  <si>
    <t>Populate yellow cells</t>
  </si>
  <si>
    <t>HCLK</t>
  </si>
  <si>
    <t>MHz</t>
  </si>
  <si>
    <t>Prescalar</t>
  </si>
  <si>
    <t>Counter Period</t>
  </si>
  <si>
    <t>us</t>
  </si>
  <si>
    <t>ms</t>
  </si>
  <si>
    <t>ON time required</t>
  </si>
  <si>
    <t>Condition Check value</t>
  </si>
  <si>
    <t>kHz</t>
  </si>
  <si>
    <t>PWM Frequency Generated</t>
  </si>
  <si>
    <t>Put in while loop</t>
  </si>
  <si>
    <t>--User INPUT</t>
  </si>
  <si>
    <t>Rail length</t>
  </si>
  <si>
    <t>s</t>
  </si>
  <si>
    <t>Botoom rail length</t>
  </si>
  <si>
    <t>inch</t>
  </si>
  <si>
    <t>Total Block Length</t>
  </si>
  <si>
    <t>Total Block Width</t>
  </si>
  <si>
    <t>Travel Distance</t>
  </si>
  <si>
    <t>0 point</t>
  </si>
  <si>
    <t>scale</t>
  </si>
  <si>
    <t>Left side</t>
  </si>
  <si>
    <t>Right Side</t>
  </si>
  <si>
    <t>Block small block</t>
  </si>
  <si>
    <t>last</t>
  </si>
  <si>
    <t>Last</t>
  </si>
  <si>
    <t>round</t>
  </si>
  <si>
    <t>poswidth</t>
  </si>
  <si>
    <t>pulse</t>
  </si>
  <si>
    <t>Prescalar div</t>
  </si>
  <si>
    <t>Resolution</t>
  </si>
  <si>
    <t>12 bits</t>
  </si>
  <si>
    <t>4096 dec</t>
  </si>
  <si>
    <t>0xFFF</t>
  </si>
  <si>
    <t>15 ADC CYCLE</t>
  </si>
  <si>
    <t>1 Cycle</t>
  </si>
  <si>
    <t>Time to convert 1 conversion</t>
  </si>
  <si>
    <t>Sample rate</t>
  </si>
  <si>
    <t>Mega Samples/sec</t>
  </si>
  <si>
    <t>Time taken to increment the counter by 1 number</t>
  </si>
  <si>
    <t>Timer complete 1 run required</t>
  </si>
  <si>
    <t>Couner Period</t>
  </si>
  <si>
    <t>Time for 1 number increment</t>
  </si>
  <si>
    <t>OR</t>
  </si>
  <si>
    <t>Number of samples a second</t>
  </si>
  <si>
    <t>=&gt;</t>
  </si>
  <si>
    <t>Timer 1 run complete time</t>
  </si>
  <si>
    <t>total timer run</t>
  </si>
  <si>
    <t>counter period</t>
  </si>
  <si>
    <t>1ms to 10sec</t>
  </si>
  <si>
    <t>Distance</t>
  </si>
  <si>
    <t>Number of times</t>
  </si>
  <si>
    <t>Stretch hold</t>
  </si>
  <si>
    <t>Number of samples a test</t>
  </si>
  <si>
    <t>does't matter</t>
  </si>
  <si>
    <t>1 sample time</t>
  </si>
  <si>
    <t>Total Time</t>
  </si>
  <si>
    <t>sec</t>
  </si>
  <si>
    <t>Number of Times ADC has to run</t>
  </si>
  <si>
    <t>Total ADC Run Time</t>
  </si>
  <si>
    <t>Total Delay time</t>
  </si>
  <si>
    <t>Timer run time</t>
  </si>
  <si>
    <t>Black Pill</t>
  </si>
  <si>
    <t>Timer Run Time required</t>
  </si>
  <si>
    <t>Blue LED ON Time</t>
  </si>
  <si>
    <t>ACK sent</t>
  </si>
  <si>
    <t>R1</t>
  </si>
  <si>
    <t>R2</t>
  </si>
  <si>
    <t>Vin</t>
  </si>
  <si>
    <t>ohms</t>
  </si>
  <si>
    <t>V</t>
  </si>
  <si>
    <t>Vout</t>
  </si>
  <si>
    <t>85, 0.000000</t>
  </si>
  <si>
    <t>86, 0.000000</t>
  </si>
  <si>
    <t>88, 0.000000</t>
  </si>
  <si>
    <t>99, 0.000000</t>
  </si>
  <si>
    <t>0, 0.000000</t>
  </si>
  <si>
    <t>1, 0.004306</t>
  </si>
  <si>
    <t>2, 0.000000</t>
  </si>
  <si>
    <t>3, 0.000537</t>
  </si>
  <si>
    <t>4, 0.000000</t>
  </si>
  <si>
    <t>5, 0.000000</t>
  </si>
  <si>
    <t>6, 0.000000</t>
  </si>
  <si>
    <t>7, 0.000000</t>
  </si>
  <si>
    <t>8, 0.000000</t>
  </si>
  <si>
    <t>9, 0.000000</t>
  </si>
  <si>
    <t>10, 0.003767</t>
  </si>
  <si>
    <t>11, 0.002689</t>
  </si>
  <si>
    <t>12, 0.000000</t>
  </si>
  <si>
    <t>13, 0.000000</t>
  </si>
  <si>
    <t>14, 0.000000</t>
  </si>
  <si>
    <t>15, 0.038261</t>
  </si>
  <si>
    <t>16, 0.002151</t>
  </si>
  <si>
    <t>17, 0.004846</t>
  </si>
  <si>
    <t>18, 0.000537</t>
  </si>
  <si>
    <t>19, 0.004306</t>
  </si>
  <si>
    <t>20, 0.001075</t>
  </si>
  <si>
    <t>22, 0.002151</t>
  </si>
  <si>
    <t>23, 0.000000</t>
  </si>
  <si>
    <t>24, 0.000000</t>
  </si>
  <si>
    <t>25, 0.000000</t>
  </si>
  <si>
    <t>26, 0.003228</t>
  </si>
  <si>
    <t>27, 0.000000</t>
  </si>
  <si>
    <t>28, 0.000000</t>
  </si>
  <si>
    <t>29, 0.000537</t>
  </si>
  <si>
    <t>30, 0.005386</t>
  </si>
  <si>
    <t>31, 0.000000</t>
  </si>
  <si>
    <t>32, 0.014602</t>
  </si>
  <si>
    <t>33, 0.000000</t>
  </si>
  <si>
    <t>34, 0.000000</t>
  </si>
  <si>
    <t>35, 0.012970</t>
  </si>
  <si>
    <t>36, 0.000000</t>
  </si>
  <si>
    <t>37, 0.004306</t>
  </si>
  <si>
    <t>38, 0.000000</t>
  </si>
  <si>
    <t>39, 0.021702</t>
  </si>
  <si>
    <t>40, 0.004306</t>
  </si>
  <si>
    <t>41, 0.000000</t>
  </si>
  <si>
    <t>42, 0.005386</t>
  </si>
  <si>
    <t>43, 0.000000</t>
  </si>
  <si>
    <t>44, 0.014602</t>
  </si>
  <si>
    <t>45, 0.009713</t>
  </si>
  <si>
    <t>46, 0.010255</t>
  </si>
  <si>
    <t>47, 0.015691</t>
  </si>
  <si>
    <t>48, 0.000000</t>
  </si>
  <si>
    <t>49, 0.000000</t>
  </si>
  <si>
    <t>50, 0.000000</t>
  </si>
  <si>
    <t>51, 0.057329</t>
  </si>
  <si>
    <t>52, 0.000000</t>
  </si>
  <si>
    <t>53, 0.000000</t>
  </si>
  <si>
    <t>54, 0.000000</t>
  </si>
  <si>
    <t>55, 0.004306</t>
  </si>
  <si>
    <t>56, 0.002689</t>
  </si>
  <si>
    <t>57, 0.000000</t>
  </si>
  <si>
    <t>58, 0.015691</t>
  </si>
  <si>
    <t>59, 0.000000</t>
  </si>
  <si>
    <t>60, 0.000000</t>
  </si>
  <si>
    <t>61, 0.007006</t>
  </si>
  <si>
    <t>62, 0.000000</t>
  </si>
  <si>
    <t>63, 0.005926</t>
  </si>
  <si>
    <t>64, 0.000000</t>
  </si>
  <si>
    <t>65, 0.000000</t>
  </si>
  <si>
    <t>66, 0.016236</t>
  </si>
  <si>
    <t>67, 0.000000</t>
  </si>
  <si>
    <t>68, 0.003767</t>
  </si>
  <si>
    <t>69, 0.001075</t>
  </si>
  <si>
    <t>70, 0.001613</t>
  </si>
  <si>
    <t>71, 0.005386</t>
  </si>
  <si>
    <t>72, 0.000000</t>
  </si>
  <si>
    <t>73, 0.000000</t>
  </si>
  <si>
    <t>74, 0.000000</t>
  </si>
  <si>
    <t>75, 0.001075</t>
  </si>
  <si>
    <t>76, 0.000000</t>
  </si>
  <si>
    <t>77, 0.000000</t>
  </si>
  <si>
    <t>78, 0.000000</t>
  </si>
  <si>
    <t>79, 0.000000</t>
  </si>
  <si>
    <t>80, 0.007006</t>
  </si>
  <si>
    <t>81, 0.001075</t>
  </si>
  <si>
    <t>83, 0.000537</t>
  </si>
  <si>
    <t>84, 0.001075</t>
  </si>
  <si>
    <t>87, 0.004846</t>
  </si>
  <si>
    <t>89, 0.005926</t>
  </si>
  <si>
    <t>90, 0.004846</t>
  </si>
  <si>
    <t>91, 0.000000</t>
  </si>
  <si>
    <t>92, 0.003767</t>
  </si>
  <si>
    <t>93, 0.000000</t>
  </si>
  <si>
    <t>94, 0.005386</t>
  </si>
  <si>
    <t>95, 0.000000</t>
  </si>
  <si>
    <t>96, 0.000000</t>
  </si>
  <si>
    <t>97, 0.003767</t>
  </si>
  <si>
    <t>98, 0.000537</t>
  </si>
  <si>
    <t>R2'</t>
  </si>
  <si>
    <t>R2meas</t>
  </si>
  <si>
    <t>Running average of 4 times</t>
  </si>
  <si>
    <t>X</t>
  </si>
  <si>
    <t>m</t>
  </si>
  <si>
    <t>c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</si>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</sst>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0000000000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Timing!$H$46:$H$177</c:f>
            </c:numRef>
          </c:yVal>
          <c:smooth val="0"/>
          <c:extLst>
            <c:ext xmlns:c16="http://schemas.microsoft.com/office/drawing/2014/chart" uri="{C3380CC4-5D6E-409C-BE32-E72D297353CC}">
              <c16:uniqueId val="{00000000-6BF5-466B-8790-C821A70A7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21056"/>
        <c:axId val="828526816"/>
      </c:scatterChart>
      <c:valAx>
        <c:axId val="8285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6816"/>
        <c:crosses val="autoZero"/>
        <c:crossBetween val="midCat"/>
      </c:valAx>
      <c:valAx>
        <c:axId val="828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ResistanceCalc!$Y$18:$Y$1017</c:f>
            </c:numRef>
          </c:xVal>
          <c:yVal>
            <c:numRef>
              <c:f>ResistanceCalc!$Z$18:$Z$1017</c:f>
            </c:numRef>
          </c:yVal>
          <c:smooth val="1"/>
          <c:extLst>
            <c:ext xmlns:c16="http://schemas.microsoft.com/office/drawing/2014/chart" uri="{C3380CC4-5D6E-409C-BE32-E72D297353CC}">
              <c16:uniqueId val="{00000000-73D7-47D3-9C2E-BFF5C06D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40224"/>
        <c:axId val="662037344"/>
      </c:scatterChart>
      <c:valAx>
        <c:axId val="6620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7344"/>
        <c:crosses val="autoZero"/>
        <c:crossBetween val="midCat"/>
      </c:valAx>
      <c:valAx>
        <c:axId val="6620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377348</xdr:colOff>
      <xdr:row>8</xdr:row>
      <xdr:rowOff>117029</xdr:rowOff>
    </xdr:from>
    <xdr:ext cx="3070701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F7ADE41-DE98-6B67-8A80-DBA0C48F2BAE}"/>
                </a:ext>
              </a:extLst>
            </xdr:cNvPr>
            <xdr:cNvSpPr txBox="1"/>
          </xdr:nvSpPr>
          <xdr:spPr>
            <a:xfrm>
              <a:off x="5911373" y="1641029"/>
              <a:ext cx="3070701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𝑇𝑖𝑚𝑒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𝑡𝑎𝑘𝑒𝑛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1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𝑖𝑛𝑐𝑟𝑒𝑚𝑒𝑛𝑡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𝑃𝑟𝑒𝑠𝑐𝑎𝑙𝑎𝑟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𝑆𝑦𝑠𝑡𝑒𝑚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𝑓𝑟𝑒𝑞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F7ADE41-DE98-6B67-8A80-DBA0C48F2BAE}"/>
                </a:ext>
              </a:extLst>
            </xdr:cNvPr>
            <xdr:cNvSpPr txBox="1"/>
          </xdr:nvSpPr>
          <xdr:spPr>
            <a:xfrm>
              <a:off x="5911373" y="1641029"/>
              <a:ext cx="3070701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𝑇𝑖𝑚𝑒 𝑡𝑎𝑘𝑒𝑛 𝑓𝑜𝑟 1 𝑖𝑛𝑐𝑟𝑒𝑚𝑒𝑛𝑡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𝑃𝑟𝑒𝑠𝑐𝑎𝑙𝑎𝑟/(𝑆𝑦𝑠𝑡𝑒𝑚 𝑓𝑟𝑒𝑞)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320198</xdr:colOff>
      <xdr:row>10</xdr:row>
      <xdr:rowOff>107504</xdr:rowOff>
    </xdr:from>
    <xdr:ext cx="4185127" cy="262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EF97E1-A39F-461F-95FC-544A2E8F6D5E}"/>
                </a:ext>
              </a:extLst>
            </xdr:cNvPr>
            <xdr:cNvSpPr txBox="1"/>
          </xdr:nvSpPr>
          <xdr:spPr>
            <a:xfrm>
              <a:off x="5854223" y="2012504"/>
              <a:ext cx="4185127" cy="262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𝑇𝑖𝑚𝑒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𝑡𝑎𝑘𝑒𝑛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𝑓𝑜𝑟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1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𝑡𝑖𝑚𝑒𝑟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𝑟𝑢𝑛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𝑃𝑟𝑒𝑠𝑐𝑎𝑙𝑎𝑟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𝑆𝑦𝑠𝑡𝑒𝑚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𝑓𝑟𝑒𝑞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𝐶𝑜𝑢𝑛𝑡𝑒𝑟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𝑃𝑒𝑟𝑖𝑜𝑑</m:t>
                  </m:r>
                </m:oMath>
              </a14:m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EF97E1-A39F-461F-95FC-544A2E8F6D5E}"/>
                </a:ext>
              </a:extLst>
            </xdr:cNvPr>
            <xdr:cNvSpPr txBox="1"/>
          </xdr:nvSpPr>
          <xdr:spPr>
            <a:xfrm>
              <a:off x="5854223" y="2012504"/>
              <a:ext cx="4185127" cy="262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𝑇𝑖𝑚𝑒 𝑡𝑎𝑘𝑒𝑛 𝑓𝑜𝑟 1 𝑡𝑖𝑚𝑒𝑟 𝑟𝑢𝑛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𝑃𝑟𝑒𝑠𝑐𝑎𝑙𝑎𝑟/(𝑆𝑦𝑠𝑡𝑒𝑚 𝑓𝑟𝑒𝑞)∗𝐶𝑜𝑢𝑛𝑡𝑒𝑟 𝑃𝑒𝑟𝑖𝑜𝑑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225425</xdr:colOff>
      <xdr:row>16</xdr:row>
      <xdr:rowOff>76200</xdr:rowOff>
    </xdr:from>
    <xdr:ext cx="38727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11D0A06-DD1C-00AF-9AF6-7A3437EAB63B}"/>
                </a:ext>
              </a:extLst>
            </xdr:cNvPr>
            <xdr:cNvSpPr txBox="1"/>
          </xdr:nvSpPr>
          <xdr:spPr>
            <a:xfrm>
              <a:off x="10106025" y="3124200"/>
              <a:ext cx="38727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𝐶𝑜𝑢𝑛𝑡𝑒𝑟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𝑃𝑒𝑟𝑖𝑜𝑑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𝑆𝑦𝑠𝑡𝑒𝑚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𝐹𝑟𝑒𝑞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𝑃𝑟𝑒𝑠𝑐𝑎𝑙𝑎𝑟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∗2∗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𝑅𝑒𝑞𝑢𝑒𝑠𝑡𝑒𝑑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𝑂𝑁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𝑇𝑖𝑚𝑒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11D0A06-DD1C-00AF-9AF6-7A3437EAB63B}"/>
                </a:ext>
              </a:extLst>
            </xdr:cNvPr>
            <xdr:cNvSpPr txBox="1"/>
          </xdr:nvSpPr>
          <xdr:spPr>
            <a:xfrm>
              <a:off x="10106025" y="3124200"/>
              <a:ext cx="38727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𝐶𝑜𝑢𝑛𝑡𝑒𝑟 𝑃𝑒𝑟𝑖𝑜𝑑=(𝑆𝑦𝑠𝑡𝑒𝑚 𝐹𝑟𝑒𝑞)/𝑃𝑟𝑒𝑠𝑐𝑎𝑙𝑎𝑟∗2∗𝑅𝑒𝑞𝑢𝑒𝑠𝑡𝑒𝑑 𝑂𝑁 𝑇𝑖𝑚𝑒 (𝑢𝑠)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98425</xdr:colOff>
      <xdr:row>0</xdr:row>
      <xdr:rowOff>95250</xdr:rowOff>
    </xdr:from>
    <xdr:ext cx="113428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C8489A-CC4D-4D70-A270-A02636B1648F}"/>
                </a:ext>
              </a:extLst>
            </xdr:cNvPr>
            <xdr:cNvSpPr txBox="1"/>
          </xdr:nvSpPr>
          <xdr:spPr>
            <a:xfrm>
              <a:off x="10417175" y="95250"/>
              <a:ext cx="113428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𝑆𝑝𝑒𝑒𝑑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𝑑𝑖𝑠𝑡𝑎𝑛𝑐𝑒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C8489A-CC4D-4D70-A270-A02636B1648F}"/>
                </a:ext>
              </a:extLst>
            </xdr:cNvPr>
            <xdr:cNvSpPr txBox="1"/>
          </xdr:nvSpPr>
          <xdr:spPr>
            <a:xfrm>
              <a:off x="10417175" y="95250"/>
              <a:ext cx="113428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𝑆𝑝𝑒𝑒𝑑=𝑑𝑖𝑠𝑡𝑎𝑛𝑐𝑒/𝑡𝑖𝑚𝑒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1266825</xdr:colOff>
      <xdr:row>42</xdr:row>
      <xdr:rowOff>120650</xdr:rowOff>
    </xdr:from>
    <xdr:to>
      <xdr:col>6</xdr:col>
      <xdr:colOff>504825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82F47-3A34-399E-8E4F-EC142FED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2</xdr:row>
      <xdr:rowOff>88900</xdr:rowOff>
    </xdr:from>
    <xdr:to>
      <xdr:col>10</xdr:col>
      <xdr:colOff>228959</xdr:colOff>
      <xdr:row>20</xdr:row>
      <xdr:rowOff>111605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7AE760-7F4A-45A0-8A67-3C84AF40E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469900"/>
          <a:ext cx="2572109" cy="344535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82550</xdr:rowOff>
    </xdr:from>
    <xdr:to>
      <xdr:col>6</xdr:col>
      <xdr:colOff>247921</xdr:colOff>
      <xdr:row>3</xdr:row>
      <xdr:rowOff>98506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FA8E8B-E607-8BED-D422-D73F323ED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2650" y="82550"/>
          <a:ext cx="1943371" cy="587456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165100</xdr:rowOff>
    </xdr:from>
    <xdr:to>
      <xdr:col>6</xdr:col>
      <xdr:colOff>187600</xdr:colOff>
      <xdr:row>10</xdr:row>
      <xdr:rowOff>111223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5A5F80-30B2-5087-DF21-440273835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308100"/>
          <a:ext cx="1975125" cy="704948"/>
        </a:xfrm>
        <a:prstGeom prst="rect">
          <a:avLst/>
        </a:prstGeom>
      </xdr:spPr>
    </xdr:pic>
    <xdr:clientData/>
  </xdr:twoCellAnchor>
  <xdr:oneCellAnchor>
    <xdr:from>
      <xdr:col>3</xdr:col>
      <xdr:colOff>225425</xdr:colOff>
      <xdr:row>13</xdr:row>
      <xdr:rowOff>15875</xdr:rowOff>
    </xdr:from>
    <xdr:ext cx="1369734" cy="605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BFC72BD-3F92-B319-B442-AEF454C3AB83}"/>
                </a:ext>
              </a:extLst>
            </xdr:cNvPr>
            <xdr:cNvSpPr txBox="1"/>
          </xdr:nvSpPr>
          <xdr:spPr>
            <a:xfrm>
              <a:off x="2249488" y="2492375"/>
              <a:ext cx="1369734" cy="605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3.3</m:t>
                            </m:r>
                          </m:num>
                          <m:den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𝐴𝐷𝐶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4095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∗3.3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BFC72BD-3F92-B319-B442-AEF454C3AB83}"/>
                </a:ext>
              </a:extLst>
            </xdr:cNvPr>
            <xdr:cNvSpPr txBox="1"/>
          </xdr:nvSpPr>
          <xdr:spPr>
            <a:xfrm>
              <a:off x="2249488" y="2492375"/>
              <a:ext cx="1369734" cy="605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𝑅2=𝑅1/((3.3/(𝐴𝐷𝐶/4095∗3.3)−1))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17</xdr:row>
      <xdr:rowOff>0</xdr:rowOff>
    </xdr:from>
    <xdr:ext cx="1053814" cy="4657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F67304-9C72-44F5-ABEC-39CA7995EB05}"/>
                </a:ext>
              </a:extLst>
            </xdr:cNvPr>
            <xdr:cNvSpPr txBox="1"/>
          </xdr:nvSpPr>
          <xdr:spPr>
            <a:xfrm>
              <a:off x="2024063" y="3238500"/>
              <a:ext cx="1053814" cy="465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4095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𝐴𝐷𝐶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F67304-9C72-44F5-ABEC-39CA7995EB05}"/>
                </a:ext>
              </a:extLst>
            </xdr:cNvPr>
            <xdr:cNvSpPr txBox="1"/>
          </xdr:nvSpPr>
          <xdr:spPr>
            <a:xfrm>
              <a:off x="2024063" y="3238500"/>
              <a:ext cx="1053814" cy="465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𝑅2=𝑅1/((4095/𝐴𝐷𝐶−1))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12</xdr:col>
      <xdr:colOff>530258</xdr:colOff>
      <xdr:row>992</xdr:row>
      <xdr:rowOff>12961</xdr:rowOff>
    </xdr:from>
    <xdr:to>
      <xdr:col>32</xdr:col>
      <xdr:colOff>510618</xdr:colOff>
      <xdr:row>1007</xdr:row>
      <xdr:rowOff>166933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D0EE9D-7FA5-6A2C-9D84-437703620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44450</xdr:rowOff>
    </xdr:from>
    <xdr:to>
      <xdr:col>18</xdr:col>
      <xdr:colOff>572771</xdr:colOff>
      <xdr:row>36</xdr:row>
      <xdr:rowOff>86630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50D17-C7A7-4882-B6BC-AB65988E2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228600"/>
          <a:ext cx="9107171" cy="6487430"/>
        </a:xfrm>
        <a:prstGeom prst="rect">
          <a:avLst/>
        </a:prstGeom>
      </xdr:spPr>
    </xdr:pic>
    <xdr:clientData/>
  </xdr:twoCellAnchor>
  <xdr:twoCellAnchor editAs="oneCell">
    <xdr:from>
      <xdr:col>19</xdr:col>
      <xdr:colOff>426357</xdr:colOff>
      <xdr:row>7</xdr:row>
      <xdr:rowOff>81642</xdr:rowOff>
    </xdr:from>
    <xdr:to>
      <xdr:col>43</xdr:col>
      <xdr:colOff>386205</xdr:colOff>
      <xdr:row>26</xdr:row>
      <xdr:rowOff>149715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C10479-9F64-3F06-0ED4-9141A70D9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74286" y="1351642"/>
          <a:ext cx="14546705" cy="3515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AB7E-6244-4448-B0D4-391A818DFB9D}">
  <dimension ref="A1:U36"/>
  <sheetViews>
    <sheetView tabSelected="1" workbookViewId="0">
      <selection activeCell="U11" sqref="U11"/>
    </sheetView>
  </sheetViews>
  <sheetFormatPr defaultRowHeight="14.5" x14ac:dyDescent="0.35"/>
  <cols>
    <col min="4" max="4" width="25.1796875" bestFit="1" customWidth="1"/>
    <col min="5" max="5" width="10" bestFit="1" customWidth="1"/>
    <col min="8" max="8" width="10" bestFit="1" customWidth="1"/>
  </cols>
  <sheetData>
    <row r="1" spans="1:21" x14ac:dyDescent="0.35">
      <c r="A1" s="1" t="s">
        <v>17</v>
      </c>
      <c r="H1" s="7" t="s">
        <v>1</v>
      </c>
      <c r="I1" s="7"/>
      <c r="J1" s="7"/>
      <c r="K1" s="7"/>
    </row>
    <row r="2" spans="1:21" x14ac:dyDescent="0.35">
      <c r="H2">
        <v>5</v>
      </c>
      <c r="I2">
        <v>6</v>
      </c>
      <c r="J2">
        <v>7</v>
      </c>
      <c r="K2">
        <v>8</v>
      </c>
      <c r="N2" t="s">
        <v>10</v>
      </c>
    </row>
    <row r="3" spans="1:21" x14ac:dyDescent="0.35">
      <c r="D3" t="s">
        <v>11</v>
      </c>
      <c r="E3" s="1">
        <v>25000</v>
      </c>
      <c r="H3">
        <f>VLOOKUP($E3,Sheet1!A3:E18,2,FALSE)</f>
        <v>0</v>
      </c>
      <c r="I3">
        <f>VLOOKUP($E3,Sheet1!A3:E18,3,FALSE)</f>
        <v>0</v>
      </c>
      <c r="J3">
        <f>VLOOKUP($E3,Sheet1!A3:E18,4,FALSE)</f>
        <v>0</v>
      </c>
      <c r="K3">
        <f>VLOOKUP($E3,Sheet1!A3:E18,5,FALSE)</f>
        <v>0</v>
      </c>
      <c r="N3">
        <f>VLOOKUP($E3,Sheet1!A3:F18,6,FALSE)</f>
        <v>1.44E-2</v>
      </c>
    </row>
    <row r="5" spans="1:21" x14ac:dyDescent="0.35">
      <c r="D5" t="s">
        <v>12</v>
      </c>
      <c r="E5" s="1">
        <f>E18</f>
        <v>10000</v>
      </c>
      <c r="F5" t="s">
        <v>13</v>
      </c>
      <c r="G5" t="s">
        <v>38</v>
      </c>
    </row>
    <row r="6" spans="1:21" x14ac:dyDescent="0.35">
      <c r="D6" t="s">
        <v>15</v>
      </c>
      <c r="E6">
        <f>1/E5</f>
        <v>1E-4</v>
      </c>
      <c r="F6" t="s">
        <v>16</v>
      </c>
      <c r="P6" t="s">
        <v>29</v>
      </c>
      <c r="Q6" t="s">
        <v>91</v>
      </c>
    </row>
    <row r="7" spans="1:21" x14ac:dyDescent="0.35">
      <c r="E7">
        <f>E6/2*1000000</f>
        <v>50</v>
      </c>
      <c r="F7" t="s">
        <v>67</v>
      </c>
      <c r="H7">
        <f>E7*2/1000000</f>
        <v>1E-4</v>
      </c>
      <c r="P7">
        <f>E8</f>
        <v>5</v>
      </c>
      <c r="Q7">
        <f>E3</f>
        <v>25000</v>
      </c>
    </row>
    <row r="8" spans="1:21" x14ac:dyDescent="0.35">
      <c r="D8" t="s">
        <v>18</v>
      </c>
      <c r="E8" s="1">
        <v>5</v>
      </c>
      <c r="F8" t="s">
        <v>29</v>
      </c>
      <c r="G8" t="s">
        <v>33</v>
      </c>
      <c r="P8" s="1">
        <v>1</v>
      </c>
      <c r="Q8">
        <f>P8*Q7/P7</f>
        <v>5000</v>
      </c>
    </row>
    <row r="9" spans="1:21" x14ac:dyDescent="0.35">
      <c r="G9" t="s">
        <v>34</v>
      </c>
      <c r="U9">
        <f>5*10^6</f>
        <v>5000000</v>
      </c>
    </row>
    <row r="10" spans="1:21" x14ac:dyDescent="0.35">
      <c r="D10" t="s">
        <v>14</v>
      </c>
      <c r="E10">
        <f>E6*E3</f>
        <v>2.5</v>
      </c>
      <c r="F10" t="s">
        <v>16</v>
      </c>
      <c r="U10">
        <f>25000*2*20</f>
        <v>1000000</v>
      </c>
    </row>
    <row r="11" spans="1:21" x14ac:dyDescent="0.35">
      <c r="U11">
        <f>U9/U10</f>
        <v>5</v>
      </c>
    </row>
    <row r="12" spans="1:21" x14ac:dyDescent="0.35">
      <c r="D12" t="s">
        <v>19</v>
      </c>
      <c r="E12">
        <f>E8/E10</f>
        <v>2</v>
      </c>
      <c r="F12" t="s">
        <v>30</v>
      </c>
    </row>
    <row r="13" spans="1:21" x14ac:dyDescent="0.35">
      <c r="D13" t="s">
        <v>19</v>
      </c>
      <c r="E13">
        <f>E12/10</f>
        <v>0.2</v>
      </c>
      <c r="F13" t="s">
        <v>20</v>
      </c>
    </row>
    <row r="14" spans="1:21" x14ac:dyDescent="0.35">
      <c r="C14">
        <v>25000</v>
      </c>
    </row>
    <row r="15" spans="1:21" x14ac:dyDescent="0.35">
      <c r="C15" t="s">
        <v>30</v>
      </c>
      <c r="D15" t="s">
        <v>90</v>
      </c>
    </row>
    <row r="16" spans="1:21" x14ac:dyDescent="0.35">
      <c r="C16">
        <v>20</v>
      </c>
      <c r="D16">
        <v>5</v>
      </c>
      <c r="E16" s="1">
        <v>50</v>
      </c>
      <c r="F16" t="s">
        <v>67</v>
      </c>
      <c r="K16" t="s">
        <v>35</v>
      </c>
    </row>
    <row r="17" spans="3:14" x14ac:dyDescent="0.35">
      <c r="C17">
        <v>10</v>
      </c>
      <c r="D17">
        <v>10</v>
      </c>
      <c r="E17">
        <f>E16/1000000*2</f>
        <v>1E-4</v>
      </c>
      <c r="F17" t="s">
        <v>76</v>
      </c>
      <c r="K17">
        <v>0</v>
      </c>
      <c r="L17" t="s">
        <v>24</v>
      </c>
    </row>
    <row r="18" spans="3:14" x14ac:dyDescent="0.35">
      <c r="C18">
        <v>5</v>
      </c>
      <c r="D18">
        <v>20</v>
      </c>
      <c r="E18">
        <f>1/E17</f>
        <v>10000</v>
      </c>
      <c r="F18" t="s">
        <v>13</v>
      </c>
      <c r="L18" s="2" t="s">
        <v>25</v>
      </c>
    </row>
    <row r="19" spans="3:14" x14ac:dyDescent="0.35">
      <c r="C19">
        <v>2</v>
      </c>
      <c r="D19">
        <v>50</v>
      </c>
      <c r="K19">
        <v>1</v>
      </c>
      <c r="L19" t="s">
        <v>22</v>
      </c>
      <c r="N19" t="s">
        <v>21</v>
      </c>
    </row>
    <row r="20" spans="3:14" x14ac:dyDescent="0.35">
      <c r="C20">
        <v>1</v>
      </c>
      <c r="D20">
        <v>100</v>
      </c>
      <c r="F20">
        <v>2130</v>
      </c>
      <c r="G20">
        <v>1600</v>
      </c>
      <c r="L20" s="2" t="s">
        <v>23</v>
      </c>
    </row>
    <row r="21" spans="3:14" x14ac:dyDescent="0.35">
      <c r="F21">
        <f>F20/2</f>
        <v>1065</v>
      </c>
      <c r="G21">
        <v>800</v>
      </c>
      <c r="L21" s="2" t="s">
        <v>26</v>
      </c>
    </row>
    <row r="22" spans="3:14" x14ac:dyDescent="0.35">
      <c r="K22">
        <v>2</v>
      </c>
      <c r="L22" t="s">
        <v>27</v>
      </c>
    </row>
    <row r="23" spans="3:14" x14ac:dyDescent="0.35">
      <c r="L23" s="2" t="s">
        <v>28</v>
      </c>
    </row>
    <row r="24" spans="3:14" x14ac:dyDescent="0.35">
      <c r="L24" s="2" t="s">
        <v>37</v>
      </c>
    </row>
    <row r="25" spans="3:14" x14ac:dyDescent="0.35">
      <c r="K25">
        <v>3</v>
      </c>
      <c r="L25" t="s">
        <v>31</v>
      </c>
    </row>
    <row r="26" spans="3:14" x14ac:dyDescent="0.35">
      <c r="L26" s="2" t="s">
        <v>32</v>
      </c>
    </row>
    <row r="27" spans="3:14" x14ac:dyDescent="0.35">
      <c r="K27">
        <v>4</v>
      </c>
      <c r="L27" t="s">
        <v>36</v>
      </c>
    </row>
    <row r="28" spans="3:14" x14ac:dyDescent="0.35">
      <c r="L28" s="2" t="s">
        <v>37</v>
      </c>
    </row>
    <row r="29" spans="3:14" x14ac:dyDescent="0.35">
      <c r="K29">
        <v>5</v>
      </c>
      <c r="L29" t="s">
        <v>39</v>
      </c>
    </row>
    <row r="30" spans="3:14" x14ac:dyDescent="0.35">
      <c r="L30" s="2" t="s">
        <v>26</v>
      </c>
    </row>
    <row r="32" spans="3:14" x14ac:dyDescent="0.35">
      <c r="K32" t="s">
        <v>40</v>
      </c>
      <c r="N32" t="s">
        <v>45</v>
      </c>
    </row>
    <row r="33" spans="11:14" x14ac:dyDescent="0.35">
      <c r="K33">
        <v>0</v>
      </c>
      <c r="L33" t="s">
        <v>44</v>
      </c>
      <c r="N33" t="s">
        <v>46</v>
      </c>
    </row>
    <row r="34" spans="11:14" x14ac:dyDescent="0.35">
      <c r="K34">
        <v>1</v>
      </c>
      <c r="L34" t="s">
        <v>41</v>
      </c>
      <c r="N34" t="s">
        <v>48</v>
      </c>
    </row>
    <row r="35" spans="11:14" x14ac:dyDescent="0.35">
      <c r="K35">
        <v>2</v>
      </c>
      <c r="L35" t="s">
        <v>42</v>
      </c>
      <c r="N35" t="s">
        <v>49</v>
      </c>
    </row>
    <row r="36" spans="11:14" x14ac:dyDescent="0.35">
      <c r="K36">
        <v>3</v>
      </c>
      <c r="L36" t="s">
        <v>43</v>
      </c>
      <c r="N36" t="s">
        <v>47</v>
      </c>
    </row>
  </sheetData>
  <mergeCells count="1">
    <mergeCell ref="H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E6B9A9-F54A-4B80-B65E-3F4DF0AC44F1}">
          <x14:formula1>
            <xm:f>Sheet1!$A$3:$A$18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E327-CA78-4A64-BA39-7BECD536D266}">
  <dimension ref="B2:R34"/>
  <sheetViews>
    <sheetView workbookViewId="0">
      <selection activeCell="U29" sqref="U29"/>
    </sheetView>
  </sheetViews>
  <sheetFormatPr defaultRowHeight="14.5" x14ac:dyDescent="0.35"/>
  <cols>
    <col min="2" max="2" width="17.453125" bestFit="1" customWidth="1"/>
    <col min="3" max="3" width="12" bestFit="1" customWidth="1"/>
  </cols>
  <sheetData>
    <row r="2" spans="2:13" x14ac:dyDescent="0.35">
      <c r="B2" t="s">
        <v>75</v>
      </c>
      <c r="C2">
        <f>42*5</f>
        <v>210</v>
      </c>
      <c r="D2" t="s">
        <v>29</v>
      </c>
      <c r="J2">
        <v>1</v>
      </c>
      <c r="K2" t="s">
        <v>78</v>
      </c>
      <c r="L2">
        <v>25.4</v>
      </c>
      <c r="M2" t="s">
        <v>29</v>
      </c>
    </row>
    <row r="4" spans="2:13" x14ac:dyDescent="0.35">
      <c r="B4" t="s">
        <v>77</v>
      </c>
      <c r="C4">
        <v>10.75</v>
      </c>
      <c r="D4" t="s">
        <v>78</v>
      </c>
    </row>
    <row r="5" spans="2:13" x14ac:dyDescent="0.35">
      <c r="C5">
        <f>C4*$L$2</f>
        <v>273.05</v>
      </c>
      <c r="D5" t="s">
        <v>29</v>
      </c>
    </row>
    <row r="7" spans="2:13" x14ac:dyDescent="0.35">
      <c r="B7" t="s">
        <v>79</v>
      </c>
      <c r="C7">
        <v>2.5</v>
      </c>
      <c r="D7" t="s">
        <v>78</v>
      </c>
    </row>
    <row r="8" spans="2:13" x14ac:dyDescent="0.35">
      <c r="C8">
        <f>C7*$L$2</f>
        <v>63.5</v>
      </c>
      <c r="D8" t="s">
        <v>29</v>
      </c>
    </row>
    <row r="10" spans="2:13" x14ac:dyDescent="0.35">
      <c r="B10" t="s">
        <v>86</v>
      </c>
      <c r="C10">
        <f>1+1/4</f>
        <v>1.25</v>
      </c>
      <c r="D10" t="s">
        <v>78</v>
      </c>
    </row>
    <row r="11" spans="2:13" x14ac:dyDescent="0.35">
      <c r="C11">
        <f>C10*$L$2</f>
        <v>31.75</v>
      </c>
      <c r="D11" t="s">
        <v>29</v>
      </c>
    </row>
    <row r="13" spans="2:13" x14ac:dyDescent="0.35">
      <c r="B13" t="s">
        <v>80</v>
      </c>
      <c r="C13">
        <v>3.54</v>
      </c>
      <c r="D13" t="s">
        <v>78</v>
      </c>
    </row>
    <row r="14" spans="2:13" x14ac:dyDescent="0.35">
      <c r="C14">
        <f>C13*$L$2</f>
        <v>89.915999999999997</v>
      </c>
      <c r="D14" t="s">
        <v>29</v>
      </c>
    </row>
    <row r="16" spans="2:13" x14ac:dyDescent="0.35">
      <c r="B16" t="s">
        <v>81</v>
      </c>
      <c r="C16">
        <v>10.75</v>
      </c>
      <c r="D16" t="s">
        <v>78</v>
      </c>
    </row>
    <row r="17" spans="2:18" x14ac:dyDescent="0.35">
      <c r="C17">
        <f>C16*$L$2</f>
        <v>273.05</v>
      </c>
      <c r="D17" t="s">
        <v>29</v>
      </c>
    </row>
    <row r="19" spans="2:18" x14ac:dyDescent="0.35">
      <c r="B19" t="s">
        <v>83</v>
      </c>
    </row>
    <row r="20" spans="2:18" x14ac:dyDescent="0.35">
      <c r="C20">
        <f>1+(13/16)</f>
        <v>1.8125</v>
      </c>
      <c r="D20" t="s">
        <v>78</v>
      </c>
    </row>
    <row r="21" spans="2:18" x14ac:dyDescent="0.35">
      <c r="C21">
        <f>C20*$L$2</f>
        <v>46.037499999999994</v>
      </c>
      <c r="D21" t="s">
        <v>29</v>
      </c>
    </row>
    <row r="23" spans="2:18" x14ac:dyDescent="0.35">
      <c r="C23">
        <v>12</v>
      </c>
      <c r="D23" t="s">
        <v>29</v>
      </c>
      <c r="H23" t="s">
        <v>89</v>
      </c>
    </row>
    <row r="25" spans="2:18" x14ac:dyDescent="0.35">
      <c r="C25">
        <f>C21-C23</f>
        <v>34.037499999999994</v>
      </c>
      <c r="D25" t="s">
        <v>29</v>
      </c>
      <c r="E25" t="s">
        <v>82</v>
      </c>
      <c r="F25" t="s">
        <v>84</v>
      </c>
      <c r="I25">
        <f>ROUND(C25,0)</f>
        <v>34</v>
      </c>
      <c r="J25" t="s">
        <v>29</v>
      </c>
      <c r="K25" t="s">
        <v>82</v>
      </c>
      <c r="L25" t="s">
        <v>84</v>
      </c>
    </row>
    <row r="26" spans="2:18" x14ac:dyDescent="0.35">
      <c r="C26">
        <f>C25+$C$11</f>
        <v>65.787499999999994</v>
      </c>
      <c r="D26" t="s">
        <v>29</v>
      </c>
      <c r="E26" t="s">
        <v>82</v>
      </c>
      <c r="F26" t="s">
        <v>85</v>
      </c>
      <c r="I26">
        <f>ROUND(C26,0)</f>
        <v>66</v>
      </c>
      <c r="J26" t="s">
        <v>29</v>
      </c>
      <c r="K26" t="s">
        <v>82</v>
      </c>
      <c r="L26" t="s">
        <v>85</v>
      </c>
    </row>
    <row r="28" spans="2:18" x14ac:dyDescent="0.35">
      <c r="C28">
        <v>10</v>
      </c>
      <c r="D28" t="s">
        <v>78</v>
      </c>
      <c r="I28">
        <f>I26-I25</f>
        <v>32</v>
      </c>
    </row>
    <row r="29" spans="2:18" x14ac:dyDescent="0.35">
      <c r="C29">
        <f>C28*$L$2</f>
        <v>254</v>
      </c>
      <c r="D29" t="s">
        <v>29</v>
      </c>
      <c r="P29">
        <f>I33-I25</f>
        <v>208</v>
      </c>
      <c r="R29">
        <f>P29/2</f>
        <v>104</v>
      </c>
    </row>
    <row r="30" spans="2:18" x14ac:dyDescent="0.35">
      <c r="R30">
        <f>R29+I25</f>
        <v>138</v>
      </c>
    </row>
    <row r="31" spans="2:18" x14ac:dyDescent="0.35">
      <c r="C31">
        <v>12</v>
      </c>
      <c r="D31" t="s">
        <v>29</v>
      </c>
      <c r="R31">
        <f>R30-32/2</f>
        <v>122</v>
      </c>
    </row>
    <row r="33" spans="3:12" x14ac:dyDescent="0.35">
      <c r="C33">
        <f>C29-C31</f>
        <v>242</v>
      </c>
      <c r="D33" t="s">
        <v>29</v>
      </c>
      <c r="E33" t="s">
        <v>88</v>
      </c>
      <c r="F33" t="s">
        <v>84</v>
      </c>
      <c r="I33">
        <f t="shared" ref="I33:I34" si="0">ROUND(C33,0)</f>
        <v>242</v>
      </c>
      <c r="J33" t="s">
        <v>29</v>
      </c>
      <c r="K33" t="s">
        <v>88</v>
      </c>
      <c r="L33" t="s">
        <v>84</v>
      </c>
    </row>
    <row r="34" spans="3:12" x14ac:dyDescent="0.35">
      <c r="C34">
        <f>C33+$C$11</f>
        <v>273.75</v>
      </c>
      <c r="D34" t="s">
        <v>29</v>
      </c>
      <c r="E34" t="s">
        <v>87</v>
      </c>
      <c r="F34" t="s">
        <v>85</v>
      </c>
      <c r="I34">
        <f t="shared" si="0"/>
        <v>274</v>
      </c>
      <c r="J34" t="s">
        <v>29</v>
      </c>
      <c r="K34" t="s">
        <v>87</v>
      </c>
      <c r="L34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47AE-89B9-4947-A3B7-A006330480B5}">
  <dimension ref="D4:H15"/>
  <sheetViews>
    <sheetView workbookViewId="0">
      <selection activeCell="E15" sqref="E15"/>
    </sheetView>
  </sheetViews>
  <sheetFormatPr defaultRowHeight="14.5" x14ac:dyDescent="0.35"/>
  <cols>
    <col min="4" max="4" width="26.453125" bestFit="1" customWidth="1"/>
  </cols>
  <sheetData>
    <row r="4" spans="4:8" x14ac:dyDescent="0.35">
      <c r="D4" t="s">
        <v>63</v>
      </c>
      <c r="E4">
        <v>80</v>
      </c>
      <c r="F4" t="s">
        <v>64</v>
      </c>
    </row>
    <row r="6" spans="4:8" x14ac:dyDescent="0.35">
      <c r="D6" t="s">
        <v>92</v>
      </c>
      <c r="E6">
        <v>1</v>
      </c>
    </row>
    <row r="8" spans="4:8" x14ac:dyDescent="0.35">
      <c r="D8" t="s">
        <v>19</v>
      </c>
      <c r="E8">
        <f>E4/E6</f>
        <v>80</v>
      </c>
      <c r="F8" t="s">
        <v>64</v>
      </c>
    </row>
    <row r="9" spans="4:8" x14ac:dyDescent="0.35">
      <c r="D9" t="s">
        <v>98</v>
      </c>
      <c r="E9">
        <f>1/E8</f>
        <v>1.2500000000000001E-2</v>
      </c>
      <c r="F9" t="s">
        <v>67</v>
      </c>
    </row>
    <row r="11" spans="4:8" x14ac:dyDescent="0.35">
      <c r="D11" t="s">
        <v>93</v>
      </c>
      <c r="E11" t="s">
        <v>94</v>
      </c>
      <c r="F11" t="s">
        <v>95</v>
      </c>
      <c r="G11" t="s">
        <v>96</v>
      </c>
      <c r="H11" t="s">
        <v>97</v>
      </c>
    </row>
    <row r="13" spans="4:8" x14ac:dyDescent="0.35">
      <c r="D13" t="s">
        <v>99</v>
      </c>
      <c r="E13">
        <f>15*E9</f>
        <v>0.1875</v>
      </c>
      <c r="F13" t="s">
        <v>67</v>
      </c>
    </row>
    <row r="15" spans="4:8" x14ac:dyDescent="0.35">
      <c r="D15" t="s">
        <v>100</v>
      </c>
      <c r="E15">
        <f>1/E13</f>
        <v>5.333333333333333</v>
      </c>
      <c r="F15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0640-7CF4-4EE5-A4DD-B57A3454E5B0}">
  <dimension ref="D2:S37"/>
  <sheetViews>
    <sheetView workbookViewId="0">
      <selection activeCell="E31" sqref="E31"/>
    </sheetView>
  </sheetViews>
  <sheetFormatPr defaultRowHeight="14.5" x14ac:dyDescent="0.35"/>
  <cols>
    <col min="4" max="4" width="44.54296875" bestFit="1" customWidth="1"/>
    <col min="5" max="5" width="11" bestFit="1" customWidth="1"/>
    <col min="8" max="8" width="10.26953125" bestFit="1" customWidth="1"/>
    <col min="18" max="18" width="24.1796875" bestFit="1" customWidth="1"/>
  </cols>
  <sheetData>
    <row r="2" spans="4:17" x14ac:dyDescent="0.35">
      <c r="D2" t="s">
        <v>62</v>
      </c>
    </row>
    <row r="3" spans="4:17" x14ac:dyDescent="0.35">
      <c r="P3">
        <f>E8</f>
        <v>2000</v>
      </c>
      <c r="Q3">
        <f>E11</f>
        <v>200</v>
      </c>
    </row>
    <row r="4" spans="4:17" x14ac:dyDescent="0.35">
      <c r="D4" t="s">
        <v>63</v>
      </c>
      <c r="E4" s="1">
        <v>80</v>
      </c>
      <c r="F4" t="s">
        <v>64</v>
      </c>
      <c r="P4">
        <f>P3*Q4/Q3</f>
        <v>500</v>
      </c>
      <c r="Q4">
        <v>50</v>
      </c>
    </row>
    <row r="6" spans="4:17" x14ac:dyDescent="0.35">
      <c r="D6" t="s">
        <v>65</v>
      </c>
      <c r="E6" s="1">
        <v>8</v>
      </c>
      <c r="F6" t="str">
        <f>"Put " &amp; E6 &amp;"-1 in Cube MX"</f>
        <v>Put 8-1 in Cube MX</v>
      </c>
    </row>
    <row r="8" spans="4:17" x14ac:dyDescent="0.35">
      <c r="D8" t="s">
        <v>66</v>
      </c>
      <c r="E8" s="1">
        <f>E4/E6*2*E16</f>
        <v>2000</v>
      </c>
      <c r="F8" t="str">
        <f>"Put " &amp; E8 &amp;"-1 in Cube MX"</f>
        <v>Put 2000-1 in Cube MX</v>
      </c>
      <c r="K8" t="str">
        <f xml:space="preserve"> "Counter goes from from 0 to "&amp; E8-1</f>
        <v>Counter goes from from 0 to 1999</v>
      </c>
    </row>
    <row r="10" spans="4:17" x14ac:dyDescent="0.35">
      <c r="D10" t="s">
        <v>102</v>
      </c>
      <c r="E10">
        <f>E6/E4</f>
        <v>0.1</v>
      </c>
      <c r="F10" t="s">
        <v>67</v>
      </c>
    </row>
    <row r="11" spans="4:17" x14ac:dyDescent="0.35">
      <c r="D11" t="str">
        <f>"Time taken to go from 0 to "&amp; E8-1</f>
        <v>Time taken to go from 0 to 1999</v>
      </c>
      <c r="E11">
        <f>E10*E8</f>
        <v>200</v>
      </c>
      <c r="F11" t="s">
        <v>67</v>
      </c>
    </row>
    <row r="12" spans="4:17" x14ac:dyDescent="0.35">
      <c r="D12" t="str">
        <f>D11</f>
        <v>Time taken to go from 0 to 1999</v>
      </c>
      <c r="E12">
        <f>E11/1000</f>
        <v>0.2</v>
      </c>
      <c r="F12" t="s">
        <v>68</v>
      </c>
    </row>
    <row r="14" spans="4:17" s="3" customFormat="1" x14ac:dyDescent="0.35"/>
    <row r="16" spans="4:17" x14ac:dyDescent="0.35">
      <c r="D16" t="s">
        <v>69</v>
      </c>
      <c r="E16" s="1">
        <v>100</v>
      </c>
      <c r="F16" t="s">
        <v>67</v>
      </c>
      <c r="G16" s="2" t="s">
        <v>74</v>
      </c>
      <c r="K16">
        <f>E6/E4</f>
        <v>0.1</v>
      </c>
      <c r="L16" t="s">
        <v>67</v>
      </c>
    </row>
    <row r="17" spans="4:19" x14ac:dyDescent="0.35">
      <c r="J17" t="s">
        <v>110</v>
      </c>
      <c r="K17">
        <f>E16*2</f>
        <v>200</v>
      </c>
      <c r="L17" t="s">
        <v>67</v>
      </c>
    </row>
    <row r="18" spans="4:19" x14ac:dyDescent="0.35">
      <c r="D18" t="s">
        <v>70</v>
      </c>
      <c r="E18">
        <f>E4/E6*E16</f>
        <v>1000</v>
      </c>
      <c r="F18" t="s">
        <v>73</v>
      </c>
      <c r="J18" t="s">
        <v>111</v>
      </c>
      <c r="K18">
        <f>K17/K16</f>
        <v>2000</v>
      </c>
    </row>
    <row r="20" spans="4:19" x14ac:dyDescent="0.35">
      <c r="D20" t="s">
        <v>72</v>
      </c>
      <c r="E20">
        <f>1/(2*E16)*1000</f>
        <v>5</v>
      </c>
      <c r="F20" t="s">
        <v>71</v>
      </c>
    </row>
    <row r="22" spans="4:19" s="3" customFormat="1" x14ac:dyDescent="0.35"/>
    <row r="24" spans="4:19" x14ac:dyDescent="0.35">
      <c r="D24" t="s">
        <v>103</v>
      </c>
      <c r="E24" s="1">
        <v>10000000</v>
      </c>
      <c r="F24" t="s">
        <v>67</v>
      </c>
      <c r="G24" s="2" t="s">
        <v>74</v>
      </c>
    </row>
    <row r="25" spans="4:19" x14ac:dyDescent="0.35">
      <c r="E25">
        <f>E24/1000</f>
        <v>10000</v>
      </c>
      <c r="F25" t="s">
        <v>68</v>
      </c>
      <c r="G25" s="2"/>
    </row>
    <row r="26" spans="4:19" x14ac:dyDescent="0.35">
      <c r="E26">
        <f>E24/1000000</f>
        <v>10</v>
      </c>
      <c r="F26" t="s">
        <v>76</v>
      </c>
      <c r="R26" t="s">
        <v>109</v>
      </c>
    </row>
    <row r="27" spans="4:19" x14ac:dyDescent="0.35">
      <c r="D27" t="s">
        <v>104</v>
      </c>
      <c r="E27" s="1">
        <v>25000</v>
      </c>
      <c r="F27" t="str">
        <f>"Put " &amp; E27 &amp;"-1 in Cube MX"</f>
        <v>Put 25000-1 in Cube MX</v>
      </c>
      <c r="M27" t="s">
        <v>107</v>
      </c>
      <c r="P27" s="1">
        <v>1000</v>
      </c>
      <c r="Q27" s="2" t="s">
        <v>108</v>
      </c>
      <c r="R27">
        <f>1/P27*1000000</f>
        <v>1000</v>
      </c>
      <c r="S27" t="s">
        <v>67</v>
      </c>
    </row>
    <row r="28" spans="4:19" x14ac:dyDescent="0.35">
      <c r="I28" t="s">
        <v>112</v>
      </c>
    </row>
    <row r="29" spans="4:19" x14ac:dyDescent="0.35">
      <c r="D29" t="s">
        <v>105</v>
      </c>
      <c r="E29">
        <f>E24/E27</f>
        <v>400</v>
      </c>
      <c r="F29" t="s">
        <v>67</v>
      </c>
    </row>
    <row r="31" spans="4:19" x14ac:dyDescent="0.35">
      <c r="D31" t="s">
        <v>65</v>
      </c>
      <c r="E31">
        <f>E4*E29</f>
        <v>32000</v>
      </c>
      <c r="F31" t="str">
        <f>"Put " &amp; E31 &amp;"-1 in Cube MX"</f>
        <v>Put 32000-1 in Cube MX</v>
      </c>
    </row>
    <row r="33" spans="4:6" x14ac:dyDescent="0.35">
      <c r="D33" t="s">
        <v>106</v>
      </c>
    </row>
    <row r="35" spans="4:6" x14ac:dyDescent="0.35">
      <c r="D35" t="s">
        <v>65</v>
      </c>
      <c r="E35" s="1">
        <v>16000</v>
      </c>
      <c r="F35" t="str">
        <f>"Put " &amp; E35 &amp;"-1 in Cube MX"</f>
        <v>Put 16000-1 in Cube MX</v>
      </c>
    </row>
    <row r="37" spans="4:6" x14ac:dyDescent="0.35">
      <c r="D37" t="s">
        <v>104</v>
      </c>
      <c r="E37">
        <f>E4*E24/E35</f>
        <v>50000</v>
      </c>
      <c r="F37" t="str">
        <f>"Put " &amp; E37 &amp;"-1 in Cube MX"</f>
        <v>Put 50000-1 in Cube MX</v>
      </c>
    </row>
  </sheetData>
  <conditionalFormatting sqref="E31">
    <cfRule type="expression" dxfId="3" priority="1">
      <formula>OR($E$31&gt;65536,$E$31&lt;1)</formula>
    </cfRule>
  </conditionalFormatting>
  <conditionalFormatting sqref="E37">
    <cfRule type="expression" dxfId="2" priority="2">
      <formula>OR($E$37&gt;65536,$E$37&lt;1)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A424-2D0C-4BB6-A3C8-5297EF9E2E5D}">
  <dimension ref="B1:W1018"/>
  <sheetViews>
    <sheetView workbookViewId="0">
      <selection activeCell="F31" sqref="F31"/>
    </sheetView>
  </sheetViews>
  <sheetFormatPr defaultRowHeight="14.5" x14ac:dyDescent="0.35"/>
  <cols>
    <col min="2" max="2" width="41.453125" bestFit="1" customWidth="1"/>
    <col min="7" max="7" width="30" bestFit="1" customWidth="1"/>
    <col min="8" max="8" width="19.26953125" bestFit="1" customWidth="1"/>
    <col min="14" max="14" width="11" bestFit="1" customWidth="1"/>
    <col min="15" max="16" width="10" hidden="1" customWidth="1"/>
    <col min="17" max="18" width="10" bestFit="1" customWidth="1"/>
    <col min="19" max="19" width="11" bestFit="1" customWidth="1"/>
    <col min="20" max="20" width="12" bestFit="1" customWidth="1"/>
  </cols>
  <sheetData>
    <row r="1" spans="2:15" x14ac:dyDescent="0.35">
      <c r="H1">
        <f>2^32</f>
        <v>4294967296</v>
      </c>
    </row>
    <row r="2" spans="2:15" x14ac:dyDescent="0.35">
      <c r="B2" t="s">
        <v>113</v>
      </c>
      <c r="C2" s="1">
        <v>1</v>
      </c>
      <c r="D2" t="s">
        <v>29</v>
      </c>
      <c r="G2" t="s">
        <v>119</v>
      </c>
      <c r="H2">
        <f>C2/C4*1000000*2+C8*1000</f>
        <v>100000</v>
      </c>
      <c r="I2" t="s">
        <v>67</v>
      </c>
      <c r="J2">
        <f>H2/1000000</f>
        <v>0.1</v>
      </c>
      <c r="K2" t="s">
        <v>120</v>
      </c>
    </row>
    <row r="3" spans="2:15" x14ac:dyDescent="0.35">
      <c r="G3" t="s">
        <v>118</v>
      </c>
      <c r="H3" s="1">
        <v>64</v>
      </c>
      <c r="I3" t="s">
        <v>67</v>
      </c>
    </row>
    <row r="4" spans="2:15" x14ac:dyDescent="0.35">
      <c r="B4" t="s">
        <v>19</v>
      </c>
      <c r="C4" s="1">
        <v>20</v>
      </c>
      <c r="D4" t="s">
        <v>30</v>
      </c>
      <c r="H4" t="s">
        <v>235</v>
      </c>
    </row>
    <row r="5" spans="2:15" x14ac:dyDescent="0.35">
      <c r="H5" s="1"/>
    </row>
    <row r="6" spans="2:15" x14ac:dyDescent="0.35">
      <c r="B6" t="s">
        <v>114</v>
      </c>
      <c r="C6" s="1">
        <v>10</v>
      </c>
      <c r="D6" t="s">
        <v>117</v>
      </c>
      <c r="G6" t="s">
        <v>121</v>
      </c>
      <c r="H6">
        <f>C11</f>
        <v>100</v>
      </c>
    </row>
    <row r="7" spans="2:15" x14ac:dyDescent="0.35">
      <c r="G7" t="s">
        <v>122</v>
      </c>
      <c r="H7">
        <f>H6*H3</f>
        <v>6400</v>
      </c>
      <c r="I7" t="s">
        <v>67</v>
      </c>
    </row>
    <row r="8" spans="2:15" x14ac:dyDescent="0.35">
      <c r="B8" t="s">
        <v>115</v>
      </c>
      <c r="C8" s="1">
        <v>0</v>
      </c>
      <c r="D8" t="s">
        <v>68</v>
      </c>
      <c r="G8" t="s">
        <v>123</v>
      </c>
      <c r="H8">
        <f>H2-H7</f>
        <v>93600</v>
      </c>
      <c r="I8" t="s">
        <v>67</v>
      </c>
      <c r="K8">
        <f>H2-H7</f>
        <v>93600</v>
      </c>
    </row>
    <row r="9" spans="2:15" x14ac:dyDescent="0.35">
      <c r="C9">
        <f>C8/1000</f>
        <v>0</v>
      </c>
      <c r="D9" t="s">
        <v>76</v>
      </c>
      <c r="G9" t="s">
        <v>124</v>
      </c>
      <c r="H9">
        <f>H8/C11</f>
        <v>936</v>
      </c>
      <c r="I9" t="s">
        <v>67</v>
      </c>
      <c r="J9">
        <f>H8/C11</f>
        <v>936</v>
      </c>
      <c r="O9">
        <f>10^5</f>
        <v>100000</v>
      </c>
    </row>
    <row r="10" spans="2:15" x14ac:dyDescent="0.35">
      <c r="H10">
        <f>H9/1000000</f>
        <v>9.3599999999999998E-4</v>
      </c>
      <c r="I10" t="s">
        <v>76</v>
      </c>
      <c r="O10">
        <v>6400</v>
      </c>
    </row>
    <row r="11" spans="2:15" x14ac:dyDescent="0.35">
      <c r="B11" t="s">
        <v>116</v>
      </c>
      <c r="C11" s="1">
        <v>100</v>
      </c>
      <c r="G11" t="s">
        <v>127</v>
      </c>
      <c r="H11">
        <f>H10*C11</f>
        <v>9.3600000000000003E-2</v>
      </c>
      <c r="O11">
        <f>O9-O10</f>
        <v>93600</v>
      </c>
    </row>
    <row r="13" spans="2:15" s="3" customFormat="1" ht="3.75" customHeight="1" x14ac:dyDescent="0.35"/>
    <row r="15" spans="2:15" x14ac:dyDescent="0.35">
      <c r="G15" t="s">
        <v>125</v>
      </c>
    </row>
    <row r="16" spans="2:15" x14ac:dyDescent="0.35">
      <c r="B16">
        <f>2/3.3*4096</f>
        <v>2482.4242424242425</v>
      </c>
      <c r="G16" t="s">
        <v>63</v>
      </c>
      <c r="H16" s="1">
        <v>80</v>
      </c>
      <c r="I16" t="s">
        <v>64</v>
      </c>
    </row>
    <row r="18" spans="7:23" x14ac:dyDescent="0.35">
      <c r="G18" t="s">
        <v>126</v>
      </c>
      <c r="H18">
        <f>H9</f>
        <v>936</v>
      </c>
      <c r="I18" t="s">
        <v>67</v>
      </c>
    </row>
    <row r="19" spans="7:23" x14ac:dyDescent="0.35">
      <c r="H19">
        <f>H18/1000</f>
        <v>0.93600000000000005</v>
      </c>
      <c r="I19" t="s">
        <v>68</v>
      </c>
    </row>
    <row r="20" spans="7:23" x14ac:dyDescent="0.35">
      <c r="H20">
        <f>H19/1000</f>
        <v>9.3600000000000009E-4</v>
      </c>
      <c r="I20" t="s">
        <v>76</v>
      </c>
      <c r="O20" t="s">
        <v>128</v>
      </c>
      <c r="P20">
        <v>0</v>
      </c>
    </row>
    <row r="21" spans="7:23" x14ac:dyDescent="0.35">
      <c r="G21" t="s">
        <v>66</v>
      </c>
      <c r="H21" s="1">
        <v>16000</v>
      </c>
      <c r="I21" t="str">
        <f>"Put " &amp; H21 &amp;"-1 in Cube MX"</f>
        <v>Put 16000-1 in Cube MX</v>
      </c>
      <c r="O21" t="s">
        <v>128</v>
      </c>
      <c r="P21">
        <v>1</v>
      </c>
    </row>
    <row r="22" spans="7:23" x14ac:dyDescent="0.35">
      <c r="O22" t="s">
        <v>128</v>
      </c>
      <c r="P22">
        <v>2</v>
      </c>
    </row>
    <row r="23" spans="7:23" x14ac:dyDescent="0.35">
      <c r="G23" t="s">
        <v>105</v>
      </c>
      <c r="H23">
        <f>H18/H21</f>
        <v>5.8500000000000003E-2</v>
      </c>
      <c r="I23" t="s">
        <v>67</v>
      </c>
      <c r="O23" t="s">
        <v>128</v>
      </c>
      <c r="P23">
        <v>3</v>
      </c>
    </row>
    <row r="24" spans="7:23" x14ac:dyDescent="0.35">
      <c r="O24" t="s">
        <v>128</v>
      </c>
      <c r="P24">
        <v>4</v>
      </c>
    </row>
    <row r="25" spans="7:23" x14ac:dyDescent="0.35">
      <c r="G25" t="s">
        <v>65</v>
      </c>
      <c r="H25">
        <f>H23*H16</f>
        <v>4.6800000000000006</v>
      </c>
      <c r="I25" t="str">
        <f>"Put " &amp; H25 &amp;"-1 in Cube MX"</f>
        <v>Put 4.68-1 in Cube MX</v>
      </c>
      <c r="O25" t="s">
        <v>128</v>
      </c>
      <c r="P25">
        <v>5</v>
      </c>
    </row>
    <row r="26" spans="7:23" x14ac:dyDescent="0.35">
      <c r="O26" t="s">
        <v>128</v>
      </c>
      <c r="P26">
        <v>6</v>
      </c>
      <c r="W26" s="2"/>
    </row>
    <row r="27" spans="7:23" x14ac:dyDescent="0.35">
      <c r="G27" t="s">
        <v>106</v>
      </c>
      <c r="O27" t="s">
        <v>128</v>
      </c>
      <c r="P27">
        <v>7</v>
      </c>
    </row>
    <row r="28" spans="7:23" x14ac:dyDescent="0.35">
      <c r="O28" t="s">
        <v>128</v>
      </c>
      <c r="P28">
        <v>8</v>
      </c>
    </row>
    <row r="29" spans="7:23" x14ac:dyDescent="0.35">
      <c r="G29" t="s">
        <v>65</v>
      </c>
      <c r="H29" s="1">
        <v>160</v>
      </c>
      <c r="I29" t="str">
        <f>"Put " &amp; H29 &amp;"-1 in Cube MX"</f>
        <v>Put 160-1 in Cube MX</v>
      </c>
      <c r="O29" t="s">
        <v>128</v>
      </c>
      <c r="P29">
        <v>9</v>
      </c>
    </row>
    <row r="30" spans="7:23" x14ac:dyDescent="0.35">
      <c r="O30" t="s">
        <v>128</v>
      </c>
      <c r="P30">
        <v>10</v>
      </c>
    </row>
    <row r="31" spans="7:23" x14ac:dyDescent="0.35">
      <c r="G31" t="s">
        <v>104</v>
      </c>
      <c r="H31">
        <f>H16*H18/H29</f>
        <v>468</v>
      </c>
      <c r="I31" t="str">
        <f>"Put " &amp; H31 &amp;"-1 in Cube MX"</f>
        <v>Put 468-1 in Cube MX</v>
      </c>
      <c r="O31" t="s">
        <v>128</v>
      </c>
      <c r="P31">
        <v>11</v>
      </c>
    </row>
    <row r="32" spans="7:23" x14ac:dyDescent="0.35">
      <c r="O32" t="s">
        <v>128</v>
      </c>
      <c r="P32">
        <v>12</v>
      </c>
    </row>
    <row r="33" spans="8:16" x14ac:dyDescent="0.35">
      <c r="O33" t="s">
        <v>128</v>
      </c>
      <c r="P33">
        <v>13</v>
      </c>
    </row>
    <row r="34" spans="8:16" x14ac:dyDescent="0.35">
      <c r="O34" t="s">
        <v>128</v>
      </c>
      <c r="P34">
        <v>14</v>
      </c>
    </row>
    <row r="35" spans="8:16" x14ac:dyDescent="0.35">
      <c r="O35" t="s">
        <v>128</v>
      </c>
      <c r="P35">
        <v>15</v>
      </c>
    </row>
    <row r="36" spans="8:16" x14ac:dyDescent="0.35">
      <c r="O36" t="s">
        <v>128</v>
      </c>
      <c r="P36">
        <v>16</v>
      </c>
    </row>
    <row r="37" spans="8:16" x14ac:dyDescent="0.35">
      <c r="O37" t="s">
        <v>128</v>
      </c>
      <c r="P37">
        <v>17</v>
      </c>
    </row>
    <row r="38" spans="8:16" x14ac:dyDescent="0.35">
      <c r="O38" t="s">
        <v>128</v>
      </c>
      <c r="P38">
        <v>18</v>
      </c>
    </row>
    <row r="39" spans="8:16" x14ac:dyDescent="0.35">
      <c r="O39" t="s">
        <v>128</v>
      </c>
      <c r="P39">
        <v>19</v>
      </c>
    </row>
    <row r="40" spans="8:16" x14ac:dyDescent="0.35">
      <c r="O40" t="s">
        <v>128</v>
      </c>
    </row>
    <row r="41" spans="8:16" x14ac:dyDescent="0.35">
      <c r="O41" t="s">
        <v>128</v>
      </c>
    </row>
    <row r="42" spans="8:16" hidden="1" x14ac:dyDescent="0.35">
      <c r="O42" t="s">
        <v>128</v>
      </c>
    </row>
    <row r="43" spans="8:16" hidden="1" x14ac:dyDescent="0.35">
      <c r="O43" t="s">
        <v>128</v>
      </c>
    </row>
    <row r="44" spans="8:16" hidden="1" x14ac:dyDescent="0.35">
      <c r="O44" t="s">
        <v>128</v>
      </c>
    </row>
    <row r="45" spans="8:16" hidden="1" x14ac:dyDescent="0.35">
      <c r="O45" t="s">
        <v>128</v>
      </c>
    </row>
    <row r="46" spans="8:16" hidden="1" x14ac:dyDescent="0.35">
      <c r="H46" s="1">
        <v>177</v>
      </c>
      <c r="O46" t="s">
        <v>128</v>
      </c>
    </row>
    <row r="47" spans="8:16" hidden="1" x14ac:dyDescent="0.35">
      <c r="H47">
        <v>111</v>
      </c>
      <c r="O47" t="s">
        <v>128</v>
      </c>
    </row>
    <row r="48" spans="8:16" hidden="1" x14ac:dyDescent="0.35">
      <c r="H48">
        <v>54</v>
      </c>
      <c r="O48" t="s">
        <v>128</v>
      </c>
    </row>
    <row r="49" spans="8:15" hidden="1" x14ac:dyDescent="0.35">
      <c r="H49">
        <v>18</v>
      </c>
      <c r="O49" t="s">
        <v>128</v>
      </c>
    </row>
    <row r="50" spans="8:15" hidden="1" x14ac:dyDescent="0.35">
      <c r="H50">
        <v>2</v>
      </c>
      <c r="O50" t="s">
        <v>128</v>
      </c>
    </row>
    <row r="51" spans="8:15" hidden="1" x14ac:dyDescent="0.35">
      <c r="H51">
        <v>11</v>
      </c>
      <c r="O51" t="s">
        <v>128</v>
      </c>
    </row>
    <row r="52" spans="8:15" hidden="1" x14ac:dyDescent="0.35">
      <c r="H52">
        <v>33</v>
      </c>
      <c r="O52" t="s">
        <v>128</v>
      </c>
    </row>
    <row r="53" spans="8:15" hidden="1" x14ac:dyDescent="0.35">
      <c r="H53">
        <v>77</v>
      </c>
      <c r="O53" t="s">
        <v>128</v>
      </c>
    </row>
    <row r="54" spans="8:15" hidden="1" x14ac:dyDescent="0.35">
      <c r="H54">
        <v>137</v>
      </c>
      <c r="O54" t="s">
        <v>128</v>
      </c>
    </row>
    <row r="55" spans="8:15" hidden="1" x14ac:dyDescent="0.35">
      <c r="H55">
        <v>219</v>
      </c>
      <c r="O55" t="s">
        <v>128</v>
      </c>
    </row>
    <row r="56" spans="8:15" hidden="1" x14ac:dyDescent="0.35">
      <c r="H56">
        <v>316</v>
      </c>
      <c r="O56" t="s">
        <v>128</v>
      </c>
    </row>
    <row r="57" spans="8:15" hidden="1" x14ac:dyDescent="0.35">
      <c r="H57">
        <v>428</v>
      </c>
      <c r="O57" t="s">
        <v>128</v>
      </c>
    </row>
    <row r="58" spans="8:15" hidden="1" x14ac:dyDescent="0.35">
      <c r="H58">
        <v>549</v>
      </c>
      <c r="O58" t="s">
        <v>128</v>
      </c>
    </row>
    <row r="59" spans="8:15" hidden="1" x14ac:dyDescent="0.35">
      <c r="H59">
        <v>684</v>
      </c>
      <c r="O59" t="s">
        <v>128</v>
      </c>
    </row>
    <row r="60" spans="8:15" hidden="1" x14ac:dyDescent="0.35">
      <c r="H60">
        <v>830</v>
      </c>
      <c r="O60" t="s">
        <v>128</v>
      </c>
    </row>
    <row r="61" spans="8:15" hidden="1" x14ac:dyDescent="0.35">
      <c r="H61">
        <v>982</v>
      </c>
      <c r="O61" t="s">
        <v>128</v>
      </c>
    </row>
    <row r="62" spans="8:15" hidden="1" x14ac:dyDescent="0.35">
      <c r="H62">
        <v>1143</v>
      </c>
      <c r="O62" t="s">
        <v>128</v>
      </c>
    </row>
    <row r="63" spans="8:15" hidden="1" x14ac:dyDescent="0.35">
      <c r="H63">
        <v>1296</v>
      </c>
      <c r="O63" t="s">
        <v>128</v>
      </c>
    </row>
    <row r="64" spans="8:15" hidden="1" x14ac:dyDescent="0.35">
      <c r="H64">
        <v>1449</v>
      </c>
      <c r="O64" t="s">
        <v>128</v>
      </c>
    </row>
    <row r="65" spans="8:15" hidden="1" x14ac:dyDescent="0.35">
      <c r="H65">
        <v>1606</v>
      </c>
      <c r="O65" t="s">
        <v>128</v>
      </c>
    </row>
    <row r="66" spans="8:15" hidden="1" x14ac:dyDescent="0.35">
      <c r="H66">
        <v>1752</v>
      </c>
      <c r="O66" t="s">
        <v>128</v>
      </c>
    </row>
    <row r="67" spans="8:15" hidden="1" x14ac:dyDescent="0.35">
      <c r="H67">
        <v>1888</v>
      </c>
      <c r="O67" t="s">
        <v>128</v>
      </c>
    </row>
    <row r="68" spans="8:15" hidden="1" x14ac:dyDescent="0.35">
      <c r="H68">
        <v>2021</v>
      </c>
      <c r="O68" t="s">
        <v>128</v>
      </c>
    </row>
    <row r="69" spans="8:15" hidden="1" x14ac:dyDescent="0.35">
      <c r="H69">
        <v>2139</v>
      </c>
      <c r="O69" t="s">
        <v>128</v>
      </c>
    </row>
    <row r="70" spans="8:15" hidden="1" x14ac:dyDescent="0.35">
      <c r="H70">
        <v>2236</v>
      </c>
      <c r="O70" t="s">
        <v>128</v>
      </c>
    </row>
    <row r="71" spans="8:15" hidden="1" x14ac:dyDescent="0.35">
      <c r="H71">
        <v>2326</v>
      </c>
      <c r="O71" t="s">
        <v>128</v>
      </c>
    </row>
    <row r="72" spans="8:15" hidden="1" x14ac:dyDescent="0.35">
      <c r="H72">
        <v>2395</v>
      </c>
      <c r="O72" t="s">
        <v>128</v>
      </c>
    </row>
    <row r="73" spans="8:15" hidden="1" x14ac:dyDescent="0.35">
      <c r="H73">
        <v>2448</v>
      </c>
      <c r="O73" t="s">
        <v>128</v>
      </c>
    </row>
    <row r="74" spans="8:15" hidden="1" x14ac:dyDescent="0.35">
      <c r="H74">
        <v>2475</v>
      </c>
      <c r="O74" t="s">
        <v>128</v>
      </c>
    </row>
    <row r="75" spans="8:15" hidden="1" x14ac:dyDescent="0.35">
      <c r="H75">
        <v>2486</v>
      </c>
      <c r="O75" t="s">
        <v>128</v>
      </c>
    </row>
    <row r="76" spans="8:15" hidden="1" x14ac:dyDescent="0.35">
      <c r="H76">
        <v>2477</v>
      </c>
      <c r="O76" t="s">
        <v>128</v>
      </c>
    </row>
    <row r="77" spans="8:15" hidden="1" x14ac:dyDescent="0.35">
      <c r="H77">
        <v>2452</v>
      </c>
      <c r="O77" t="s">
        <v>128</v>
      </c>
    </row>
    <row r="78" spans="8:15" hidden="1" x14ac:dyDescent="0.35">
      <c r="H78">
        <v>2407</v>
      </c>
      <c r="O78" t="s">
        <v>128</v>
      </c>
    </row>
    <row r="79" spans="8:15" hidden="1" x14ac:dyDescent="0.35">
      <c r="H79">
        <v>2341</v>
      </c>
      <c r="O79" t="s">
        <v>128</v>
      </c>
    </row>
    <row r="80" spans="8:15" hidden="1" x14ac:dyDescent="0.35">
      <c r="H80">
        <v>2254</v>
      </c>
      <c r="O80" t="s">
        <v>128</v>
      </c>
    </row>
    <row r="81" spans="8:15" hidden="1" x14ac:dyDescent="0.35">
      <c r="H81">
        <v>2155</v>
      </c>
      <c r="O81" t="s">
        <v>128</v>
      </c>
    </row>
    <row r="82" spans="8:15" hidden="1" x14ac:dyDescent="0.35">
      <c r="H82">
        <v>2043</v>
      </c>
      <c r="O82" t="s">
        <v>128</v>
      </c>
    </row>
    <row r="83" spans="8:15" hidden="1" x14ac:dyDescent="0.35">
      <c r="H83">
        <v>1915</v>
      </c>
      <c r="O83" t="s">
        <v>128</v>
      </c>
    </row>
    <row r="84" spans="8:15" hidden="1" x14ac:dyDescent="0.35">
      <c r="H84">
        <v>1776</v>
      </c>
      <c r="O84" t="s">
        <v>128</v>
      </c>
    </row>
    <row r="85" spans="8:15" hidden="1" x14ac:dyDescent="0.35">
      <c r="H85">
        <v>1630</v>
      </c>
      <c r="O85" t="s">
        <v>128</v>
      </c>
    </row>
    <row r="86" spans="8:15" hidden="1" x14ac:dyDescent="0.35">
      <c r="H86">
        <v>1483</v>
      </c>
      <c r="O86" t="s">
        <v>128</v>
      </c>
    </row>
    <row r="87" spans="8:15" hidden="1" x14ac:dyDescent="0.35">
      <c r="H87">
        <v>1324</v>
      </c>
      <c r="O87" t="s">
        <v>128</v>
      </c>
    </row>
    <row r="88" spans="8:15" hidden="1" x14ac:dyDescent="0.35">
      <c r="H88">
        <v>1164</v>
      </c>
      <c r="O88" t="s">
        <v>128</v>
      </c>
    </row>
    <row r="89" spans="8:15" hidden="1" x14ac:dyDescent="0.35">
      <c r="H89">
        <v>1012</v>
      </c>
      <c r="O89" t="s">
        <v>128</v>
      </c>
    </row>
    <row r="90" spans="8:15" hidden="1" x14ac:dyDescent="0.35">
      <c r="H90">
        <v>859</v>
      </c>
      <c r="O90" t="s">
        <v>128</v>
      </c>
    </row>
    <row r="91" spans="8:15" hidden="1" x14ac:dyDescent="0.35">
      <c r="H91">
        <v>713</v>
      </c>
      <c r="O91" t="s">
        <v>128</v>
      </c>
    </row>
    <row r="92" spans="8:15" hidden="1" x14ac:dyDescent="0.35">
      <c r="H92">
        <v>578</v>
      </c>
      <c r="O92" t="s">
        <v>128</v>
      </c>
    </row>
    <row r="93" spans="8:15" hidden="1" x14ac:dyDescent="0.35">
      <c r="H93">
        <v>450</v>
      </c>
      <c r="O93" t="s">
        <v>128</v>
      </c>
    </row>
    <row r="94" spans="8:15" hidden="1" x14ac:dyDescent="0.35">
      <c r="H94">
        <v>332</v>
      </c>
      <c r="O94" t="s">
        <v>128</v>
      </c>
    </row>
    <row r="95" spans="8:15" hidden="1" x14ac:dyDescent="0.35">
      <c r="H95">
        <v>234</v>
      </c>
      <c r="O95" t="s">
        <v>128</v>
      </c>
    </row>
    <row r="96" spans="8:15" hidden="1" x14ac:dyDescent="0.35">
      <c r="H96">
        <v>151</v>
      </c>
      <c r="O96" t="s">
        <v>128</v>
      </c>
    </row>
    <row r="97" spans="8:15" hidden="1" x14ac:dyDescent="0.35">
      <c r="H97">
        <v>86</v>
      </c>
      <c r="O97" t="s">
        <v>128</v>
      </c>
    </row>
    <row r="98" spans="8:15" hidden="1" x14ac:dyDescent="0.35">
      <c r="H98">
        <v>43</v>
      </c>
      <c r="O98" t="s">
        <v>128</v>
      </c>
    </row>
    <row r="99" spans="8:15" hidden="1" x14ac:dyDescent="0.35">
      <c r="H99">
        <v>8</v>
      </c>
      <c r="O99" t="s">
        <v>128</v>
      </c>
    </row>
    <row r="100" spans="8:15" hidden="1" x14ac:dyDescent="0.35">
      <c r="H100">
        <v>5</v>
      </c>
      <c r="O100" t="s">
        <v>128</v>
      </c>
    </row>
    <row r="101" spans="8:15" hidden="1" x14ac:dyDescent="0.35">
      <c r="H101">
        <v>16</v>
      </c>
      <c r="O101" t="s">
        <v>128</v>
      </c>
    </row>
    <row r="102" spans="8:15" hidden="1" x14ac:dyDescent="0.35">
      <c r="H102">
        <v>47</v>
      </c>
      <c r="O102" t="s">
        <v>128</v>
      </c>
    </row>
    <row r="103" spans="8:15" hidden="1" x14ac:dyDescent="0.35">
      <c r="H103">
        <v>98</v>
      </c>
      <c r="O103" t="s">
        <v>128</v>
      </c>
    </row>
    <row r="104" spans="8:15" hidden="1" x14ac:dyDescent="0.35">
      <c r="H104">
        <v>165</v>
      </c>
      <c r="O104" t="s">
        <v>128</v>
      </c>
    </row>
    <row r="105" spans="8:15" hidden="1" x14ac:dyDescent="0.35">
      <c r="H105">
        <v>250</v>
      </c>
      <c r="O105" t="s">
        <v>128</v>
      </c>
    </row>
    <row r="106" spans="8:15" hidden="1" x14ac:dyDescent="0.35">
      <c r="H106">
        <v>356</v>
      </c>
      <c r="O106" t="s">
        <v>128</v>
      </c>
    </row>
    <row r="107" spans="8:15" hidden="1" x14ac:dyDescent="0.35">
      <c r="H107">
        <v>470</v>
      </c>
      <c r="O107" t="s">
        <v>128</v>
      </c>
    </row>
    <row r="108" spans="8:15" hidden="1" x14ac:dyDescent="0.35">
      <c r="H108">
        <v>596</v>
      </c>
      <c r="O108" t="s">
        <v>128</v>
      </c>
    </row>
    <row r="109" spans="8:15" hidden="1" x14ac:dyDescent="0.35">
      <c r="H109">
        <v>738</v>
      </c>
      <c r="O109" t="s">
        <v>128</v>
      </c>
    </row>
    <row r="110" spans="8:15" hidden="1" x14ac:dyDescent="0.35">
      <c r="H110">
        <v>885</v>
      </c>
      <c r="O110" t="s">
        <v>128</v>
      </c>
    </row>
    <row r="111" spans="8:15" hidden="1" x14ac:dyDescent="0.35">
      <c r="H111">
        <v>1041</v>
      </c>
      <c r="O111" t="s">
        <v>128</v>
      </c>
    </row>
    <row r="112" spans="8:15" hidden="1" x14ac:dyDescent="0.35">
      <c r="H112">
        <v>1193</v>
      </c>
      <c r="O112" t="s">
        <v>128</v>
      </c>
    </row>
    <row r="113" spans="8:15" hidden="1" x14ac:dyDescent="0.35">
      <c r="H113">
        <v>1357</v>
      </c>
      <c r="O113" t="s">
        <v>128</v>
      </c>
    </row>
    <row r="114" spans="8:15" hidden="1" x14ac:dyDescent="0.35">
      <c r="H114">
        <v>1506</v>
      </c>
      <c r="O114" t="s">
        <v>128</v>
      </c>
    </row>
    <row r="115" spans="8:15" hidden="1" x14ac:dyDescent="0.35">
      <c r="H115">
        <v>1660</v>
      </c>
      <c r="O115" t="s">
        <v>128</v>
      </c>
    </row>
    <row r="116" spans="8:15" hidden="1" x14ac:dyDescent="0.35">
      <c r="H116">
        <v>1803</v>
      </c>
      <c r="O116" t="s">
        <v>128</v>
      </c>
    </row>
    <row r="117" spans="8:15" hidden="1" x14ac:dyDescent="0.35">
      <c r="H117">
        <v>1940</v>
      </c>
      <c r="O117" t="s">
        <v>128</v>
      </c>
    </row>
    <row r="118" spans="8:15" hidden="1" x14ac:dyDescent="0.35">
      <c r="H118">
        <v>2066</v>
      </c>
      <c r="O118" t="s">
        <v>128</v>
      </c>
    </row>
    <row r="119" spans="8:15" hidden="1" x14ac:dyDescent="0.35">
      <c r="H119">
        <v>2172</v>
      </c>
      <c r="O119" t="s">
        <v>128</v>
      </c>
    </row>
    <row r="120" spans="8:15" hidden="1" x14ac:dyDescent="0.35">
      <c r="H120">
        <v>2271</v>
      </c>
      <c r="O120" t="s">
        <v>128</v>
      </c>
    </row>
    <row r="121" spans="8:15" hidden="1" x14ac:dyDescent="0.35">
      <c r="H121">
        <v>2350</v>
      </c>
      <c r="O121" t="s">
        <v>128</v>
      </c>
    </row>
    <row r="122" spans="8:15" hidden="1" x14ac:dyDescent="0.35">
      <c r="H122">
        <v>2414</v>
      </c>
      <c r="O122" t="s">
        <v>128</v>
      </c>
    </row>
    <row r="123" spans="8:15" hidden="1" x14ac:dyDescent="0.35">
      <c r="H123">
        <v>2460</v>
      </c>
      <c r="O123" t="s">
        <v>128</v>
      </c>
    </row>
    <row r="124" spans="8:15" hidden="1" x14ac:dyDescent="0.35">
      <c r="H124">
        <v>2486</v>
      </c>
      <c r="O124" t="s">
        <v>128</v>
      </c>
    </row>
    <row r="125" spans="8:15" hidden="1" x14ac:dyDescent="0.35">
      <c r="H125">
        <v>2491</v>
      </c>
      <c r="O125" t="s">
        <v>128</v>
      </c>
    </row>
    <row r="126" spans="8:15" hidden="1" x14ac:dyDescent="0.35">
      <c r="H126">
        <v>2473</v>
      </c>
      <c r="O126" t="s">
        <v>128</v>
      </c>
    </row>
    <row r="127" spans="8:15" hidden="1" x14ac:dyDescent="0.35">
      <c r="H127">
        <v>2438</v>
      </c>
      <c r="O127" t="s">
        <v>128</v>
      </c>
    </row>
    <row r="128" spans="8:15" hidden="1" x14ac:dyDescent="0.35">
      <c r="H128">
        <v>2381</v>
      </c>
      <c r="O128" t="s">
        <v>128</v>
      </c>
    </row>
    <row r="129" spans="8:15" hidden="1" x14ac:dyDescent="0.35">
      <c r="H129">
        <v>2313</v>
      </c>
      <c r="O129" t="s">
        <v>128</v>
      </c>
    </row>
    <row r="130" spans="8:15" hidden="1" x14ac:dyDescent="0.35">
      <c r="H130">
        <v>2223</v>
      </c>
      <c r="O130" t="s">
        <v>128</v>
      </c>
    </row>
    <row r="131" spans="8:15" hidden="1" x14ac:dyDescent="0.35">
      <c r="H131">
        <v>2118</v>
      </c>
      <c r="O131" t="s">
        <v>128</v>
      </c>
    </row>
    <row r="132" spans="8:15" hidden="1" x14ac:dyDescent="0.35">
      <c r="H132">
        <v>1996</v>
      </c>
      <c r="O132" t="s">
        <v>128</v>
      </c>
    </row>
    <row r="133" spans="8:15" hidden="1" x14ac:dyDescent="0.35">
      <c r="H133">
        <v>1869</v>
      </c>
      <c r="O133" t="s">
        <v>128</v>
      </c>
    </row>
    <row r="134" spans="8:15" hidden="1" x14ac:dyDescent="0.35">
      <c r="H134">
        <v>1720</v>
      </c>
      <c r="O134" t="s">
        <v>128</v>
      </c>
    </row>
    <row r="135" spans="8:15" hidden="1" x14ac:dyDescent="0.35">
      <c r="H135">
        <v>1576</v>
      </c>
      <c r="O135" t="s">
        <v>128</v>
      </c>
    </row>
    <row r="136" spans="8:15" hidden="1" x14ac:dyDescent="0.35">
      <c r="H136">
        <v>1422</v>
      </c>
      <c r="O136" t="s">
        <v>128</v>
      </c>
    </row>
    <row r="137" spans="8:15" hidden="1" x14ac:dyDescent="0.35">
      <c r="H137">
        <v>1269</v>
      </c>
      <c r="O137" t="s">
        <v>128</v>
      </c>
    </row>
    <row r="138" spans="8:15" hidden="1" x14ac:dyDescent="0.35">
      <c r="H138">
        <v>1116</v>
      </c>
      <c r="O138" t="s">
        <v>128</v>
      </c>
    </row>
    <row r="139" spans="8:15" hidden="1" x14ac:dyDescent="0.35">
      <c r="H139">
        <v>956</v>
      </c>
      <c r="O139" t="s">
        <v>128</v>
      </c>
    </row>
    <row r="140" spans="8:15" hidden="1" x14ac:dyDescent="0.35">
      <c r="H140">
        <v>806</v>
      </c>
      <c r="O140" t="s">
        <v>128</v>
      </c>
    </row>
    <row r="141" spans="8:15" hidden="1" x14ac:dyDescent="0.35">
      <c r="H141">
        <v>666</v>
      </c>
      <c r="O141" t="s">
        <v>128</v>
      </c>
    </row>
    <row r="142" spans="8:15" hidden="1" x14ac:dyDescent="0.35">
      <c r="H142">
        <v>529</v>
      </c>
      <c r="O142" t="s">
        <v>128</v>
      </c>
    </row>
    <row r="143" spans="8:15" hidden="1" x14ac:dyDescent="0.35">
      <c r="H143">
        <v>409</v>
      </c>
      <c r="O143" t="s">
        <v>128</v>
      </c>
    </row>
    <row r="144" spans="8:15" hidden="1" x14ac:dyDescent="0.35">
      <c r="H144">
        <v>296</v>
      </c>
      <c r="O144" t="s">
        <v>128</v>
      </c>
    </row>
    <row r="145" spans="8:15" hidden="1" x14ac:dyDescent="0.35">
      <c r="H145">
        <v>196</v>
      </c>
      <c r="O145" t="s">
        <v>128</v>
      </c>
    </row>
    <row r="146" spans="8:15" hidden="1" x14ac:dyDescent="0.35">
      <c r="H146">
        <v>126</v>
      </c>
      <c r="O146" t="s">
        <v>128</v>
      </c>
    </row>
    <row r="147" spans="8:15" hidden="1" x14ac:dyDescent="0.35">
      <c r="H147">
        <v>69</v>
      </c>
      <c r="O147" t="s">
        <v>128</v>
      </c>
    </row>
    <row r="148" spans="8:15" hidden="1" x14ac:dyDescent="0.35">
      <c r="H148">
        <v>29</v>
      </c>
      <c r="O148" t="s">
        <v>128</v>
      </c>
    </row>
    <row r="149" spans="8:15" hidden="1" x14ac:dyDescent="0.35">
      <c r="H149">
        <v>7</v>
      </c>
      <c r="O149" t="s">
        <v>128</v>
      </c>
    </row>
    <row r="150" spans="8:15" hidden="1" x14ac:dyDescent="0.35">
      <c r="H150">
        <v>6</v>
      </c>
      <c r="O150" t="s">
        <v>128</v>
      </c>
    </row>
    <row r="151" spans="8:15" hidden="1" x14ac:dyDescent="0.35">
      <c r="H151">
        <v>23</v>
      </c>
      <c r="O151" t="s">
        <v>128</v>
      </c>
    </row>
    <row r="152" spans="8:15" hidden="1" x14ac:dyDescent="0.35">
      <c r="H152">
        <v>64</v>
      </c>
      <c r="O152" t="s">
        <v>128</v>
      </c>
    </row>
    <row r="153" spans="8:15" hidden="1" x14ac:dyDescent="0.35">
      <c r="H153">
        <v>118</v>
      </c>
      <c r="O153" t="s">
        <v>128</v>
      </c>
    </row>
    <row r="154" spans="8:15" hidden="1" x14ac:dyDescent="0.35">
      <c r="H154">
        <v>192</v>
      </c>
      <c r="O154" t="s">
        <v>128</v>
      </c>
    </row>
    <row r="155" spans="8:15" hidden="1" x14ac:dyDescent="0.35">
      <c r="H155">
        <v>287</v>
      </c>
      <c r="O155" t="s">
        <v>128</v>
      </c>
    </row>
    <row r="156" spans="8:15" hidden="1" x14ac:dyDescent="0.35">
      <c r="H156">
        <v>392</v>
      </c>
      <c r="O156" t="s">
        <v>128</v>
      </c>
    </row>
    <row r="157" spans="8:15" hidden="1" x14ac:dyDescent="0.35">
      <c r="H157">
        <v>512</v>
      </c>
      <c r="O157" t="s">
        <v>128</v>
      </c>
    </row>
    <row r="158" spans="8:15" hidden="1" x14ac:dyDescent="0.35">
      <c r="H158">
        <v>647</v>
      </c>
      <c r="O158" t="s">
        <v>128</v>
      </c>
    </row>
    <row r="159" spans="8:15" hidden="1" x14ac:dyDescent="0.35">
      <c r="H159">
        <v>788</v>
      </c>
      <c r="O159" t="s">
        <v>128</v>
      </c>
    </row>
    <row r="160" spans="8:15" hidden="1" x14ac:dyDescent="0.35">
      <c r="H160">
        <v>942</v>
      </c>
      <c r="O160" t="s">
        <v>128</v>
      </c>
    </row>
    <row r="161" spans="8:15" hidden="1" x14ac:dyDescent="0.35">
      <c r="H161">
        <v>1094</v>
      </c>
      <c r="O161" t="s">
        <v>128</v>
      </c>
    </row>
    <row r="162" spans="8:15" hidden="1" x14ac:dyDescent="0.35">
      <c r="H162">
        <v>1248</v>
      </c>
      <c r="O162" t="s">
        <v>128</v>
      </c>
    </row>
    <row r="163" spans="8:15" hidden="1" x14ac:dyDescent="0.35">
      <c r="H163">
        <v>1408</v>
      </c>
      <c r="O163" t="s">
        <v>128</v>
      </c>
    </row>
    <row r="164" spans="8:15" hidden="1" x14ac:dyDescent="0.35">
      <c r="H164">
        <v>1561</v>
      </c>
      <c r="O164" t="s">
        <v>128</v>
      </c>
    </row>
    <row r="165" spans="8:15" hidden="1" x14ac:dyDescent="0.35">
      <c r="H165">
        <v>1709</v>
      </c>
      <c r="O165" t="s">
        <v>128</v>
      </c>
    </row>
    <row r="166" spans="8:15" hidden="1" x14ac:dyDescent="0.35">
      <c r="H166">
        <v>1857</v>
      </c>
      <c r="O166" t="s">
        <v>128</v>
      </c>
    </row>
    <row r="167" spans="8:15" hidden="1" x14ac:dyDescent="0.35">
      <c r="H167">
        <v>1983</v>
      </c>
      <c r="O167" t="s">
        <v>128</v>
      </c>
    </row>
    <row r="168" spans="8:15" hidden="1" x14ac:dyDescent="0.35">
      <c r="H168">
        <v>2106</v>
      </c>
      <c r="O168" t="s">
        <v>128</v>
      </c>
    </row>
    <row r="169" spans="8:15" hidden="1" x14ac:dyDescent="0.35">
      <c r="H169">
        <v>2214</v>
      </c>
      <c r="O169" t="s">
        <v>128</v>
      </c>
    </row>
    <row r="170" spans="8:15" hidden="1" x14ac:dyDescent="0.35">
      <c r="H170">
        <v>2302</v>
      </c>
      <c r="O170" t="s">
        <v>128</v>
      </c>
    </row>
    <row r="171" spans="8:15" hidden="1" x14ac:dyDescent="0.35">
      <c r="H171">
        <v>2380</v>
      </c>
      <c r="O171" t="s">
        <v>128</v>
      </c>
    </row>
    <row r="172" spans="8:15" hidden="1" x14ac:dyDescent="0.35">
      <c r="H172">
        <v>2434</v>
      </c>
      <c r="O172" t="s">
        <v>128</v>
      </c>
    </row>
    <row r="173" spans="8:15" hidden="1" x14ac:dyDescent="0.35">
      <c r="H173">
        <v>2471</v>
      </c>
      <c r="O173" t="s">
        <v>128</v>
      </c>
    </row>
    <row r="174" spans="8:15" hidden="1" x14ac:dyDescent="0.35">
      <c r="H174">
        <v>2489</v>
      </c>
      <c r="O174" t="s">
        <v>128</v>
      </c>
    </row>
    <row r="175" spans="8:15" hidden="1" x14ac:dyDescent="0.35">
      <c r="H175">
        <v>2482</v>
      </c>
      <c r="O175" t="s">
        <v>128</v>
      </c>
    </row>
    <row r="176" spans="8:15" hidden="1" x14ac:dyDescent="0.35">
      <c r="H176">
        <v>2462</v>
      </c>
      <c r="O176" t="s">
        <v>128</v>
      </c>
    </row>
    <row r="177" spans="8:15" hidden="1" x14ac:dyDescent="0.35">
      <c r="H177">
        <v>2421</v>
      </c>
      <c r="O177" t="s">
        <v>128</v>
      </c>
    </row>
    <row r="178" spans="8:15" hidden="1" x14ac:dyDescent="0.35">
      <c r="H178">
        <v>2357</v>
      </c>
      <c r="O178" t="s">
        <v>128</v>
      </c>
    </row>
    <row r="179" spans="8:15" hidden="1" x14ac:dyDescent="0.35">
      <c r="H179">
        <v>2281</v>
      </c>
      <c r="O179" t="s">
        <v>128</v>
      </c>
    </row>
    <row r="180" spans="8:15" hidden="1" x14ac:dyDescent="0.35">
      <c r="H180">
        <v>2189</v>
      </c>
      <c r="O180" t="s">
        <v>128</v>
      </c>
    </row>
    <row r="181" spans="8:15" hidden="1" x14ac:dyDescent="0.35">
      <c r="H181">
        <v>2073</v>
      </c>
      <c r="O181" t="s">
        <v>128</v>
      </c>
    </row>
    <row r="182" spans="8:15" hidden="1" x14ac:dyDescent="0.35">
      <c r="H182">
        <v>1954</v>
      </c>
      <c r="O182" t="s">
        <v>128</v>
      </c>
    </row>
    <row r="183" spans="8:15" hidden="1" x14ac:dyDescent="0.35">
      <c r="H183">
        <v>1823</v>
      </c>
      <c r="O183" t="s">
        <v>128</v>
      </c>
    </row>
    <row r="184" spans="8:15" hidden="1" x14ac:dyDescent="0.35">
      <c r="H184">
        <v>1672</v>
      </c>
      <c r="O184" t="s">
        <v>128</v>
      </c>
    </row>
    <row r="185" spans="8:15" hidden="1" x14ac:dyDescent="0.35">
      <c r="H185">
        <v>1524</v>
      </c>
      <c r="O185" t="s">
        <v>128</v>
      </c>
    </row>
    <row r="186" spans="8:15" hidden="1" x14ac:dyDescent="0.35">
      <c r="H186">
        <v>1370</v>
      </c>
      <c r="O186" t="s">
        <v>128</v>
      </c>
    </row>
    <row r="187" spans="8:15" hidden="1" x14ac:dyDescent="0.35">
      <c r="H187">
        <v>1215</v>
      </c>
      <c r="O187" t="s">
        <v>128</v>
      </c>
    </row>
    <row r="188" spans="8:15" hidden="1" x14ac:dyDescent="0.35">
      <c r="H188">
        <v>1058</v>
      </c>
      <c r="O188" t="s">
        <v>128</v>
      </c>
    </row>
    <row r="189" spans="8:15" hidden="1" x14ac:dyDescent="0.35">
      <c r="H189">
        <v>899</v>
      </c>
      <c r="O189" t="s">
        <v>128</v>
      </c>
    </row>
    <row r="190" spans="8:15" hidden="1" x14ac:dyDescent="0.35">
      <c r="H190">
        <v>755</v>
      </c>
      <c r="O190" t="s">
        <v>128</v>
      </c>
    </row>
    <row r="191" spans="8:15" hidden="1" x14ac:dyDescent="0.35">
      <c r="H191">
        <v>616</v>
      </c>
      <c r="O191" t="s">
        <v>128</v>
      </c>
    </row>
    <row r="192" spans="8:15" hidden="1" x14ac:dyDescent="0.35">
      <c r="H192">
        <v>486</v>
      </c>
      <c r="O192" t="s">
        <v>128</v>
      </c>
    </row>
    <row r="193" spans="8:15" hidden="1" x14ac:dyDescent="0.35">
      <c r="H193">
        <v>368</v>
      </c>
      <c r="O193" t="s">
        <v>128</v>
      </c>
    </row>
    <row r="194" spans="8:15" hidden="1" x14ac:dyDescent="0.35">
      <c r="H194">
        <v>263</v>
      </c>
      <c r="O194" t="s">
        <v>128</v>
      </c>
    </row>
    <row r="195" spans="8:15" hidden="1" x14ac:dyDescent="0.35">
      <c r="H195">
        <v>172</v>
      </c>
      <c r="O195" t="s">
        <v>128</v>
      </c>
    </row>
    <row r="196" spans="8:15" hidden="1" x14ac:dyDescent="0.35">
      <c r="H196">
        <v>102</v>
      </c>
      <c r="O196" t="s">
        <v>128</v>
      </c>
    </row>
    <row r="197" spans="8:15" hidden="1" x14ac:dyDescent="0.35">
      <c r="H197">
        <v>52</v>
      </c>
      <c r="O197" t="s">
        <v>128</v>
      </c>
    </row>
    <row r="198" spans="8:15" hidden="1" x14ac:dyDescent="0.35">
      <c r="H198">
        <v>18</v>
      </c>
      <c r="O198" t="s">
        <v>128</v>
      </c>
    </row>
    <row r="199" spans="8:15" hidden="1" x14ac:dyDescent="0.35">
      <c r="H199">
        <v>3</v>
      </c>
      <c r="O199" t="s">
        <v>128</v>
      </c>
    </row>
    <row r="200" spans="8:15" hidden="1" x14ac:dyDescent="0.35">
      <c r="H200">
        <v>6</v>
      </c>
      <c r="O200" t="s">
        <v>128</v>
      </c>
    </row>
    <row r="201" spans="8:15" hidden="1" x14ac:dyDescent="0.35">
      <c r="H201">
        <v>33</v>
      </c>
      <c r="O201" t="s">
        <v>128</v>
      </c>
    </row>
    <row r="202" spans="8:15" hidden="1" x14ac:dyDescent="0.35">
      <c r="H202">
        <v>81</v>
      </c>
      <c r="O202" t="s">
        <v>128</v>
      </c>
    </row>
    <row r="203" spans="8:15" hidden="1" x14ac:dyDescent="0.35">
      <c r="H203">
        <v>147</v>
      </c>
      <c r="O203" t="s">
        <v>128</v>
      </c>
    </row>
    <row r="204" spans="8:15" hidden="1" x14ac:dyDescent="0.35">
      <c r="H204">
        <v>224</v>
      </c>
      <c r="O204" t="s">
        <v>128</v>
      </c>
    </row>
    <row r="205" spans="8:15" hidden="1" x14ac:dyDescent="0.35">
      <c r="H205">
        <v>322</v>
      </c>
      <c r="O205" t="s">
        <v>128</v>
      </c>
    </row>
    <row r="206" spans="8:15" hidden="1" x14ac:dyDescent="0.35">
      <c r="H206">
        <v>437</v>
      </c>
      <c r="O206" t="s">
        <v>128</v>
      </c>
    </row>
    <row r="207" spans="8:15" hidden="1" x14ac:dyDescent="0.35">
      <c r="H207">
        <v>561</v>
      </c>
      <c r="O207" t="s">
        <v>128</v>
      </c>
    </row>
    <row r="208" spans="8:15" hidden="1" x14ac:dyDescent="0.35">
      <c r="H208">
        <v>697</v>
      </c>
      <c r="O208" t="s">
        <v>128</v>
      </c>
    </row>
    <row r="209" spans="8:15" hidden="1" x14ac:dyDescent="0.35">
      <c r="H209">
        <v>840</v>
      </c>
      <c r="O209" t="s">
        <v>128</v>
      </c>
    </row>
    <row r="210" spans="8:15" hidden="1" x14ac:dyDescent="0.35">
      <c r="H210">
        <v>993</v>
      </c>
      <c r="O210" t="s">
        <v>128</v>
      </c>
    </row>
    <row r="211" spans="8:15" hidden="1" x14ac:dyDescent="0.35">
      <c r="H211">
        <v>1151</v>
      </c>
      <c r="O211" t="s">
        <v>128</v>
      </c>
    </row>
    <row r="212" spans="8:15" hidden="1" x14ac:dyDescent="0.35">
      <c r="H212">
        <v>1304</v>
      </c>
      <c r="O212" t="s">
        <v>128</v>
      </c>
    </row>
    <row r="213" spans="8:15" hidden="1" x14ac:dyDescent="0.35">
      <c r="H213">
        <v>1467</v>
      </c>
      <c r="O213" t="s">
        <v>128</v>
      </c>
    </row>
    <row r="214" spans="8:15" hidden="1" x14ac:dyDescent="0.35">
      <c r="H214">
        <v>1617</v>
      </c>
      <c r="O214" t="s">
        <v>128</v>
      </c>
    </row>
    <row r="215" spans="8:15" hidden="1" x14ac:dyDescent="0.35">
      <c r="H215">
        <v>1762</v>
      </c>
      <c r="O215" t="s">
        <v>128</v>
      </c>
    </row>
    <row r="216" spans="8:15" hidden="1" x14ac:dyDescent="0.35">
      <c r="H216">
        <v>1905</v>
      </c>
      <c r="O216" t="s">
        <v>128</v>
      </c>
    </row>
    <row r="217" spans="8:15" hidden="1" x14ac:dyDescent="0.35">
      <c r="H217">
        <v>2031</v>
      </c>
      <c r="O217" t="s">
        <v>128</v>
      </c>
    </row>
    <row r="218" spans="8:15" hidden="1" x14ac:dyDescent="0.35">
      <c r="H218">
        <v>2147</v>
      </c>
      <c r="O218" t="s">
        <v>128</v>
      </c>
    </row>
    <row r="219" spans="8:15" hidden="1" x14ac:dyDescent="0.35">
      <c r="H219">
        <v>2248</v>
      </c>
      <c r="O219" t="s">
        <v>128</v>
      </c>
    </row>
    <row r="220" spans="8:15" hidden="1" x14ac:dyDescent="0.35">
      <c r="H220">
        <v>2328</v>
      </c>
      <c r="O220" t="s">
        <v>128</v>
      </c>
    </row>
    <row r="221" spans="8:15" hidden="1" x14ac:dyDescent="0.35">
      <c r="H221">
        <v>2397</v>
      </c>
      <c r="O221" t="s">
        <v>128</v>
      </c>
    </row>
    <row r="222" spans="8:15" hidden="1" x14ac:dyDescent="0.35">
      <c r="H222">
        <v>2448</v>
      </c>
      <c r="O222" t="s">
        <v>128</v>
      </c>
    </row>
    <row r="223" spans="8:15" hidden="1" x14ac:dyDescent="0.35">
      <c r="H223">
        <v>2478</v>
      </c>
      <c r="O223" t="s">
        <v>128</v>
      </c>
    </row>
    <row r="224" spans="8:15" hidden="1" x14ac:dyDescent="0.35">
      <c r="H224">
        <v>2486</v>
      </c>
      <c r="O224" t="s">
        <v>128</v>
      </c>
    </row>
    <row r="225" spans="8:15" hidden="1" x14ac:dyDescent="0.35">
      <c r="H225">
        <v>2479</v>
      </c>
      <c r="O225" t="s">
        <v>128</v>
      </c>
    </row>
    <row r="226" spans="8:15" hidden="1" x14ac:dyDescent="0.35">
      <c r="H226">
        <v>2451</v>
      </c>
      <c r="O226" t="s">
        <v>128</v>
      </c>
    </row>
    <row r="227" spans="8:15" hidden="1" x14ac:dyDescent="0.35">
      <c r="H227">
        <v>2403</v>
      </c>
      <c r="O227" t="s">
        <v>128</v>
      </c>
    </row>
    <row r="228" spans="8:15" hidden="1" x14ac:dyDescent="0.35">
      <c r="H228">
        <v>2332</v>
      </c>
      <c r="O228" t="s">
        <v>128</v>
      </c>
    </row>
    <row r="229" spans="8:15" hidden="1" x14ac:dyDescent="0.35">
      <c r="H229">
        <v>2249</v>
      </c>
      <c r="O229" t="s">
        <v>128</v>
      </c>
    </row>
    <row r="230" spans="8:15" hidden="1" x14ac:dyDescent="0.35">
      <c r="H230">
        <v>2152</v>
      </c>
      <c r="O230" t="s">
        <v>128</v>
      </c>
    </row>
    <row r="231" spans="8:15" hidden="1" x14ac:dyDescent="0.35">
      <c r="H231">
        <v>2037</v>
      </c>
      <c r="O231" t="s">
        <v>128</v>
      </c>
    </row>
    <row r="232" spans="8:15" hidden="1" x14ac:dyDescent="0.35">
      <c r="H232">
        <v>1911</v>
      </c>
      <c r="O232" t="s">
        <v>128</v>
      </c>
    </row>
    <row r="233" spans="8:15" hidden="1" x14ac:dyDescent="0.35">
      <c r="H233">
        <v>1771</v>
      </c>
      <c r="O233" t="s">
        <v>128</v>
      </c>
    </row>
    <row r="234" spans="8:15" hidden="1" x14ac:dyDescent="0.35">
      <c r="H234">
        <v>1622</v>
      </c>
      <c r="O234" t="s">
        <v>128</v>
      </c>
    </row>
    <row r="235" spans="8:15" hidden="1" x14ac:dyDescent="0.35">
      <c r="H235">
        <v>1471</v>
      </c>
      <c r="O235" t="s">
        <v>128</v>
      </c>
    </row>
    <row r="236" spans="8:15" hidden="1" x14ac:dyDescent="0.35">
      <c r="H236">
        <v>1316</v>
      </c>
      <c r="O236" t="s">
        <v>128</v>
      </c>
    </row>
    <row r="237" spans="8:15" hidden="1" x14ac:dyDescent="0.35">
      <c r="H237">
        <v>1156</v>
      </c>
      <c r="O237" t="s">
        <v>128</v>
      </c>
    </row>
    <row r="238" spans="8:15" hidden="1" x14ac:dyDescent="0.35">
      <c r="H238">
        <v>1001</v>
      </c>
      <c r="O238" t="s">
        <v>128</v>
      </c>
    </row>
    <row r="239" spans="8:15" hidden="1" x14ac:dyDescent="0.35">
      <c r="H239">
        <v>846</v>
      </c>
      <c r="O239" t="s">
        <v>128</v>
      </c>
    </row>
    <row r="240" spans="8:15" hidden="1" x14ac:dyDescent="0.35">
      <c r="H240">
        <v>698</v>
      </c>
      <c r="O240" t="s">
        <v>128</v>
      </c>
    </row>
    <row r="241" spans="8:15" hidden="1" x14ac:dyDescent="0.35">
      <c r="H241">
        <v>567</v>
      </c>
      <c r="O241" t="s">
        <v>128</v>
      </c>
    </row>
    <row r="242" spans="8:15" hidden="1" x14ac:dyDescent="0.35">
      <c r="H242">
        <v>443</v>
      </c>
      <c r="O242" t="s">
        <v>128</v>
      </c>
    </row>
    <row r="243" spans="8:15" hidden="1" x14ac:dyDescent="0.35">
      <c r="H243">
        <v>330</v>
      </c>
      <c r="O243" t="s">
        <v>128</v>
      </c>
    </row>
    <row r="244" spans="8:15" hidden="1" x14ac:dyDescent="0.35">
      <c r="H244">
        <v>231</v>
      </c>
      <c r="O244" t="s">
        <v>128</v>
      </c>
    </row>
    <row r="245" spans="8:15" hidden="1" x14ac:dyDescent="0.35">
      <c r="H245">
        <v>150</v>
      </c>
      <c r="O245" t="s">
        <v>128</v>
      </c>
    </row>
    <row r="246" spans="8:15" hidden="1" x14ac:dyDescent="0.35">
      <c r="H246">
        <v>85</v>
      </c>
      <c r="O246" t="s">
        <v>128</v>
      </c>
    </row>
    <row r="247" spans="8:15" hidden="1" x14ac:dyDescent="0.35">
      <c r="H247">
        <v>37</v>
      </c>
      <c r="O247" t="s">
        <v>128</v>
      </c>
    </row>
    <row r="248" spans="8:15" hidden="1" x14ac:dyDescent="0.35">
      <c r="H248">
        <v>7</v>
      </c>
      <c r="O248" t="s">
        <v>128</v>
      </c>
    </row>
    <row r="249" spans="8:15" hidden="1" x14ac:dyDescent="0.35">
      <c r="H249">
        <v>5</v>
      </c>
      <c r="O249" t="s">
        <v>128</v>
      </c>
    </row>
    <row r="250" spans="8:15" hidden="1" x14ac:dyDescent="0.35">
      <c r="H250">
        <v>19</v>
      </c>
      <c r="O250" t="s">
        <v>128</v>
      </c>
    </row>
    <row r="251" spans="8:15" hidden="1" x14ac:dyDescent="0.35">
      <c r="H251">
        <v>52</v>
      </c>
      <c r="O251" t="s">
        <v>128</v>
      </c>
    </row>
    <row r="252" spans="8:15" hidden="1" x14ac:dyDescent="0.35">
      <c r="H252">
        <v>101</v>
      </c>
      <c r="O252" t="s">
        <v>128</v>
      </c>
    </row>
    <row r="253" spans="8:15" hidden="1" x14ac:dyDescent="0.35">
      <c r="H253">
        <v>173</v>
      </c>
      <c r="O253" t="s">
        <v>128</v>
      </c>
    </row>
    <row r="254" spans="8:15" hidden="1" x14ac:dyDescent="0.35">
      <c r="H254">
        <v>260</v>
      </c>
      <c r="O254" t="s">
        <v>128</v>
      </c>
    </row>
    <row r="255" spans="8:15" hidden="1" x14ac:dyDescent="0.35">
      <c r="H255">
        <v>365</v>
      </c>
      <c r="O255" t="s">
        <v>128</v>
      </c>
    </row>
    <row r="256" spans="8:15" hidden="1" x14ac:dyDescent="0.35">
      <c r="H256">
        <v>481</v>
      </c>
      <c r="O256" t="s">
        <v>128</v>
      </c>
    </row>
    <row r="257" spans="8:15" hidden="1" x14ac:dyDescent="0.35">
      <c r="H257">
        <v>608</v>
      </c>
      <c r="O257" t="s">
        <v>128</v>
      </c>
    </row>
    <row r="258" spans="8:15" hidden="1" x14ac:dyDescent="0.35">
      <c r="H258">
        <v>752</v>
      </c>
      <c r="O258" t="s">
        <v>128</v>
      </c>
    </row>
    <row r="259" spans="8:15" hidden="1" x14ac:dyDescent="0.35">
      <c r="H259">
        <v>901</v>
      </c>
      <c r="O259" t="s">
        <v>128</v>
      </c>
    </row>
    <row r="260" spans="8:15" hidden="1" x14ac:dyDescent="0.35">
      <c r="H260">
        <v>1050</v>
      </c>
      <c r="O260" t="s">
        <v>128</v>
      </c>
    </row>
    <row r="261" spans="8:15" hidden="1" x14ac:dyDescent="0.35">
      <c r="H261">
        <v>1210</v>
      </c>
      <c r="O261" t="s">
        <v>128</v>
      </c>
    </row>
    <row r="262" spans="8:15" hidden="1" x14ac:dyDescent="0.35">
      <c r="H262">
        <v>1363</v>
      </c>
      <c r="O262" t="s">
        <v>128</v>
      </c>
    </row>
    <row r="263" spans="8:15" hidden="1" x14ac:dyDescent="0.35">
      <c r="H263">
        <v>1517</v>
      </c>
      <c r="O263" t="s">
        <v>128</v>
      </c>
    </row>
    <row r="264" spans="8:15" hidden="1" x14ac:dyDescent="0.35">
      <c r="H264">
        <v>1671</v>
      </c>
      <c r="O264" t="s">
        <v>128</v>
      </c>
    </row>
    <row r="265" spans="8:15" hidden="1" x14ac:dyDescent="0.35">
      <c r="H265">
        <v>1815</v>
      </c>
      <c r="O265" t="s">
        <v>128</v>
      </c>
    </row>
    <row r="266" spans="8:15" hidden="1" x14ac:dyDescent="0.35">
      <c r="H266">
        <v>1952</v>
      </c>
      <c r="O266" t="s">
        <v>128</v>
      </c>
    </row>
    <row r="267" spans="8:15" hidden="1" x14ac:dyDescent="0.35">
      <c r="H267">
        <v>2076</v>
      </c>
      <c r="O267" t="s">
        <v>128</v>
      </c>
    </row>
    <row r="268" spans="8:15" hidden="1" x14ac:dyDescent="0.35">
      <c r="H268">
        <v>2186</v>
      </c>
      <c r="O268" t="s">
        <v>128</v>
      </c>
    </row>
    <row r="269" spans="8:15" hidden="1" x14ac:dyDescent="0.35">
      <c r="H269">
        <v>2284</v>
      </c>
      <c r="O269" t="s">
        <v>128</v>
      </c>
    </row>
    <row r="270" spans="8:15" hidden="1" x14ac:dyDescent="0.35">
      <c r="H270">
        <v>2357</v>
      </c>
      <c r="O270" t="s">
        <v>128</v>
      </c>
    </row>
    <row r="271" spans="8:15" hidden="1" x14ac:dyDescent="0.35">
      <c r="H271">
        <v>2420</v>
      </c>
      <c r="O271" t="s">
        <v>128</v>
      </c>
    </row>
    <row r="272" spans="8:15" hidden="1" x14ac:dyDescent="0.35">
      <c r="H272">
        <v>2459</v>
      </c>
      <c r="O272" t="s">
        <v>128</v>
      </c>
    </row>
    <row r="273" spans="8:15" hidden="1" x14ac:dyDescent="0.35">
      <c r="H273">
        <v>2482</v>
      </c>
      <c r="O273" t="s">
        <v>128</v>
      </c>
    </row>
    <row r="274" spans="8:15" hidden="1" x14ac:dyDescent="0.35">
      <c r="H274">
        <v>2486</v>
      </c>
      <c r="O274" t="s">
        <v>128</v>
      </c>
    </row>
    <row r="275" spans="8:15" hidden="1" x14ac:dyDescent="0.35">
      <c r="H275">
        <v>2469</v>
      </c>
      <c r="O275" t="s">
        <v>128</v>
      </c>
    </row>
    <row r="276" spans="8:15" hidden="1" x14ac:dyDescent="0.35">
      <c r="H276">
        <v>2432</v>
      </c>
      <c r="O276" t="s">
        <v>128</v>
      </c>
    </row>
    <row r="277" spans="8:15" hidden="1" x14ac:dyDescent="0.35">
      <c r="H277">
        <v>2380</v>
      </c>
      <c r="O277" t="s">
        <v>128</v>
      </c>
    </row>
    <row r="278" spans="8:15" hidden="1" x14ac:dyDescent="0.35">
      <c r="H278">
        <v>2300</v>
      </c>
      <c r="O278" t="s">
        <v>128</v>
      </c>
    </row>
    <row r="279" spans="8:15" hidden="1" x14ac:dyDescent="0.35">
      <c r="H279">
        <v>2213</v>
      </c>
      <c r="O279" t="s">
        <v>128</v>
      </c>
    </row>
    <row r="280" spans="8:15" hidden="1" x14ac:dyDescent="0.35">
      <c r="H280">
        <v>2103</v>
      </c>
      <c r="O280" t="s">
        <v>128</v>
      </c>
    </row>
    <row r="281" spans="8:15" hidden="1" x14ac:dyDescent="0.35">
      <c r="H281">
        <v>1983</v>
      </c>
      <c r="O281" t="s">
        <v>128</v>
      </c>
    </row>
    <row r="282" spans="8:15" hidden="1" x14ac:dyDescent="0.35">
      <c r="H282">
        <v>1855</v>
      </c>
      <c r="O282" t="s">
        <v>128</v>
      </c>
    </row>
    <row r="283" spans="8:15" hidden="1" x14ac:dyDescent="0.35">
      <c r="H283">
        <v>1713</v>
      </c>
      <c r="O283" t="s">
        <v>128</v>
      </c>
    </row>
    <row r="284" spans="8:15" hidden="1" x14ac:dyDescent="0.35">
      <c r="H284">
        <v>1559</v>
      </c>
      <c r="O284" t="s">
        <v>128</v>
      </c>
    </row>
    <row r="285" spans="8:15" hidden="1" x14ac:dyDescent="0.35">
      <c r="H285">
        <v>1409</v>
      </c>
      <c r="O285" t="s">
        <v>128</v>
      </c>
    </row>
    <row r="286" spans="8:15" hidden="1" x14ac:dyDescent="0.35">
      <c r="H286">
        <v>1251</v>
      </c>
      <c r="O286" t="s">
        <v>128</v>
      </c>
    </row>
    <row r="287" spans="8:15" hidden="1" x14ac:dyDescent="0.35">
      <c r="H287">
        <v>1091</v>
      </c>
      <c r="O287" t="s">
        <v>128</v>
      </c>
    </row>
    <row r="288" spans="8:15" hidden="1" x14ac:dyDescent="0.35">
      <c r="H288">
        <v>940</v>
      </c>
      <c r="O288" t="s">
        <v>128</v>
      </c>
    </row>
    <row r="289" spans="8:15" hidden="1" x14ac:dyDescent="0.35">
      <c r="H289">
        <v>792</v>
      </c>
      <c r="O289" t="s">
        <v>128</v>
      </c>
    </row>
    <row r="290" spans="8:15" hidden="1" x14ac:dyDescent="0.35">
      <c r="H290">
        <v>644</v>
      </c>
      <c r="O290" t="s">
        <v>128</v>
      </c>
    </row>
    <row r="291" spans="8:15" hidden="1" x14ac:dyDescent="0.35">
      <c r="H291">
        <v>513</v>
      </c>
      <c r="O291" t="s">
        <v>128</v>
      </c>
    </row>
    <row r="292" spans="8:15" hidden="1" x14ac:dyDescent="0.35">
      <c r="H292">
        <v>397</v>
      </c>
      <c r="O292" t="s">
        <v>128</v>
      </c>
    </row>
    <row r="293" spans="8:15" hidden="1" x14ac:dyDescent="0.35">
      <c r="H293">
        <v>285</v>
      </c>
      <c r="O293" t="s">
        <v>128</v>
      </c>
    </row>
    <row r="294" spans="8:15" hidden="1" x14ac:dyDescent="0.35">
      <c r="H294">
        <v>191</v>
      </c>
      <c r="O294" t="s">
        <v>128</v>
      </c>
    </row>
    <row r="295" spans="8:15" hidden="1" x14ac:dyDescent="0.35">
      <c r="H295">
        <v>120</v>
      </c>
      <c r="O295" t="s">
        <v>128</v>
      </c>
    </row>
    <row r="296" spans="8:15" hidden="1" x14ac:dyDescent="0.35">
      <c r="H296">
        <v>61</v>
      </c>
      <c r="O296" t="s">
        <v>128</v>
      </c>
    </row>
    <row r="297" spans="8:15" hidden="1" x14ac:dyDescent="0.35">
      <c r="H297">
        <v>27</v>
      </c>
      <c r="O297" t="s">
        <v>128</v>
      </c>
    </row>
    <row r="298" spans="8:15" hidden="1" x14ac:dyDescent="0.35">
      <c r="H298">
        <v>7</v>
      </c>
      <c r="O298" t="s">
        <v>128</v>
      </c>
    </row>
    <row r="299" spans="8:15" hidden="1" x14ac:dyDescent="0.35">
      <c r="H299">
        <v>5</v>
      </c>
      <c r="O299" t="s">
        <v>128</v>
      </c>
    </row>
    <row r="300" spans="8:15" hidden="1" x14ac:dyDescent="0.35">
      <c r="H300">
        <v>28</v>
      </c>
      <c r="O300" t="s">
        <v>128</v>
      </c>
    </row>
    <row r="301" spans="8:15" hidden="1" x14ac:dyDescent="0.35">
      <c r="H301">
        <v>69</v>
      </c>
      <c r="O301" t="s">
        <v>128</v>
      </c>
    </row>
    <row r="302" spans="8:15" hidden="1" x14ac:dyDescent="0.35">
      <c r="H302">
        <v>126</v>
      </c>
      <c r="O302" t="s">
        <v>128</v>
      </c>
    </row>
    <row r="303" spans="8:15" hidden="1" x14ac:dyDescent="0.35">
      <c r="H303">
        <v>202</v>
      </c>
      <c r="O303" t="s">
        <v>128</v>
      </c>
    </row>
    <row r="304" spans="8:15" hidden="1" x14ac:dyDescent="0.35">
      <c r="H304">
        <v>304</v>
      </c>
      <c r="O304" t="s">
        <v>128</v>
      </c>
    </row>
    <row r="305" spans="8:15" hidden="1" x14ac:dyDescent="0.35">
      <c r="H305">
        <v>408</v>
      </c>
      <c r="O305" t="s">
        <v>128</v>
      </c>
    </row>
    <row r="306" spans="8:15" hidden="1" x14ac:dyDescent="0.35">
      <c r="H306">
        <v>527</v>
      </c>
      <c r="O306" t="s">
        <v>128</v>
      </c>
    </row>
    <row r="307" spans="8:15" hidden="1" x14ac:dyDescent="0.35">
      <c r="H307">
        <v>664</v>
      </c>
      <c r="O307" t="s">
        <v>128</v>
      </c>
    </row>
    <row r="308" spans="8:15" hidden="1" x14ac:dyDescent="0.35">
      <c r="H308">
        <v>807</v>
      </c>
      <c r="O308" t="s">
        <v>128</v>
      </c>
    </row>
    <row r="309" spans="8:15" hidden="1" x14ac:dyDescent="0.35">
      <c r="H309">
        <v>957</v>
      </c>
      <c r="O309" t="s">
        <v>128</v>
      </c>
    </row>
    <row r="310" spans="8:15" hidden="1" x14ac:dyDescent="0.35">
      <c r="H310">
        <v>1112</v>
      </c>
      <c r="O310" t="s">
        <v>128</v>
      </c>
    </row>
    <row r="311" spans="8:15" hidden="1" x14ac:dyDescent="0.35">
      <c r="H311">
        <v>1268</v>
      </c>
      <c r="O311" t="s">
        <v>128</v>
      </c>
    </row>
    <row r="312" spans="8:15" hidden="1" x14ac:dyDescent="0.35">
      <c r="H312">
        <v>1426</v>
      </c>
      <c r="O312" t="s">
        <v>128</v>
      </c>
    </row>
    <row r="313" spans="8:15" hidden="1" x14ac:dyDescent="0.35">
      <c r="H313">
        <v>1578</v>
      </c>
      <c r="O313" t="s">
        <v>128</v>
      </c>
    </row>
    <row r="314" spans="8:15" hidden="1" x14ac:dyDescent="0.35">
      <c r="H314">
        <v>1728</v>
      </c>
      <c r="O314" t="s">
        <v>128</v>
      </c>
    </row>
    <row r="315" spans="8:15" hidden="1" x14ac:dyDescent="0.35">
      <c r="H315">
        <v>1871</v>
      </c>
      <c r="O315" t="s">
        <v>128</v>
      </c>
    </row>
    <row r="316" spans="8:15" hidden="1" x14ac:dyDescent="0.35">
      <c r="H316">
        <v>2001</v>
      </c>
      <c r="O316" t="s">
        <v>128</v>
      </c>
    </row>
    <row r="317" spans="8:15" hidden="1" x14ac:dyDescent="0.35">
      <c r="H317">
        <v>2120</v>
      </c>
      <c r="O317" t="s">
        <v>128</v>
      </c>
    </row>
    <row r="318" spans="8:15" hidden="1" x14ac:dyDescent="0.35">
      <c r="H318">
        <v>2226</v>
      </c>
      <c r="O318" t="s">
        <v>128</v>
      </c>
    </row>
    <row r="319" spans="8:15" hidden="1" x14ac:dyDescent="0.35">
      <c r="H319">
        <v>2312</v>
      </c>
      <c r="O319" t="s">
        <v>128</v>
      </c>
    </row>
    <row r="320" spans="8:15" hidden="1" x14ac:dyDescent="0.35">
      <c r="H320">
        <v>2384</v>
      </c>
      <c r="O320" t="s">
        <v>128</v>
      </c>
    </row>
    <row r="321" spans="8:15" hidden="1" x14ac:dyDescent="0.35">
      <c r="H321">
        <v>2437</v>
      </c>
      <c r="O321" t="s">
        <v>128</v>
      </c>
    </row>
    <row r="322" spans="8:15" hidden="1" x14ac:dyDescent="0.35">
      <c r="H322">
        <v>2473</v>
      </c>
      <c r="O322" t="s">
        <v>128</v>
      </c>
    </row>
    <row r="323" spans="8:15" hidden="1" x14ac:dyDescent="0.35">
      <c r="H323">
        <v>2487</v>
      </c>
      <c r="O323" t="s">
        <v>128</v>
      </c>
    </row>
    <row r="324" spans="8:15" hidden="1" x14ac:dyDescent="0.35">
      <c r="H324">
        <v>2482</v>
      </c>
      <c r="O324" t="s">
        <v>128</v>
      </c>
    </row>
    <row r="325" spans="8:15" hidden="1" x14ac:dyDescent="0.35">
      <c r="H325">
        <v>2456</v>
      </c>
      <c r="O325" t="s">
        <v>128</v>
      </c>
    </row>
    <row r="326" spans="8:15" hidden="1" x14ac:dyDescent="0.35">
      <c r="H326">
        <v>2416</v>
      </c>
      <c r="O326" t="s">
        <v>128</v>
      </c>
    </row>
    <row r="327" spans="8:15" hidden="1" x14ac:dyDescent="0.35">
      <c r="H327">
        <v>2354</v>
      </c>
      <c r="O327" t="s">
        <v>128</v>
      </c>
    </row>
    <row r="328" spans="8:15" hidden="1" x14ac:dyDescent="0.35">
      <c r="H328">
        <v>2269</v>
      </c>
      <c r="O328" t="s">
        <v>128</v>
      </c>
    </row>
    <row r="329" spans="8:15" hidden="1" x14ac:dyDescent="0.35">
      <c r="H329">
        <v>2173</v>
      </c>
    </row>
    <row r="330" spans="8:15" hidden="1" x14ac:dyDescent="0.35">
      <c r="H330">
        <v>2064</v>
      </c>
      <c r="O330" t="s">
        <v>128</v>
      </c>
    </row>
    <row r="331" spans="8:15" hidden="1" x14ac:dyDescent="0.35">
      <c r="H331">
        <v>1936</v>
      </c>
      <c r="O331" t="s">
        <v>128</v>
      </c>
    </row>
    <row r="332" spans="8:15" hidden="1" x14ac:dyDescent="0.35">
      <c r="H332">
        <v>1798</v>
      </c>
      <c r="O332" t="s">
        <v>128</v>
      </c>
    </row>
    <row r="333" spans="8:15" hidden="1" x14ac:dyDescent="0.35">
      <c r="H333">
        <v>1655</v>
      </c>
      <c r="O333" t="s">
        <v>128</v>
      </c>
    </row>
    <row r="334" spans="8:15" hidden="1" x14ac:dyDescent="0.35">
      <c r="H334">
        <v>1504</v>
      </c>
      <c r="O334" t="s">
        <v>128</v>
      </c>
    </row>
    <row r="335" spans="8:15" hidden="1" x14ac:dyDescent="0.35">
      <c r="H335">
        <v>1346</v>
      </c>
      <c r="O335" t="s">
        <v>128</v>
      </c>
    </row>
    <row r="336" spans="8:15" hidden="1" x14ac:dyDescent="0.35">
      <c r="H336">
        <v>1192</v>
      </c>
      <c r="O336" t="s">
        <v>128</v>
      </c>
    </row>
    <row r="337" spans="8:15" hidden="1" x14ac:dyDescent="0.35">
      <c r="H337">
        <v>1032</v>
      </c>
      <c r="O337" t="s">
        <v>128</v>
      </c>
    </row>
    <row r="338" spans="8:15" hidden="1" x14ac:dyDescent="0.35">
      <c r="H338">
        <v>886</v>
      </c>
      <c r="O338" t="s">
        <v>128</v>
      </c>
    </row>
    <row r="339" spans="8:15" hidden="1" x14ac:dyDescent="0.35">
      <c r="H339">
        <v>733</v>
      </c>
      <c r="O339" t="s">
        <v>128</v>
      </c>
    </row>
    <row r="340" spans="8:15" hidden="1" x14ac:dyDescent="0.35">
      <c r="H340">
        <v>594</v>
      </c>
      <c r="O340" t="s">
        <v>128</v>
      </c>
    </row>
    <row r="341" spans="8:15" hidden="1" x14ac:dyDescent="0.35">
      <c r="H341">
        <v>466</v>
      </c>
      <c r="O341" t="s">
        <v>128</v>
      </c>
    </row>
    <row r="342" spans="8:15" hidden="1" x14ac:dyDescent="0.35">
      <c r="H342">
        <v>352</v>
      </c>
      <c r="O342" t="s">
        <v>128</v>
      </c>
    </row>
    <row r="343" spans="8:15" hidden="1" x14ac:dyDescent="0.35">
      <c r="H343">
        <v>248</v>
      </c>
      <c r="O343" t="s">
        <v>128</v>
      </c>
    </row>
    <row r="344" spans="8:15" hidden="1" x14ac:dyDescent="0.35">
      <c r="H344">
        <v>161</v>
      </c>
      <c r="O344" t="s">
        <v>128</v>
      </c>
    </row>
    <row r="345" spans="8:15" hidden="1" x14ac:dyDescent="0.35">
      <c r="H345">
        <v>92</v>
      </c>
      <c r="O345" t="s">
        <v>128</v>
      </c>
    </row>
    <row r="346" spans="8:15" hidden="1" x14ac:dyDescent="0.35">
      <c r="H346">
        <v>48</v>
      </c>
      <c r="O346" t="s">
        <v>128</v>
      </c>
    </row>
    <row r="347" spans="8:15" hidden="1" x14ac:dyDescent="0.35">
      <c r="H347">
        <v>14</v>
      </c>
      <c r="O347" t="s">
        <v>128</v>
      </c>
    </row>
    <row r="348" spans="8:15" hidden="1" x14ac:dyDescent="0.35">
      <c r="H348">
        <v>4</v>
      </c>
      <c r="O348" t="s">
        <v>128</v>
      </c>
    </row>
    <row r="349" spans="8:15" hidden="1" x14ac:dyDescent="0.35">
      <c r="H349">
        <v>14</v>
      </c>
      <c r="O349" t="s">
        <v>128</v>
      </c>
    </row>
    <row r="350" spans="8:15" hidden="1" x14ac:dyDescent="0.35">
      <c r="H350">
        <v>38</v>
      </c>
      <c r="O350" t="s">
        <v>128</v>
      </c>
    </row>
    <row r="351" spans="8:15" hidden="1" x14ac:dyDescent="0.35">
      <c r="H351">
        <v>88</v>
      </c>
      <c r="O351" t="s">
        <v>128</v>
      </c>
    </row>
    <row r="352" spans="8:15" hidden="1" x14ac:dyDescent="0.35">
      <c r="H352">
        <v>157</v>
      </c>
      <c r="O352" t="s">
        <v>128</v>
      </c>
    </row>
    <row r="353" spans="8:15" hidden="1" x14ac:dyDescent="0.35">
      <c r="H353">
        <v>244</v>
      </c>
      <c r="O353" t="s">
        <v>128</v>
      </c>
    </row>
    <row r="354" spans="8:15" hidden="1" x14ac:dyDescent="0.35">
      <c r="H354">
        <v>336</v>
      </c>
      <c r="O354" t="s">
        <v>128</v>
      </c>
    </row>
    <row r="355" spans="8:15" hidden="1" x14ac:dyDescent="0.35">
      <c r="H355">
        <v>453</v>
      </c>
      <c r="O355" t="s">
        <v>128</v>
      </c>
    </row>
    <row r="356" spans="8:15" hidden="1" x14ac:dyDescent="0.35">
      <c r="H356">
        <v>580</v>
      </c>
      <c r="O356" t="s">
        <v>128</v>
      </c>
    </row>
    <row r="357" spans="8:15" hidden="1" x14ac:dyDescent="0.35">
      <c r="H357">
        <v>716</v>
      </c>
      <c r="O357" t="s">
        <v>128</v>
      </c>
    </row>
    <row r="358" spans="8:15" hidden="1" x14ac:dyDescent="0.35">
      <c r="H358">
        <v>866</v>
      </c>
      <c r="O358" t="s">
        <v>128</v>
      </c>
    </row>
    <row r="359" spans="8:15" hidden="1" x14ac:dyDescent="0.35">
      <c r="H359">
        <v>1017</v>
      </c>
      <c r="O359" t="s">
        <v>128</v>
      </c>
    </row>
    <row r="360" spans="8:15" hidden="1" x14ac:dyDescent="0.35">
      <c r="H360">
        <v>1173</v>
      </c>
      <c r="O360" t="s">
        <v>128</v>
      </c>
    </row>
    <row r="361" spans="8:15" hidden="1" x14ac:dyDescent="0.35">
      <c r="H361">
        <v>1325</v>
      </c>
      <c r="O361" t="s">
        <v>128</v>
      </c>
    </row>
    <row r="362" spans="8:15" hidden="1" x14ac:dyDescent="0.35">
      <c r="H362">
        <v>1487</v>
      </c>
      <c r="O362" t="s">
        <v>128</v>
      </c>
    </row>
    <row r="363" spans="8:15" hidden="1" x14ac:dyDescent="0.35">
      <c r="H363">
        <v>1638</v>
      </c>
      <c r="O363" t="s">
        <v>128</v>
      </c>
    </row>
    <row r="364" spans="8:15" hidden="1" x14ac:dyDescent="0.35">
      <c r="H364">
        <v>1783</v>
      </c>
      <c r="O364" t="s">
        <v>128</v>
      </c>
    </row>
    <row r="365" spans="8:15" hidden="1" x14ac:dyDescent="0.35">
      <c r="H365">
        <v>1921</v>
      </c>
      <c r="O365" t="s">
        <v>128</v>
      </c>
    </row>
    <row r="366" spans="8:15" hidden="1" x14ac:dyDescent="0.35">
      <c r="H366">
        <v>2046</v>
      </c>
      <c r="O366" t="s">
        <v>128</v>
      </c>
    </row>
    <row r="367" spans="8:15" hidden="1" x14ac:dyDescent="0.35">
      <c r="H367">
        <v>2157</v>
      </c>
      <c r="O367" t="s">
        <v>128</v>
      </c>
    </row>
    <row r="368" spans="8:15" hidden="1" x14ac:dyDescent="0.35">
      <c r="H368">
        <v>2258</v>
      </c>
      <c r="O368" t="s">
        <v>128</v>
      </c>
    </row>
    <row r="369" spans="8:15" hidden="1" x14ac:dyDescent="0.35">
      <c r="H369">
        <v>2341</v>
      </c>
      <c r="O369" t="s">
        <v>128</v>
      </c>
    </row>
    <row r="370" spans="8:15" hidden="1" x14ac:dyDescent="0.35">
      <c r="H370">
        <v>2407</v>
      </c>
      <c r="O370" t="s">
        <v>128</v>
      </c>
    </row>
    <row r="371" spans="8:15" hidden="1" x14ac:dyDescent="0.35">
      <c r="H371">
        <v>2453</v>
      </c>
      <c r="O371" t="s">
        <v>128</v>
      </c>
    </row>
    <row r="372" spans="8:15" hidden="1" x14ac:dyDescent="0.35">
      <c r="H372">
        <v>2481</v>
      </c>
      <c r="O372" t="s">
        <v>128</v>
      </c>
    </row>
    <row r="373" spans="8:15" hidden="1" x14ac:dyDescent="0.35">
      <c r="H373">
        <v>2488</v>
      </c>
      <c r="O373" t="s">
        <v>128</v>
      </c>
    </row>
    <row r="374" spans="8:15" hidden="1" x14ac:dyDescent="0.35">
      <c r="H374">
        <v>2475</v>
      </c>
      <c r="O374" t="s">
        <v>128</v>
      </c>
    </row>
    <row r="375" spans="8:15" hidden="1" x14ac:dyDescent="0.35">
      <c r="H375">
        <v>2445</v>
      </c>
      <c r="O375" t="s">
        <v>128</v>
      </c>
    </row>
    <row r="376" spans="8:15" hidden="1" x14ac:dyDescent="0.35">
      <c r="H376">
        <v>2391</v>
      </c>
      <c r="O376" t="s">
        <v>128</v>
      </c>
    </row>
    <row r="377" spans="8:15" hidden="1" x14ac:dyDescent="0.35">
      <c r="H377">
        <v>2325</v>
      </c>
      <c r="O377" t="s">
        <v>128</v>
      </c>
    </row>
    <row r="378" spans="8:15" hidden="1" x14ac:dyDescent="0.35">
      <c r="H378">
        <v>2238</v>
      </c>
      <c r="O378" t="s">
        <v>128</v>
      </c>
    </row>
    <row r="379" spans="8:15" hidden="1" x14ac:dyDescent="0.35">
      <c r="H379">
        <v>2133</v>
      </c>
      <c r="O379" t="s">
        <v>128</v>
      </c>
    </row>
    <row r="380" spans="8:15" hidden="1" x14ac:dyDescent="0.35">
      <c r="H380">
        <v>2015</v>
      </c>
      <c r="O380" t="s">
        <v>128</v>
      </c>
    </row>
    <row r="381" spans="8:15" hidden="1" x14ac:dyDescent="0.35">
      <c r="H381">
        <v>1884</v>
      </c>
      <c r="O381" t="s">
        <v>128</v>
      </c>
    </row>
    <row r="382" spans="8:15" hidden="1" x14ac:dyDescent="0.35">
      <c r="H382">
        <v>1744</v>
      </c>
      <c r="O382" t="s">
        <v>128</v>
      </c>
    </row>
    <row r="383" spans="8:15" hidden="1" x14ac:dyDescent="0.35">
      <c r="H383">
        <v>1600</v>
      </c>
      <c r="O383" t="s">
        <v>128</v>
      </c>
    </row>
    <row r="384" spans="8:15" hidden="1" x14ac:dyDescent="0.35">
      <c r="H384">
        <v>1446</v>
      </c>
      <c r="O384" t="s">
        <v>128</v>
      </c>
    </row>
    <row r="385" spans="8:15" hidden="1" x14ac:dyDescent="0.35">
      <c r="H385">
        <v>1286</v>
      </c>
      <c r="O385" t="s">
        <v>128</v>
      </c>
    </row>
    <row r="386" spans="8:15" hidden="1" x14ac:dyDescent="0.35">
      <c r="H386">
        <v>1132</v>
      </c>
      <c r="O386" t="s">
        <v>128</v>
      </c>
    </row>
    <row r="387" spans="8:15" hidden="1" x14ac:dyDescent="0.35">
      <c r="H387">
        <v>977</v>
      </c>
      <c r="O387" t="s">
        <v>128</v>
      </c>
    </row>
    <row r="388" spans="8:15" hidden="1" x14ac:dyDescent="0.35">
      <c r="H388">
        <v>824</v>
      </c>
      <c r="O388" t="s">
        <v>128</v>
      </c>
    </row>
    <row r="389" spans="8:15" hidden="1" x14ac:dyDescent="0.35">
      <c r="H389">
        <v>681</v>
      </c>
      <c r="O389" t="s">
        <v>128</v>
      </c>
    </row>
    <row r="390" spans="8:15" hidden="1" x14ac:dyDescent="0.35">
      <c r="H390">
        <v>545</v>
      </c>
      <c r="O390" t="s">
        <v>128</v>
      </c>
    </row>
    <row r="391" spans="8:15" hidden="1" x14ac:dyDescent="0.35">
      <c r="H391">
        <v>423</v>
      </c>
      <c r="O391" t="s">
        <v>128</v>
      </c>
    </row>
    <row r="392" spans="8:15" hidden="1" x14ac:dyDescent="0.35">
      <c r="H392">
        <v>317</v>
      </c>
      <c r="O392" t="s">
        <v>128</v>
      </c>
    </row>
    <row r="393" spans="8:15" hidden="1" x14ac:dyDescent="0.35">
      <c r="H393">
        <v>216</v>
      </c>
      <c r="O393" t="s">
        <v>128</v>
      </c>
    </row>
    <row r="394" spans="8:15" hidden="1" x14ac:dyDescent="0.35">
      <c r="H394">
        <v>138</v>
      </c>
      <c r="O394" t="s">
        <v>128</v>
      </c>
    </row>
    <row r="395" spans="8:15" hidden="1" x14ac:dyDescent="0.35">
      <c r="H395">
        <v>76</v>
      </c>
      <c r="O395" t="s">
        <v>128</v>
      </c>
    </row>
    <row r="396" spans="8:15" hidden="1" x14ac:dyDescent="0.35">
      <c r="H396">
        <v>32</v>
      </c>
      <c r="O396" t="s">
        <v>128</v>
      </c>
    </row>
    <row r="397" spans="8:15" hidden="1" x14ac:dyDescent="0.35">
      <c r="H397">
        <v>7</v>
      </c>
      <c r="O397" t="s">
        <v>128</v>
      </c>
    </row>
    <row r="398" spans="8:15" hidden="1" x14ac:dyDescent="0.35">
      <c r="H398">
        <v>3</v>
      </c>
      <c r="O398" t="s">
        <v>128</v>
      </c>
    </row>
    <row r="399" spans="8:15" hidden="1" x14ac:dyDescent="0.35">
      <c r="H399">
        <v>20</v>
      </c>
      <c r="O399" t="s">
        <v>128</v>
      </c>
    </row>
    <row r="400" spans="8:15" hidden="1" x14ac:dyDescent="0.35">
      <c r="H400">
        <v>59</v>
      </c>
      <c r="O400" t="s">
        <v>128</v>
      </c>
    </row>
    <row r="401" spans="8:15" hidden="1" x14ac:dyDescent="0.35">
      <c r="H401">
        <v>115</v>
      </c>
      <c r="O401" t="s">
        <v>128</v>
      </c>
    </row>
    <row r="402" spans="8:15" hidden="1" x14ac:dyDescent="0.35">
      <c r="H402">
        <v>184</v>
      </c>
      <c r="O402" t="s">
        <v>128</v>
      </c>
    </row>
    <row r="403" spans="8:15" hidden="1" x14ac:dyDescent="0.35">
      <c r="H403">
        <v>276</v>
      </c>
      <c r="O403" t="s">
        <v>128</v>
      </c>
    </row>
    <row r="404" spans="8:15" hidden="1" x14ac:dyDescent="0.35">
      <c r="H404">
        <v>380</v>
      </c>
      <c r="O404" t="s">
        <v>128</v>
      </c>
    </row>
    <row r="405" spans="8:15" hidden="1" x14ac:dyDescent="0.35">
      <c r="H405">
        <v>499</v>
      </c>
      <c r="O405" t="s">
        <v>128</v>
      </c>
    </row>
    <row r="406" spans="8:15" hidden="1" x14ac:dyDescent="0.35">
      <c r="H406">
        <v>630</v>
      </c>
      <c r="O406" t="s">
        <v>128</v>
      </c>
    </row>
    <row r="407" spans="8:15" hidden="1" x14ac:dyDescent="0.35">
      <c r="H407">
        <v>769</v>
      </c>
      <c r="O407" t="s">
        <v>128</v>
      </c>
    </row>
    <row r="408" spans="8:15" hidden="1" x14ac:dyDescent="0.35">
      <c r="H408">
        <v>921</v>
      </c>
      <c r="O408" t="s">
        <v>128</v>
      </c>
    </row>
    <row r="409" spans="8:15" hidden="1" x14ac:dyDescent="0.35">
      <c r="H409">
        <v>1079</v>
      </c>
      <c r="O409" t="s">
        <v>128</v>
      </c>
    </row>
    <row r="410" spans="8:15" hidden="1" x14ac:dyDescent="0.35">
      <c r="H410">
        <v>1230</v>
      </c>
      <c r="O410" t="s">
        <v>128</v>
      </c>
    </row>
    <row r="411" spans="8:15" hidden="1" x14ac:dyDescent="0.35">
      <c r="H411">
        <v>1394</v>
      </c>
      <c r="O411" t="s">
        <v>128</v>
      </c>
    </row>
    <row r="412" spans="8:15" hidden="1" x14ac:dyDescent="0.35">
      <c r="H412">
        <v>1548</v>
      </c>
      <c r="O412" t="s">
        <v>128</v>
      </c>
    </row>
    <row r="413" spans="8:15" hidden="1" x14ac:dyDescent="0.35">
      <c r="H413">
        <v>1694</v>
      </c>
      <c r="O413" t="s">
        <v>128</v>
      </c>
    </row>
    <row r="414" spans="8:15" hidden="1" x14ac:dyDescent="0.35">
      <c r="H414">
        <v>1836</v>
      </c>
      <c r="O414" t="s">
        <v>128</v>
      </c>
    </row>
    <row r="415" spans="8:15" hidden="1" x14ac:dyDescent="0.35">
      <c r="H415">
        <v>1973</v>
      </c>
      <c r="O415" t="s">
        <v>128</v>
      </c>
    </row>
    <row r="416" spans="8:15" hidden="1" x14ac:dyDescent="0.35">
      <c r="H416">
        <v>2093</v>
      </c>
      <c r="O416" t="s">
        <v>128</v>
      </c>
    </row>
    <row r="417" spans="8:15" hidden="1" x14ac:dyDescent="0.35">
      <c r="H417">
        <v>2200</v>
      </c>
    </row>
    <row r="418" spans="8:15" hidden="1" x14ac:dyDescent="0.35">
      <c r="H418">
        <v>2291</v>
      </c>
      <c r="O418" t="s">
        <v>128</v>
      </c>
    </row>
    <row r="419" spans="8:15" hidden="1" x14ac:dyDescent="0.35">
      <c r="H419">
        <v>2365</v>
      </c>
      <c r="O419" t="s">
        <v>128</v>
      </c>
    </row>
    <row r="420" spans="8:15" hidden="1" x14ac:dyDescent="0.35">
      <c r="H420">
        <v>2430</v>
      </c>
      <c r="O420" t="s">
        <v>128</v>
      </c>
    </row>
    <row r="421" spans="8:15" hidden="1" x14ac:dyDescent="0.35">
      <c r="H421">
        <v>2466</v>
      </c>
      <c r="O421" t="s">
        <v>128</v>
      </c>
    </row>
    <row r="422" spans="8:15" hidden="1" x14ac:dyDescent="0.35">
      <c r="H422">
        <v>2487</v>
      </c>
      <c r="O422" t="s">
        <v>128</v>
      </c>
    </row>
    <row r="423" spans="8:15" hidden="1" x14ac:dyDescent="0.35">
      <c r="H423">
        <v>2484</v>
      </c>
      <c r="O423" t="s">
        <v>128</v>
      </c>
    </row>
    <row r="424" spans="8:15" hidden="1" x14ac:dyDescent="0.35">
      <c r="H424">
        <v>2464</v>
      </c>
      <c r="O424" t="s">
        <v>128</v>
      </c>
    </row>
    <row r="425" spans="8:15" hidden="1" x14ac:dyDescent="0.35">
      <c r="H425">
        <v>2427</v>
      </c>
      <c r="O425" t="s">
        <v>128</v>
      </c>
    </row>
    <row r="426" spans="8:15" hidden="1" x14ac:dyDescent="0.35">
      <c r="H426">
        <v>2368</v>
      </c>
      <c r="O426" t="s">
        <v>128</v>
      </c>
    </row>
    <row r="427" spans="8:15" hidden="1" x14ac:dyDescent="0.35">
      <c r="H427">
        <v>2292</v>
      </c>
      <c r="O427" t="s">
        <v>128</v>
      </c>
    </row>
    <row r="428" spans="8:15" hidden="1" x14ac:dyDescent="0.35">
      <c r="H428">
        <v>2200</v>
      </c>
      <c r="O428" t="s">
        <v>128</v>
      </c>
    </row>
    <row r="429" spans="8:15" hidden="1" x14ac:dyDescent="0.35">
      <c r="H429">
        <v>2091</v>
      </c>
      <c r="O429" t="s">
        <v>128</v>
      </c>
    </row>
    <row r="430" spans="8:15" hidden="1" x14ac:dyDescent="0.35">
      <c r="H430">
        <v>1967</v>
      </c>
      <c r="O430" t="s">
        <v>128</v>
      </c>
    </row>
    <row r="431" spans="8:15" hidden="1" x14ac:dyDescent="0.35">
      <c r="H431">
        <v>1836</v>
      </c>
      <c r="O431" t="s">
        <v>128</v>
      </c>
    </row>
    <row r="432" spans="8:15" hidden="1" x14ac:dyDescent="0.35">
      <c r="H432">
        <v>1691</v>
      </c>
      <c r="O432" t="s">
        <v>128</v>
      </c>
    </row>
    <row r="433" spans="8:15" hidden="1" x14ac:dyDescent="0.35">
      <c r="H433">
        <v>1542</v>
      </c>
      <c r="O433" t="s">
        <v>128</v>
      </c>
    </row>
    <row r="434" spans="8:15" hidden="1" x14ac:dyDescent="0.35">
      <c r="H434">
        <v>1386</v>
      </c>
      <c r="O434" t="s">
        <v>128</v>
      </c>
    </row>
    <row r="435" spans="8:15" hidden="1" x14ac:dyDescent="0.35">
      <c r="H435">
        <v>1229</v>
      </c>
      <c r="O435" t="s">
        <v>128</v>
      </c>
    </row>
    <row r="436" spans="8:15" hidden="1" x14ac:dyDescent="0.35">
      <c r="H436">
        <v>1079</v>
      </c>
      <c r="O436" t="s">
        <v>128</v>
      </c>
    </row>
    <row r="437" spans="8:15" hidden="1" x14ac:dyDescent="0.35">
      <c r="H437">
        <v>917</v>
      </c>
      <c r="O437" t="s">
        <v>128</v>
      </c>
    </row>
    <row r="438" spans="8:15" hidden="1" x14ac:dyDescent="0.35">
      <c r="H438">
        <v>767</v>
      </c>
      <c r="O438" t="s">
        <v>128</v>
      </c>
    </row>
    <row r="439" spans="8:15" hidden="1" x14ac:dyDescent="0.35">
      <c r="H439">
        <v>631</v>
      </c>
      <c r="O439" t="s">
        <v>128</v>
      </c>
    </row>
    <row r="440" spans="8:15" hidden="1" x14ac:dyDescent="0.35">
      <c r="H440">
        <v>498</v>
      </c>
      <c r="O440" t="s">
        <v>128</v>
      </c>
    </row>
    <row r="441" spans="8:15" hidden="1" x14ac:dyDescent="0.35">
      <c r="H441">
        <v>377</v>
      </c>
      <c r="O441" t="s">
        <v>128</v>
      </c>
    </row>
    <row r="442" spans="8:15" hidden="1" x14ac:dyDescent="0.35">
      <c r="H442">
        <v>271</v>
      </c>
      <c r="O442" t="s">
        <v>128</v>
      </c>
    </row>
    <row r="443" spans="8:15" hidden="1" x14ac:dyDescent="0.35">
      <c r="H443">
        <v>180</v>
      </c>
      <c r="O443" t="s">
        <v>128</v>
      </c>
    </row>
    <row r="444" spans="8:15" hidden="1" x14ac:dyDescent="0.35">
      <c r="H444">
        <v>106</v>
      </c>
      <c r="O444" t="s">
        <v>128</v>
      </c>
    </row>
    <row r="445" spans="8:15" hidden="1" x14ac:dyDescent="0.35">
      <c r="H445">
        <v>55</v>
      </c>
      <c r="O445" t="s">
        <v>128</v>
      </c>
    </row>
    <row r="446" spans="8:15" hidden="1" x14ac:dyDescent="0.35">
      <c r="H446">
        <v>20</v>
      </c>
      <c r="O446" t="s">
        <v>128</v>
      </c>
    </row>
    <row r="447" spans="8:15" hidden="1" x14ac:dyDescent="0.35">
      <c r="H447">
        <v>4</v>
      </c>
      <c r="O447" t="s">
        <v>128</v>
      </c>
    </row>
    <row r="448" spans="8:15" hidden="1" x14ac:dyDescent="0.35">
      <c r="H448">
        <v>9</v>
      </c>
      <c r="O448" t="s">
        <v>128</v>
      </c>
    </row>
    <row r="449" spans="8:15" hidden="1" x14ac:dyDescent="0.35">
      <c r="H449">
        <v>31</v>
      </c>
      <c r="O449" t="s">
        <v>128</v>
      </c>
    </row>
    <row r="450" spans="8:15" hidden="1" x14ac:dyDescent="0.35">
      <c r="H450">
        <v>75</v>
      </c>
      <c r="O450" t="s">
        <v>128</v>
      </c>
    </row>
    <row r="451" spans="8:15" hidden="1" x14ac:dyDescent="0.35">
      <c r="H451">
        <v>134</v>
      </c>
      <c r="O451" t="s">
        <v>128</v>
      </c>
    </row>
    <row r="452" spans="8:15" hidden="1" x14ac:dyDescent="0.35">
      <c r="H452">
        <v>215</v>
      </c>
      <c r="O452" t="s">
        <v>128</v>
      </c>
    </row>
    <row r="453" spans="8:15" hidden="1" x14ac:dyDescent="0.35">
      <c r="H453">
        <v>315</v>
      </c>
      <c r="O453" t="s">
        <v>128</v>
      </c>
    </row>
    <row r="454" spans="8:15" hidden="1" x14ac:dyDescent="0.35">
      <c r="H454">
        <v>425</v>
      </c>
      <c r="O454" t="s">
        <v>128</v>
      </c>
    </row>
    <row r="455" spans="8:15" hidden="1" x14ac:dyDescent="0.35">
      <c r="H455">
        <v>547</v>
      </c>
      <c r="O455" t="s">
        <v>128</v>
      </c>
    </row>
    <row r="456" spans="8:15" hidden="1" x14ac:dyDescent="0.35">
      <c r="H456">
        <v>680</v>
      </c>
      <c r="O456" t="s">
        <v>128</v>
      </c>
    </row>
    <row r="457" spans="8:15" hidden="1" x14ac:dyDescent="0.35">
      <c r="H457">
        <v>832</v>
      </c>
      <c r="O457" t="s">
        <v>128</v>
      </c>
    </row>
    <row r="458" spans="8:15" hidden="1" x14ac:dyDescent="0.35">
      <c r="H458">
        <v>978</v>
      </c>
      <c r="O458" t="s">
        <v>128</v>
      </c>
    </row>
    <row r="459" spans="8:15" hidden="1" x14ac:dyDescent="0.35">
      <c r="H459">
        <v>1137</v>
      </c>
      <c r="O459" t="s">
        <v>128</v>
      </c>
    </row>
    <row r="460" spans="8:15" hidden="1" x14ac:dyDescent="0.35">
      <c r="H460">
        <v>1290</v>
      </c>
      <c r="O460" t="s">
        <v>128</v>
      </c>
    </row>
    <row r="461" spans="8:15" hidden="1" x14ac:dyDescent="0.35">
      <c r="H461">
        <v>1448</v>
      </c>
      <c r="O461" t="s">
        <v>128</v>
      </c>
    </row>
    <row r="462" spans="8:15" hidden="1" x14ac:dyDescent="0.35">
      <c r="H462">
        <v>1598</v>
      </c>
      <c r="O462" t="s">
        <v>128</v>
      </c>
    </row>
    <row r="463" spans="8:15" hidden="1" x14ac:dyDescent="0.35">
      <c r="H463">
        <v>1745</v>
      </c>
      <c r="O463" t="s">
        <v>128</v>
      </c>
    </row>
    <row r="464" spans="8:15" hidden="1" x14ac:dyDescent="0.35">
      <c r="H464">
        <v>1885</v>
      </c>
      <c r="O464" t="s">
        <v>128</v>
      </c>
    </row>
    <row r="465" spans="8:15" hidden="1" x14ac:dyDescent="0.35">
      <c r="H465">
        <v>2013</v>
      </c>
      <c r="O465" t="s">
        <v>128</v>
      </c>
    </row>
    <row r="466" spans="8:15" hidden="1" x14ac:dyDescent="0.35">
      <c r="H466">
        <v>2132</v>
      </c>
      <c r="O466" t="s">
        <v>128</v>
      </c>
    </row>
    <row r="467" spans="8:15" hidden="1" x14ac:dyDescent="0.35">
      <c r="H467">
        <v>2240</v>
      </c>
      <c r="O467" t="s">
        <v>128</v>
      </c>
    </row>
    <row r="468" spans="8:15" hidden="1" x14ac:dyDescent="0.35">
      <c r="H468">
        <v>2327</v>
      </c>
      <c r="O468" t="s">
        <v>128</v>
      </c>
    </row>
    <row r="469" spans="8:15" hidden="1" x14ac:dyDescent="0.35">
      <c r="H469">
        <v>2396</v>
      </c>
      <c r="O469" t="s">
        <v>128</v>
      </c>
    </row>
    <row r="470" spans="8:15" hidden="1" x14ac:dyDescent="0.35">
      <c r="H470">
        <v>2445</v>
      </c>
      <c r="O470" t="s">
        <v>128</v>
      </c>
    </row>
    <row r="471" spans="8:15" hidden="1" x14ac:dyDescent="0.35">
      <c r="H471">
        <v>2474</v>
      </c>
      <c r="O471" t="s">
        <v>128</v>
      </c>
    </row>
    <row r="472" spans="8:15" hidden="1" x14ac:dyDescent="0.35">
      <c r="H472">
        <v>2487</v>
      </c>
      <c r="O472" t="s">
        <v>128</v>
      </c>
    </row>
    <row r="473" spans="8:15" hidden="1" x14ac:dyDescent="0.35">
      <c r="H473">
        <v>2479</v>
      </c>
      <c r="O473" t="s">
        <v>128</v>
      </c>
    </row>
    <row r="474" spans="8:15" hidden="1" x14ac:dyDescent="0.35">
      <c r="H474">
        <v>2451</v>
      </c>
      <c r="O474" t="s">
        <v>128</v>
      </c>
    </row>
    <row r="475" spans="8:15" hidden="1" x14ac:dyDescent="0.35">
      <c r="H475">
        <v>2406</v>
      </c>
      <c r="O475" t="s">
        <v>128</v>
      </c>
    </row>
    <row r="476" spans="8:15" hidden="1" x14ac:dyDescent="0.35">
      <c r="H476">
        <v>2342</v>
      </c>
      <c r="O476" t="s">
        <v>128</v>
      </c>
    </row>
    <row r="477" spans="8:15" hidden="1" x14ac:dyDescent="0.35">
      <c r="H477">
        <v>2258</v>
      </c>
      <c r="O477" t="s">
        <v>128</v>
      </c>
    </row>
    <row r="478" spans="8:15" hidden="1" x14ac:dyDescent="0.35">
      <c r="H478">
        <v>2161</v>
      </c>
      <c r="O478" t="s">
        <v>128</v>
      </c>
    </row>
    <row r="479" spans="8:15" hidden="1" x14ac:dyDescent="0.35">
      <c r="H479">
        <v>2046</v>
      </c>
      <c r="O479" t="s">
        <v>128</v>
      </c>
    </row>
    <row r="480" spans="8:15" hidden="1" x14ac:dyDescent="0.35">
      <c r="H480">
        <v>1914</v>
      </c>
      <c r="O480" t="s">
        <v>128</v>
      </c>
    </row>
    <row r="481" spans="8:15" hidden="1" x14ac:dyDescent="0.35">
      <c r="H481">
        <v>1784</v>
      </c>
      <c r="O481" t="s">
        <v>128</v>
      </c>
    </row>
    <row r="482" spans="8:15" hidden="1" x14ac:dyDescent="0.35">
      <c r="H482">
        <v>1637</v>
      </c>
      <c r="O482" t="s">
        <v>128</v>
      </c>
    </row>
    <row r="483" spans="8:15" hidden="1" x14ac:dyDescent="0.35">
      <c r="H483">
        <v>1485</v>
      </c>
      <c r="O483" t="s">
        <v>128</v>
      </c>
    </row>
    <row r="484" spans="8:15" hidden="1" x14ac:dyDescent="0.35">
      <c r="H484">
        <v>1330</v>
      </c>
      <c r="O484" t="s">
        <v>128</v>
      </c>
    </row>
    <row r="485" spans="8:15" hidden="1" x14ac:dyDescent="0.35">
      <c r="H485">
        <v>1172</v>
      </c>
      <c r="O485" t="s">
        <v>128</v>
      </c>
    </row>
    <row r="486" spans="8:15" hidden="1" x14ac:dyDescent="0.35">
      <c r="H486">
        <v>1012</v>
      </c>
      <c r="O486" t="s">
        <v>128</v>
      </c>
    </row>
    <row r="487" spans="8:15" hidden="1" x14ac:dyDescent="0.35">
      <c r="H487">
        <v>861</v>
      </c>
      <c r="O487" t="s">
        <v>128</v>
      </c>
    </row>
    <row r="488" spans="8:15" hidden="1" x14ac:dyDescent="0.35">
      <c r="H488">
        <v>717</v>
      </c>
      <c r="O488" t="s">
        <v>128</v>
      </c>
    </row>
    <row r="489" spans="8:15" hidden="1" x14ac:dyDescent="0.35">
      <c r="H489">
        <v>577</v>
      </c>
      <c r="O489" t="s">
        <v>128</v>
      </c>
    </row>
    <row r="490" spans="8:15" hidden="1" x14ac:dyDescent="0.35">
      <c r="H490">
        <v>455</v>
      </c>
      <c r="O490" t="s">
        <v>128</v>
      </c>
    </row>
    <row r="491" spans="8:15" hidden="1" x14ac:dyDescent="0.35">
      <c r="H491">
        <v>338</v>
      </c>
      <c r="O491" t="s">
        <v>128</v>
      </c>
    </row>
    <row r="492" spans="8:15" hidden="1" x14ac:dyDescent="0.35">
      <c r="H492">
        <v>236</v>
      </c>
      <c r="O492" t="s">
        <v>128</v>
      </c>
    </row>
    <row r="493" spans="8:15" hidden="1" x14ac:dyDescent="0.35">
      <c r="H493">
        <v>152</v>
      </c>
      <c r="O493" t="s">
        <v>128</v>
      </c>
    </row>
    <row r="494" spans="8:15" hidden="1" x14ac:dyDescent="0.35">
      <c r="H494">
        <v>90</v>
      </c>
      <c r="O494" t="s">
        <v>128</v>
      </c>
    </row>
    <row r="495" spans="8:15" hidden="1" x14ac:dyDescent="0.35">
      <c r="H495">
        <v>40</v>
      </c>
      <c r="O495" t="s">
        <v>128</v>
      </c>
    </row>
    <row r="496" spans="8:15" hidden="1" x14ac:dyDescent="0.35">
      <c r="H496">
        <v>14</v>
      </c>
      <c r="O496" t="s">
        <v>128</v>
      </c>
    </row>
    <row r="497" spans="8:15" hidden="1" x14ac:dyDescent="0.35">
      <c r="H497">
        <v>7</v>
      </c>
      <c r="O497" t="s">
        <v>128</v>
      </c>
    </row>
    <row r="498" spans="8:15" hidden="1" x14ac:dyDescent="0.35">
      <c r="H498">
        <v>13</v>
      </c>
      <c r="O498" t="s">
        <v>128</v>
      </c>
    </row>
    <row r="499" spans="8:15" hidden="1" x14ac:dyDescent="0.35">
      <c r="H499">
        <v>43</v>
      </c>
      <c r="O499" t="s">
        <v>128</v>
      </c>
    </row>
    <row r="500" spans="8:15" hidden="1" x14ac:dyDescent="0.35">
      <c r="H500">
        <v>95</v>
      </c>
      <c r="O500" t="s">
        <v>128</v>
      </c>
    </row>
    <row r="501" spans="8:15" hidden="1" x14ac:dyDescent="0.35">
      <c r="H501">
        <v>165</v>
      </c>
      <c r="O501" t="s">
        <v>128</v>
      </c>
    </row>
    <row r="502" spans="8:15" hidden="1" x14ac:dyDescent="0.35">
      <c r="H502">
        <v>250</v>
      </c>
      <c r="O502" t="s">
        <v>128</v>
      </c>
    </row>
    <row r="503" spans="8:15" hidden="1" x14ac:dyDescent="0.35">
      <c r="H503">
        <v>354</v>
      </c>
      <c r="O503" t="s">
        <v>128</v>
      </c>
    </row>
    <row r="504" spans="8:15" hidden="1" x14ac:dyDescent="0.35">
      <c r="H504">
        <v>468</v>
      </c>
      <c r="O504" t="s">
        <v>128</v>
      </c>
    </row>
    <row r="505" spans="8:15" hidden="1" x14ac:dyDescent="0.35">
      <c r="H505">
        <v>597</v>
      </c>
      <c r="O505" t="s">
        <v>128</v>
      </c>
    </row>
    <row r="506" spans="8:15" hidden="1" x14ac:dyDescent="0.35">
      <c r="H506">
        <v>734</v>
      </c>
      <c r="O506" t="s">
        <v>128</v>
      </c>
    </row>
    <row r="507" spans="8:15" hidden="1" x14ac:dyDescent="0.35">
      <c r="H507">
        <v>883</v>
      </c>
      <c r="O507" t="s">
        <v>128</v>
      </c>
    </row>
    <row r="508" spans="8:15" hidden="1" x14ac:dyDescent="0.35">
      <c r="H508">
        <v>1038</v>
      </c>
      <c r="O508" t="s">
        <v>128</v>
      </c>
    </row>
    <row r="509" spans="8:15" hidden="1" x14ac:dyDescent="0.35">
      <c r="H509">
        <v>1193</v>
      </c>
      <c r="O509" t="s">
        <v>128</v>
      </c>
    </row>
    <row r="510" spans="8:15" hidden="1" x14ac:dyDescent="0.35">
      <c r="H510">
        <v>1353</v>
      </c>
      <c r="O510" t="s">
        <v>128</v>
      </c>
    </row>
    <row r="511" spans="8:15" hidden="1" x14ac:dyDescent="0.35">
      <c r="O511" t="s">
        <v>128</v>
      </c>
    </row>
    <row r="512" spans="8:15" hidden="1" x14ac:dyDescent="0.35">
      <c r="O512" t="s">
        <v>128</v>
      </c>
    </row>
    <row r="513" spans="15:15" hidden="1" x14ac:dyDescent="0.35">
      <c r="O513" t="s">
        <v>128</v>
      </c>
    </row>
    <row r="514" spans="15:15" hidden="1" x14ac:dyDescent="0.35">
      <c r="O514" t="s">
        <v>128</v>
      </c>
    </row>
    <row r="515" spans="15:15" hidden="1" x14ac:dyDescent="0.35">
      <c r="O515" t="s">
        <v>128</v>
      </c>
    </row>
    <row r="516" spans="15:15" hidden="1" x14ac:dyDescent="0.35">
      <c r="O516" t="s">
        <v>128</v>
      </c>
    </row>
    <row r="517" spans="15:15" hidden="1" x14ac:dyDescent="0.35">
      <c r="O517" t="s">
        <v>128</v>
      </c>
    </row>
    <row r="518" spans="15:15" hidden="1" x14ac:dyDescent="0.35">
      <c r="O518" t="s">
        <v>128</v>
      </c>
    </row>
    <row r="519" spans="15:15" hidden="1" x14ac:dyDescent="0.35">
      <c r="O519" t="s">
        <v>128</v>
      </c>
    </row>
    <row r="520" spans="15:15" hidden="1" x14ac:dyDescent="0.35">
      <c r="O520" t="s">
        <v>128</v>
      </c>
    </row>
    <row r="521" spans="15:15" hidden="1" x14ac:dyDescent="0.35">
      <c r="O521" t="s">
        <v>128</v>
      </c>
    </row>
    <row r="522" spans="15:15" hidden="1" x14ac:dyDescent="0.35">
      <c r="O522" t="s">
        <v>128</v>
      </c>
    </row>
    <row r="523" spans="15:15" hidden="1" x14ac:dyDescent="0.35">
      <c r="O523" t="s">
        <v>128</v>
      </c>
    </row>
    <row r="524" spans="15:15" hidden="1" x14ac:dyDescent="0.35">
      <c r="O524" t="s">
        <v>128</v>
      </c>
    </row>
    <row r="525" spans="15:15" hidden="1" x14ac:dyDescent="0.35">
      <c r="O525" t="s">
        <v>128</v>
      </c>
    </row>
    <row r="526" spans="15:15" hidden="1" x14ac:dyDescent="0.35">
      <c r="O526" t="s">
        <v>128</v>
      </c>
    </row>
    <row r="527" spans="15:15" hidden="1" x14ac:dyDescent="0.35">
      <c r="O527" t="s">
        <v>128</v>
      </c>
    </row>
    <row r="528" spans="15:15" hidden="1" x14ac:dyDescent="0.35">
      <c r="O528" t="s">
        <v>128</v>
      </c>
    </row>
    <row r="529" spans="15:15" hidden="1" x14ac:dyDescent="0.35">
      <c r="O529" t="s">
        <v>128</v>
      </c>
    </row>
    <row r="530" spans="15:15" hidden="1" x14ac:dyDescent="0.35">
      <c r="O530" t="s">
        <v>128</v>
      </c>
    </row>
    <row r="531" spans="15:15" hidden="1" x14ac:dyDescent="0.35">
      <c r="O531" t="s">
        <v>128</v>
      </c>
    </row>
    <row r="532" spans="15:15" hidden="1" x14ac:dyDescent="0.35">
      <c r="O532" t="s">
        <v>128</v>
      </c>
    </row>
    <row r="533" spans="15:15" hidden="1" x14ac:dyDescent="0.35">
      <c r="O533" t="s">
        <v>128</v>
      </c>
    </row>
    <row r="534" spans="15:15" hidden="1" x14ac:dyDescent="0.35">
      <c r="O534" t="s">
        <v>128</v>
      </c>
    </row>
    <row r="535" spans="15:15" hidden="1" x14ac:dyDescent="0.35">
      <c r="O535" t="s">
        <v>128</v>
      </c>
    </row>
    <row r="536" spans="15:15" hidden="1" x14ac:dyDescent="0.35">
      <c r="O536" t="s">
        <v>128</v>
      </c>
    </row>
    <row r="537" spans="15:15" hidden="1" x14ac:dyDescent="0.35">
      <c r="O537" t="s">
        <v>128</v>
      </c>
    </row>
    <row r="538" spans="15:15" hidden="1" x14ac:dyDescent="0.35">
      <c r="O538" t="s">
        <v>128</v>
      </c>
    </row>
    <row r="539" spans="15:15" hidden="1" x14ac:dyDescent="0.35">
      <c r="O539" t="s">
        <v>128</v>
      </c>
    </row>
    <row r="540" spans="15:15" hidden="1" x14ac:dyDescent="0.35">
      <c r="O540" t="s">
        <v>128</v>
      </c>
    </row>
    <row r="541" spans="15:15" hidden="1" x14ac:dyDescent="0.35">
      <c r="O541" t="s">
        <v>128</v>
      </c>
    </row>
    <row r="542" spans="15:15" hidden="1" x14ac:dyDescent="0.35">
      <c r="O542" t="s">
        <v>128</v>
      </c>
    </row>
    <row r="543" spans="15:15" hidden="1" x14ac:dyDescent="0.35">
      <c r="O543" t="s">
        <v>128</v>
      </c>
    </row>
    <row r="544" spans="15:15" hidden="1" x14ac:dyDescent="0.35">
      <c r="O544" t="s">
        <v>128</v>
      </c>
    </row>
    <row r="545" spans="15:15" hidden="1" x14ac:dyDescent="0.35">
      <c r="O545" t="s">
        <v>128</v>
      </c>
    </row>
    <row r="546" spans="15:15" hidden="1" x14ac:dyDescent="0.35">
      <c r="O546" t="s">
        <v>128</v>
      </c>
    </row>
    <row r="547" spans="15:15" hidden="1" x14ac:dyDescent="0.35">
      <c r="O547" t="s">
        <v>128</v>
      </c>
    </row>
    <row r="548" spans="15:15" hidden="1" x14ac:dyDescent="0.35">
      <c r="O548" t="s">
        <v>128</v>
      </c>
    </row>
    <row r="549" spans="15:15" hidden="1" x14ac:dyDescent="0.35">
      <c r="O549" t="s">
        <v>128</v>
      </c>
    </row>
    <row r="550" spans="15:15" hidden="1" x14ac:dyDescent="0.35">
      <c r="O550" t="s">
        <v>128</v>
      </c>
    </row>
    <row r="551" spans="15:15" hidden="1" x14ac:dyDescent="0.35">
      <c r="O551" t="s">
        <v>128</v>
      </c>
    </row>
    <row r="552" spans="15:15" hidden="1" x14ac:dyDescent="0.35">
      <c r="O552" t="s">
        <v>128</v>
      </c>
    </row>
    <row r="553" spans="15:15" hidden="1" x14ac:dyDescent="0.35">
      <c r="O553" t="s">
        <v>128</v>
      </c>
    </row>
    <row r="554" spans="15:15" hidden="1" x14ac:dyDescent="0.35">
      <c r="O554" t="s">
        <v>128</v>
      </c>
    </row>
    <row r="555" spans="15:15" hidden="1" x14ac:dyDescent="0.35">
      <c r="O555" t="s">
        <v>128</v>
      </c>
    </row>
    <row r="556" spans="15:15" hidden="1" x14ac:dyDescent="0.35">
      <c r="O556" t="s">
        <v>128</v>
      </c>
    </row>
    <row r="557" spans="15:15" hidden="1" x14ac:dyDescent="0.35">
      <c r="O557" t="s">
        <v>128</v>
      </c>
    </row>
    <row r="558" spans="15:15" hidden="1" x14ac:dyDescent="0.35">
      <c r="O558" t="s">
        <v>128</v>
      </c>
    </row>
    <row r="559" spans="15:15" hidden="1" x14ac:dyDescent="0.35">
      <c r="O559" t="s">
        <v>128</v>
      </c>
    </row>
    <row r="560" spans="15:15" hidden="1" x14ac:dyDescent="0.35">
      <c r="O560" t="s">
        <v>128</v>
      </c>
    </row>
    <row r="561" spans="15:15" hidden="1" x14ac:dyDescent="0.35">
      <c r="O561" t="s">
        <v>128</v>
      </c>
    </row>
    <row r="562" spans="15:15" hidden="1" x14ac:dyDescent="0.35">
      <c r="O562" t="s">
        <v>128</v>
      </c>
    </row>
    <row r="563" spans="15:15" hidden="1" x14ac:dyDescent="0.35">
      <c r="O563" t="s">
        <v>128</v>
      </c>
    </row>
    <row r="564" spans="15:15" hidden="1" x14ac:dyDescent="0.35">
      <c r="O564" t="s">
        <v>128</v>
      </c>
    </row>
    <row r="565" spans="15:15" hidden="1" x14ac:dyDescent="0.35">
      <c r="O565" t="s">
        <v>128</v>
      </c>
    </row>
    <row r="566" spans="15:15" hidden="1" x14ac:dyDescent="0.35">
      <c r="O566" t="s">
        <v>128</v>
      </c>
    </row>
    <row r="567" spans="15:15" hidden="1" x14ac:dyDescent="0.35">
      <c r="O567" t="s">
        <v>128</v>
      </c>
    </row>
    <row r="568" spans="15:15" hidden="1" x14ac:dyDescent="0.35">
      <c r="O568" t="s">
        <v>128</v>
      </c>
    </row>
    <row r="569" spans="15:15" hidden="1" x14ac:dyDescent="0.35">
      <c r="O569" t="s">
        <v>128</v>
      </c>
    </row>
    <row r="570" spans="15:15" hidden="1" x14ac:dyDescent="0.35">
      <c r="O570" t="s">
        <v>128</v>
      </c>
    </row>
    <row r="571" spans="15:15" hidden="1" x14ac:dyDescent="0.35">
      <c r="O571" t="s">
        <v>128</v>
      </c>
    </row>
    <row r="572" spans="15:15" hidden="1" x14ac:dyDescent="0.35">
      <c r="O572" t="s">
        <v>128</v>
      </c>
    </row>
    <row r="573" spans="15:15" hidden="1" x14ac:dyDescent="0.35">
      <c r="O573" t="s">
        <v>128</v>
      </c>
    </row>
    <row r="574" spans="15:15" hidden="1" x14ac:dyDescent="0.35">
      <c r="O574" t="s">
        <v>128</v>
      </c>
    </row>
    <row r="575" spans="15:15" hidden="1" x14ac:dyDescent="0.35">
      <c r="O575" t="s">
        <v>128</v>
      </c>
    </row>
    <row r="576" spans="15:15" hidden="1" x14ac:dyDescent="0.35">
      <c r="O576" t="s">
        <v>128</v>
      </c>
    </row>
    <row r="577" spans="15:15" hidden="1" x14ac:dyDescent="0.35">
      <c r="O577" t="s">
        <v>128</v>
      </c>
    </row>
    <row r="578" spans="15:15" hidden="1" x14ac:dyDescent="0.35">
      <c r="O578" t="s">
        <v>128</v>
      </c>
    </row>
    <row r="579" spans="15:15" hidden="1" x14ac:dyDescent="0.35">
      <c r="O579" t="s">
        <v>128</v>
      </c>
    </row>
    <row r="580" spans="15:15" hidden="1" x14ac:dyDescent="0.35">
      <c r="O580" t="s">
        <v>128</v>
      </c>
    </row>
    <row r="581" spans="15:15" hidden="1" x14ac:dyDescent="0.35">
      <c r="O581" t="s">
        <v>128</v>
      </c>
    </row>
    <row r="582" spans="15:15" hidden="1" x14ac:dyDescent="0.35">
      <c r="O582" t="s">
        <v>128</v>
      </c>
    </row>
    <row r="583" spans="15:15" hidden="1" x14ac:dyDescent="0.35">
      <c r="O583" t="s">
        <v>128</v>
      </c>
    </row>
    <row r="584" spans="15:15" hidden="1" x14ac:dyDescent="0.35">
      <c r="O584" t="s">
        <v>128</v>
      </c>
    </row>
    <row r="585" spans="15:15" hidden="1" x14ac:dyDescent="0.35">
      <c r="O585" t="s">
        <v>128</v>
      </c>
    </row>
    <row r="586" spans="15:15" hidden="1" x14ac:dyDescent="0.35">
      <c r="O586" t="s">
        <v>128</v>
      </c>
    </row>
    <row r="587" spans="15:15" hidden="1" x14ac:dyDescent="0.35">
      <c r="O587" t="s">
        <v>128</v>
      </c>
    </row>
    <row r="588" spans="15:15" hidden="1" x14ac:dyDescent="0.35">
      <c r="O588" t="s">
        <v>128</v>
      </c>
    </row>
    <row r="589" spans="15:15" hidden="1" x14ac:dyDescent="0.35">
      <c r="O589" t="s">
        <v>128</v>
      </c>
    </row>
    <row r="590" spans="15:15" hidden="1" x14ac:dyDescent="0.35">
      <c r="O590" t="s">
        <v>128</v>
      </c>
    </row>
    <row r="591" spans="15:15" hidden="1" x14ac:dyDescent="0.35">
      <c r="O591" t="s">
        <v>128</v>
      </c>
    </row>
    <row r="592" spans="15:15" hidden="1" x14ac:dyDescent="0.35">
      <c r="O592" t="s">
        <v>128</v>
      </c>
    </row>
    <row r="593" spans="15:15" hidden="1" x14ac:dyDescent="0.35">
      <c r="O593" t="s">
        <v>128</v>
      </c>
    </row>
    <row r="594" spans="15:15" hidden="1" x14ac:dyDescent="0.35">
      <c r="O594" t="s">
        <v>128</v>
      </c>
    </row>
    <row r="595" spans="15:15" hidden="1" x14ac:dyDescent="0.35">
      <c r="O595" t="s">
        <v>128</v>
      </c>
    </row>
    <row r="596" spans="15:15" hidden="1" x14ac:dyDescent="0.35">
      <c r="O596" t="s">
        <v>128</v>
      </c>
    </row>
    <row r="597" spans="15:15" hidden="1" x14ac:dyDescent="0.35">
      <c r="O597" t="s">
        <v>128</v>
      </c>
    </row>
    <row r="598" spans="15:15" hidden="1" x14ac:dyDescent="0.35">
      <c r="O598" t="s">
        <v>128</v>
      </c>
    </row>
    <row r="599" spans="15:15" hidden="1" x14ac:dyDescent="0.35">
      <c r="O599" t="s">
        <v>128</v>
      </c>
    </row>
    <row r="600" spans="15:15" hidden="1" x14ac:dyDescent="0.35">
      <c r="O600" t="s">
        <v>128</v>
      </c>
    </row>
    <row r="601" spans="15:15" hidden="1" x14ac:dyDescent="0.35">
      <c r="O601" t="s">
        <v>128</v>
      </c>
    </row>
    <row r="602" spans="15:15" hidden="1" x14ac:dyDescent="0.35">
      <c r="O602" t="s">
        <v>128</v>
      </c>
    </row>
    <row r="603" spans="15:15" hidden="1" x14ac:dyDescent="0.35">
      <c r="O603" t="s">
        <v>128</v>
      </c>
    </row>
    <row r="604" spans="15:15" hidden="1" x14ac:dyDescent="0.35">
      <c r="O604" t="s">
        <v>128</v>
      </c>
    </row>
    <row r="605" spans="15:15" hidden="1" x14ac:dyDescent="0.35">
      <c r="O605" t="s">
        <v>128</v>
      </c>
    </row>
    <row r="606" spans="15:15" hidden="1" x14ac:dyDescent="0.35">
      <c r="O606" t="s">
        <v>128</v>
      </c>
    </row>
    <row r="607" spans="15:15" hidden="1" x14ac:dyDescent="0.35">
      <c r="O607" t="s">
        <v>128</v>
      </c>
    </row>
    <row r="608" spans="15:15" hidden="1" x14ac:dyDescent="0.35">
      <c r="O608" t="s">
        <v>128</v>
      </c>
    </row>
    <row r="609" spans="15:15" hidden="1" x14ac:dyDescent="0.35">
      <c r="O609" t="s">
        <v>128</v>
      </c>
    </row>
    <row r="610" spans="15:15" hidden="1" x14ac:dyDescent="0.35">
      <c r="O610" t="s">
        <v>128</v>
      </c>
    </row>
    <row r="611" spans="15:15" hidden="1" x14ac:dyDescent="0.35">
      <c r="O611" t="s">
        <v>128</v>
      </c>
    </row>
    <row r="612" spans="15:15" hidden="1" x14ac:dyDescent="0.35">
      <c r="O612" t="s">
        <v>128</v>
      </c>
    </row>
    <row r="613" spans="15:15" hidden="1" x14ac:dyDescent="0.35">
      <c r="O613" t="s">
        <v>128</v>
      </c>
    </row>
    <row r="614" spans="15:15" hidden="1" x14ac:dyDescent="0.35">
      <c r="O614" t="s">
        <v>128</v>
      </c>
    </row>
    <row r="615" spans="15:15" hidden="1" x14ac:dyDescent="0.35">
      <c r="O615" t="s">
        <v>128</v>
      </c>
    </row>
    <row r="616" spans="15:15" hidden="1" x14ac:dyDescent="0.35">
      <c r="O616" t="s">
        <v>128</v>
      </c>
    </row>
    <row r="617" spans="15:15" hidden="1" x14ac:dyDescent="0.35">
      <c r="O617" t="s">
        <v>128</v>
      </c>
    </row>
    <row r="618" spans="15:15" hidden="1" x14ac:dyDescent="0.35">
      <c r="O618" t="s">
        <v>128</v>
      </c>
    </row>
    <row r="619" spans="15:15" hidden="1" x14ac:dyDescent="0.35">
      <c r="O619" t="s">
        <v>128</v>
      </c>
    </row>
    <row r="620" spans="15:15" hidden="1" x14ac:dyDescent="0.35">
      <c r="O620" t="s">
        <v>128</v>
      </c>
    </row>
    <row r="621" spans="15:15" hidden="1" x14ac:dyDescent="0.35">
      <c r="O621" t="s">
        <v>128</v>
      </c>
    </row>
    <row r="622" spans="15:15" hidden="1" x14ac:dyDescent="0.35">
      <c r="O622" t="s">
        <v>128</v>
      </c>
    </row>
    <row r="623" spans="15:15" hidden="1" x14ac:dyDescent="0.35">
      <c r="O623" t="s">
        <v>128</v>
      </c>
    </row>
    <row r="624" spans="15:15" hidden="1" x14ac:dyDescent="0.35">
      <c r="O624" t="s">
        <v>128</v>
      </c>
    </row>
    <row r="625" spans="15:15" hidden="1" x14ac:dyDescent="0.35">
      <c r="O625" t="s">
        <v>128</v>
      </c>
    </row>
    <row r="626" spans="15:15" hidden="1" x14ac:dyDescent="0.35">
      <c r="O626" t="s">
        <v>128</v>
      </c>
    </row>
    <row r="627" spans="15:15" hidden="1" x14ac:dyDescent="0.35">
      <c r="O627" t="s">
        <v>128</v>
      </c>
    </row>
    <row r="628" spans="15:15" hidden="1" x14ac:dyDescent="0.35">
      <c r="O628" t="s">
        <v>128</v>
      </c>
    </row>
    <row r="629" spans="15:15" hidden="1" x14ac:dyDescent="0.35">
      <c r="O629" t="s">
        <v>128</v>
      </c>
    </row>
    <row r="630" spans="15:15" hidden="1" x14ac:dyDescent="0.35">
      <c r="O630" t="s">
        <v>128</v>
      </c>
    </row>
    <row r="631" spans="15:15" hidden="1" x14ac:dyDescent="0.35">
      <c r="O631" t="s">
        <v>128</v>
      </c>
    </row>
    <row r="632" spans="15:15" hidden="1" x14ac:dyDescent="0.35">
      <c r="O632" t="s">
        <v>128</v>
      </c>
    </row>
    <row r="633" spans="15:15" hidden="1" x14ac:dyDescent="0.35">
      <c r="O633" t="s">
        <v>128</v>
      </c>
    </row>
    <row r="634" spans="15:15" hidden="1" x14ac:dyDescent="0.35">
      <c r="O634" t="s">
        <v>128</v>
      </c>
    </row>
    <row r="635" spans="15:15" hidden="1" x14ac:dyDescent="0.35">
      <c r="O635" t="s">
        <v>128</v>
      </c>
    </row>
    <row r="636" spans="15:15" hidden="1" x14ac:dyDescent="0.35">
      <c r="O636" t="s">
        <v>128</v>
      </c>
    </row>
    <row r="637" spans="15:15" hidden="1" x14ac:dyDescent="0.35">
      <c r="O637" t="s">
        <v>128</v>
      </c>
    </row>
    <row r="638" spans="15:15" hidden="1" x14ac:dyDescent="0.35">
      <c r="O638" t="s">
        <v>128</v>
      </c>
    </row>
    <row r="639" spans="15:15" hidden="1" x14ac:dyDescent="0.35">
      <c r="O639" t="s">
        <v>128</v>
      </c>
    </row>
    <row r="640" spans="15:15" hidden="1" x14ac:dyDescent="0.35">
      <c r="O640" t="s">
        <v>128</v>
      </c>
    </row>
    <row r="641" spans="15:15" hidden="1" x14ac:dyDescent="0.35">
      <c r="O641" t="s">
        <v>128</v>
      </c>
    </row>
    <row r="642" spans="15:15" hidden="1" x14ac:dyDescent="0.35">
      <c r="O642" t="s">
        <v>128</v>
      </c>
    </row>
    <row r="643" spans="15:15" hidden="1" x14ac:dyDescent="0.35">
      <c r="O643" t="s">
        <v>128</v>
      </c>
    </row>
    <row r="644" spans="15:15" hidden="1" x14ac:dyDescent="0.35">
      <c r="O644" t="s">
        <v>128</v>
      </c>
    </row>
    <row r="645" spans="15:15" hidden="1" x14ac:dyDescent="0.35">
      <c r="O645" t="s">
        <v>128</v>
      </c>
    </row>
    <row r="646" spans="15:15" hidden="1" x14ac:dyDescent="0.35">
      <c r="O646" t="s">
        <v>128</v>
      </c>
    </row>
    <row r="647" spans="15:15" hidden="1" x14ac:dyDescent="0.35">
      <c r="O647" t="s">
        <v>128</v>
      </c>
    </row>
    <row r="648" spans="15:15" hidden="1" x14ac:dyDescent="0.35">
      <c r="O648" t="s">
        <v>128</v>
      </c>
    </row>
    <row r="649" spans="15:15" hidden="1" x14ac:dyDescent="0.35">
      <c r="O649" t="s">
        <v>128</v>
      </c>
    </row>
    <row r="650" spans="15:15" hidden="1" x14ac:dyDescent="0.35">
      <c r="O650" t="s">
        <v>128</v>
      </c>
    </row>
    <row r="651" spans="15:15" hidden="1" x14ac:dyDescent="0.35">
      <c r="O651" t="s">
        <v>128</v>
      </c>
    </row>
    <row r="652" spans="15:15" hidden="1" x14ac:dyDescent="0.35">
      <c r="O652" t="s">
        <v>128</v>
      </c>
    </row>
    <row r="653" spans="15:15" hidden="1" x14ac:dyDescent="0.35">
      <c r="O653" t="s">
        <v>128</v>
      </c>
    </row>
    <row r="654" spans="15:15" x14ac:dyDescent="0.35">
      <c r="O654" t="s">
        <v>128</v>
      </c>
    </row>
    <row r="655" spans="15:15" x14ac:dyDescent="0.35">
      <c r="O655" t="s">
        <v>128</v>
      </c>
    </row>
    <row r="656" spans="15:15" x14ac:dyDescent="0.35">
      <c r="O656" t="s">
        <v>128</v>
      </c>
    </row>
    <row r="657" spans="15:15" x14ac:dyDescent="0.35">
      <c r="O657" t="s">
        <v>128</v>
      </c>
    </row>
    <row r="658" spans="15:15" x14ac:dyDescent="0.35">
      <c r="O658" t="s">
        <v>128</v>
      </c>
    </row>
    <row r="659" spans="15:15" x14ac:dyDescent="0.35">
      <c r="O659" t="s">
        <v>128</v>
      </c>
    </row>
    <row r="660" spans="15:15" x14ac:dyDescent="0.35">
      <c r="O660" t="s">
        <v>128</v>
      </c>
    </row>
    <row r="661" spans="15:15" x14ac:dyDescent="0.35">
      <c r="O661" t="s">
        <v>128</v>
      </c>
    </row>
    <row r="662" spans="15:15" x14ac:dyDescent="0.35">
      <c r="O662" t="s">
        <v>128</v>
      </c>
    </row>
    <row r="663" spans="15:15" x14ac:dyDescent="0.35">
      <c r="O663" t="s">
        <v>128</v>
      </c>
    </row>
    <row r="664" spans="15:15" x14ac:dyDescent="0.35">
      <c r="O664" t="s">
        <v>128</v>
      </c>
    </row>
    <row r="665" spans="15:15" x14ac:dyDescent="0.35">
      <c r="O665" t="s">
        <v>128</v>
      </c>
    </row>
    <row r="666" spans="15:15" x14ac:dyDescent="0.35">
      <c r="O666" t="s">
        <v>128</v>
      </c>
    </row>
    <row r="667" spans="15:15" x14ac:dyDescent="0.35">
      <c r="O667" t="s">
        <v>128</v>
      </c>
    </row>
    <row r="668" spans="15:15" x14ac:dyDescent="0.35">
      <c r="O668" t="s">
        <v>128</v>
      </c>
    </row>
    <row r="669" spans="15:15" x14ac:dyDescent="0.35">
      <c r="O669" t="s">
        <v>128</v>
      </c>
    </row>
    <row r="670" spans="15:15" x14ac:dyDescent="0.35">
      <c r="O670" t="s">
        <v>128</v>
      </c>
    </row>
    <row r="671" spans="15:15" x14ac:dyDescent="0.35">
      <c r="O671" t="s">
        <v>128</v>
      </c>
    </row>
    <row r="672" spans="15:15" x14ac:dyDescent="0.35">
      <c r="O672" t="s">
        <v>128</v>
      </c>
    </row>
    <row r="673" spans="15:15" x14ac:dyDescent="0.35">
      <c r="O673" t="s">
        <v>128</v>
      </c>
    </row>
    <row r="674" spans="15:15" x14ac:dyDescent="0.35">
      <c r="O674" t="s">
        <v>128</v>
      </c>
    </row>
    <row r="675" spans="15:15" x14ac:dyDescent="0.35">
      <c r="O675" t="s">
        <v>128</v>
      </c>
    </row>
    <row r="676" spans="15:15" x14ac:dyDescent="0.35">
      <c r="O676" t="s">
        <v>128</v>
      </c>
    </row>
    <row r="677" spans="15:15" x14ac:dyDescent="0.35">
      <c r="O677" t="s">
        <v>128</v>
      </c>
    </row>
    <row r="678" spans="15:15" x14ac:dyDescent="0.35">
      <c r="O678" t="s">
        <v>128</v>
      </c>
    </row>
    <row r="679" spans="15:15" x14ac:dyDescent="0.35">
      <c r="O679" t="s">
        <v>128</v>
      </c>
    </row>
    <row r="680" spans="15:15" x14ac:dyDescent="0.35">
      <c r="O680" t="s">
        <v>128</v>
      </c>
    </row>
    <row r="681" spans="15:15" x14ac:dyDescent="0.35">
      <c r="O681" t="s">
        <v>128</v>
      </c>
    </row>
    <row r="682" spans="15:15" x14ac:dyDescent="0.35">
      <c r="O682" t="s">
        <v>128</v>
      </c>
    </row>
    <row r="683" spans="15:15" x14ac:dyDescent="0.35">
      <c r="O683" t="s">
        <v>128</v>
      </c>
    </row>
    <row r="684" spans="15:15" x14ac:dyDescent="0.35">
      <c r="O684" t="s">
        <v>128</v>
      </c>
    </row>
    <row r="685" spans="15:15" x14ac:dyDescent="0.35">
      <c r="O685" t="s">
        <v>128</v>
      </c>
    </row>
    <row r="686" spans="15:15" x14ac:dyDescent="0.35">
      <c r="O686" t="s">
        <v>128</v>
      </c>
    </row>
    <row r="687" spans="15:15" x14ac:dyDescent="0.35">
      <c r="O687" t="s">
        <v>128</v>
      </c>
    </row>
    <row r="688" spans="15:15" x14ac:dyDescent="0.35">
      <c r="O688" t="s">
        <v>128</v>
      </c>
    </row>
    <row r="689" spans="15:15" x14ac:dyDescent="0.35">
      <c r="O689" t="s">
        <v>128</v>
      </c>
    </row>
    <row r="690" spans="15:15" x14ac:dyDescent="0.35">
      <c r="O690" t="s">
        <v>128</v>
      </c>
    </row>
    <row r="691" spans="15:15" x14ac:dyDescent="0.35">
      <c r="O691" t="s">
        <v>128</v>
      </c>
    </row>
    <row r="692" spans="15:15" x14ac:dyDescent="0.35">
      <c r="O692" t="s">
        <v>128</v>
      </c>
    </row>
    <row r="693" spans="15:15" x14ac:dyDescent="0.35">
      <c r="O693" t="s">
        <v>128</v>
      </c>
    </row>
    <row r="694" spans="15:15" x14ac:dyDescent="0.35">
      <c r="O694" t="s">
        <v>128</v>
      </c>
    </row>
    <row r="695" spans="15:15" x14ac:dyDescent="0.35">
      <c r="O695" t="s">
        <v>128</v>
      </c>
    </row>
    <row r="696" spans="15:15" x14ac:dyDescent="0.35">
      <c r="O696" t="s">
        <v>128</v>
      </c>
    </row>
    <row r="697" spans="15:15" x14ac:dyDescent="0.35">
      <c r="O697" t="s">
        <v>128</v>
      </c>
    </row>
    <row r="698" spans="15:15" x14ac:dyDescent="0.35">
      <c r="O698" t="s">
        <v>128</v>
      </c>
    </row>
    <row r="699" spans="15:15" x14ac:dyDescent="0.35">
      <c r="O699" t="s">
        <v>128</v>
      </c>
    </row>
    <row r="700" spans="15:15" x14ac:dyDescent="0.35">
      <c r="O700" t="s">
        <v>128</v>
      </c>
    </row>
    <row r="701" spans="15:15" x14ac:dyDescent="0.35">
      <c r="O701" t="s">
        <v>128</v>
      </c>
    </row>
    <row r="702" spans="15:15" x14ac:dyDescent="0.35">
      <c r="O702" t="s">
        <v>128</v>
      </c>
    </row>
    <row r="703" spans="15:15" x14ac:dyDescent="0.35">
      <c r="O703" t="s">
        <v>128</v>
      </c>
    </row>
    <row r="704" spans="15:15" x14ac:dyDescent="0.35">
      <c r="O704" t="s">
        <v>128</v>
      </c>
    </row>
    <row r="705" spans="15:15" x14ac:dyDescent="0.35">
      <c r="O705" t="s">
        <v>128</v>
      </c>
    </row>
    <row r="706" spans="15:15" x14ac:dyDescent="0.35">
      <c r="O706" t="s">
        <v>128</v>
      </c>
    </row>
    <row r="707" spans="15:15" x14ac:dyDescent="0.35">
      <c r="O707" t="s">
        <v>128</v>
      </c>
    </row>
    <row r="708" spans="15:15" x14ac:dyDescent="0.35">
      <c r="O708" t="s">
        <v>128</v>
      </c>
    </row>
    <row r="709" spans="15:15" x14ac:dyDescent="0.35">
      <c r="O709" t="s">
        <v>128</v>
      </c>
    </row>
    <row r="710" spans="15:15" x14ac:dyDescent="0.35">
      <c r="O710" t="s">
        <v>128</v>
      </c>
    </row>
    <row r="711" spans="15:15" x14ac:dyDescent="0.35">
      <c r="O711" t="s">
        <v>128</v>
      </c>
    </row>
    <row r="712" spans="15:15" x14ac:dyDescent="0.35">
      <c r="O712" t="s">
        <v>128</v>
      </c>
    </row>
    <row r="713" spans="15:15" x14ac:dyDescent="0.35">
      <c r="O713" t="s">
        <v>128</v>
      </c>
    </row>
    <row r="714" spans="15:15" x14ac:dyDescent="0.35">
      <c r="O714" t="s">
        <v>128</v>
      </c>
    </row>
    <row r="715" spans="15:15" x14ac:dyDescent="0.35">
      <c r="O715" t="s">
        <v>128</v>
      </c>
    </row>
    <row r="716" spans="15:15" x14ac:dyDescent="0.35">
      <c r="O716" t="s">
        <v>128</v>
      </c>
    </row>
    <row r="717" spans="15:15" x14ac:dyDescent="0.35">
      <c r="O717" t="s">
        <v>128</v>
      </c>
    </row>
    <row r="718" spans="15:15" x14ac:dyDescent="0.35">
      <c r="O718" t="s">
        <v>128</v>
      </c>
    </row>
    <row r="719" spans="15:15" x14ac:dyDescent="0.35">
      <c r="O719" t="s">
        <v>128</v>
      </c>
    </row>
    <row r="720" spans="15:15" x14ac:dyDescent="0.35">
      <c r="O720" t="s">
        <v>128</v>
      </c>
    </row>
    <row r="721" spans="15:15" x14ac:dyDescent="0.35">
      <c r="O721" t="s">
        <v>128</v>
      </c>
    </row>
    <row r="722" spans="15:15" x14ac:dyDescent="0.35">
      <c r="O722" t="s">
        <v>128</v>
      </c>
    </row>
    <row r="723" spans="15:15" x14ac:dyDescent="0.35">
      <c r="O723" t="s">
        <v>128</v>
      </c>
    </row>
    <row r="724" spans="15:15" x14ac:dyDescent="0.35">
      <c r="O724" t="s">
        <v>128</v>
      </c>
    </row>
    <row r="725" spans="15:15" x14ac:dyDescent="0.35">
      <c r="O725" t="s">
        <v>128</v>
      </c>
    </row>
    <row r="726" spans="15:15" x14ac:dyDescent="0.35">
      <c r="O726" t="s">
        <v>128</v>
      </c>
    </row>
    <row r="727" spans="15:15" x14ac:dyDescent="0.35">
      <c r="O727" t="s">
        <v>128</v>
      </c>
    </row>
    <row r="728" spans="15:15" x14ac:dyDescent="0.35">
      <c r="O728" t="s">
        <v>128</v>
      </c>
    </row>
    <row r="729" spans="15:15" x14ac:dyDescent="0.35">
      <c r="O729" t="s">
        <v>128</v>
      </c>
    </row>
    <row r="730" spans="15:15" x14ac:dyDescent="0.35">
      <c r="O730" t="s">
        <v>128</v>
      </c>
    </row>
    <row r="731" spans="15:15" x14ac:dyDescent="0.35">
      <c r="O731" t="s">
        <v>128</v>
      </c>
    </row>
    <row r="732" spans="15:15" x14ac:dyDescent="0.35">
      <c r="O732" t="s">
        <v>128</v>
      </c>
    </row>
    <row r="733" spans="15:15" x14ac:dyDescent="0.35">
      <c r="O733" t="s">
        <v>128</v>
      </c>
    </row>
    <row r="734" spans="15:15" x14ac:dyDescent="0.35">
      <c r="O734" t="s">
        <v>128</v>
      </c>
    </row>
    <row r="735" spans="15:15" x14ac:dyDescent="0.35">
      <c r="O735" t="s">
        <v>128</v>
      </c>
    </row>
    <row r="736" spans="15:15" x14ac:dyDescent="0.35">
      <c r="O736" t="s">
        <v>128</v>
      </c>
    </row>
    <row r="737" spans="15:15" x14ac:dyDescent="0.35">
      <c r="O737" t="s">
        <v>128</v>
      </c>
    </row>
    <row r="738" spans="15:15" x14ac:dyDescent="0.35">
      <c r="O738" t="s">
        <v>128</v>
      </c>
    </row>
    <row r="739" spans="15:15" x14ac:dyDescent="0.35">
      <c r="O739" t="s">
        <v>128</v>
      </c>
    </row>
    <row r="740" spans="15:15" x14ac:dyDescent="0.35">
      <c r="O740" t="s">
        <v>128</v>
      </c>
    </row>
    <row r="741" spans="15:15" x14ac:dyDescent="0.35">
      <c r="O741" t="s">
        <v>128</v>
      </c>
    </row>
    <row r="742" spans="15:15" x14ac:dyDescent="0.35">
      <c r="O742" t="s">
        <v>128</v>
      </c>
    </row>
    <row r="743" spans="15:15" x14ac:dyDescent="0.35">
      <c r="O743" t="s">
        <v>128</v>
      </c>
    </row>
    <row r="744" spans="15:15" x14ac:dyDescent="0.35">
      <c r="O744" t="s">
        <v>128</v>
      </c>
    </row>
    <row r="745" spans="15:15" x14ac:dyDescent="0.35">
      <c r="O745" t="s">
        <v>128</v>
      </c>
    </row>
    <row r="746" spans="15:15" x14ac:dyDescent="0.35">
      <c r="O746" t="s">
        <v>128</v>
      </c>
    </row>
    <row r="747" spans="15:15" x14ac:dyDescent="0.35">
      <c r="O747" t="s">
        <v>128</v>
      </c>
    </row>
    <row r="748" spans="15:15" x14ac:dyDescent="0.35">
      <c r="O748" t="s">
        <v>128</v>
      </c>
    </row>
    <row r="749" spans="15:15" x14ac:dyDescent="0.35">
      <c r="O749" t="s">
        <v>128</v>
      </c>
    </row>
    <row r="750" spans="15:15" x14ac:dyDescent="0.35">
      <c r="O750" t="s">
        <v>128</v>
      </c>
    </row>
    <row r="751" spans="15:15" x14ac:dyDescent="0.35">
      <c r="O751" t="s">
        <v>128</v>
      </c>
    </row>
    <row r="752" spans="15:15" x14ac:dyDescent="0.35">
      <c r="O752" t="s">
        <v>128</v>
      </c>
    </row>
    <row r="753" spans="15:15" x14ac:dyDescent="0.35">
      <c r="O753" t="s">
        <v>128</v>
      </c>
    </row>
    <row r="754" spans="15:15" x14ac:dyDescent="0.35">
      <c r="O754" t="s">
        <v>128</v>
      </c>
    </row>
    <row r="755" spans="15:15" x14ac:dyDescent="0.35">
      <c r="O755" t="s">
        <v>128</v>
      </c>
    </row>
    <row r="756" spans="15:15" x14ac:dyDescent="0.35">
      <c r="O756" t="s">
        <v>128</v>
      </c>
    </row>
    <row r="757" spans="15:15" x14ac:dyDescent="0.35">
      <c r="O757" t="s">
        <v>128</v>
      </c>
    </row>
    <row r="758" spans="15:15" x14ac:dyDescent="0.35">
      <c r="O758" t="s">
        <v>128</v>
      </c>
    </row>
    <row r="759" spans="15:15" x14ac:dyDescent="0.35">
      <c r="O759" t="s">
        <v>128</v>
      </c>
    </row>
    <row r="760" spans="15:15" x14ac:dyDescent="0.35">
      <c r="O760" t="s">
        <v>128</v>
      </c>
    </row>
    <row r="761" spans="15:15" x14ac:dyDescent="0.35">
      <c r="O761" t="s">
        <v>128</v>
      </c>
    </row>
    <row r="762" spans="15:15" x14ac:dyDescent="0.35">
      <c r="O762" t="s">
        <v>128</v>
      </c>
    </row>
    <row r="763" spans="15:15" x14ac:dyDescent="0.35">
      <c r="O763" t="s">
        <v>128</v>
      </c>
    </row>
    <row r="764" spans="15:15" x14ac:dyDescent="0.35">
      <c r="O764" t="s">
        <v>128</v>
      </c>
    </row>
    <row r="765" spans="15:15" x14ac:dyDescent="0.35">
      <c r="O765" t="s">
        <v>128</v>
      </c>
    </row>
    <row r="766" spans="15:15" x14ac:dyDescent="0.35">
      <c r="O766" t="s">
        <v>128</v>
      </c>
    </row>
    <row r="767" spans="15:15" x14ac:dyDescent="0.35">
      <c r="O767" t="s">
        <v>128</v>
      </c>
    </row>
    <row r="768" spans="15:15" x14ac:dyDescent="0.35">
      <c r="O768" t="s">
        <v>128</v>
      </c>
    </row>
    <row r="769" spans="15:15" x14ac:dyDescent="0.35">
      <c r="O769" t="s">
        <v>128</v>
      </c>
    </row>
    <row r="770" spans="15:15" x14ac:dyDescent="0.35">
      <c r="O770" t="s">
        <v>128</v>
      </c>
    </row>
    <row r="771" spans="15:15" x14ac:dyDescent="0.35">
      <c r="O771" t="s">
        <v>128</v>
      </c>
    </row>
    <row r="772" spans="15:15" x14ac:dyDescent="0.35">
      <c r="O772" t="s">
        <v>128</v>
      </c>
    </row>
    <row r="773" spans="15:15" x14ac:dyDescent="0.35">
      <c r="O773" t="s">
        <v>128</v>
      </c>
    </row>
    <row r="774" spans="15:15" x14ac:dyDescent="0.35">
      <c r="O774" t="s">
        <v>128</v>
      </c>
    </row>
    <row r="775" spans="15:15" x14ac:dyDescent="0.35">
      <c r="O775" t="s">
        <v>128</v>
      </c>
    </row>
    <row r="776" spans="15:15" x14ac:dyDescent="0.35">
      <c r="O776" t="s">
        <v>128</v>
      </c>
    </row>
    <row r="777" spans="15:15" x14ac:dyDescent="0.35">
      <c r="O777" t="s">
        <v>128</v>
      </c>
    </row>
    <row r="778" spans="15:15" x14ac:dyDescent="0.35">
      <c r="O778" t="s">
        <v>128</v>
      </c>
    </row>
    <row r="779" spans="15:15" x14ac:dyDescent="0.35">
      <c r="O779" t="s">
        <v>128</v>
      </c>
    </row>
    <row r="780" spans="15:15" x14ac:dyDescent="0.35">
      <c r="O780" t="s">
        <v>128</v>
      </c>
    </row>
    <row r="781" spans="15:15" x14ac:dyDescent="0.35">
      <c r="O781" t="s">
        <v>128</v>
      </c>
    </row>
    <row r="782" spans="15:15" x14ac:dyDescent="0.35">
      <c r="O782" t="s">
        <v>128</v>
      </c>
    </row>
    <row r="783" spans="15:15" x14ac:dyDescent="0.35">
      <c r="O783" t="s">
        <v>128</v>
      </c>
    </row>
    <row r="784" spans="15:15" x14ac:dyDescent="0.35">
      <c r="O784" t="s">
        <v>128</v>
      </c>
    </row>
    <row r="785" spans="15:15" x14ac:dyDescent="0.35">
      <c r="O785" t="s">
        <v>128</v>
      </c>
    </row>
    <row r="786" spans="15:15" x14ac:dyDescent="0.35">
      <c r="O786" t="s">
        <v>128</v>
      </c>
    </row>
    <row r="787" spans="15:15" x14ac:dyDescent="0.35">
      <c r="O787" t="s">
        <v>128</v>
      </c>
    </row>
    <row r="788" spans="15:15" x14ac:dyDescent="0.35">
      <c r="O788" t="s">
        <v>128</v>
      </c>
    </row>
    <row r="789" spans="15:15" x14ac:dyDescent="0.35">
      <c r="O789" t="s">
        <v>128</v>
      </c>
    </row>
    <row r="790" spans="15:15" x14ac:dyDescent="0.35">
      <c r="O790" t="s">
        <v>128</v>
      </c>
    </row>
    <row r="791" spans="15:15" x14ac:dyDescent="0.35">
      <c r="O791" t="s">
        <v>128</v>
      </c>
    </row>
    <row r="792" spans="15:15" x14ac:dyDescent="0.35">
      <c r="O792" t="s">
        <v>128</v>
      </c>
    </row>
    <row r="793" spans="15:15" x14ac:dyDescent="0.35">
      <c r="O793" t="s">
        <v>128</v>
      </c>
    </row>
    <row r="794" spans="15:15" x14ac:dyDescent="0.35">
      <c r="O794" t="s">
        <v>128</v>
      </c>
    </row>
    <row r="795" spans="15:15" x14ac:dyDescent="0.35">
      <c r="O795" t="s">
        <v>128</v>
      </c>
    </row>
    <row r="796" spans="15:15" x14ac:dyDescent="0.35">
      <c r="O796" t="s">
        <v>128</v>
      </c>
    </row>
    <row r="797" spans="15:15" x14ac:dyDescent="0.35">
      <c r="O797" t="s">
        <v>128</v>
      </c>
    </row>
    <row r="798" spans="15:15" x14ac:dyDescent="0.35">
      <c r="O798" t="s">
        <v>128</v>
      </c>
    </row>
    <row r="799" spans="15:15" x14ac:dyDescent="0.35">
      <c r="O799" t="s">
        <v>128</v>
      </c>
    </row>
    <row r="800" spans="15:15" x14ac:dyDescent="0.35">
      <c r="O800" t="s">
        <v>128</v>
      </c>
    </row>
    <row r="801" spans="15:15" x14ac:dyDescent="0.35">
      <c r="O801" t="s">
        <v>128</v>
      </c>
    </row>
    <row r="802" spans="15:15" x14ac:dyDescent="0.35">
      <c r="O802" t="s">
        <v>128</v>
      </c>
    </row>
    <row r="803" spans="15:15" x14ac:dyDescent="0.35">
      <c r="O803" t="s">
        <v>128</v>
      </c>
    </row>
    <row r="804" spans="15:15" x14ac:dyDescent="0.35">
      <c r="O804" t="s">
        <v>128</v>
      </c>
    </row>
    <row r="805" spans="15:15" x14ac:dyDescent="0.35">
      <c r="O805" t="s">
        <v>128</v>
      </c>
    </row>
    <row r="806" spans="15:15" x14ac:dyDescent="0.35">
      <c r="O806" t="s">
        <v>128</v>
      </c>
    </row>
    <row r="807" spans="15:15" x14ac:dyDescent="0.35">
      <c r="O807" t="s">
        <v>128</v>
      </c>
    </row>
    <row r="808" spans="15:15" x14ac:dyDescent="0.35">
      <c r="O808" t="s">
        <v>128</v>
      </c>
    </row>
    <row r="809" spans="15:15" x14ac:dyDescent="0.35">
      <c r="O809" t="s">
        <v>128</v>
      </c>
    </row>
    <row r="810" spans="15:15" x14ac:dyDescent="0.35">
      <c r="O810" t="s">
        <v>128</v>
      </c>
    </row>
    <row r="811" spans="15:15" x14ac:dyDescent="0.35">
      <c r="O811" t="s">
        <v>128</v>
      </c>
    </row>
    <row r="812" spans="15:15" x14ac:dyDescent="0.35">
      <c r="O812" t="s">
        <v>128</v>
      </c>
    </row>
    <row r="813" spans="15:15" x14ac:dyDescent="0.35">
      <c r="O813" t="s">
        <v>128</v>
      </c>
    </row>
    <row r="814" spans="15:15" x14ac:dyDescent="0.35">
      <c r="O814" t="s">
        <v>128</v>
      </c>
    </row>
    <row r="815" spans="15:15" x14ac:dyDescent="0.35">
      <c r="O815" t="s">
        <v>128</v>
      </c>
    </row>
    <row r="816" spans="15:15" x14ac:dyDescent="0.35">
      <c r="O816" t="s">
        <v>128</v>
      </c>
    </row>
    <row r="817" spans="15:15" x14ac:dyDescent="0.35">
      <c r="O817" t="s">
        <v>128</v>
      </c>
    </row>
    <row r="818" spans="15:15" x14ac:dyDescent="0.35">
      <c r="O818" t="s">
        <v>128</v>
      </c>
    </row>
    <row r="819" spans="15:15" x14ac:dyDescent="0.35">
      <c r="O819" t="s">
        <v>128</v>
      </c>
    </row>
    <row r="820" spans="15:15" x14ac:dyDescent="0.35">
      <c r="O820" t="s">
        <v>128</v>
      </c>
    </row>
    <row r="821" spans="15:15" x14ac:dyDescent="0.35">
      <c r="O821" t="s">
        <v>128</v>
      </c>
    </row>
    <row r="822" spans="15:15" x14ac:dyDescent="0.35">
      <c r="O822" t="s">
        <v>128</v>
      </c>
    </row>
    <row r="823" spans="15:15" x14ac:dyDescent="0.35">
      <c r="O823" t="s">
        <v>128</v>
      </c>
    </row>
    <row r="824" spans="15:15" x14ac:dyDescent="0.35">
      <c r="O824" t="s">
        <v>128</v>
      </c>
    </row>
    <row r="825" spans="15:15" x14ac:dyDescent="0.35">
      <c r="O825" t="s">
        <v>128</v>
      </c>
    </row>
    <row r="826" spans="15:15" x14ac:dyDescent="0.35">
      <c r="O826" t="s">
        <v>128</v>
      </c>
    </row>
    <row r="827" spans="15:15" x14ac:dyDescent="0.35">
      <c r="O827" t="s">
        <v>128</v>
      </c>
    </row>
    <row r="828" spans="15:15" x14ac:dyDescent="0.35">
      <c r="O828" t="s">
        <v>128</v>
      </c>
    </row>
    <row r="829" spans="15:15" x14ac:dyDescent="0.35">
      <c r="O829" t="s">
        <v>128</v>
      </c>
    </row>
    <row r="830" spans="15:15" x14ac:dyDescent="0.35">
      <c r="O830" t="s">
        <v>128</v>
      </c>
    </row>
    <row r="831" spans="15:15" x14ac:dyDescent="0.35">
      <c r="O831" t="s">
        <v>128</v>
      </c>
    </row>
    <row r="832" spans="15:15" x14ac:dyDescent="0.35">
      <c r="O832" t="s">
        <v>128</v>
      </c>
    </row>
    <row r="833" spans="15:15" x14ac:dyDescent="0.35">
      <c r="O833" t="s">
        <v>128</v>
      </c>
    </row>
    <row r="834" spans="15:15" x14ac:dyDescent="0.35">
      <c r="O834" t="s">
        <v>128</v>
      </c>
    </row>
    <row r="835" spans="15:15" x14ac:dyDescent="0.35">
      <c r="O835" t="s">
        <v>128</v>
      </c>
    </row>
    <row r="836" spans="15:15" x14ac:dyDescent="0.35">
      <c r="O836" t="s">
        <v>128</v>
      </c>
    </row>
    <row r="837" spans="15:15" x14ac:dyDescent="0.35">
      <c r="O837" t="s">
        <v>128</v>
      </c>
    </row>
    <row r="838" spans="15:15" x14ac:dyDescent="0.35">
      <c r="O838" t="s">
        <v>128</v>
      </c>
    </row>
    <row r="839" spans="15:15" x14ac:dyDescent="0.35">
      <c r="O839" t="s">
        <v>128</v>
      </c>
    </row>
    <row r="840" spans="15:15" x14ac:dyDescent="0.35">
      <c r="O840" t="s">
        <v>128</v>
      </c>
    </row>
    <row r="841" spans="15:15" x14ac:dyDescent="0.35">
      <c r="O841" t="s">
        <v>128</v>
      </c>
    </row>
    <row r="842" spans="15:15" x14ac:dyDescent="0.35">
      <c r="O842" t="s">
        <v>128</v>
      </c>
    </row>
    <row r="843" spans="15:15" x14ac:dyDescent="0.35">
      <c r="O843" t="s">
        <v>128</v>
      </c>
    </row>
    <row r="844" spans="15:15" x14ac:dyDescent="0.35">
      <c r="O844" t="s">
        <v>128</v>
      </c>
    </row>
    <row r="845" spans="15:15" x14ac:dyDescent="0.35">
      <c r="O845" t="s">
        <v>128</v>
      </c>
    </row>
    <row r="846" spans="15:15" x14ac:dyDescent="0.35">
      <c r="O846" t="s">
        <v>128</v>
      </c>
    </row>
    <row r="847" spans="15:15" x14ac:dyDescent="0.35">
      <c r="O847" t="s">
        <v>128</v>
      </c>
    </row>
    <row r="848" spans="15:15" x14ac:dyDescent="0.35">
      <c r="O848" t="s">
        <v>128</v>
      </c>
    </row>
    <row r="849" spans="15:15" x14ac:dyDescent="0.35">
      <c r="O849" t="s">
        <v>128</v>
      </c>
    </row>
    <row r="850" spans="15:15" x14ac:dyDescent="0.35">
      <c r="O850" t="s">
        <v>128</v>
      </c>
    </row>
    <row r="851" spans="15:15" x14ac:dyDescent="0.35">
      <c r="O851" t="s">
        <v>128</v>
      </c>
    </row>
    <row r="852" spans="15:15" x14ac:dyDescent="0.35">
      <c r="O852" t="s">
        <v>128</v>
      </c>
    </row>
    <row r="853" spans="15:15" x14ac:dyDescent="0.35">
      <c r="O853" t="s">
        <v>128</v>
      </c>
    </row>
    <row r="854" spans="15:15" x14ac:dyDescent="0.35">
      <c r="O854" t="s">
        <v>128</v>
      </c>
    </row>
    <row r="855" spans="15:15" x14ac:dyDescent="0.35">
      <c r="O855" t="s">
        <v>128</v>
      </c>
    </row>
    <row r="856" spans="15:15" x14ac:dyDescent="0.35">
      <c r="O856" t="s">
        <v>128</v>
      </c>
    </row>
    <row r="857" spans="15:15" x14ac:dyDescent="0.35">
      <c r="O857" t="s">
        <v>128</v>
      </c>
    </row>
    <row r="858" spans="15:15" x14ac:dyDescent="0.35">
      <c r="O858" t="s">
        <v>128</v>
      </c>
    </row>
    <row r="859" spans="15:15" x14ac:dyDescent="0.35">
      <c r="O859" t="s">
        <v>128</v>
      </c>
    </row>
    <row r="860" spans="15:15" x14ac:dyDescent="0.35">
      <c r="O860" t="s">
        <v>128</v>
      </c>
    </row>
    <row r="861" spans="15:15" x14ac:dyDescent="0.35">
      <c r="O861" t="s">
        <v>128</v>
      </c>
    </row>
    <row r="862" spans="15:15" x14ac:dyDescent="0.35">
      <c r="O862" t="s">
        <v>128</v>
      </c>
    </row>
    <row r="863" spans="15:15" x14ac:dyDescent="0.35">
      <c r="O863" t="s">
        <v>128</v>
      </c>
    </row>
    <row r="864" spans="15:15" x14ac:dyDescent="0.35">
      <c r="O864" t="s">
        <v>128</v>
      </c>
    </row>
    <row r="865" spans="15:15" x14ac:dyDescent="0.35">
      <c r="O865" t="s">
        <v>128</v>
      </c>
    </row>
    <row r="866" spans="15:15" x14ac:dyDescent="0.35">
      <c r="O866" t="s">
        <v>128</v>
      </c>
    </row>
    <row r="867" spans="15:15" x14ac:dyDescent="0.35">
      <c r="O867" t="s">
        <v>128</v>
      </c>
    </row>
    <row r="868" spans="15:15" x14ac:dyDescent="0.35">
      <c r="O868" t="s">
        <v>128</v>
      </c>
    </row>
    <row r="869" spans="15:15" x14ac:dyDescent="0.35">
      <c r="O869" t="s">
        <v>128</v>
      </c>
    </row>
    <row r="870" spans="15:15" x14ac:dyDescent="0.35">
      <c r="O870" t="s">
        <v>128</v>
      </c>
    </row>
    <row r="871" spans="15:15" x14ac:dyDescent="0.35">
      <c r="O871" t="s">
        <v>128</v>
      </c>
    </row>
    <row r="872" spans="15:15" x14ac:dyDescent="0.35">
      <c r="O872" t="s">
        <v>128</v>
      </c>
    </row>
    <row r="873" spans="15:15" x14ac:dyDescent="0.35">
      <c r="O873" t="s">
        <v>128</v>
      </c>
    </row>
    <row r="874" spans="15:15" x14ac:dyDescent="0.35">
      <c r="O874" t="s">
        <v>128</v>
      </c>
    </row>
    <row r="875" spans="15:15" x14ac:dyDescent="0.35">
      <c r="O875" t="s">
        <v>128</v>
      </c>
    </row>
    <row r="876" spans="15:15" x14ac:dyDescent="0.35">
      <c r="O876" t="s">
        <v>128</v>
      </c>
    </row>
    <row r="877" spans="15:15" x14ac:dyDescent="0.35">
      <c r="O877" t="s">
        <v>128</v>
      </c>
    </row>
    <row r="878" spans="15:15" x14ac:dyDescent="0.35">
      <c r="O878" t="s">
        <v>128</v>
      </c>
    </row>
    <row r="879" spans="15:15" x14ac:dyDescent="0.35">
      <c r="O879" t="s">
        <v>128</v>
      </c>
    </row>
    <row r="880" spans="15:15" x14ac:dyDescent="0.35">
      <c r="O880" t="s">
        <v>128</v>
      </c>
    </row>
    <row r="881" spans="15:15" x14ac:dyDescent="0.35">
      <c r="O881" t="s">
        <v>128</v>
      </c>
    </row>
    <row r="882" spans="15:15" x14ac:dyDescent="0.35">
      <c r="O882" t="s">
        <v>128</v>
      </c>
    </row>
    <row r="883" spans="15:15" x14ac:dyDescent="0.35">
      <c r="O883" t="s">
        <v>128</v>
      </c>
    </row>
    <row r="884" spans="15:15" x14ac:dyDescent="0.35">
      <c r="O884" t="s">
        <v>128</v>
      </c>
    </row>
    <row r="885" spans="15:15" x14ac:dyDescent="0.35">
      <c r="O885" t="s">
        <v>128</v>
      </c>
    </row>
    <row r="886" spans="15:15" x14ac:dyDescent="0.35">
      <c r="O886" t="s">
        <v>128</v>
      </c>
    </row>
    <row r="887" spans="15:15" x14ac:dyDescent="0.35">
      <c r="O887" t="s">
        <v>128</v>
      </c>
    </row>
    <row r="888" spans="15:15" x14ac:dyDescent="0.35">
      <c r="O888" t="s">
        <v>128</v>
      </c>
    </row>
    <row r="889" spans="15:15" x14ac:dyDescent="0.35">
      <c r="O889" t="s">
        <v>128</v>
      </c>
    </row>
    <row r="890" spans="15:15" x14ac:dyDescent="0.35">
      <c r="O890" t="s">
        <v>128</v>
      </c>
    </row>
    <row r="891" spans="15:15" x14ac:dyDescent="0.35">
      <c r="O891" t="s">
        <v>128</v>
      </c>
    </row>
    <row r="892" spans="15:15" x14ac:dyDescent="0.35">
      <c r="O892" t="s">
        <v>128</v>
      </c>
    </row>
    <row r="893" spans="15:15" x14ac:dyDescent="0.35">
      <c r="O893" t="s">
        <v>128</v>
      </c>
    </row>
    <row r="894" spans="15:15" x14ac:dyDescent="0.35">
      <c r="O894" t="s">
        <v>128</v>
      </c>
    </row>
    <row r="895" spans="15:15" x14ac:dyDescent="0.35">
      <c r="O895" t="s">
        <v>128</v>
      </c>
    </row>
    <row r="896" spans="15:15" x14ac:dyDescent="0.35">
      <c r="O896" t="s">
        <v>128</v>
      </c>
    </row>
    <row r="897" spans="15:15" x14ac:dyDescent="0.35">
      <c r="O897" t="s">
        <v>128</v>
      </c>
    </row>
    <row r="898" spans="15:15" x14ac:dyDescent="0.35">
      <c r="O898" t="s">
        <v>128</v>
      </c>
    </row>
    <row r="899" spans="15:15" x14ac:dyDescent="0.35">
      <c r="O899" t="s">
        <v>128</v>
      </c>
    </row>
    <row r="900" spans="15:15" x14ac:dyDescent="0.35">
      <c r="O900" t="s">
        <v>128</v>
      </c>
    </row>
    <row r="901" spans="15:15" x14ac:dyDescent="0.35">
      <c r="O901" t="s">
        <v>128</v>
      </c>
    </row>
    <row r="902" spans="15:15" x14ac:dyDescent="0.35">
      <c r="O902" t="s">
        <v>128</v>
      </c>
    </row>
    <row r="903" spans="15:15" x14ac:dyDescent="0.35">
      <c r="O903" t="s">
        <v>128</v>
      </c>
    </row>
    <row r="904" spans="15:15" x14ac:dyDescent="0.35">
      <c r="O904" t="s">
        <v>128</v>
      </c>
    </row>
    <row r="905" spans="15:15" x14ac:dyDescent="0.35">
      <c r="O905" t="s">
        <v>128</v>
      </c>
    </row>
    <row r="906" spans="15:15" x14ac:dyDescent="0.35">
      <c r="O906" t="s">
        <v>128</v>
      </c>
    </row>
    <row r="907" spans="15:15" x14ac:dyDescent="0.35">
      <c r="O907" t="s">
        <v>128</v>
      </c>
    </row>
    <row r="908" spans="15:15" x14ac:dyDescent="0.35">
      <c r="O908" t="s">
        <v>128</v>
      </c>
    </row>
    <row r="909" spans="15:15" x14ac:dyDescent="0.35">
      <c r="O909" t="s">
        <v>128</v>
      </c>
    </row>
    <row r="910" spans="15:15" x14ac:dyDescent="0.35">
      <c r="O910" t="s">
        <v>128</v>
      </c>
    </row>
    <row r="911" spans="15:15" x14ac:dyDescent="0.35">
      <c r="O911" t="s">
        <v>128</v>
      </c>
    </row>
    <row r="912" spans="15:15" x14ac:dyDescent="0.35">
      <c r="O912" t="s">
        <v>128</v>
      </c>
    </row>
    <row r="913" spans="15:15" x14ac:dyDescent="0.35">
      <c r="O913" t="s">
        <v>128</v>
      </c>
    </row>
    <row r="914" spans="15:15" x14ac:dyDescent="0.35">
      <c r="O914" t="s">
        <v>128</v>
      </c>
    </row>
    <row r="915" spans="15:15" x14ac:dyDescent="0.35">
      <c r="O915" t="s">
        <v>128</v>
      </c>
    </row>
    <row r="916" spans="15:15" x14ac:dyDescent="0.35">
      <c r="O916" t="s">
        <v>128</v>
      </c>
    </row>
    <row r="917" spans="15:15" x14ac:dyDescent="0.35">
      <c r="O917" t="s">
        <v>128</v>
      </c>
    </row>
    <row r="918" spans="15:15" x14ac:dyDescent="0.35">
      <c r="O918" t="s">
        <v>128</v>
      </c>
    </row>
    <row r="919" spans="15:15" x14ac:dyDescent="0.35">
      <c r="O919" t="s">
        <v>128</v>
      </c>
    </row>
    <row r="920" spans="15:15" x14ac:dyDescent="0.35">
      <c r="O920" t="s">
        <v>128</v>
      </c>
    </row>
    <row r="921" spans="15:15" x14ac:dyDescent="0.35">
      <c r="O921" t="s">
        <v>128</v>
      </c>
    </row>
    <row r="922" spans="15:15" x14ac:dyDescent="0.35">
      <c r="O922" t="s">
        <v>128</v>
      </c>
    </row>
    <row r="923" spans="15:15" x14ac:dyDescent="0.35">
      <c r="O923" t="s">
        <v>128</v>
      </c>
    </row>
    <row r="924" spans="15:15" x14ac:dyDescent="0.35">
      <c r="O924" t="s">
        <v>128</v>
      </c>
    </row>
    <row r="925" spans="15:15" x14ac:dyDescent="0.35">
      <c r="O925" t="s">
        <v>128</v>
      </c>
    </row>
    <row r="926" spans="15:15" x14ac:dyDescent="0.35">
      <c r="O926" t="s">
        <v>128</v>
      </c>
    </row>
    <row r="927" spans="15:15" x14ac:dyDescent="0.35">
      <c r="O927" t="s">
        <v>128</v>
      </c>
    </row>
    <row r="928" spans="15:15" x14ac:dyDescent="0.35">
      <c r="O928" t="s">
        <v>128</v>
      </c>
    </row>
    <row r="929" spans="15:15" x14ac:dyDescent="0.35">
      <c r="O929" t="s">
        <v>128</v>
      </c>
    </row>
    <row r="930" spans="15:15" x14ac:dyDescent="0.35">
      <c r="O930" t="s">
        <v>128</v>
      </c>
    </row>
    <row r="931" spans="15:15" x14ac:dyDescent="0.35">
      <c r="O931" t="s">
        <v>128</v>
      </c>
    </row>
    <row r="932" spans="15:15" x14ac:dyDescent="0.35">
      <c r="O932" t="s">
        <v>128</v>
      </c>
    </row>
    <row r="933" spans="15:15" x14ac:dyDescent="0.35">
      <c r="O933" t="s">
        <v>128</v>
      </c>
    </row>
    <row r="934" spans="15:15" x14ac:dyDescent="0.35">
      <c r="O934" t="s">
        <v>128</v>
      </c>
    </row>
    <row r="935" spans="15:15" x14ac:dyDescent="0.35">
      <c r="O935" t="s">
        <v>128</v>
      </c>
    </row>
    <row r="936" spans="15:15" x14ac:dyDescent="0.35">
      <c r="O936" t="s">
        <v>128</v>
      </c>
    </row>
    <row r="937" spans="15:15" x14ac:dyDescent="0.35">
      <c r="O937" t="s">
        <v>128</v>
      </c>
    </row>
    <row r="938" spans="15:15" x14ac:dyDescent="0.35">
      <c r="O938" t="s">
        <v>128</v>
      </c>
    </row>
    <row r="939" spans="15:15" x14ac:dyDescent="0.35">
      <c r="O939" t="s">
        <v>128</v>
      </c>
    </row>
    <row r="940" spans="15:15" x14ac:dyDescent="0.35">
      <c r="O940" t="s">
        <v>128</v>
      </c>
    </row>
    <row r="941" spans="15:15" x14ac:dyDescent="0.35">
      <c r="O941" t="s">
        <v>128</v>
      </c>
    </row>
    <row r="942" spans="15:15" x14ac:dyDescent="0.35">
      <c r="O942" t="s">
        <v>128</v>
      </c>
    </row>
    <row r="943" spans="15:15" x14ac:dyDescent="0.35">
      <c r="O943" t="s">
        <v>128</v>
      </c>
    </row>
    <row r="944" spans="15:15" x14ac:dyDescent="0.35">
      <c r="O944" t="s">
        <v>128</v>
      </c>
    </row>
    <row r="945" spans="15:15" x14ac:dyDescent="0.35">
      <c r="O945" t="s">
        <v>128</v>
      </c>
    </row>
    <row r="946" spans="15:15" x14ac:dyDescent="0.35">
      <c r="O946" t="s">
        <v>128</v>
      </c>
    </row>
    <row r="947" spans="15:15" x14ac:dyDescent="0.35">
      <c r="O947" t="s">
        <v>128</v>
      </c>
    </row>
    <row r="948" spans="15:15" x14ac:dyDescent="0.35">
      <c r="O948" t="s">
        <v>128</v>
      </c>
    </row>
    <row r="949" spans="15:15" x14ac:dyDescent="0.35">
      <c r="O949" t="s">
        <v>128</v>
      </c>
    </row>
    <row r="950" spans="15:15" x14ac:dyDescent="0.35">
      <c r="O950" t="s">
        <v>128</v>
      </c>
    </row>
    <row r="951" spans="15:15" x14ac:dyDescent="0.35">
      <c r="O951" t="s">
        <v>128</v>
      </c>
    </row>
    <row r="952" spans="15:15" x14ac:dyDescent="0.35">
      <c r="O952" t="s">
        <v>128</v>
      </c>
    </row>
    <row r="953" spans="15:15" x14ac:dyDescent="0.35">
      <c r="O953" t="s">
        <v>128</v>
      </c>
    </row>
    <row r="954" spans="15:15" x14ac:dyDescent="0.35">
      <c r="O954" t="s">
        <v>128</v>
      </c>
    </row>
    <row r="955" spans="15:15" x14ac:dyDescent="0.35">
      <c r="O955" t="s">
        <v>128</v>
      </c>
    </row>
    <row r="956" spans="15:15" x14ac:dyDescent="0.35">
      <c r="O956" t="s">
        <v>128</v>
      </c>
    </row>
    <row r="957" spans="15:15" x14ac:dyDescent="0.35">
      <c r="O957" t="s">
        <v>128</v>
      </c>
    </row>
    <row r="958" spans="15:15" x14ac:dyDescent="0.35">
      <c r="O958" t="s">
        <v>128</v>
      </c>
    </row>
    <row r="959" spans="15:15" x14ac:dyDescent="0.35">
      <c r="O959" t="s">
        <v>128</v>
      </c>
    </row>
    <row r="960" spans="15:15" x14ac:dyDescent="0.35">
      <c r="O960" t="s">
        <v>128</v>
      </c>
    </row>
    <row r="961" spans="15:15" x14ac:dyDescent="0.35">
      <c r="O961" t="s">
        <v>128</v>
      </c>
    </row>
    <row r="962" spans="15:15" x14ac:dyDescent="0.35">
      <c r="O962" t="s">
        <v>128</v>
      </c>
    </row>
    <row r="963" spans="15:15" x14ac:dyDescent="0.35">
      <c r="O963" t="s">
        <v>128</v>
      </c>
    </row>
    <row r="964" spans="15:15" x14ac:dyDescent="0.35">
      <c r="O964" t="s">
        <v>128</v>
      </c>
    </row>
    <row r="965" spans="15:15" x14ac:dyDescent="0.35">
      <c r="O965" t="s">
        <v>128</v>
      </c>
    </row>
    <row r="966" spans="15:15" x14ac:dyDescent="0.35">
      <c r="O966" t="s">
        <v>128</v>
      </c>
    </row>
    <row r="967" spans="15:15" x14ac:dyDescent="0.35">
      <c r="O967" t="s">
        <v>128</v>
      </c>
    </row>
    <row r="968" spans="15:15" x14ac:dyDescent="0.35">
      <c r="O968" t="s">
        <v>128</v>
      </c>
    </row>
    <row r="969" spans="15:15" x14ac:dyDescent="0.35">
      <c r="O969" t="s">
        <v>128</v>
      </c>
    </row>
    <row r="970" spans="15:15" x14ac:dyDescent="0.35">
      <c r="O970" t="s">
        <v>128</v>
      </c>
    </row>
    <row r="971" spans="15:15" x14ac:dyDescent="0.35">
      <c r="O971" t="s">
        <v>128</v>
      </c>
    </row>
    <row r="972" spans="15:15" x14ac:dyDescent="0.35">
      <c r="O972" t="s">
        <v>128</v>
      </c>
    </row>
    <row r="973" spans="15:15" x14ac:dyDescent="0.35">
      <c r="O973" t="s">
        <v>128</v>
      </c>
    </row>
    <row r="974" spans="15:15" x14ac:dyDescent="0.35">
      <c r="O974" t="s">
        <v>128</v>
      </c>
    </row>
    <row r="975" spans="15:15" x14ac:dyDescent="0.35">
      <c r="O975" t="s">
        <v>128</v>
      </c>
    </row>
    <row r="976" spans="15:15" x14ac:dyDescent="0.35">
      <c r="O976" t="s">
        <v>128</v>
      </c>
    </row>
    <row r="977" spans="15:15" x14ac:dyDescent="0.35">
      <c r="O977" t="s">
        <v>128</v>
      </c>
    </row>
    <row r="978" spans="15:15" x14ac:dyDescent="0.35">
      <c r="O978" t="s">
        <v>128</v>
      </c>
    </row>
    <row r="979" spans="15:15" x14ac:dyDescent="0.35">
      <c r="O979" t="s">
        <v>128</v>
      </c>
    </row>
    <row r="980" spans="15:15" x14ac:dyDescent="0.35">
      <c r="O980" t="s">
        <v>128</v>
      </c>
    </row>
    <row r="981" spans="15:15" x14ac:dyDescent="0.35">
      <c r="O981" t="s">
        <v>128</v>
      </c>
    </row>
    <row r="982" spans="15:15" x14ac:dyDescent="0.35">
      <c r="O982" t="s">
        <v>128</v>
      </c>
    </row>
    <row r="983" spans="15:15" x14ac:dyDescent="0.35">
      <c r="O983" t="s">
        <v>128</v>
      </c>
    </row>
    <row r="984" spans="15:15" x14ac:dyDescent="0.35">
      <c r="O984" t="s">
        <v>128</v>
      </c>
    </row>
    <row r="985" spans="15:15" x14ac:dyDescent="0.35">
      <c r="O985" t="s">
        <v>128</v>
      </c>
    </row>
    <row r="986" spans="15:15" x14ac:dyDescent="0.35">
      <c r="O986" t="s">
        <v>128</v>
      </c>
    </row>
    <row r="987" spans="15:15" x14ac:dyDescent="0.35">
      <c r="O987" t="s">
        <v>128</v>
      </c>
    </row>
    <row r="988" spans="15:15" x14ac:dyDescent="0.35">
      <c r="O988" t="s">
        <v>128</v>
      </c>
    </row>
    <row r="989" spans="15:15" x14ac:dyDescent="0.35">
      <c r="O989" t="s">
        <v>128</v>
      </c>
    </row>
    <row r="990" spans="15:15" x14ac:dyDescent="0.35">
      <c r="O990" t="s">
        <v>128</v>
      </c>
    </row>
    <row r="991" spans="15:15" x14ac:dyDescent="0.35">
      <c r="O991" t="s">
        <v>128</v>
      </c>
    </row>
    <row r="992" spans="15:15" x14ac:dyDescent="0.35">
      <c r="O992" t="s">
        <v>128</v>
      </c>
    </row>
    <row r="993" spans="15:15" x14ac:dyDescent="0.35">
      <c r="O993" t="s">
        <v>128</v>
      </c>
    </row>
    <row r="994" spans="15:15" x14ac:dyDescent="0.35">
      <c r="O994" t="s">
        <v>128</v>
      </c>
    </row>
    <row r="995" spans="15:15" x14ac:dyDescent="0.35">
      <c r="O995" t="s">
        <v>128</v>
      </c>
    </row>
    <row r="996" spans="15:15" x14ac:dyDescent="0.35">
      <c r="O996" t="s">
        <v>128</v>
      </c>
    </row>
    <row r="997" spans="15:15" x14ac:dyDescent="0.35">
      <c r="O997" t="s">
        <v>128</v>
      </c>
    </row>
    <row r="998" spans="15:15" x14ac:dyDescent="0.35">
      <c r="O998" t="s">
        <v>128</v>
      </c>
    </row>
    <row r="999" spans="15:15" x14ac:dyDescent="0.35">
      <c r="O999" t="s">
        <v>128</v>
      </c>
    </row>
    <row r="1000" spans="15:15" x14ac:dyDescent="0.35">
      <c r="O1000" t="s">
        <v>128</v>
      </c>
    </row>
    <row r="1001" spans="15:15" x14ac:dyDescent="0.35">
      <c r="O1001" t="s">
        <v>128</v>
      </c>
    </row>
    <row r="1002" spans="15:15" x14ac:dyDescent="0.35">
      <c r="O1002" t="s">
        <v>128</v>
      </c>
    </row>
    <row r="1003" spans="15:15" x14ac:dyDescent="0.35">
      <c r="O1003" t="s">
        <v>128</v>
      </c>
    </row>
    <row r="1004" spans="15:15" x14ac:dyDescent="0.35">
      <c r="O1004" t="s">
        <v>128</v>
      </c>
    </row>
    <row r="1005" spans="15:15" x14ac:dyDescent="0.35">
      <c r="O1005" t="s">
        <v>128</v>
      </c>
    </row>
    <row r="1006" spans="15:15" x14ac:dyDescent="0.35">
      <c r="O1006" t="s">
        <v>128</v>
      </c>
    </row>
    <row r="1007" spans="15:15" x14ac:dyDescent="0.35">
      <c r="O1007" t="s">
        <v>128</v>
      </c>
    </row>
    <row r="1008" spans="15:15" x14ac:dyDescent="0.35">
      <c r="O1008" t="s">
        <v>128</v>
      </c>
    </row>
    <row r="1009" spans="15:15" x14ac:dyDescent="0.35">
      <c r="O1009" t="s">
        <v>128</v>
      </c>
    </row>
    <row r="1010" spans="15:15" x14ac:dyDescent="0.35">
      <c r="O1010" t="s">
        <v>128</v>
      </c>
    </row>
    <row r="1011" spans="15:15" x14ac:dyDescent="0.35">
      <c r="O1011" t="s">
        <v>128</v>
      </c>
    </row>
    <row r="1012" spans="15:15" x14ac:dyDescent="0.35">
      <c r="O1012" t="s">
        <v>128</v>
      </c>
    </row>
    <row r="1013" spans="15:15" x14ac:dyDescent="0.35">
      <c r="O1013" t="s">
        <v>128</v>
      </c>
    </row>
    <row r="1014" spans="15:15" x14ac:dyDescent="0.35">
      <c r="O1014" t="s">
        <v>128</v>
      </c>
    </row>
    <row r="1015" spans="15:15" x14ac:dyDescent="0.35">
      <c r="O1015" t="s">
        <v>128</v>
      </c>
    </row>
    <row r="1016" spans="15:15" x14ac:dyDescent="0.35">
      <c r="O1016" t="s">
        <v>128</v>
      </c>
    </row>
    <row r="1017" spans="15:15" x14ac:dyDescent="0.35">
      <c r="O1017" t="s">
        <v>128</v>
      </c>
    </row>
    <row r="1018" spans="15:15" x14ac:dyDescent="0.35">
      <c r="O1018" t="s">
        <v>128</v>
      </c>
    </row>
  </sheetData>
  <conditionalFormatting sqref="H25">
    <cfRule type="expression" dxfId="1" priority="2">
      <formula>OR(H25&gt;65536,H25&lt;1)</formula>
    </cfRule>
  </conditionalFormatting>
  <conditionalFormatting sqref="H31">
    <cfRule type="expression" dxfId="0" priority="1">
      <formula>OR(H31&gt;65536,H31&lt;1)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EB93-582B-4653-B647-8686EA954C7C}">
  <dimension ref="A1:AF1017"/>
  <sheetViews>
    <sheetView zoomScale="97" zoomScaleNormal="160" workbookViewId="0">
      <selection activeCell="M1" sqref="M1:AG1048576"/>
    </sheetView>
  </sheetViews>
  <sheetFormatPr defaultRowHeight="14.5" x14ac:dyDescent="0.35"/>
  <cols>
    <col min="2" max="2" width="12" bestFit="1" customWidth="1"/>
    <col min="13" max="31" width="0" hidden="1" customWidth="1"/>
    <col min="32" max="32" width="25.26953125" hidden="1" customWidth="1"/>
    <col min="33" max="33" width="0" hidden="1" customWidth="1"/>
  </cols>
  <sheetData>
    <row r="1" spans="1:32" x14ac:dyDescent="0.35">
      <c r="A1" t="s">
        <v>129</v>
      </c>
      <c r="B1" s="1">
        <v>100</v>
      </c>
      <c r="C1" t="s">
        <v>132</v>
      </c>
    </row>
    <row r="2" spans="1:32" x14ac:dyDescent="0.35">
      <c r="A2" t="s">
        <v>130</v>
      </c>
      <c r="B2" s="1">
        <f>70+47</f>
        <v>117</v>
      </c>
      <c r="C2" t="s">
        <v>132</v>
      </c>
    </row>
    <row r="3" spans="1:32" x14ac:dyDescent="0.35">
      <c r="A3" t="s">
        <v>131</v>
      </c>
      <c r="B3" s="1">
        <v>3.3</v>
      </c>
      <c r="C3" t="s">
        <v>133</v>
      </c>
      <c r="AD3">
        <v>1035</v>
      </c>
    </row>
    <row r="4" spans="1:32" x14ac:dyDescent="0.35">
      <c r="A4" t="s">
        <v>134</v>
      </c>
      <c r="B4">
        <f>B2/(B2+B1)*B3</f>
        <v>1.7792626728110599</v>
      </c>
      <c r="S4">
        <v>1349</v>
      </c>
      <c r="W4" t="s">
        <v>237</v>
      </c>
      <c r="X4">
        <f>(3.3-1.65)/4095</f>
        <v>4.0293040293040293E-4</v>
      </c>
      <c r="AD4">
        <v>4095</v>
      </c>
    </row>
    <row r="5" spans="1:32" x14ac:dyDescent="0.35">
      <c r="M5">
        <f>10^5</f>
        <v>100000</v>
      </c>
      <c r="S5">
        <v>4095</v>
      </c>
      <c r="W5" t="s">
        <v>238</v>
      </c>
      <c r="X5">
        <v>1.65</v>
      </c>
      <c r="AD5">
        <f>AD3/AD4</f>
        <v>0.25274725274725274</v>
      </c>
    </row>
    <row r="6" spans="1:32" x14ac:dyDescent="0.35">
      <c r="M6">
        <v>65536</v>
      </c>
      <c r="S6">
        <f>S4/S5</f>
        <v>0.32942612942612942</v>
      </c>
      <c r="W6" t="s">
        <v>133</v>
      </c>
      <c r="X6" s="1">
        <f>Q14</f>
        <v>1.0940580688723835</v>
      </c>
      <c r="AD6">
        <f>AD5*3.3</f>
        <v>0.83406593406593399</v>
      </c>
    </row>
    <row r="7" spans="1:32" x14ac:dyDescent="0.35">
      <c r="S7">
        <f>S6*3.3</f>
        <v>1.0871062271062271</v>
      </c>
      <c r="W7" t="s">
        <v>239</v>
      </c>
      <c r="X7">
        <f>ROUND((X6-X5)/X4,0)</f>
        <v>-1380</v>
      </c>
    </row>
    <row r="8" spans="1:32" x14ac:dyDescent="0.35">
      <c r="A8" t="s">
        <v>129</v>
      </c>
      <c r="B8" s="1">
        <v>47</v>
      </c>
      <c r="C8" t="s">
        <v>132</v>
      </c>
    </row>
    <row r="9" spans="1:32" x14ac:dyDescent="0.35">
      <c r="A9" t="s">
        <v>131</v>
      </c>
      <c r="B9" s="1">
        <v>3.3</v>
      </c>
      <c r="C9" t="s">
        <v>133</v>
      </c>
      <c r="P9" t="s">
        <v>131</v>
      </c>
      <c r="Q9" s="1">
        <v>3.3</v>
      </c>
      <c r="R9" t="s">
        <v>133</v>
      </c>
      <c r="W9" t="s">
        <v>239</v>
      </c>
      <c r="X9" s="1">
        <f>X7</f>
        <v>-1380</v>
      </c>
    </row>
    <row r="10" spans="1:32" x14ac:dyDescent="0.35">
      <c r="A10" t="s">
        <v>134</v>
      </c>
      <c r="B10" s="1">
        <v>1.67</v>
      </c>
      <c r="C10" t="s">
        <v>133</v>
      </c>
      <c r="P10" t="s">
        <v>129</v>
      </c>
      <c r="Q10" s="1">
        <v>99</v>
      </c>
      <c r="R10" t="s">
        <v>132</v>
      </c>
      <c r="W10" t="s">
        <v>133</v>
      </c>
      <c r="X10">
        <f>(X4*X9)+X5</f>
        <v>1.0939560439560438</v>
      </c>
      <c r="Y10" s="5">
        <f>(X10-Q14)/Q14</f>
        <v>-9.3253657408567928E-5</v>
      </c>
    </row>
    <row r="11" spans="1:32" x14ac:dyDescent="0.35">
      <c r="A11" t="s">
        <v>130</v>
      </c>
      <c r="B11">
        <f>(1/(B9/B10-1))*B8</f>
        <v>48.153374233128829</v>
      </c>
      <c r="C11" t="s">
        <v>132</v>
      </c>
      <c r="P11" t="s">
        <v>233</v>
      </c>
      <c r="Q11" s="1">
        <v>47</v>
      </c>
      <c r="R11" t="s">
        <v>132</v>
      </c>
      <c r="U11" t="s">
        <v>236</v>
      </c>
      <c r="V11">
        <v>1372</v>
      </c>
    </row>
    <row r="12" spans="1:32" x14ac:dyDescent="0.35">
      <c r="P12" t="s">
        <v>234</v>
      </c>
      <c r="Q12" s="1">
        <v>2.1</v>
      </c>
      <c r="R12" t="s">
        <v>132</v>
      </c>
      <c r="V12">
        <f>(4095/V11)-1</f>
        <v>1.9846938775510203</v>
      </c>
    </row>
    <row r="13" spans="1:32" x14ac:dyDescent="0.35">
      <c r="P13" t="s">
        <v>130</v>
      </c>
      <c r="Q13">
        <f>Q12+Q11</f>
        <v>49.1</v>
      </c>
      <c r="R13" t="s">
        <v>132</v>
      </c>
      <c r="V13">
        <f>Q10/V12</f>
        <v>49.881748071979437</v>
      </c>
    </row>
    <row r="14" spans="1:32" x14ac:dyDescent="0.35">
      <c r="P14" t="s">
        <v>134</v>
      </c>
      <c r="Q14">
        <f>Q13/(Q13+Q10)*Q9</f>
        <v>1.0940580688723835</v>
      </c>
      <c r="S14">
        <f>Q14/3.3*4095</f>
        <v>1357.626603646185</v>
      </c>
      <c r="V14">
        <f>V13-Q11</f>
        <v>2.8817480719794375</v>
      </c>
      <c r="Z14" s="5">
        <f>(Z15-Z16)/Z17</f>
        <v>0.51425873571748548</v>
      </c>
      <c r="AC14" s="5">
        <f>(AC15-AC16)/AC17</f>
        <v>1.114183782386537E-2</v>
      </c>
      <c r="AF14" s="5">
        <f>(AF15-AF16)/AF17</f>
        <v>0.54075786964657546</v>
      </c>
    </row>
    <row r="15" spans="1:32" x14ac:dyDescent="0.35">
      <c r="Z15">
        <f>MAX(Z18:Z1017)</f>
        <v>2.7805409999999999</v>
      </c>
      <c r="AA15">
        <f>Z15/2.2</f>
        <v>1.2638822727272725</v>
      </c>
      <c r="AC15">
        <f>MAX(AC18:AC1017)</f>
        <v>1354</v>
      </c>
      <c r="AF15">
        <f>MAX(AF18:AF1017)</f>
        <v>1.9040496169281269</v>
      </c>
    </row>
    <row r="16" spans="1:32" x14ac:dyDescent="0.35">
      <c r="W16">
        <v>1356</v>
      </c>
      <c r="Z16">
        <f>MIN(Z18:Z1017)</f>
        <v>1.638838</v>
      </c>
      <c r="AA16">
        <f>Z16/2.2</f>
        <v>0.74492636363636355</v>
      </c>
      <c r="AC16">
        <f>MIN(AC18:AC1017)</f>
        <v>1339</v>
      </c>
      <c r="AF16">
        <f>MIN(AF18:AF1017)</f>
        <v>1.0990566037735832</v>
      </c>
    </row>
    <row r="17" spans="16:32" x14ac:dyDescent="0.35">
      <c r="P17" t="s">
        <v>131</v>
      </c>
      <c r="Q17" s="1">
        <v>3.3</v>
      </c>
      <c r="R17" t="s">
        <v>133</v>
      </c>
      <c r="W17">
        <f>W16/4095*3.3</f>
        <v>1.0927472527472526</v>
      </c>
      <c r="Z17">
        <f>AVERAGE(Z18:Z1017)</f>
        <v>2.2200945179999994</v>
      </c>
      <c r="AC17">
        <f>AVERAGE(AC18:AC1017)</f>
        <v>1346.277</v>
      </c>
      <c r="AF17">
        <f>AVERAGE(AF18:AF1017)</f>
        <v>1.4886385540365139</v>
      </c>
    </row>
    <row r="18" spans="16:32" x14ac:dyDescent="0.35">
      <c r="P18" t="s">
        <v>129</v>
      </c>
      <c r="Q18" s="1">
        <v>100</v>
      </c>
      <c r="R18" t="s">
        <v>132</v>
      </c>
      <c r="Y18">
        <v>0</v>
      </c>
      <c r="Z18">
        <v>2.2890999999999999</v>
      </c>
      <c r="AB18">
        <v>0</v>
      </c>
      <c r="AC18">
        <v>1349</v>
      </c>
      <c r="AF18" s="6">
        <f>(($Q$10*AC18)/(4095-AC18))-$Q$11</f>
        <v>1.6347414420975994</v>
      </c>
    </row>
    <row r="19" spans="16:32" x14ac:dyDescent="0.35">
      <c r="P19" t="s">
        <v>233</v>
      </c>
      <c r="Q19" s="1">
        <v>47</v>
      </c>
      <c r="R19" t="s">
        <v>132</v>
      </c>
      <c r="Y19">
        <v>1</v>
      </c>
      <c r="Z19">
        <v>2.2346940000000002</v>
      </c>
      <c r="AB19">
        <v>1</v>
      </c>
      <c r="AC19">
        <v>1348</v>
      </c>
      <c r="AF19" s="6">
        <f t="shared" ref="AF19:AF82" si="0">(($Q$10*AC19)/(4095-AC19))-$Q$11</f>
        <v>1.5809974517655618</v>
      </c>
    </row>
    <row r="20" spans="16:32" x14ac:dyDescent="0.35">
      <c r="P20" t="s">
        <v>134</v>
      </c>
      <c r="Q20" s="1">
        <v>1.7792600000000001</v>
      </c>
      <c r="R20" t="s">
        <v>133</v>
      </c>
      <c r="X20" s="4"/>
      <c r="Y20">
        <v>2</v>
      </c>
      <c r="Z20">
        <v>2.1803279999999998</v>
      </c>
      <c r="AB20">
        <v>2</v>
      </c>
      <c r="AC20">
        <v>1349</v>
      </c>
      <c r="AF20" s="6">
        <f t="shared" si="0"/>
        <v>1.6347414420975994</v>
      </c>
    </row>
    <row r="21" spans="16:32" x14ac:dyDescent="0.35">
      <c r="P21" t="s">
        <v>234</v>
      </c>
      <c r="Q21">
        <f>(Q18/((Q17/Q20)-1))-Q19</f>
        <v>69.999618606730962</v>
      </c>
      <c r="R21" t="s">
        <v>132</v>
      </c>
      <c r="X21" s="4"/>
      <c r="Y21">
        <v>3</v>
      </c>
      <c r="Z21">
        <v>2.2890999999999999</v>
      </c>
      <c r="AB21">
        <v>3</v>
      </c>
      <c r="AC21">
        <v>1346</v>
      </c>
      <c r="AF21" s="6">
        <f t="shared" si="0"/>
        <v>1.473626773372132</v>
      </c>
    </row>
    <row r="22" spans="16:32" x14ac:dyDescent="0.35">
      <c r="X22" s="4"/>
      <c r="Y22">
        <v>4</v>
      </c>
      <c r="Z22">
        <v>2.1803279999999998</v>
      </c>
      <c r="AB22">
        <v>4</v>
      </c>
      <c r="AC22">
        <v>1349</v>
      </c>
      <c r="AF22" s="6">
        <f t="shared" si="0"/>
        <v>1.6347414420975994</v>
      </c>
    </row>
    <row r="23" spans="16:32" x14ac:dyDescent="0.35">
      <c r="X23" s="4"/>
      <c r="Y23">
        <v>5</v>
      </c>
      <c r="Z23">
        <v>2.0717150000000002</v>
      </c>
      <c r="AB23">
        <v>5</v>
      </c>
      <c r="AC23">
        <v>1350</v>
      </c>
      <c r="AF23" s="6">
        <f t="shared" si="0"/>
        <v>1.6885245901639365</v>
      </c>
    </row>
    <row r="24" spans="16:32" x14ac:dyDescent="0.35">
      <c r="X24" s="4"/>
      <c r="Y24">
        <v>6</v>
      </c>
      <c r="Z24">
        <v>1.9632590000000001</v>
      </c>
      <c r="AB24">
        <v>6</v>
      </c>
      <c r="AC24">
        <v>1345</v>
      </c>
      <c r="AF24" s="6">
        <f t="shared" si="0"/>
        <v>1.4200000000000017</v>
      </c>
    </row>
    <row r="25" spans="16:32" x14ac:dyDescent="0.35">
      <c r="X25" s="4"/>
      <c r="Y25">
        <v>7</v>
      </c>
      <c r="Z25">
        <v>2.1803279999999998</v>
      </c>
      <c r="AB25">
        <v>7</v>
      </c>
      <c r="AC25">
        <v>1346</v>
      </c>
      <c r="AF25" s="6">
        <f t="shared" si="0"/>
        <v>1.473626773372132</v>
      </c>
    </row>
    <row r="26" spans="16:32" x14ac:dyDescent="0.35">
      <c r="X26" s="4"/>
      <c r="Y26">
        <v>8</v>
      </c>
      <c r="Z26">
        <v>1.800872</v>
      </c>
      <c r="AB26">
        <v>8</v>
      </c>
      <c r="AC26">
        <v>1350</v>
      </c>
      <c r="AF26" s="6">
        <f t="shared" si="0"/>
        <v>1.6885245901639365</v>
      </c>
    </row>
    <row r="27" spans="16:32" x14ac:dyDescent="0.35">
      <c r="X27" s="4"/>
      <c r="Y27">
        <v>9</v>
      </c>
      <c r="Z27">
        <v>2.4525549999999998</v>
      </c>
      <c r="AB27">
        <v>9</v>
      </c>
      <c r="AC27">
        <v>1345</v>
      </c>
      <c r="AF27" s="6">
        <f t="shared" si="0"/>
        <v>1.4200000000000017</v>
      </c>
    </row>
    <row r="28" spans="16:32" x14ac:dyDescent="0.35">
      <c r="X28" s="4"/>
      <c r="Y28">
        <v>10</v>
      </c>
      <c r="Z28">
        <v>2.3980299999999999</v>
      </c>
      <c r="AB28">
        <v>10</v>
      </c>
      <c r="AC28">
        <v>1341</v>
      </c>
      <c r="AF28" s="6">
        <f t="shared" si="0"/>
        <v>1.205882352941174</v>
      </c>
    </row>
    <row r="29" spans="16:32" x14ac:dyDescent="0.35">
      <c r="X29" s="4"/>
      <c r="Y29">
        <v>11</v>
      </c>
      <c r="Z29">
        <v>2.3435450000000002</v>
      </c>
      <c r="AB29">
        <v>11</v>
      </c>
      <c r="AC29">
        <v>1347</v>
      </c>
      <c r="AF29" s="6">
        <f t="shared" si="0"/>
        <v>1.5272925764192138</v>
      </c>
    </row>
    <row r="30" spans="16:32" x14ac:dyDescent="0.35">
      <c r="X30" s="4"/>
      <c r="Y30">
        <v>12</v>
      </c>
      <c r="Z30">
        <v>2.4525549999999998</v>
      </c>
      <c r="AB30">
        <v>12</v>
      </c>
      <c r="AC30">
        <v>1347</v>
      </c>
      <c r="AF30" s="6">
        <f t="shared" si="0"/>
        <v>1.5272925764192138</v>
      </c>
    </row>
    <row r="31" spans="16:32" x14ac:dyDescent="0.35">
      <c r="X31" s="4"/>
      <c r="Y31">
        <v>13</v>
      </c>
      <c r="Z31">
        <v>1.9090910000000001</v>
      </c>
      <c r="AB31">
        <v>13</v>
      </c>
      <c r="AC31">
        <v>1340</v>
      </c>
      <c r="AF31" s="6">
        <f t="shared" si="0"/>
        <v>1.1524500907441038</v>
      </c>
    </row>
    <row r="32" spans="16:32" x14ac:dyDescent="0.35">
      <c r="X32" s="4"/>
      <c r="Y32">
        <v>14</v>
      </c>
      <c r="Z32">
        <v>2.1803279999999998</v>
      </c>
      <c r="AB32">
        <v>14</v>
      </c>
      <c r="AC32">
        <v>1347</v>
      </c>
      <c r="AF32" s="6">
        <f t="shared" si="0"/>
        <v>1.5272925764192138</v>
      </c>
    </row>
    <row r="33" spans="24:32" x14ac:dyDescent="0.35">
      <c r="X33" s="4"/>
      <c r="Y33">
        <v>15</v>
      </c>
      <c r="Z33">
        <v>2.3435450000000002</v>
      </c>
      <c r="AB33">
        <v>15</v>
      </c>
      <c r="AC33">
        <v>1345</v>
      </c>
      <c r="AF33" s="6">
        <f t="shared" si="0"/>
        <v>1.4200000000000017</v>
      </c>
    </row>
    <row r="34" spans="24:32" x14ac:dyDescent="0.35">
      <c r="X34" s="4"/>
      <c r="Y34">
        <v>16</v>
      </c>
      <c r="Z34">
        <v>2.5071189999999999</v>
      </c>
      <c r="AB34">
        <v>16</v>
      </c>
      <c r="AC34">
        <v>1344</v>
      </c>
      <c r="AF34" s="6">
        <f t="shared" si="0"/>
        <v>1.3664122137404604</v>
      </c>
    </row>
    <row r="35" spans="24:32" x14ac:dyDescent="0.35">
      <c r="X35" s="4"/>
      <c r="Y35">
        <v>17</v>
      </c>
      <c r="Z35">
        <v>1.9632590000000001</v>
      </c>
      <c r="AB35">
        <v>17</v>
      </c>
      <c r="AC35">
        <v>1342</v>
      </c>
      <c r="AF35" s="6">
        <f t="shared" si="0"/>
        <v>1.2593534326189584</v>
      </c>
    </row>
    <row r="36" spans="24:32" x14ac:dyDescent="0.35">
      <c r="X36" s="4"/>
      <c r="Y36">
        <v>18</v>
      </c>
      <c r="Z36">
        <v>2.4525549999999998</v>
      </c>
      <c r="AB36">
        <v>18</v>
      </c>
      <c r="AC36">
        <v>1345</v>
      </c>
      <c r="AF36" s="6">
        <f t="shared" si="0"/>
        <v>1.4200000000000017</v>
      </c>
    </row>
    <row r="37" spans="24:32" x14ac:dyDescent="0.35">
      <c r="X37" s="4"/>
      <c r="Y37">
        <v>19</v>
      </c>
      <c r="Z37">
        <v>2.3435450000000002</v>
      </c>
      <c r="AB37">
        <v>19</v>
      </c>
      <c r="AC37">
        <v>1351</v>
      </c>
      <c r="AF37" s="6">
        <f t="shared" si="0"/>
        <v>1.7423469387755119</v>
      </c>
    </row>
    <row r="38" spans="24:32" x14ac:dyDescent="0.35">
      <c r="X38" s="4"/>
      <c r="Y38">
        <v>20</v>
      </c>
      <c r="Z38">
        <v>2.1803279999999998</v>
      </c>
      <c r="AB38">
        <v>20</v>
      </c>
      <c r="AC38">
        <v>1344</v>
      </c>
      <c r="AF38" s="6">
        <f t="shared" si="0"/>
        <v>1.3664122137404604</v>
      </c>
    </row>
    <row r="39" spans="24:32" x14ac:dyDescent="0.35">
      <c r="X39" s="4"/>
      <c r="Y39">
        <v>21</v>
      </c>
      <c r="Z39">
        <v>2.0174669999999999</v>
      </c>
      <c r="AB39">
        <v>21</v>
      </c>
      <c r="AC39">
        <v>1348</v>
      </c>
      <c r="AF39" s="6">
        <f t="shared" si="0"/>
        <v>1.5809974517655618</v>
      </c>
    </row>
    <row r="40" spans="24:32" x14ac:dyDescent="0.35">
      <c r="X40" s="4"/>
      <c r="Y40">
        <v>22</v>
      </c>
      <c r="Z40">
        <v>2.2890999999999999</v>
      </c>
      <c r="AB40">
        <v>22</v>
      </c>
      <c r="AC40">
        <v>1344</v>
      </c>
      <c r="AF40" s="6">
        <f t="shared" si="0"/>
        <v>1.3664122137404604</v>
      </c>
    </row>
    <row r="41" spans="24:32" x14ac:dyDescent="0.35">
      <c r="X41" s="4"/>
      <c r="Y41">
        <v>23</v>
      </c>
      <c r="Z41">
        <v>2.126001</v>
      </c>
      <c r="AB41">
        <v>23</v>
      </c>
      <c r="AC41">
        <v>1345</v>
      </c>
      <c r="AF41" s="6">
        <f t="shared" si="0"/>
        <v>1.4200000000000017</v>
      </c>
    </row>
    <row r="42" spans="24:32" x14ac:dyDescent="0.35">
      <c r="X42" s="4"/>
      <c r="Y42">
        <v>24</v>
      </c>
      <c r="Z42">
        <v>2.1803279999999998</v>
      </c>
      <c r="AB42">
        <v>24</v>
      </c>
      <c r="AC42">
        <v>1347</v>
      </c>
      <c r="AF42" s="6">
        <f t="shared" si="0"/>
        <v>1.5272925764192138</v>
      </c>
    </row>
    <row r="43" spans="24:32" x14ac:dyDescent="0.35">
      <c r="X43" s="4"/>
      <c r="Y43">
        <v>25</v>
      </c>
      <c r="Z43">
        <v>2.3980299999999999</v>
      </c>
      <c r="AB43">
        <v>25</v>
      </c>
      <c r="AC43">
        <v>1346</v>
      </c>
      <c r="AF43" s="6">
        <f t="shared" si="0"/>
        <v>1.473626773372132</v>
      </c>
    </row>
    <row r="44" spans="24:32" x14ac:dyDescent="0.35">
      <c r="X44" s="4"/>
      <c r="Y44">
        <v>26</v>
      </c>
      <c r="Z44">
        <v>2.3435450000000002</v>
      </c>
      <c r="AB44">
        <v>26</v>
      </c>
      <c r="AC44">
        <v>1347</v>
      </c>
      <c r="AF44" s="6">
        <f t="shared" si="0"/>
        <v>1.5272925764192138</v>
      </c>
    </row>
    <row r="45" spans="24:32" x14ac:dyDescent="0.35">
      <c r="X45" s="4"/>
      <c r="Y45">
        <v>27</v>
      </c>
      <c r="Z45">
        <v>2.2890999999999999</v>
      </c>
      <c r="AB45">
        <v>27</v>
      </c>
      <c r="AC45">
        <v>1347</v>
      </c>
      <c r="AF45" s="6">
        <f t="shared" si="0"/>
        <v>1.5272925764192138</v>
      </c>
    </row>
    <row r="46" spans="24:32" x14ac:dyDescent="0.35">
      <c r="X46" s="4"/>
      <c r="Y46">
        <v>28</v>
      </c>
      <c r="Z46">
        <v>2.3435450000000002</v>
      </c>
      <c r="AB46">
        <v>28</v>
      </c>
      <c r="AC46">
        <v>1349</v>
      </c>
      <c r="AF46" s="6">
        <f t="shared" si="0"/>
        <v>1.6347414420975994</v>
      </c>
    </row>
    <row r="47" spans="24:32" x14ac:dyDescent="0.35">
      <c r="X47" s="4"/>
      <c r="Y47">
        <v>29</v>
      </c>
      <c r="Z47">
        <v>2.2346940000000002</v>
      </c>
      <c r="AB47">
        <v>29</v>
      </c>
      <c r="AC47">
        <v>1350</v>
      </c>
      <c r="AF47" s="6">
        <f t="shared" si="0"/>
        <v>1.6885245901639365</v>
      </c>
    </row>
    <row r="48" spans="24:32" x14ac:dyDescent="0.35">
      <c r="X48" s="4"/>
      <c r="Y48">
        <v>30</v>
      </c>
      <c r="Z48">
        <v>2.2890999999999999</v>
      </c>
      <c r="AB48">
        <v>30</v>
      </c>
      <c r="AC48">
        <v>1350</v>
      </c>
      <c r="AF48" s="6">
        <f t="shared" si="0"/>
        <v>1.6885245901639365</v>
      </c>
    </row>
    <row r="49" spans="24:32" x14ac:dyDescent="0.35">
      <c r="X49" s="4"/>
      <c r="Y49">
        <v>31</v>
      </c>
      <c r="Z49">
        <v>2.2346940000000002</v>
      </c>
      <c r="AB49">
        <v>31</v>
      </c>
      <c r="AC49">
        <v>1347</v>
      </c>
      <c r="AF49" s="6">
        <f t="shared" si="0"/>
        <v>1.5272925764192138</v>
      </c>
    </row>
    <row r="50" spans="24:32" x14ac:dyDescent="0.35">
      <c r="X50" s="4"/>
      <c r="Y50">
        <v>32</v>
      </c>
      <c r="Z50">
        <v>2.1803279999999998</v>
      </c>
      <c r="AB50">
        <v>32</v>
      </c>
      <c r="AC50">
        <v>1347</v>
      </c>
      <c r="AF50" s="6">
        <f t="shared" si="0"/>
        <v>1.5272925764192138</v>
      </c>
    </row>
    <row r="51" spans="24:32" x14ac:dyDescent="0.35">
      <c r="X51" s="4"/>
      <c r="Y51">
        <v>33</v>
      </c>
      <c r="Z51">
        <v>2.126001</v>
      </c>
      <c r="AB51">
        <v>33</v>
      </c>
      <c r="AC51">
        <v>1348</v>
      </c>
      <c r="AF51" s="6">
        <f t="shared" si="0"/>
        <v>1.5809974517655618</v>
      </c>
    </row>
    <row r="52" spans="24:32" x14ac:dyDescent="0.35">
      <c r="X52" s="4"/>
      <c r="Y52">
        <v>34</v>
      </c>
      <c r="Z52">
        <v>2.126001</v>
      </c>
      <c r="AB52">
        <v>34</v>
      </c>
      <c r="AC52">
        <v>1347</v>
      </c>
      <c r="AF52" s="6">
        <f t="shared" si="0"/>
        <v>1.5272925764192138</v>
      </c>
    </row>
    <row r="53" spans="24:32" x14ac:dyDescent="0.35">
      <c r="X53" s="4"/>
      <c r="Y53">
        <v>35</v>
      </c>
      <c r="Z53">
        <v>2.3980299999999999</v>
      </c>
      <c r="AB53">
        <v>35</v>
      </c>
      <c r="AC53">
        <v>1349</v>
      </c>
      <c r="AF53" s="6">
        <f t="shared" si="0"/>
        <v>1.6347414420975994</v>
      </c>
    </row>
    <row r="54" spans="24:32" x14ac:dyDescent="0.35">
      <c r="X54" s="4"/>
      <c r="Y54">
        <v>36</v>
      </c>
      <c r="Z54">
        <v>2.3980299999999999</v>
      </c>
      <c r="AB54">
        <v>36</v>
      </c>
      <c r="AC54">
        <v>1348</v>
      </c>
      <c r="AF54" s="6">
        <f t="shared" si="0"/>
        <v>1.5809974517655618</v>
      </c>
    </row>
    <row r="55" spans="24:32" x14ac:dyDescent="0.35">
      <c r="X55" s="4"/>
      <c r="Y55">
        <v>37</v>
      </c>
      <c r="Z55">
        <v>2.126001</v>
      </c>
      <c r="AB55">
        <v>37</v>
      </c>
      <c r="AC55">
        <v>1351</v>
      </c>
      <c r="AF55" s="6">
        <f t="shared" si="0"/>
        <v>1.7423469387755119</v>
      </c>
    </row>
    <row r="56" spans="24:32" x14ac:dyDescent="0.35">
      <c r="X56" s="4"/>
      <c r="Y56">
        <v>38</v>
      </c>
      <c r="Z56">
        <v>2.1803279999999998</v>
      </c>
      <c r="AB56">
        <v>38</v>
      </c>
      <c r="AC56">
        <v>1348</v>
      </c>
      <c r="AF56" s="6">
        <f t="shared" si="0"/>
        <v>1.5809974517655618</v>
      </c>
    </row>
    <row r="57" spans="24:32" x14ac:dyDescent="0.35">
      <c r="X57" s="4"/>
      <c r="Y57">
        <v>39</v>
      </c>
      <c r="Z57">
        <v>2.126001</v>
      </c>
      <c r="AB57">
        <v>39</v>
      </c>
      <c r="AC57">
        <v>1347</v>
      </c>
      <c r="AF57" s="6">
        <f t="shared" si="0"/>
        <v>1.5272925764192138</v>
      </c>
    </row>
    <row r="58" spans="24:32" x14ac:dyDescent="0.35">
      <c r="X58" s="4"/>
      <c r="Y58">
        <v>40</v>
      </c>
      <c r="Z58">
        <v>2.2346940000000002</v>
      </c>
      <c r="AB58">
        <v>40</v>
      </c>
      <c r="AC58">
        <v>1343</v>
      </c>
      <c r="AF58" s="6">
        <f t="shared" si="0"/>
        <v>1.3128633720930267</v>
      </c>
    </row>
    <row r="59" spans="24:32" x14ac:dyDescent="0.35">
      <c r="X59" s="4"/>
      <c r="Y59">
        <v>41</v>
      </c>
      <c r="Z59">
        <v>2.5071189999999999</v>
      </c>
      <c r="AB59">
        <v>41</v>
      </c>
      <c r="AC59">
        <v>1345</v>
      </c>
      <c r="AF59" s="6">
        <f t="shared" si="0"/>
        <v>1.4200000000000017</v>
      </c>
    </row>
    <row r="60" spans="24:32" x14ac:dyDescent="0.35">
      <c r="X60" s="4"/>
      <c r="Y60">
        <v>42</v>
      </c>
      <c r="Z60">
        <v>1.800872</v>
      </c>
      <c r="AB60">
        <v>42</v>
      </c>
      <c r="AC60">
        <v>1342</v>
      </c>
      <c r="AF60" s="6">
        <f t="shared" si="0"/>
        <v>1.2593534326189584</v>
      </c>
    </row>
    <row r="61" spans="24:32" x14ac:dyDescent="0.35">
      <c r="X61" s="4"/>
      <c r="Y61">
        <v>43</v>
      </c>
      <c r="Z61">
        <v>2.2890999999999999</v>
      </c>
      <c r="AB61">
        <v>43</v>
      </c>
      <c r="AC61">
        <v>1346</v>
      </c>
      <c r="AF61" s="6">
        <f t="shared" si="0"/>
        <v>1.473626773372132</v>
      </c>
    </row>
    <row r="62" spans="24:32" x14ac:dyDescent="0.35">
      <c r="X62" s="4"/>
      <c r="Y62">
        <v>44</v>
      </c>
      <c r="Z62">
        <v>2.3435450000000002</v>
      </c>
      <c r="AB62">
        <v>44</v>
      </c>
      <c r="AC62">
        <v>1352</v>
      </c>
      <c r="AF62" s="6">
        <f t="shared" si="0"/>
        <v>1.7962085308056857</v>
      </c>
    </row>
    <row r="63" spans="24:32" x14ac:dyDescent="0.35">
      <c r="X63" s="4"/>
      <c r="Y63">
        <v>45</v>
      </c>
      <c r="Z63">
        <v>1.9632590000000001</v>
      </c>
      <c r="AB63">
        <v>45</v>
      </c>
      <c r="AC63">
        <v>1348</v>
      </c>
      <c r="AF63" s="6">
        <f t="shared" si="0"/>
        <v>1.5809974517655618</v>
      </c>
    </row>
    <row r="64" spans="24:32" x14ac:dyDescent="0.35">
      <c r="X64" s="4"/>
      <c r="Y64">
        <v>46</v>
      </c>
      <c r="Z64">
        <v>2.3435450000000002</v>
      </c>
      <c r="AB64">
        <v>46</v>
      </c>
      <c r="AC64">
        <v>1343</v>
      </c>
      <c r="AF64" s="6">
        <f t="shared" si="0"/>
        <v>1.3128633720930267</v>
      </c>
    </row>
    <row r="65" spans="24:32" x14ac:dyDescent="0.35">
      <c r="X65" s="4"/>
      <c r="Y65">
        <v>47</v>
      </c>
      <c r="Z65">
        <v>2.126001</v>
      </c>
      <c r="AB65">
        <v>47</v>
      </c>
      <c r="AC65">
        <v>1343</v>
      </c>
      <c r="AF65" s="6">
        <f t="shared" si="0"/>
        <v>1.3128633720930267</v>
      </c>
    </row>
    <row r="66" spans="24:32" x14ac:dyDescent="0.35">
      <c r="X66" s="4"/>
      <c r="Y66">
        <v>48</v>
      </c>
      <c r="Z66">
        <v>2.1803279999999998</v>
      </c>
      <c r="AB66">
        <v>48</v>
      </c>
      <c r="AC66">
        <v>1347</v>
      </c>
      <c r="AF66" s="6">
        <f t="shared" si="0"/>
        <v>1.5272925764192138</v>
      </c>
    </row>
    <row r="67" spans="24:32" x14ac:dyDescent="0.35">
      <c r="X67" s="4"/>
      <c r="Y67">
        <v>49</v>
      </c>
      <c r="Z67">
        <v>2.0717150000000002</v>
      </c>
      <c r="AB67">
        <v>49</v>
      </c>
      <c r="AC67">
        <v>1352</v>
      </c>
      <c r="AF67" s="6">
        <f t="shared" si="0"/>
        <v>1.7962085308056857</v>
      </c>
    </row>
    <row r="68" spans="24:32" x14ac:dyDescent="0.35">
      <c r="X68" s="4"/>
      <c r="Y68">
        <v>50</v>
      </c>
      <c r="Z68">
        <v>2.2890999999999999</v>
      </c>
      <c r="AB68">
        <v>50</v>
      </c>
      <c r="AC68">
        <v>1345</v>
      </c>
      <c r="AF68" s="6">
        <f t="shared" si="0"/>
        <v>1.4200000000000017</v>
      </c>
    </row>
    <row r="69" spans="24:32" x14ac:dyDescent="0.35">
      <c r="X69" s="4"/>
      <c r="Y69">
        <v>51</v>
      </c>
      <c r="Z69">
        <v>2.4525549999999998</v>
      </c>
      <c r="AB69">
        <v>51</v>
      </c>
      <c r="AC69">
        <v>1348</v>
      </c>
      <c r="AF69" s="6">
        <f t="shared" si="0"/>
        <v>1.5809974517655618</v>
      </c>
    </row>
    <row r="70" spans="24:32" x14ac:dyDescent="0.35">
      <c r="X70" s="4"/>
      <c r="Y70">
        <v>52</v>
      </c>
      <c r="Z70">
        <v>2.3435450000000002</v>
      </c>
      <c r="AB70">
        <v>52</v>
      </c>
      <c r="AC70">
        <v>1344</v>
      </c>
      <c r="AF70" s="6">
        <f t="shared" si="0"/>
        <v>1.3664122137404604</v>
      </c>
    </row>
    <row r="71" spans="24:32" x14ac:dyDescent="0.35">
      <c r="X71" s="4"/>
      <c r="Y71">
        <v>53</v>
      </c>
      <c r="Z71">
        <v>2.4525549999999998</v>
      </c>
      <c r="AB71">
        <v>53</v>
      </c>
      <c r="AC71">
        <v>1343</v>
      </c>
      <c r="AF71" s="6">
        <f t="shared" si="0"/>
        <v>1.3128633720930267</v>
      </c>
    </row>
    <row r="72" spans="24:32" x14ac:dyDescent="0.35">
      <c r="X72" s="4"/>
      <c r="Y72">
        <v>54</v>
      </c>
      <c r="Z72">
        <v>2.1803279999999998</v>
      </c>
      <c r="AB72">
        <v>54</v>
      </c>
      <c r="AC72">
        <v>1346</v>
      </c>
      <c r="AF72" s="6">
        <f t="shared" si="0"/>
        <v>1.473626773372132</v>
      </c>
    </row>
    <row r="73" spans="24:32" x14ac:dyDescent="0.35">
      <c r="X73" s="4"/>
      <c r="Y73">
        <v>55</v>
      </c>
      <c r="Z73">
        <v>2.3980299999999999</v>
      </c>
      <c r="AB73">
        <v>55</v>
      </c>
      <c r="AC73">
        <v>1347</v>
      </c>
      <c r="AF73" s="6">
        <f t="shared" si="0"/>
        <v>1.5272925764192138</v>
      </c>
    </row>
    <row r="74" spans="24:32" x14ac:dyDescent="0.35">
      <c r="X74" s="4"/>
      <c r="Y74">
        <v>56</v>
      </c>
      <c r="Z74">
        <v>2.1803279999999998</v>
      </c>
      <c r="AB74">
        <v>56</v>
      </c>
      <c r="AC74">
        <v>1345</v>
      </c>
      <c r="AF74" s="6">
        <f t="shared" si="0"/>
        <v>1.4200000000000017</v>
      </c>
    </row>
    <row r="75" spans="24:32" x14ac:dyDescent="0.35">
      <c r="X75" s="4"/>
      <c r="Y75">
        <v>57</v>
      </c>
      <c r="Z75">
        <v>2.2890999999999999</v>
      </c>
      <c r="AB75">
        <v>57</v>
      </c>
      <c r="AC75">
        <v>1346</v>
      </c>
      <c r="AF75" s="6">
        <f t="shared" si="0"/>
        <v>1.473626773372132</v>
      </c>
    </row>
    <row r="76" spans="24:32" x14ac:dyDescent="0.35">
      <c r="X76" s="4"/>
      <c r="Y76">
        <v>58</v>
      </c>
      <c r="Z76">
        <v>2.4525549999999998</v>
      </c>
      <c r="AB76">
        <v>58</v>
      </c>
      <c r="AC76">
        <v>1350</v>
      </c>
      <c r="AF76" s="6">
        <f t="shared" si="0"/>
        <v>1.6885245901639365</v>
      </c>
    </row>
    <row r="77" spans="24:32" x14ac:dyDescent="0.35">
      <c r="X77" s="4"/>
      <c r="Y77">
        <v>59</v>
      </c>
      <c r="Z77">
        <v>2.2346940000000002</v>
      </c>
      <c r="AB77">
        <v>59</v>
      </c>
      <c r="AC77">
        <v>1345</v>
      </c>
      <c r="AF77" s="6">
        <f t="shared" si="0"/>
        <v>1.4200000000000017</v>
      </c>
    </row>
    <row r="78" spans="24:32" x14ac:dyDescent="0.35">
      <c r="X78" s="4"/>
      <c r="Y78">
        <v>60</v>
      </c>
      <c r="Z78">
        <v>2.2346940000000002</v>
      </c>
      <c r="AB78">
        <v>60</v>
      </c>
      <c r="AC78">
        <v>1348</v>
      </c>
      <c r="AF78" s="6">
        <f t="shared" si="0"/>
        <v>1.5809974517655618</v>
      </c>
    </row>
    <row r="79" spans="24:32" x14ac:dyDescent="0.35">
      <c r="X79" s="4"/>
      <c r="Y79">
        <v>61</v>
      </c>
      <c r="Z79">
        <v>1.9632590000000001</v>
      </c>
      <c r="AB79">
        <v>61</v>
      </c>
      <c r="AC79">
        <v>1345</v>
      </c>
      <c r="AF79" s="6">
        <f t="shared" si="0"/>
        <v>1.4200000000000017</v>
      </c>
    </row>
    <row r="80" spans="24:32" x14ac:dyDescent="0.35">
      <c r="X80" s="4"/>
      <c r="Y80">
        <v>62</v>
      </c>
      <c r="Z80">
        <v>2.3435450000000002</v>
      </c>
      <c r="AB80">
        <v>62</v>
      </c>
      <c r="AC80">
        <v>1349</v>
      </c>
      <c r="AF80" s="6">
        <f t="shared" si="0"/>
        <v>1.6347414420975994</v>
      </c>
    </row>
    <row r="81" spans="24:32" x14ac:dyDescent="0.35">
      <c r="X81" s="4"/>
      <c r="Y81">
        <v>63</v>
      </c>
      <c r="Z81">
        <v>2.3435450000000002</v>
      </c>
      <c r="AB81">
        <v>63</v>
      </c>
      <c r="AC81">
        <v>1348</v>
      </c>
      <c r="AF81" s="6">
        <f t="shared" si="0"/>
        <v>1.5809974517655618</v>
      </c>
    </row>
    <row r="82" spans="24:32" x14ac:dyDescent="0.35">
      <c r="X82" s="4"/>
      <c r="Y82">
        <v>64</v>
      </c>
      <c r="Z82">
        <v>2.2346940000000002</v>
      </c>
      <c r="AB82">
        <v>64</v>
      </c>
      <c r="AC82">
        <v>1340</v>
      </c>
      <c r="AF82" s="6">
        <f t="shared" si="0"/>
        <v>1.1524500907441038</v>
      </c>
    </row>
    <row r="83" spans="24:32" x14ac:dyDescent="0.35">
      <c r="X83" s="4"/>
      <c r="Y83">
        <v>65</v>
      </c>
      <c r="Z83">
        <v>1.854962</v>
      </c>
      <c r="AB83">
        <v>65</v>
      </c>
      <c r="AC83">
        <v>1349</v>
      </c>
      <c r="AF83" s="6">
        <f t="shared" ref="AF83:AF146" si="1">(($Q$10*AC83)/(4095-AC83))-$Q$11</f>
        <v>1.6347414420975994</v>
      </c>
    </row>
    <row r="84" spans="24:32" x14ac:dyDescent="0.35">
      <c r="X84" s="4"/>
      <c r="Y84">
        <v>66</v>
      </c>
      <c r="Z84">
        <v>2.3435450000000002</v>
      </c>
      <c r="AB84">
        <v>66</v>
      </c>
      <c r="AC84">
        <v>1350</v>
      </c>
      <c r="AF84" s="6">
        <f t="shared" si="1"/>
        <v>1.6885245901639365</v>
      </c>
    </row>
    <row r="85" spans="24:32" x14ac:dyDescent="0.35">
      <c r="X85" s="4"/>
      <c r="Y85">
        <v>67</v>
      </c>
      <c r="Z85">
        <v>2.0717150000000002</v>
      </c>
      <c r="AB85">
        <v>67</v>
      </c>
      <c r="AC85">
        <v>1347</v>
      </c>
      <c r="AF85" s="6">
        <f t="shared" si="1"/>
        <v>1.5272925764192138</v>
      </c>
    </row>
    <row r="86" spans="24:32" x14ac:dyDescent="0.35">
      <c r="X86" s="4"/>
      <c r="Y86">
        <v>68</v>
      </c>
      <c r="Z86">
        <v>2.5071189999999999</v>
      </c>
      <c r="AB86">
        <v>68</v>
      </c>
      <c r="AC86">
        <v>1346</v>
      </c>
      <c r="AF86" s="6">
        <f t="shared" si="1"/>
        <v>1.473626773372132</v>
      </c>
    </row>
    <row r="87" spans="24:32" x14ac:dyDescent="0.35">
      <c r="X87" s="4"/>
      <c r="Y87">
        <v>69</v>
      </c>
      <c r="Z87">
        <v>2.0174669999999999</v>
      </c>
      <c r="AB87">
        <v>69</v>
      </c>
      <c r="AC87">
        <v>1346</v>
      </c>
      <c r="AF87" s="6">
        <f t="shared" si="1"/>
        <v>1.473626773372132</v>
      </c>
    </row>
    <row r="88" spans="24:32" x14ac:dyDescent="0.35">
      <c r="X88" s="4"/>
      <c r="Y88">
        <v>70</v>
      </c>
      <c r="Z88">
        <v>2.3980299999999999</v>
      </c>
      <c r="AB88">
        <v>70</v>
      </c>
      <c r="AC88">
        <v>1349</v>
      </c>
      <c r="AF88" s="6">
        <f t="shared" si="1"/>
        <v>1.6347414420975994</v>
      </c>
    </row>
    <row r="89" spans="24:32" x14ac:dyDescent="0.35">
      <c r="X89" s="4"/>
      <c r="Y89">
        <v>71</v>
      </c>
      <c r="Z89">
        <v>2.3980299999999999</v>
      </c>
      <c r="AB89">
        <v>71</v>
      </c>
      <c r="AC89">
        <v>1350</v>
      </c>
      <c r="AF89" s="6">
        <f t="shared" si="1"/>
        <v>1.6885245901639365</v>
      </c>
    </row>
    <row r="90" spans="24:32" x14ac:dyDescent="0.35">
      <c r="X90" s="4"/>
      <c r="Y90">
        <v>72</v>
      </c>
      <c r="Z90">
        <v>2.126001</v>
      </c>
      <c r="AB90">
        <v>72</v>
      </c>
      <c r="AC90">
        <v>1352</v>
      </c>
      <c r="AF90" s="6">
        <f t="shared" si="1"/>
        <v>1.7962085308056857</v>
      </c>
    </row>
    <row r="91" spans="24:32" x14ac:dyDescent="0.35">
      <c r="X91" s="4"/>
      <c r="Y91">
        <v>73</v>
      </c>
      <c r="Z91">
        <v>1.9632590000000001</v>
      </c>
      <c r="AB91">
        <v>73</v>
      </c>
      <c r="AC91">
        <v>1347</v>
      </c>
      <c r="AF91" s="6">
        <f t="shared" si="1"/>
        <v>1.5272925764192138</v>
      </c>
    </row>
    <row r="92" spans="24:32" x14ac:dyDescent="0.35">
      <c r="X92" s="4"/>
      <c r="Y92">
        <v>74</v>
      </c>
      <c r="Z92">
        <v>2.3980299999999999</v>
      </c>
      <c r="AB92">
        <v>74</v>
      </c>
      <c r="AC92">
        <v>1346</v>
      </c>
      <c r="AF92" s="6">
        <f t="shared" si="1"/>
        <v>1.473626773372132</v>
      </c>
    </row>
    <row r="93" spans="24:32" x14ac:dyDescent="0.35">
      <c r="X93" s="4"/>
      <c r="Y93">
        <v>75</v>
      </c>
      <c r="Z93">
        <v>2.1803279999999998</v>
      </c>
      <c r="AB93">
        <v>75</v>
      </c>
      <c r="AC93">
        <v>1344</v>
      </c>
      <c r="AF93" s="6">
        <f t="shared" si="1"/>
        <v>1.3664122137404604</v>
      </c>
    </row>
    <row r="94" spans="24:32" x14ac:dyDescent="0.35">
      <c r="X94" s="4"/>
      <c r="Y94">
        <v>76</v>
      </c>
      <c r="Z94">
        <v>2.2890999999999999</v>
      </c>
      <c r="AB94">
        <v>76</v>
      </c>
      <c r="AC94">
        <v>1350</v>
      </c>
      <c r="AF94" s="6">
        <f t="shared" si="1"/>
        <v>1.6885245901639365</v>
      </c>
    </row>
    <row r="95" spans="24:32" x14ac:dyDescent="0.35">
      <c r="X95" s="4"/>
      <c r="Y95">
        <v>77</v>
      </c>
      <c r="Z95">
        <v>2.2346940000000002</v>
      </c>
      <c r="AB95">
        <v>77</v>
      </c>
      <c r="AC95">
        <v>1345</v>
      </c>
      <c r="AF95" s="6">
        <f t="shared" si="1"/>
        <v>1.4200000000000017</v>
      </c>
    </row>
    <row r="96" spans="24:32" x14ac:dyDescent="0.35">
      <c r="X96" s="4"/>
      <c r="Y96">
        <v>78</v>
      </c>
      <c r="Z96">
        <v>2.2346940000000002</v>
      </c>
      <c r="AB96">
        <v>78</v>
      </c>
      <c r="AC96">
        <v>1348</v>
      </c>
      <c r="AF96" s="6">
        <f t="shared" si="1"/>
        <v>1.5809974517655618</v>
      </c>
    </row>
    <row r="97" spans="24:32" x14ac:dyDescent="0.35">
      <c r="X97" s="4"/>
      <c r="Y97">
        <v>79</v>
      </c>
      <c r="Z97">
        <v>2.3980299999999999</v>
      </c>
      <c r="AB97">
        <v>79</v>
      </c>
      <c r="AC97">
        <v>1348</v>
      </c>
      <c r="AF97" s="6">
        <f t="shared" si="1"/>
        <v>1.5809974517655618</v>
      </c>
    </row>
    <row r="98" spans="24:32" x14ac:dyDescent="0.35">
      <c r="X98" s="4"/>
      <c r="Y98">
        <v>80</v>
      </c>
      <c r="Z98">
        <v>2.2890999999999999</v>
      </c>
      <c r="AB98">
        <v>80</v>
      </c>
      <c r="AC98">
        <v>1347</v>
      </c>
      <c r="AF98" s="6">
        <f t="shared" si="1"/>
        <v>1.5272925764192138</v>
      </c>
    </row>
    <row r="99" spans="24:32" x14ac:dyDescent="0.35">
      <c r="X99" s="4"/>
      <c r="Y99">
        <v>81</v>
      </c>
      <c r="Z99">
        <v>2.1803279999999998</v>
      </c>
      <c r="AB99">
        <v>81</v>
      </c>
      <c r="AC99">
        <v>1346</v>
      </c>
      <c r="AF99" s="6">
        <f t="shared" si="1"/>
        <v>1.473626773372132</v>
      </c>
    </row>
    <row r="100" spans="24:32" x14ac:dyDescent="0.35">
      <c r="X100" s="4"/>
      <c r="Y100">
        <v>82</v>
      </c>
      <c r="Z100">
        <v>2.126001</v>
      </c>
      <c r="AB100">
        <v>82</v>
      </c>
      <c r="AC100">
        <v>1341</v>
      </c>
      <c r="AF100" s="6">
        <f t="shared" si="1"/>
        <v>1.205882352941174</v>
      </c>
    </row>
    <row r="101" spans="24:32" x14ac:dyDescent="0.35">
      <c r="X101" s="4"/>
      <c r="Y101">
        <v>83</v>
      </c>
      <c r="Z101">
        <v>2.1803279999999998</v>
      </c>
      <c r="AB101">
        <v>83</v>
      </c>
      <c r="AC101">
        <v>1345</v>
      </c>
      <c r="AF101" s="6">
        <f t="shared" si="1"/>
        <v>1.4200000000000017</v>
      </c>
    </row>
    <row r="102" spans="24:32" x14ac:dyDescent="0.35">
      <c r="X102" s="4"/>
      <c r="Y102">
        <v>84</v>
      </c>
      <c r="Z102">
        <v>2.3435450000000002</v>
      </c>
      <c r="AB102">
        <v>84</v>
      </c>
      <c r="AC102">
        <v>1345</v>
      </c>
      <c r="AF102" s="6">
        <f t="shared" si="1"/>
        <v>1.4200000000000017</v>
      </c>
    </row>
    <row r="103" spans="24:32" x14ac:dyDescent="0.35">
      <c r="X103" s="4"/>
      <c r="Y103">
        <v>85</v>
      </c>
      <c r="Z103">
        <v>2.3435450000000002</v>
      </c>
      <c r="AB103">
        <v>85</v>
      </c>
      <c r="AC103">
        <v>1346</v>
      </c>
      <c r="AF103" s="6">
        <f t="shared" si="1"/>
        <v>1.473626773372132</v>
      </c>
    </row>
    <row r="104" spans="24:32" x14ac:dyDescent="0.35">
      <c r="X104" s="4"/>
      <c r="Y104">
        <v>86</v>
      </c>
      <c r="Z104">
        <v>2.126001</v>
      </c>
      <c r="AB104">
        <v>86</v>
      </c>
      <c r="AC104">
        <v>1347</v>
      </c>
      <c r="AF104" s="6">
        <f t="shared" si="1"/>
        <v>1.5272925764192138</v>
      </c>
    </row>
    <row r="105" spans="24:32" x14ac:dyDescent="0.35">
      <c r="X105" s="4"/>
      <c r="Y105">
        <v>87</v>
      </c>
      <c r="Z105">
        <v>2.0717150000000002</v>
      </c>
      <c r="AB105">
        <v>87</v>
      </c>
      <c r="AC105">
        <v>1349</v>
      </c>
      <c r="AF105" s="6">
        <f t="shared" si="1"/>
        <v>1.6347414420975994</v>
      </c>
    </row>
    <row r="106" spans="24:32" x14ac:dyDescent="0.35">
      <c r="X106" s="4"/>
      <c r="Y106">
        <v>88</v>
      </c>
      <c r="Z106">
        <v>2.3435450000000002</v>
      </c>
      <c r="AB106">
        <v>88</v>
      </c>
      <c r="AC106">
        <v>1346</v>
      </c>
      <c r="AF106" s="6">
        <f t="shared" si="1"/>
        <v>1.473626773372132</v>
      </c>
    </row>
    <row r="107" spans="24:32" x14ac:dyDescent="0.35">
      <c r="X107" s="4"/>
      <c r="Y107">
        <v>89</v>
      </c>
      <c r="Z107">
        <v>1.7468220000000001</v>
      </c>
      <c r="AB107">
        <v>89</v>
      </c>
      <c r="AC107">
        <v>1344</v>
      </c>
      <c r="AF107" s="6">
        <f t="shared" si="1"/>
        <v>1.3664122137404604</v>
      </c>
    </row>
    <row r="108" spans="24:32" x14ac:dyDescent="0.35">
      <c r="X108" s="4"/>
      <c r="Y108">
        <v>90</v>
      </c>
      <c r="Z108">
        <v>2.4525549999999998</v>
      </c>
      <c r="AB108">
        <v>90</v>
      </c>
      <c r="AC108">
        <v>1345</v>
      </c>
      <c r="AF108" s="6">
        <f t="shared" si="1"/>
        <v>1.4200000000000017</v>
      </c>
    </row>
    <row r="109" spans="24:32" x14ac:dyDescent="0.35">
      <c r="X109" s="4"/>
      <c r="Y109">
        <v>91</v>
      </c>
      <c r="Z109">
        <v>2.126001</v>
      </c>
      <c r="AB109">
        <v>91</v>
      </c>
      <c r="AC109">
        <v>1342</v>
      </c>
      <c r="AF109" s="6">
        <f t="shared" si="1"/>
        <v>1.2593534326189584</v>
      </c>
    </row>
    <row r="110" spans="24:32" x14ac:dyDescent="0.35">
      <c r="X110" s="4"/>
      <c r="Y110">
        <v>92</v>
      </c>
      <c r="Z110">
        <v>2.0717150000000002</v>
      </c>
      <c r="AB110">
        <v>92</v>
      </c>
      <c r="AC110">
        <v>1347</v>
      </c>
      <c r="AF110" s="6">
        <f t="shared" si="1"/>
        <v>1.5272925764192138</v>
      </c>
    </row>
    <row r="111" spans="24:32" x14ac:dyDescent="0.35">
      <c r="X111" s="4"/>
      <c r="Y111">
        <v>93</v>
      </c>
      <c r="Z111">
        <v>2.2890999999999999</v>
      </c>
      <c r="AB111">
        <v>93</v>
      </c>
      <c r="AC111">
        <v>1345</v>
      </c>
      <c r="AF111" s="6">
        <f t="shared" si="1"/>
        <v>1.4200000000000017</v>
      </c>
    </row>
    <row r="112" spans="24:32" x14ac:dyDescent="0.35">
      <c r="X112" s="4"/>
      <c r="Y112">
        <v>94</v>
      </c>
      <c r="Z112">
        <v>2.5071189999999999</v>
      </c>
      <c r="AB112">
        <v>94</v>
      </c>
      <c r="AC112">
        <v>1346</v>
      </c>
      <c r="AF112" s="6">
        <f t="shared" si="1"/>
        <v>1.473626773372132</v>
      </c>
    </row>
    <row r="113" spans="24:32" x14ac:dyDescent="0.35">
      <c r="X113" s="4"/>
      <c r="Y113">
        <v>95</v>
      </c>
      <c r="Z113">
        <v>1.9632590000000001</v>
      </c>
      <c r="AB113">
        <v>95</v>
      </c>
      <c r="AC113">
        <v>1350</v>
      </c>
      <c r="AF113" s="6">
        <f t="shared" si="1"/>
        <v>1.6885245901639365</v>
      </c>
    </row>
    <row r="114" spans="24:32" x14ac:dyDescent="0.35">
      <c r="X114" s="4"/>
      <c r="Y114">
        <v>96</v>
      </c>
      <c r="Z114">
        <v>2.2346940000000002</v>
      </c>
      <c r="AB114">
        <v>96</v>
      </c>
      <c r="AC114">
        <v>1344</v>
      </c>
      <c r="AF114" s="6">
        <f t="shared" si="1"/>
        <v>1.3664122137404604</v>
      </c>
    </row>
    <row r="115" spans="24:32" x14ac:dyDescent="0.35">
      <c r="X115" s="4"/>
      <c r="Y115">
        <v>97</v>
      </c>
      <c r="Z115">
        <v>2.126001</v>
      </c>
      <c r="AB115">
        <v>97</v>
      </c>
      <c r="AC115">
        <v>1345</v>
      </c>
      <c r="AF115" s="6">
        <f t="shared" si="1"/>
        <v>1.4200000000000017</v>
      </c>
    </row>
    <row r="116" spans="24:32" x14ac:dyDescent="0.35">
      <c r="X116" s="4"/>
      <c r="Y116">
        <v>98</v>
      </c>
      <c r="Z116">
        <v>1.7468220000000001</v>
      </c>
      <c r="AB116">
        <v>98</v>
      </c>
      <c r="AC116">
        <v>1347</v>
      </c>
      <c r="AF116" s="6">
        <f t="shared" si="1"/>
        <v>1.5272925764192138</v>
      </c>
    </row>
    <row r="117" spans="24:32" x14ac:dyDescent="0.35">
      <c r="X117" s="4"/>
      <c r="Y117">
        <v>99</v>
      </c>
      <c r="Z117">
        <v>2.3980299999999999</v>
      </c>
      <c r="AB117">
        <v>99</v>
      </c>
      <c r="AC117">
        <v>1344</v>
      </c>
      <c r="AF117" s="6">
        <f t="shared" si="1"/>
        <v>1.3664122137404604</v>
      </c>
    </row>
    <row r="118" spans="24:32" x14ac:dyDescent="0.35">
      <c r="X118" s="4"/>
      <c r="Y118">
        <v>100</v>
      </c>
      <c r="Z118">
        <v>2.2346940000000002</v>
      </c>
      <c r="AB118">
        <v>100</v>
      </c>
      <c r="AC118">
        <v>1347</v>
      </c>
      <c r="AF118" s="6">
        <f t="shared" si="1"/>
        <v>1.5272925764192138</v>
      </c>
    </row>
    <row r="119" spans="24:32" x14ac:dyDescent="0.35">
      <c r="X119" s="4"/>
      <c r="Y119">
        <v>101</v>
      </c>
      <c r="Z119">
        <v>2.3435450000000002</v>
      </c>
      <c r="AB119">
        <v>101</v>
      </c>
      <c r="AC119">
        <v>1348</v>
      </c>
      <c r="AF119" s="6">
        <f t="shared" si="1"/>
        <v>1.5809974517655618</v>
      </c>
    </row>
    <row r="120" spans="24:32" x14ac:dyDescent="0.35">
      <c r="Y120">
        <v>102</v>
      </c>
      <c r="Z120">
        <v>2.0717150000000002</v>
      </c>
      <c r="AB120">
        <v>102</v>
      </c>
      <c r="AC120">
        <v>1343</v>
      </c>
      <c r="AF120" s="6">
        <f t="shared" si="1"/>
        <v>1.3128633720930267</v>
      </c>
    </row>
    <row r="121" spans="24:32" x14ac:dyDescent="0.35">
      <c r="Y121">
        <v>103</v>
      </c>
      <c r="Z121">
        <v>1.9632590000000001</v>
      </c>
      <c r="AB121">
        <v>103</v>
      </c>
      <c r="AC121">
        <v>1351</v>
      </c>
      <c r="AF121" s="6">
        <f t="shared" si="1"/>
        <v>1.7423469387755119</v>
      </c>
    </row>
    <row r="122" spans="24:32" x14ac:dyDescent="0.35">
      <c r="Y122">
        <v>104</v>
      </c>
      <c r="Z122">
        <v>2.2346940000000002</v>
      </c>
      <c r="AB122">
        <v>104</v>
      </c>
      <c r="AC122">
        <v>1344</v>
      </c>
      <c r="AF122" s="6">
        <f t="shared" si="1"/>
        <v>1.3664122137404604</v>
      </c>
    </row>
    <row r="123" spans="24:32" x14ac:dyDescent="0.35">
      <c r="Y123">
        <v>105</v>
      </c>
      <c r="Z123">
        <v>2.2346940000000002</v>
      </c>
      <c r="AB123">
        <v>105</v>
      </c>
      <c r="AC123">
        <v>1347</v>
      </c>
      <c r="AF123" s="6">
        <f t="shared" si="1"/>
        <v>1.5272925764192138</v>
      </c>
    </row>
    <row r="124" spans="24:32" x14ac:dyDescent="0.35">
      <c r="Y124">
        <v>106</v>
      </c>
      <c r="Z124">
        <v>2.126001</v>
      </c>
      <c r="AB124">
        <v>106</v>
      </c>
      <c r="AC124">
        <v>1347</v>
      </c>
      <c r="AF124" s="6">
        <f t="shared" si="1"/>
        <v>1.5272925764192138</v>
      </c>
    </row>
    <row r="125" spans="24:32" x14ac:dyDescent="0.35">
      <c r="Y125">
        <v>107</v>
      </c>
      <c r="Z125">
        <v>2.2346940000000002</v>
      </c>
      <c r="AB125">
        <v>107</v>
      </c>
      <c r="AC125">
        <v>1344</v>
      </c>
      <c r="AF125" s="6">
        <f t="shared" si="1"/>
        <v>1.3664122137404604</v>
      </c>
    </row>
    <row r="126" spans="24:32" x14ac:dyDescent="0.35">
      <c r="Y126">
        <v>108</v>
      </c>
      <c r="Z126">
        <v>2.616368</v>
      </c>
      <c r="AB126">
        <v>108</v>
      </c>
      <c r="AC126">
        <v>1348</v>
      </c>
      <c r="AF126" s="6">
        <f t="shared" si="1"/>
        <v>1.5809974517655618</v>
      </c>
    </row>
    <row r="127" spans="24:32" x14ac:dyDescent="0.35">
      <c r="Y127">
        <v>109</v>
      </c>
      <c r="Z127">
        <v>2.3980299999999999</v>
      </c>
      <c r="AB127">
        <v>109</v>
      </c>
      <c r="AC127">
        <v>1350</v>
      </c>
      <c r="AF127" s="6">
        <f t="shared" si="1"/>
        <v>1.6885245901639365</v>
      </c>
    </row>
    <row r="128" spans="24:32" x14ac:dyDescent="0.35">
      <c r="Y128">
        <v>110</v>
      </c>
      <c r="Z128">
        <v>2.3980299999999999</v>
      </c>
      <c r="AB128">
        <v>110</v>
      </c>
      <c r="AC128">
        <v>1348</v>
      </c>
      <c r="AF128" s="6">
        <f t="shared" si="1"/>
        <v>1.5809974517655618</v>
      </c>
    </row>
    <row r="129" spans="25:32" x14ac:dyDescent="0.35">
      <c r="Y129">
        <v>111</v>
      </c>
      <c r="Z129">
        <v>2.2890999999999999</v>
      </c>
      <c r="AB129">
        <v>111</v>
      </c>
      <c r="AC129">
        <v>1344</v>
      </c>
      <c r="AF129" s="6">
        <f t="shared" si="1"/>
        <v>1.3664122137404604</v>
      </c>
    </row>
    <row r="130" spans="25:32" x14ac:dyDescent="0.35">
      <c r="Y130">
        <v>112</v>
      </c>
      <c r="Z130">
        <v>2.2890999999999999</v>
      </c>
      <c r="AB130">
        <v>112</v>
      </c>
      <c r="AC130">
        <v>1349</v>
      </c>
      <c r="AF130" s="6">
        <f t="shared" si="1"/>
        <v>1.6347414420975994</v>
      </c>
    </row>
    <row r="131" spans="25:32" x14ac:dyDescent="0.35">
      <c r="Y131">
        <v>113</v>
      </c>
      <c r="Z131">
        <v>2.1803279999999998</v>
      </c>
      <c r="AB131">
        <v>113</v>
      </c>
      <c r="AC131">
        <v>1350</v>
      </c>
      <c r="AF131" s="6">
        <f t="shared" si="1"/>
        <v>1.6885245901639365</v>
      </c>
    </row>
    <row r="132" spans="25:32" x14ac:dyDescent="0.35">
      <c r="Y132">
        <v>114</v>
      </c>
      <c r="Z132">
        <v>2.126001</v>
      </c>
      <c r="AB132">
        <v>114</v>
      </c>
      <c r="AC132">
        <v>1345</v>
      </c>
      <c r="AF132" s="6">
        <f t="shared" si="1"/>
        <v>1.4200000000000017</v>
      </c>
    </row>
    <row r="133" spans="25:32" x14ac:dyDescent="0.35">
      <c r="Y133">
        <v>115</v>
      </c>
      <c r="Z133">
        <v>2.2890999999999999</v>
      </c>
      <c r="AB133">
        <v>115</v>
      </c>
      <c r="AC133">
        <v>1348</v>
      </c>
      <c r="AF133" s="6">
        <f t="shared" si="1"/>
        <v>1.5809974517655618</v>
      </c>
    </row>
    <row r="134" spans="25:32" x14ac:dyDescent="0.35">
      <c r="Y134">
        <v>116</v>
      </c>
      <c r="Z134">
        <v>2.0174669999999999</v>
      </c>
      <c r="AB134">
        <v>116</v>
      </c>
      <c r="AC134">
        <v>1344</v>
      </c>
      <c r="AF134" s="6">
        <f t="shared" si="1"/>
        <v>1.3664122137404604</v>
      </c>
    </row>
    <row r="135" spans="25:32" x14ac:dyDescent="0.35">
      <c r="Y135">
        <v>117</v>
      </c>
      <c r="Z135">
        <v>2.3435450000000002</v>
      </c>
      <c r="AB135">
        <v>117</v>
      </c>
      <c r="AC135">
        <v>1349</v>
      </c>
      <c r="AF135" s="6">
        <f t="shared" si="1"/>
        <v>1.6347414420975994</v>
      </c>
    </row>
    <row r="136" spans="25:32" x14ac:dyDescent="0.35">
      <c r="Y136">
        <v>118</v>
      </c>
      <c r="Z136">
        <v>2.126001</v>
      </c>
      <c r="AB136">
        <v>118</v>
      </c>
      <c r="AC136">
        <v>1348</v>
      </c>
      <c r="AF136" s="6">
        <f t="shared" si="1"/>
        <v>1.5809974517655618</v>
      </c>
    </row>
    <row r="137" spans="25:32" x14ac:dyDescent="0.35">
      <c r="Y137">
        <v>119</v>
      </c>
      <c r="Z137">
        <v>2.3980299999999999</v>
      </c>
      <c r="AB137">
        <v>119</v>
      </c>
      <c r="AC137">
        <v>1346</v>
      </c>
      <c r="AF137" s="6">
        <f t="shared" si="1"/>
        <v>1.473626773372132</v>
      </c>
    </row>
    <row r="138" spans="25:32" x14ac:dyDescent="0.35">
      <c r="Y138">
        <v>120</v>
      </c>
      <c r="Z138">
        <v>2.126001</v>
      </c>
      <c r="AB138">
        <v>120</v>
      </c>
      <c r="AC138">
        <v>1346</v>
      </c>
      <c r="AF138" s="6">
        <f t="shared" si="1"/>
        <v>1.473626773372132</v>
      </c>
    </row>
    <row r="139" spans="25:32" x14ac:dyDescent="0.35">
      <c r="Y139">
        <v>121</v>
      </c>
      <c r="Z139">
        <v>2.5071189999999999</v>
      </c>
      <c r="AB139">
        <v>121</v>
      </c>
      <c r="AC139">
        <v>1346</v>
      </c>
      <c r="AF139" s="6">
        <f t="shared" si="1"/>
        <v>1.473626773372132</v>
      </c>
    </row>
    <row r="140" spans="25:32" x14ac:dyDescent="0.35">
      <c r="Y140">
        <v>122</v>
      </c>
      <c r="Z140">
        <v>2.1803279999999998</v>
      </c>
      <c r="AB140">
        <v>122</v>
      </c>
      <c r="AC140">
        <v>1350</v>
      </c>
      <c r="AF140" s="6">
        <f t="shared" si="1"/>
        <v>1.6885245901639365</v>
      </c>
    </row>
    <row r="141" spans="25:32" x14ac:dyDescent="0.35">
      <c r="Y141">
        <v>123</v>
      </c>
      <c r="Z141">
        <v>2.126001</v>
      </c>
      <c r="AB141">
        <v>123</v>
      </c>
      <c r="AC141">
        <v>1344</v>
      </c>
      <c r="AF141" s="6">
        <f t="shared" si="1"/>
        <v>1.3664122137404604</v>
      </c>
    </row>
    <row r="142" spans="25:32" x14ac:dyDescent="0.35">
      <c r="Y142">
        <v>124</v>
      </c>
      <c r="Z142">
        <v>2.126001</v>
      </c>
      <c r="AB142">
        <v>124</v>
      </c>
      <c r="AC142">
        <v>1341</v>
      </c>
      <c r="AF142" s="6">
        <f t="shared" si="1"/>
        <v>1.205882352941174</v>
      </c>
    </row>
    <row r="143" spans="25:32" x14ac:dyDescent="0.35">
      <c r="Y143">
        <v>125</v>
      </c>
      <c r="Z143">
        <v>2.1803279999999998</v>
      </c>
      <c r="AB143">
        <v>125</v>
      </c>
      <c r="AC143">
        <v>1351</v>
      </c>
      <c r="AF143" s="6">
        <f t="shared" si="1"/>
        <v>1.7423469387755119</v>
      </c>
    </row>
    <row r="144" spans="25:32" x14ac:dyDescent="0.35">
      <c r="Y144">
        <v>126</v>
      </c>
      <c r="Z144">
        <v>2.3980299999999999</v>
      </c>
      <c r="AB144">
        <v>126</v>
      </c>
      <c r="AC144">
        <v>1344</v>
      </c>
      <c r="AF144" s="6">
        <f t="shared" si="1"/>
        <v>1.3664122137404604</v>
      </c>
    </row>
    <row r="145" spans="25:32" x14ac:dyDescent="0.35">
      <c r="Y145">
        <v>127</v>
      </c>
      <c r="Z145">
        <v>2.2890999999999999</v>
      </c>
      <c r="AB145">
        <v>127</v>
      </c>
      <c r="AC145">
        <v>1344</v>
      </c>
      <c r="AF145" s="6">
        <f t="shared" si="1"/>
        <v>1.3664122137404604</v>
      </c>
    </row>
    <row r="146" spans="25:32" x14ac:dyDescent="0.35">
      <c r="Y146">
        <v>128</v>
      </c>
      <c r="Z146">
        <v>2.126001</v>
      </c>
      <c r="AB146">
        <v>128</v>
      </c>
      <c r="AC146">
        <v>1348</v>
      </c>
      <c r="AF146" s="6">
        <f t="shared" si="1"/>
        <v>1.5809974517655618</v>
      </c>
    </row>
    <row r="147" spans="25:32" x14ac:dyDescent="0.35">
      <c r="Y147">
        <v>129</v>
      </c>
      <c r="Z147">
        <v>2.2890999999999999</v>
      </c>
      <c r="AB147">
        <v>129</v>
      </c>
      <c r="AC147">
        <v>1350</v>
      </c>
      <c r="AF147" s="6">
        <f t="shared" ref="AF147:AF210" si="2">(($Q$10*AC147)/(4095-AC147))-$Q$11</f>
        <v>1.6885245901639365</v>
      </c>
    </row>
    <row r="148" spans="25:32" x14ac:dyDescent="0.35">
      <c r="Y148">
        <v>130</v>
      </c>
      <c r="Z148">
        <v>2.5617239999999999</v>
      </c>
      <c r="AB148">
        <v>130</v>
      </c>
      <c r="AC148">
        <v>1347</v>
      </c>
      <c r="AF148" s="6">
        <f t="shared" si="2"/>
        <v>1.5272925764192138</v>
      </c>
    </row>
    <row r="149" spans="25:32" x14ac:dyDescent="0.35">
      <c r="Y149">
        <v>131</v>
      </c>
      <c r="Z149">
        <v>2.1803279999999998</v>
      </c>
      <c r="AB149">
        <v>131</v>
      </c>
      <c r="AC149">
        <v>1348</v>
      </c>
      <c r="AF149" s="6">
        <f t="shared" si="2"/>
        <v>1.5809974517655618</v>
      </c>
    </row>
    <row r="150" spans="25:32" x14ac:dyDescent="0.35">
      <c r="Y150">
        <v>132</v>
      </c>
      <c r="Z150">
        <v>2.0717150000000002</v>
      </c>
      <c r="AB150">
        <v>132</v>
      </c>
      <c r="AC150">
        <v>1351</v>
      </c>
      <c r="AF150" s="6">
        <f t="shared" si="2"/>
        <v>1.7423469387755119</v>
      </c>
    </row>
    <row r="151" spans="25:32" x14ac:dyDescent="0.35">
      <c r="Y151">
        <v>133</v>
      </c>
      <c r="Z151">
        <v>2.2346940000000002</v>
      </c>
      <c r="AB151">
        <v>133</v>
      </c>
      <c r="AC151">
        <v>1351</v>
      </c>
      <c r="AF151" s="6">
        <f t="shared" si="2"/>
        <v>1.7423469387755119</v>
      </c>
    </row>
    <row r="152" spans="25:32" x14ac:dyDescent="0.35">
      <c r="Y152">
        <v>134</v>
      </c>
      <c r="Z152">
        <v>1.9090910000000001</v>
      </c>
      <c r="AB152">
        <v>134</v>
      </c>
      <c r="AC152">
        <v>1350</v>
      </c>
      <c r="AF152" s="6">
        <f t="shared" si="2"/>
        <v>1.6885245901639365</v>
      </c>
    </row>
    <row r="153" spans="25:32" x14ac:dyDescent="0.35">
      <c r="Y153">
        <v>135</v>
      </c>
      <c r="Z153">
        <v>2.1803279999999998</v>
      </c>
      <c r="AB153">
        <v>135</v>
      </c>
      <c r="AC153">
        <v>1348</v>
      </c>
      <c r="AF153" s="6">
        <f t="shared" si="2"/>
        <v>1.5809974517655618</v>
      </c>
    </row>
    <row r="154" spans="25:32" x14ac:dyDescent="0.35">
      <c r="Y154">
        <v>136</v>
      </c>
      <c r="Z154">
        <v>2.2890999999999999</v>
      </c>
      <c r="AB154">
        <v>136</v>
      </c>
      <c r="AC154">
        <v>1346</v>
      </c>
      <c r="AF154" s="6">
        <f t="shared" si="2"/>
        <v>1.473626773372132</v>
      </c>
    </row>
    <row r="155" spans="25:32" x14ac:dyDescent="0.35">
      <c r="Y155">
        <v>137</v>
      </c>
      <c r="Z155">
        <v>2.616368</v>
      </c>
      <c r="AB155">
        <v>137</v>
      </c>
      <c r="AC155">
        <v>1348</v>
      </c>
      <c r="AF155" s="6">
        <f t="shared" si="2"/>
        <v>1.5809974517655618</v>
      </c>
    </row>
    <row r="156" spans="25:32" x14ac:dyDescent="0.35">
      <c r="Y156">
        <v>138</v>
      </c>
      <c r="Z156">
        <v>2.1803279999999998</v>
      </c>
      <c r="AB156">
        <v>138</v>
      </c>
      <c r="AC156">
        <v>1345</v>
      </c>
      <c r="AF156" s="6">
        <f t="shared" si="2"/>
        <v>1.4200000000000017</v>
      </c>
    </row>
    <row r="157" spans="25:32" x14ac:dyDescent="0.35">
      <c r="Y157">
        <v>139</v>
      </c>
      <c r="Z157">
        <v>2.0174669999999999</v>
      </c>
      <c r="AB157">
        <v>139</v>
      </c>
      <c r="AC157">
        <v>1350</v>
      </c>
      <c r="AF157" s="6">
        <f t="shared" si="2"/>
        <v>1.6885245901639365</v>
      </c>
    </row>
    <row r="158" spans="25:32" x14ac:dyDescent="0.35">
      <c r="Y158">
        <v>140</v>
      </c>
      <c r="Z158">
        <v>2.0717150000000002</v>
      </c>
      <c r="AB158">
        <v>140</v>
      </c>
      <c r="AC158">
        <v>1344</v>
      </c>
      <c r="AF158" s="6">
        <f t="shared" si="2"/>
        <v>1.3664122137404604</v>
      </c>
    </row>
    <row r="159" spans="25:32" x14ac:dyDescent="0.35">
      <c r="Y159">
        <v>141</v>
      </c>
      <c r="Z159">
        <v>2.1803279999999998</v>
      </c>
      <c r="AB159">
        <v>141</v>
      </c>
      <c r="AC159">
        <v>1347</v>
      </c>
      <c r="AF159" s="6">
        <f t="shared" si="2"/>
        <v>1.5272925764192138</v>
      </c>
    </row>
    <row r="160" spans="25:32" x14ac:dyDescent="0.35">
      <c r="Y160">
        <v>142</v>
      </c>
      <c r="Z160">
        <v>2.126001</v>
      </c>
      <c r="AB160">
        <v>142</v>
      </c>
      <c r="AC160">
        <v>1348</v>
      </c>
      <c r="AF160" s="6">
        <f t="shared" si="2"/>
        <v>1.5809974517655618</v>
      </c>
    </row>
    <row r="161" spans="25:32" x14ac:dyDescent="0.35">
      <c r="Y161">
        <v>143</v>
      </c>
      <c r="Z161">
        <v>2.126001</v>
      </c>
      <c r="AB161">
        <v>143</v>
      </c>
      <c r="AC161">
        <v>1346</v>
      </c>
      <c r="AF161" s="6">
        <f t="shared" si="2"/>
        <v>1.473626773372132</v>
      </c>
    </row>
    <row r="162" spans="25:32" x14ac:dyDescent="0.35">
      <c r="Y162">
        <v>144</v>
      </c>
      <c r="Z162">
        <v>2.0174669999999999</v>
      </c>
      <c r="AB162">
        <v>144</v>
      </c>
      <c r="AC162">
        <v>1351</v>
      </c>
      <c r="AF162" s="6">
        <f t="shared" si="2"/>
        <v>1.7423469387755119</v>
      </c>
    </row>
    <row r="163" spans="25:32" x14ac:dyDescent="0.35">
      <c r="Y163">
        <v>145</v>
      </c>
      <c r="Z163">
        <v>2.126001</v>
      </c>
      <c r="AB163">
        <v>145</v>
      </c>
      <c r="AC163">
        <v>1344</v>
      </c>
      <c r="AF163" s="6">
        <f t="shared" si="2"/>
        <v>1.3664122137404604</v>
      </c>
    </row>
    <row r="164" spans="25:32" x14ac:dyDescent="0.35">
      <c r="Y164">
        <v>146</v>
      </c>
      <c r="Z164">
        <v>2.0174669999999999</v>
      </c>
      <c r="AB164">
        <v>146</v>
      </c>
      <c r="AC164">
        <v>1349</v>
      </c>
      <c r="AF164" s="6">
        <f t="shared" si="2"/>
        <v>1.6347414420975994</v>
      </c>
    </row>
    <row r="165" spans="25:32" x14ac:dyDescent="0.35">
      <c r="Y165">
        <v>147</v>
      </c>
      <c r="Z165">
        <v>2.126001</v>
      </c>
      <c r="AB165">
        <v>147</v>
      </c>
      <c r="AC165">
        <v>1351</v>
      </c>
      <c r="AF165" s="6">
        <f t="shared" si="2"/>
        <v>1.7423469387755119</v>
      </c>
    </row>
    <row r="166" spans="25:32" x14ac:dyDescent="0.35">
      <c r="Y166">
        <v>148</v>
      </c>
      <c r="Z166">
        <v>1.854962</v>
      </c>
      <c r="AB166">
        <v>148</v>
      </c>
      <c r="AC166">
        <v>1345</v>
      </c>
      <c r="AF166" s="6">
        <f t="shared" si="2"/>
        <v>1.4200000000000017</v>
      </c>
    </row>
    <row r="167" spans="25:32" x14ac:dyDescent="0.35">
      <c r="Y167">
        <v>149</v>
      </c>
      <c r="Z167">
        <v>2.4525549999999998</v>
      </c>
      <c r="AB167">
        <v>149</v>
      </c>
      <c r="AC167">
        <v>1346</v>
      </c>
      <c r="AF167" s="6">
        <f t="shared" si="2"/>
        <v>1.473626773372132</v>
      </c>
    </row>
    <row r="168" spans="25:32" x14ac:dyDescent="0.35">
      <c r="Y168">
        <v>150</v>
      </c>
      <c r="Z168">
        <v>1.9632590000000001</v>
      </c>
      <c r="AB168">
        <v>150</v>
      </c>
      <c r="AC168">
        <v>1348</v>
      </c>
      <c r="AF168" s="6">
        <f t="shared" si="2"/>
        <v>1.5809974517655618</v>
      </c>
    </row>
    <row r="169" spans="25:32" x14ac:dyDescent="0.35">
      <c r="Y169">
        <v>151</v>
      </c>
      <c r="Z169">
        <v>2.3435450000000002</v>
      </c>
      <c r="AB169">
        <v>151</v>
      </c>
      <c r="AC169">
        <v>1348</v>
      </c>
      <c r="AF169" s="6">
        <f t="shared" si="2"/>
        <v>1.5809974517655618</v>
      </c>
    </row>
    <row r="170" spans="25:32" x14ac:dyDescent="0.35">
      <c r="Y170">
        <v>152</v>
      </c>
      <c r="Z170">
        <v>2.0174669999999999</v>
      </c>
      <c r="AB170">
        <v>152</v>
      </c>
      <c r="AC170">
        <v>1344</v>
      </c>
      <c r="AF170" s="6">
        <f t="shared" si="2"/>
        <v>1.3664122137404604</v>
      </c>
    </row>
    <row r="171" spans="25:32" x14ac:dyDescent="0.35">
      <c r="Y171">
        <v>153</v>
      </c>
      <c r="Z171">
        <v>2.3435450000000002</v>
      </c>
      <c r="AB171">
        <v>153</v>
      </c>
      <c r="AC171">
        <v>1345</v>
      </c>
      <c r="AF171" s="6">
        <f t="shared" si="2"/>
        <v>1.4200000000000017</v>
      </c>
    </row>
    <row r="172" spans="25:32" x14ac:dyDescent="0.35">
      <c r="Y172">
        <v>154</v>
      </c>
      <c r="Z172">
        <v>1.9632590000000001</v>
      </c>
      <c r="AB172">
        <v>154</v>
      </c>
      <c r="AC172">
        <v>1343</v>
      </c>
      <c r="AF172" s="6">
        <f t="shared" si="2"/>
        <v>1.3128633720930267</v>
      </c>
    </row>
    <row r="173" spans="25:32" x14ac:dyDescent="0.35">
      <c r="Y173">
        <v>155</v>
      </c>
      <c r="Z173">
        <v>2.0717150000000002</v>
      </c>
      <c r="AB173">
        <v>155</v>
      </c>
      <c r="AC173">
        <v>1345</v>
      </c>
      <c r="AF173" s="6">
        <f t="shared" si="2"/>
        <v>1.4200000000000017</v>
      </c>
    </row>
    <row r="174" spans="25:32" x14ac:dyDescent="0.35">
      <c r="Y174">
        <v>156</v>
      </c>
      <c r="Z174">
        <v>2.1803279999999998</v>
      </c>
      <c r="AB174">
        <v>156</v>
      </c>
      <c r="AC174">
        <v>1344</v>
      </c>
      <c r="AF174" s="6">
        <f t="shared" si="2"/>
        <v>1.3664122137404604</v>
      </c>
    </row>
    <row r="175" spans="25:32" x14ac:dyDescent="0.35">
      <c r="Y175">
        <v>157</v>
      </c>
      <c r="Z175">
        <v>2.5071189999999999</v>
      </c>
      <c r="AB175">
        <v>157</v>
      </c>
      <c r="AC175">
        <v>1347</v>
      </c>
      <c r="AF175" s="6">
        <f t="shared" si="2"/>
        <v>1.5272925764192138</v>
      </c>
    </row>
    <row r="176" spans="25:32" x14ac:dyDescent="0.35">
      <c r="Y176">
        <v>158</v>
      </c>
      <c r="Z176">
        <v>1.854962</v>
      </c>
      <c r="AB176">
        <v>158</v>
      </c>
      <c r="AC176">
        <v>1345</v>
      </c>
      <c r="AF176" s="6">
        <f t="shared" si="2"/>
        <v>1.4200000000000017</v>
      </c>
    </row>
    <row r="177" spans="25:32" x14ac:dyDescent="0.35">
      <c r="Y177">
        <v>159</v>
      </c>
      <c r="Z177">
        <v>2.1803279999999998</v>
      </c>
      <c r="AB177">
        <v>159</v>
      </c>
      <c r="AC177">
        <v>1346</v>
      </c>
      <c r="AF177" s="6">
        <f t="shared" si="2"/>
        <v>1.473626773372132</v>
      </c>
    </row>
    <row r="178" spans="25:32" x14ac:dyDescent="0.35">
      <c r="Y178">
        <v>160</v>
      </c>
      <c r="Z178">
        <v>2.2890999999999999</v>
      </c>
      <c r="AB178">
        <v>160</v>
      </c>
      <c r="AC178">
        <v>1350</v>
      </c>
      <c r="AF178" s="6">
        <f t="shared" si="2"/>
        <v>1.6885245901639365</v>
      </c>
    </row>
    <row r="179" spans="25:32" x14ac:dyDescent="0.35">
      <c r="Y179">
        <v>161</v>
      </c>
      <c r="Z179">
        <v>2.5071189999999999</v>
      </c>
      <c r="AB179">
        <v>161</v>
      </c>
      <c r="AC179">
        <v>1348</v>
      </c>
      <c r="AF179" s="6">
        <f t="shared" si="2"/>
        <v>1.5809974517655618</v>
      </c>
    </row>
    <row r="180" spans="25:32" x14ac:dyDescent="0.35">
      <c r="Y180">
        <v>162</v>
      </c>
      <c r="Z180">
        <v>2.1803279999999998</v>
      </c>
      <c r="AB180">
        <v>162</v>
      </c>
      <c r="AC180">
        <v>1345</v>
      </c>
      <c r="AF180" s="6">
        <f t="shared" si="2"/>
        <v>1.4200000000000017</v>
      </c>
    </row>
    <row r="181" spans="25:32" x14ac:dyDescent="0.35">
      <c r="Y181">
        <v>163</v>
      </c>
      <c r="Z181">
        <v>2.5617239999999999</v>
      </c>
      <c r="AB181">
        <v>163</v>
      </c>
      <c r="AC181">
        <v>1344</v>
      </c>
      <c r="AF181" s="6">
        <f t="shared" si="2"/>
        <v>1.3664122137404604</v>
      </c>
    </row>
    <row r="182" spans="25:32" x14ac:dyDescent="0.35">
      <c r="Y182">
        <v>164</v>
      </c>
      <c r="Z182">
        <v>2.126001</v>
      </c>
      <c r="AB182">
        <v>164</v>
      </c>
      <c r="AC182">
        <v>1350</v>
      </c>
      <c r="AF182" s="6">
        <f t="shared" si="2"/>
        <v>1.6885245901639365</v>
      </c>
    </row>
    <row r="183" spans="25:32" x14ac:dyDescent="0.35">
      <c r="Y183">
        <v>165</v>
      </c>
      <c r="Z183">
        <v>2.0174669999999999</v>
      </c>
      <c r="AB183">
        <v>165</v>
      </c>
      <c r="AC183">
        <v>1346</v>
      </c>
      <c r="AF183" s="6">
        <f t="shared" si="2"/>
        <v>1.473626773372132</v>
      </c>
    </row>
    <row r="184" spans="25:32" x14ac:dyDescent="0.35">
      <c r="Y184">
        <v>166</v>
      </c>
      <c r="Z184">
        <v>2.2890999999999999</v>
      </c>
      <c r="AB184">
        <v>166</v>
      </c>
      <c r="AC184">
        <v>1342</v>
      </c>
      <c r="AF184" s="6">
        <f t="shared" si="2"/>
        <v>1.2593534326189584</v>
      </c>
    </row>
    <row r="185" spans="25:32" x14ac:dyDescent="0.35">
      <c r="Y185">
        <v>167</v>
      </c>
      <c r="Z185">
        <v>2.0174669999999999</v>
      </c>
      <c r="AB185">
        <v>167</v>
      </c>
      <c r="AC185">
        <v>1347</v>
      </c>
      <c r="AF185" s="6">
        <f t="shared" si="2"/>
        <v>1.5272925764192138</v>
      </c>
    </row>
    <row r="186" spans="25:32" x14ac:dyDescent="0.35">
      <c r="Y186">
        <v>168</v>
      </c>
      <c r="Z186">
        <v>2.0174669999999999</v>
      </c>
      <c r="AB186">
        <v>168</v>
      </c>
      <c r="AC186">
        <v>1344</v>
      </c>
      <c r="AF186" s="6">
        <f t="shared" si="2"/>
        <v>1.3664122137404604</v>
      </c>
    </row>
    <row r="187" spans="25:32" x14ac:dyDescent="0.35">
      <c r="Y187">
        <v>169</v>
      </c>
      <c r="Z187">
        <v>2.0717150000000002</v>
      </c>
      <c r="AB187">
        <v>169</v>
      </c>
      <c r="AC187">
        <v>1344</v>
      </c>
      <c r="AF187" s="6">
        <f t="shared" si="2"/>
        <v>1.3664122137404604</v>
      </c>
    </row>
    <row r="188" spans="25:32" x14ac:dyDescent="0.35">
      <c r="Y188">
        <v>170</v>
      </c>
      <c r="Z188">
        <v>2.3435450000000002</v>
      </c>
      <c r="AB188">
        <v>170</v>
      </c>
      <c r="AC188">
        <v>1347</v>
      </c>
      <c r="AF188" s="6">
        <f t="shared" si="2"/>
        <v>1.5272925764192138</v>
      </c>
    </row>
    <row r="189" spans="25:32" x14ac:dyDescent="0.35">
      <c r="Y189">
        <v>171</v>
      </c>
      <c r="Z189">
        <v>1.9090910000000001</v>
      </c>
      <c r="AB189">
        <v>171</v>
      </c>
      <c r="AC189">
        <v>1345</v>
      </c>
      <c r="AF189" s="6">
        <f t="shared" si="2"/>
        <v>1.4200000000000017</v>
      </c>
    </row>
    <row r="190" spans="25:32" x14ac:dyDescent="0.35">
      <c r="Y190">
        <v>172</v>
      </c>
      <c r="Z190">
        <v>2.126001</v>
      </c>
      <c r="AB190">
        <v>172</v>
      </c>
      <c r="AC190">
        <v>1347</v>
      </c>
      <c r="AF190" s="6">
        <f t="shared" si="2"/>
        <v>1.5272925764192138</v>
      </c>
    </row>
    <row r="191" spans="25:32" x14ac:dyDescent="0.35">
      <c r="Y191">
        <v>173</v>
      </c>
      <c r="Z191">
        <v>2.126001</v>
      </c>
      <c r="AB191">
        <v>173</v>
      </c>
      <c r="AC191">
        <v>1342</v>
      </c>
      <c r="AF191" s="6">
        <f t="shared" si="2"/>
        <v>1.2593534326189584</v>
      </c>
    </row>
    <row r="192" spans="25:32" x14ac:dyDescent="0.35">
      <c r="Y192">
        <v>174</v>
      </c>
      <c r="Z192">
        <v>2.1803279999999998</v>
      </c>
      <c r="AB192">
        <v>174</v>
      </c>
      <c r="AC192">
        <v>1347</v>
      </c>
      <c r="AF192" s="6">
        <f t="shared" si="2"/>
        <v>1.5272925764192138</v>
      </c>
    </row>
    <row r="193" spans="25:32" x14ac:dyDescent="0.35">
      <c r="Y193">
        <v>175</v>
      </c>
      <c r="Z193">
        <v>2.1803279999999998</v>
      </c>
      <c r="AB193">
        <v>175</v>
      </c>
      <c r="AC193">
        <v>1343</v>
      </c>
      <c r="AF193" s="6">
        <f t="shared" si="2"/>
        <v>1.3128633720930267</v>
      </c>
    </row>
    <row r="194" spans="25:32" x14ac:dyDescent="0.35">
      <c r="Y194">
        <v>176</v>
      </c>
      <c r="Z194">
        <v>2.2890999999999999</v>
      </c>
      <c r="AB194">
        <v>176</v>
      </c>
      <c r="AC194">
        <v>1343</v>
      </c>
      <c r="AF194" s="6">
        <f t="shared" si="2"/>
        <v>1.3128633720930267</v>
      </c>
    </row>
    <row r="195" spans="25:32" x14ac:dyDescent="0.35">
      <c r="Y195">
        <v>177</v>
      </c>
      <c r="Z195">
        <v>2.0717150000000002</v>
      </c>
      <c r="AB195">
        <v>177</v>
      </c>
      <c r="AC195">
        <v>1349</v>
      </c>
      <c r="AF195" s="6">
        <f t="shared" si="2"/>
        <v>1.6347414420975994</v>
      </c>
    </row>
    <row r="196" spans="25:32" x14ac:dyDescent="0.35">
      <c r="Y196">
        <v>178</v>
      </c>
      <c r="Z196">
        <v>2.1803279999999998</v>
      </c>
      <c r="AB196">
        <v>178</v>
      </c>
      <c r="AC196">
        <v>1346</v>
      </c>
      <c r="AF196" s="6">
        <f t="shared" si="2"/>
        <v>1.473626773372132</v>
      </c>
    </row>
    <row r="197" spans="25:32" x14ac:dyDescent="0.35">
      <c r="Y197">
        <v>179</v>
      </c>
      <c r="Z197">
        <v>2.3980299999999999</v>
      </c>
      <c r="AB197">
        <v>179</v>
      </c>
      <c r="AC197">
        <v>1351</v>
      </c>
      <c r="AF197" s="6">
        <f t="shared" si="2"/>
        <v>1.7423469387755119</v>
      </c>
    </row>
    <row r="198" spans="25:32" x14ac:dyDescent="0.35">
      <c r="Y198">
        <v>180</v>
      </c>
      <c r="Z198">
        <v>2.1803279999999998</v>
      </c>
      <c r="AB198">
        <v>180</v>
      </c>
      <c r="AC198">
        <v>1340</v>
      </c>
      <c r="AF198" s="6">
        <f t="shared" si="2"/>
        <v>1.1524500907441038</v>
      </c>
    </row>
    <row r="199" spans="25:32" x14ac:dyDescent="0.35">
      <c r="Y199">
        <v>181</v>
      </c>
      <c r="Z199">
        <v>2.2890999999999999</v>
      </c>
      <c r="AB199">
        <v>181</v>
      </c>
      <c r="AC199">
        <v>1346</v>
      </c>
      <c r="AF199" s="6">
        <f t="shared" si="2"/>
        <v>1.473626773372132</v>
      </c>
    </row>
    <row r="200" spans="25:32" x14ac:dyDescent="0.35">
      <c r="Y200">
        <v>182</v>
      </c>
      <c r="Z200">
        <v>2.3980299999999999</v>
      </c>
      <c r="AB200">
        <v>182</v>
      </c>
      <c r="AC200">
        <v>1351</v>
      </c>
      <c r="AF200" s="6">
        <f t="shared" si="2"/>
        <v>1.7423469387755119</v>
      </c>
    </row>
    <row r="201" spans="25:32" x14ac:dyDescent="0.35">
      <c r="Y201">
        <v>183</v>
      </c>
      <c r="Z201">
        <v>2.2890999999999999</v>
      </c>
      <c r="AB201">
        <v>183</v>
      </c>
      <c r="AC201">
        <v>1347</v>
      </c>
      <c r="AF201" s="6">
        <f t="shared" si="2"/>
        <v>1.5272925764192138</v>
      </c>
    </row>
    <row r="202" spans="25:32" x14ac:dyDescent="0.35">
      <c r="Y202">
        <v>184</v>
      </c>
      <c r="Z202">
        <v>2.3435450000000002</v>
      </c>
      <c r="AB202">
        <v>184</v>
      </c>
      <c r="AC202">
        <v>1348</v>
      </c>
      <c r="AF202" s="6">
        <f t="shared" si="2"/>
        <v>1.5809974517655618</v>
      </c>
    </row>
    <row r="203" spans="25:32" x14ac:dyDescent="0.35">
      <c r="Y203">
        <v>185</v>
      </c>
      <c r="Z203">
        <v>2.5071189999999999</v>
      </c>
      <c r="AB203">
        <v>185</v>
      </c>
      <c r="AC203">
        <v>1348</v>
      </c>
      <c r="AF203" s="6">
        <f t="shared" si="2"/>
        <v>1.5809974517655618</v>
      </c>
    </row>
    <row r="204" spans="25:32" x14ac:dyDescent="0.35">
      <c r="Y204">
        <v>186</v>
      </c>
      <c r="Z204">
        <v>2.2890999999999999</v>
      </c>
      <c r="AB204">
        <v>186</v>
      </c>
      <c r="AC204">
        <v>1348</v>
      </c>
      <c r="AF204" s="6">
        <f t="shared" si="2"/>
        <v>1.5809974517655618</v>
      </c>
    </row>
    <row r="205" spans="25:32" x14ac:dyDescent="0.35">
      <c r="Y205">
        <v>187</v>
      </c>
      <c r="Z205">
        <v>2.3435450000000002</v>
      </c>
      <c r="AB205">
        <v>187</v>
      </c>
      <c r="AC205">
        <v>1345</v>
      </c>
      <c r="AF205" s="6">
        <f t="shared" si="2"/>
        <v>1.4200000000000017</v>
      </c>
    </row>
    <row r="206" spans="25:32" x14ac:dyDescent="0.35">
      <c r="Y206">
        <v>188</v>
      </c>
      <c r="Z206">
        <v>2.0717150000000002</v>
      </c>
      <c r="AB206">
        <v>188</v>
      </c>
      <c r="AC206">
        <v>1344</v>
      </c>
      <c r="AF206" s="6">
        <f t="shared" si="2"/>
        <v>1.3664122137404604</v>
      </c>
    </row>
    <row r="207" spans="25:32" x14ac:dyDescent="0.35">
      <c r="Y207">
        <v>189</v>
      </c>
      <c r="Z207">
        <v>2.2890999999999999</v>
      </c>
      <c r="AB207">
        <v>189</v>
      </c>
      <c r="AC207">
        <v>1347</v>
      </c>
      <c r="AF207" s="6">
        <f t="shared" si="2"/>
        <v>1.5272925764192138</v>
      </c>
    </row>
    <row r="208" spans="25:32" x14ac:dyDescent="0.35">
      <c r="Y208">
        <v>190</v>
      </c>
      <c r="Z208">
        <v>2.3435450000000002</v>
      </c>
      <c r="AB208">
        <v>190</v>
      </c>
      <c r="AC208">
        <v>1347</v>
      </c>
      <c r="AF208" s="6">
        <f t="shared" si="2"/>
        <v>1.5272925764192138</v>
      </c>
    </row>
    <row r="209" spans="25:32" x14ac:dyDescent="0.35">
      <c r="Y209">
        <v>191</v>
      </c>
      <c r="Z209">
        <v>2.2346940000000002</v>
      </c>
      <c r="AB209">
        <v>191</v>
      </c>
      <c r="AC209">
        <v>1350</v>
      </c>
      <c r="AF209" s="6">
        <f t="shared" si="2"/>
        <v>1.6885245901639365</v>
      </c>
    </row>
    <row r="210" spans="25:32" x14ac:dyDescent="0.35">
      <c r="Y210">
        <v>192</v>
      </c>
      <c r="Z210">
        <v>2.2346940000000002</v>
      </c>
      <c r="AB210">
        <v>192</v>
      </c>
      <c r="AC210">
        <v>1350</v>
      </c>
      <c r="AF210" s="6">
        <f t="shared" si="2"/>
        <v>1.6885245901639365</v>
      </c>
    </row>
    <row r="211" spans="25:32" x14ac:dyDescent="0.35">
      <c r="Y211">
        <v>193</v>
      </c>
      <c r="Z211">
        <v>2.5617239999999999</v>
      </c>
      <c r="AB211">
        <v>193</v>
      </c>
      <c r="AC211">
        <v>1347</v>
      </c>
      <c r="AF211" s="6">
        <f t="shared" ref="AF211:AF274" si="3">(($Q$10*AC211)/(4095-AC211))-$Q$11</f>
        <v>1.5272925764192138</v>
      </c>
    </row>
    <row r="212" spans="25:32" x14ac:dyDescent="0.35">
      <c r="Y212">
        <v>194</v>
      </c>
      <c r="Z212">
        <v>2.2346940000000002</v>
      </c>
      <c r="AB212">
        <v>194</v>
      </c>
      <c r="AC212">
        <v>1346</v>
      </c>
      <c r="AF212" s="6">
        <f t="shared" si="3"/>
        <v>1.473626773372132</v>
      </c>
    </row>
    <row r="213" spans="25:32" x14ac:dyDescent="0.35">
      <c r="Y213">
        <v>195</v>
      </c>
      <c r="Z213">
        <v>2.1803279999999998</v>
      </c>
      <c r="AB213">
        <v>195</v>
      </c>
      <c r="AC213">
        <v>1344</v>
      </c>
      <c r="AF213" s="6">
        <f t="shared" si="3"/>
        <v>1.3664122137404604</v>
      </c>
    </row>
    <row r="214" spans="25:32" x14ac:dyDescent="0.35">
      <c r="Y214">
        <v>196</v>
      </c>
      <c r="Z214">
        <v>2.3980299999999999</v>
      </c>
      <c r="AB214">
        <v>196</v>
      </c>
      <c r="AC214">
        <v>1350</v>
      </c>
      <c r="AF214" s="6">
        <f t="shared" si="3"/>
        <v>1.6885245901639365</v>
      </c>
    </row>
    <row r="215" spans="25:32" x14ac:dyDescent="0.35">
      <c r="Y215">
        <v>197</v>
      </c>
      <c r="Z215">
        <v>2.126001</v>
      </c>
      <c r="AB215">
        <v>197</v>
      </c>
      <c r="AC215">
        <v>1344</v>
      </c>
      <c r="AF215" s="6">
        <f t="shared" si="3"/>
        <v>1.3664122137404604</v>
      </c>
    </row>
    <row r="216" spans="25:32" x14ac:dyDescent="0.35">
      <c r="Y216">
        <v>198</v>
      </c>
      <c r="Z216">
        <v>2.3980299999999999</v>
      </c>
      <c r="AB216">
        <v>198</v>
      </c>
      <c r="AC216">
        <v>1345</v>
      </c>
      <c r="AF216" s="6">
        <f t="shared" si="3"/>
        <v>1.4200000000000017</v>
      </c>
    </row>
    <row r="217" spans="25:32" x14ac:dyDescent="0.35">
      <c r="Y217">
        <v>199</v>
      </c>
      <c r="Z217">
        <v>2.4525549999999998</v>
      </c>
      <c r="AB217">
        <v>199</v>
      </c>
      <c r="AC217">
        <v>1347</v>
      </c>
      <c r="AF217" s="6">
        <f t="shared" si="3"/>
        <v>1.5272925764192138</v>
      </c>
    </row>
    <row r="218" spans="25:32" x14ac:dyDescent="0.35">
      <c r="Y218">
        <v>200</v>
      </c>
      <c r="Z218">
        <v>2.3435450000000002</v>
      </c>
      <c r="AB218">
        <v>200</v>
      </c>
      <c r="AC218">
        <v>1347</v>
      </c>
      <c r="AF218" s="6">
        <f t="shared" si="3"/>
        <v>1.5272925764192138</v>
      </c>
    </row>
    <row r="219" spans="25:32" x14ac:dyDescent="0.35">
      <c r="Y219">
        <v>201</v>
      </c>
      <c r="Z219">
        <v>2.126001</v>
      </c>
      <c r="AB219">
        <v>201</v>
      </c>
      <c r="AC219">
        <v>1342</v>
      </c>
      <c r="AF219" s="6">
        <f t="shared" si="3"/>
        <v>1.2593534326189584</v>
      </c>
    </row>
    <row r="220" spans="25:32" x14ac:dyDescent="0.35">
      <c r="Y220">
        <v>202</v>
      </c>
      <c r="Z220">
        <v>2.2890999999999999</v>
      </c>
      <c r="AB220">
        <v>202</v>
      </c>
      <c r="AC220">
        <v>1348</v>
      </c>
      <c r="AF220" s="6">
        <f t="shared" si="3"/>
        <v>1.5809974517655618</v>
      </c>
    </row>
    <row r="221" spans="25:32" x14ac:dyDescent="0.35">
      <c r="Y221">
        <v>203</v>
      </c>
      <c r="Z221">
        <v>2.2346940000000002</v>
      </c>
      <c r="AB221">
        <v>203</v>
      </c>
      <c r="AC221">
        <v>1342</v>
      </c>
      <c r="AF221" s="6">
        <f t="shared" si="3"/>
        <v>1.2593534326189584</v>
      </c>
    </row>
    <row r="222" spans="25:32" x14ac:dyDescent="0.35">
      <c r="Y222">
        <v>204</v>
      </c>
      <c r="Z222">
        <v>2.1803279999999998</v>
      </c>
      <c r="AB222">
        <v>204</v>
      </c>
      <c r="AC222">
        <v>1344</v>
      </c>
      <c r="AF222" s="6">
        <f t="shared" si="3"/>
        <v>1.3664122137404604</v>
      </c>
    </row>
    <row r="223" spans="25:32" x14ac:dyDescent="0.35">
      <c r="Y223">
        <v>205</v>
      </c>
      <c r="Z223">
        <v>1.9090910000000001</v>
      </c>
      <c r="AB223">
        <v>205</v>
      </c>
      <c r="AC223">
        <v>1347</v>
      </c>
      <c r="AF223" s="6">
        <f t="shared" si="3"/>
        <v>1.5272925764192138</v>
      </c>
    </row>
    <row r="224" spans="25:32" x14ac:dyDescent="0.35">
      <c r="Y224">
        <v>206</v>
      </c>
      <c r="Z224">
        <v>2.1803279999999998</v>
      </c>
      <c r="AB224">
        <v>206</v>
      </c>
      <c r="AC224">
        <v>1348</v>
      </c>
      <c r="AF224" s="6">
        <f t="shared" si="3"/>
        <v>1.5809974517655618</v>
      </c>
    </row>
    <row r="225" spans="25:32" x14ac:dyDescent="0.35">
      <c r="Y225">
        <v>207</v>
      </c>
      <c r="Z225">
        <v>1.9090910000000001</v>
      </c>
      <c r="AB225">
        <v>207</v>
      </c>
      <c r="AC225">
        <v>1348</v>
      </c>
      <c r="AF225" s="6">
        <f t="shared" si="3"/>
        <v>1.5809974517655618</v>
      </c>
    </row>
    <row r="226" spans="25:32" x14ac:dyDescent="0.35">
      <c r="Y226">
        <v>208</v>
      </c>
      <c r="Z226">
        <v>2.0174669999999999</v>
      </c>
      <c r="AB226">
        <v>208</v>
      </c>
      <c r="AC226">
        <v>1348</v>
      </c>
      <c r="AF226" s="6">
        <f t="shared" si="3"/>
        <v>1.5809974517655618</v>
      </c>
    </row>
    <row r="227" spans="25:32" x14ac:dyDescent="0.35">
      <c r="Y227">
        <v>209</v>
      </c>
      <c r="Z227">
        <v>2.4525549999999998</v>
      </c>
      <c r="AB227">
        <v>209</v>
      </c>
      <c r="AC227">
        <v>1349</v>
      </c>
      <c r="AF227" s="6">
        <f t="shared" si="3"/>
        <v>1.6347414420975994</v>
      </c>
    </row>
    <row r="228" spans="25:32" x14ac:dyDescent="0.35">
      <c r="Y228">
        <v>210</v>
      </c>
      <c r="Z228">
        <v>2.3435450000000002</v>
      </c>
      <c r="AB228">
        <v>210</v>
      </c>
      <c r="AC228">
        <v>1349</v>
      </c>
      <c r="AF228" s="6">
        <f t="shared" si="3"/>
        <v>1.6347414420975994</v>
      </c>
    </row>
    <row r="229" spans="25:32" x14ac:dyDescent="0.35">
      <c r="Y229">
        <v>211</v>
      </c>
      <c r="Z229">
        <v>2.3980299999999999</v>
      </c>
      <c r="AB229">
        <v>211</v>
      </c>
      <c r="AC229">
        <v>1348</v>
      </c>
      <c r="AF229" s="6">
        <f t="shared" si="3"/>
        <v>1.5809974517655618</v>
      </c>
    </row>
    <row r="230" spans="25:32" x14ac:dyDescent="0.35">
      <c r="Y230">
        <v>212</v>
      </c>
      <c r="Z230">
        <v>2.4525549999999998</v>
      </c>
      <c r="AB230">
        <v>212</v>
      </c>
      <c r="AC230">
        <v>1343</v>
      </c>
      <c r="AF230" s="6">
        <f t="shared" si="3"/>
        <v>1.3128633720930267</v>
      </c>
    </row>
    <row r="231" spans="25:32" x14ac:dyDescent="0.35">
      <c r="Y231">
        <v>213</v>
      </c>
      <c r="Z231">
        <v>2.2890999999999999</v>
      </c>
      <c r="AB231">
        <v>213</v>
      </c>
      <c r="AC231">
        <v>1348</v>
      </c>
      <c r="AF231" s="6">
        <f t="shared" si="3"/>
        <v>1.5809974517655618</v>
      </c>
    </row>
    <row r="232" spans="25:32" x14ac:dyDescent="0.35">
      <c r="Y232">
        <v>214</v>
      </c>
      <c r="Z232">
        <v>2.5617239999999999</v>
      </c>
      <c r="AB232">
        <v>214</v>
      </c>
      <c r="AC232">
        <v>1350</v>
      </c>
      <c r="AF232" s="6">
        <f t="shared" si="3"/>
        <v>1.6885245901639365</v>
      </c>
    </row>
    <row r="233" spans="25:32" x14ac:dyDescent="0.35">
      <c r="Y233">
        <v>215</v>
      </c>
      <c r="Z233">
        <v>2.0174669999999999</v>
      </c>
      <c r="AB233">
        <v>215</v>
      </c>
      <c r="AC233">
        <v>1348</v>
      </c>
      <c r="AF233" s="6">
        <f t="shared" si="3"/>
        <v>1.5809974517655618</v>
      </c>
    </row>
    <row r="234" spans="25:32" x14ac:dyDescent="0.35">
      <c r="Y234">
        <v>216</v>
      </c>
      <c r="Z234">
        <v>2.126001</v>
      </c>
      <c r="AB234">
        <v>216</v>
      </c>
      <c r="AC234">
        <v>1346</v>
      </c>
      <c r="AF234" s="6">
        <f t="shared" si="3"/>
        <v>1.473626773372132</v>
      </c>
    </row>
    <row r="235" spans="25:32" x14ac:dyDescent="0.35">
      <c r="Y235">
        <v>217</v>
      </c>
      <c r="Z235">
        <v>1.9632590000000001</v>
      </c>
      <c r="AB235">
        <v>217</v>
      </c>
      <c r="AC235">
        <v>1343</v>
      </c>
      <c r="AF235" s="6">
        <f t="shared" si="3"/>
        <v>1.3128633720930267</v>
      </c>
    </row>
    <row r="236" spans="25:32" x14ac:dyDescent="0.35">
      <c r="Y236">
        <v>218</v>
      </c>
      <c r="Z236">
        <v>2.2346940000000002</v>
      </c>
      <c r="AB236">
        <v>218</v>
      </c>
      <c r="AC236">
        <v>1349</v>
      </c>
      <c r="AF236" s="6">
        <f t="shared" si="3"/>
        <v>1.6347414420975994</v>
      </c>
    </row>
    <row r="237" spans="25:32" x14ac:dyDescent="0.35">
      <c r="Y237">
        <v>219</v>
      </c>
      <c r="Z237">
        <v>2.0174669999999999</v>
      </c>
      <c r="AB237">
        <v>219</v>
      </c>
      <c r="AC237">
        <v>1348</v>
      </c>
      <c r="AF237" s="6">
        <f t="shared" si="3"/>
        <v>1.5809974517655618</v>
      </c>
    </row>
    <row r="238" spans="25:32" x14ac:dyDescent="0.35">
      <c r="Y238">
        <v>220</v>
      </c>
      <c r="Z238">
        <v>2.5617239999999999</v>
      </c>
      <c r="AB238">
        <v>220</v>
      </c>
      <c r="AC238">
        <v>1343</v>
      </c>
      <c r="AF238" s="6">
        <f t="shared" si="3"/>
        <v>1.3128633720930267</v>
      </c>
    </row>
    <row r="239" spans="25:32" x14ac:dyDescent="0.35">
      <c r="Y239">
        <v>221</v>
      </c>
      <c r="Z239">
        <v>2.2890999999999999</v>
      </c>
      <c r="AB239">
        <v>221</v>
      </c>
      <c r="AC239">
        <v>1345</v>
      </c>
      <c r="AF239" s="6">
        <f t="shared" si="3"/>
        <v>1.4200000000000017</v>
      </c>
    </row>
    <row r="240" spans="25:32" x14ac:dyDescent="0.35">
      <c r="Y240">
        <v>222</v>
      </c>
      <c r="Z240">
        <v>2.1803279999999998</v>
      </c>
      <c r="AB240">
        <v>222</v>
      </c>
      <c r="AC240">
        <v>1347</v>
      </c>
      <c r="AF240" s="6">
        <f t="shared" si="3"/>
        <v>1.5272925764192138</v>
      </c>
    </row>
    <row r="241" spans="25:32" x14ac:dyDescent="0.35">
      <c r="Y241">
        <v>223</v>
      </c>
      <c r="Z241">
        <v>2.1803279999999998</v>
      </c>
      <c r="AB241">
        <v>223</v>
      </c>
      <c r="AC241">
        <v>1348</v>
      </c>
      <c r="AF241" s="6">
        <f t="shared" si="3"/>
        <v>1.5809974517655618</v>
      </c>
    </row>
    <row r="242" spans="25:32" x14ac:dyDescent="0.35">
      <c r="Y242">
        <v>224</v>
      </c>
      <c r="Z242">
        <v>1.9090910000000001</v>
      </c>
      <c r="AB242">
        <v>224</v>
      </c>
      <c r="AC242">
        <v>1342</v>
      </c>
      <c r="AF242" s="6">
        <f t="shared" si="3"/>
        <v>1.2593534326189584</v>
      </c>
    </row>
    <row r="243" spans="25:32" x14ac:dyDescent="0.35">
      <c r="Y243">
        <v>225</v>
      </c>
      <c r="Z243">
        <v>2.1803279999999998</v>
      </c>
      <c r="AB243">
        <v>225</v>
      </c>
      <c r="AC243">
        <v>1343</v>
      </c>
      <c r="AF243" s="6">
        <f t="shared" si="3"/>
        <v>1.3128633720930267</v>
      </c>
    </row>
    <row r="244" spans="25:32" x14ac:dyDescent="0.35">
      <c r="Y244">
        <v>226</v>
      </c>
      <c r="Z244">
        <v>2.0717150000000002</v>
      </c>
      <c r="AB244">
        <v>226</v>
      </c>
      <c r="AC244">
        <v>1347</v>
      </c>
      <c r="AF244" s="6">
        <f t="shared" si="3"/>
        <v>1.5272925764192138</v>
      </c>
    </row>
    <row r="245" spans="25:32" x14ac:dyDescent="0.35">
      <c r="Y245">
        <v>227</v>
      </c>
      <c r="Z245">
        <v>2.0717150000000002</v>
      </c>
      <c r="AB245">
        <v>227</v>
      </c>
      <c r="AC245">
        <v>1348</v>
      </c>
      <c r="AF245" s="6">
        <f t="shared" si="3"/>
        <v>1.5809974517655618</v>
      </c>
    </row>
    <row r="246" spans="25:32" x14ac:dyDescent="0.35">
      <c r="Y246">
        <v>228</v>
      </c>
      <c r="Z246">
        <v>1.854962</v>
      </c>
      <c r="AB246">
        <v>228</v>
      </c>
      <c r="AC246">
        <v>1343</v>
      </c>
      <c r="AF246" s="6">
        <f t="shared" si="3"/>
        <v>1.3128633720930267</v>
      </c>
    </row>
    <row r="247" spans="25:32" x14ac:dyDescent="0.35">
      <c r="Y247">
        <v>229</v>
      </c>
      <c r="Z247">
        <v>2.126001</v>
      </c>
      <c r="AB247">
        <v>229</v>
      </c>
      <c r="AC247">
        <v>1347</v>
      </c>
      <c r="AF247" s="6">
        <f t="shared" si="3"/>
        <v>1.5272925764192138</v>
      </c>
    </row>
    <row r="248" spans="25:32" x14ac:dyDescent="0.35">
      <c r="Y248">
        <v>230</v>
      </c>
      <c r="Z248">
        <v>2.5071189999999999</v>
      </c>
      <c r="AB248">
        <v>230</v>
      </c>
      <c r="AC248">
        <v>1349</v>
      </c>
      <c r="AF248" s="6">
        <f t="shared" si="3"/>
        <v>1.6347414420975994</v>
      </c>
    </row>
    <row r="249" spans="25:32" x14ac:dyDescent="0.35">
      <c r="Y249">
        <v>231</v>
      </c>
      <c r="Z249">
        <v>2.7805409999999999</v>
      </c>
      <c r="AB249">
        <v>231</v>
      </c>
      <c r="AC249">
        <v>1348</v>
      </c>
      <c r="AF249" s="6">
        <f t="shared" si="3"/>
        <v>1.5809974517655618</v>
      </c>
    </row>
    <row r="250" spans="25:32" x14ac:dyDescent="0.35">
      <c r="Y250">
        <v>232</v>
      </c>
      <c r="Z250">
        <v>1.9090910000000001</v>
      </c>
      <c r="AB250">
        <v>232</v>
      </c>
      <c r="AC250">
        <v>1345</v>
      </c>
      <c r="AF250" s="6">
        <f t="shared" si="3"/>
        <v>1.4200000000000017</v>
      </c>
    </row>
    <row r="251" spans="25:32" x14ac:dyDescent="0.35">
      <c r="Y251">
        <v>233</v>
      </c>
      <c r="Z251">
        <v>2.4525549999999998</v>
      </c>
      <c r="AB251">
        <v>233</v>
      </c>
      <c r="AC251">
        <v>1339</v>
      </c>
      <c r="AF251" s="6">
        <f t="shared" si="3"/>
        <v>1.0990566037735832</v>
      </c>
    </row>
    <row r="252" spans="25:32" x14ac:dyDescent="0.35">
      <c r="Y252">
        <v>234</v>
      </c>
      <c r="Z252">
        <v>2.0717150000000002</v>
      </c>
      <c r="AB252">
        <v>234</v>
      </c>
      <c r="AC252">
        <v>1347</v>
      </c>
      <c r="AF252" s="6">
        <f t="shared" si="3"/>
        <v>1.5272925764192138</v>
      </c>
    </row>
    <row r="253" spans="25:32" x14ac:dyDescent="0.35">
      <c r="Y253">
        <v>235</v>
      </c>
      <c r="Z253">
        <v>2.5071189999999999</v>
      </c>
      <c r="AB253">
        <v>235</v>
      </c>
      <c r="AC253">
        <v>1343</v>
      </c>
      <c r="AF253" s="6">
        <f t="shared" si="3"/>
        <v>1.3128633720930267</v>
      </c>
    </row>
    <row r="254" spans="25:32" x14ac:dyDescent="0.35">
      <c r="Y254">
        <v>236</v>
      </c>
      <c r="Z254">
        <v>2.126001</v>
      </c>
      <c r="AB254">
        <v>236</v>
      </c>
      <c r="AC254">
        <v>1348</v>
      </c>
      <c r="AF254" s="6">
        <f t="shared" si="3"/>
        <v>1.5809974517655618</v>
      </c>
    </row>
    <row r="255" spans="25:32" x14ac:dyDescent="0.35">
      <c r="Y255">
        <v>237</v>
      </c>
      <c r="Z255">
        <v>2.0174669999999999</v>
      </c>
      <c r="AB255">
        <v>237</v>
      </c>
      <c r="AC255">
        <v>1351</v>
      </c>
      <c r="AF255" s="6">
        <f t="shared" si="3"/>
        <v>1.7423469387755119</v>
      </c>
    </row>
    <row r="256" spans="25:32" x14ac:dyDescent="0.35">
      <c r="Y256">
        <v>238</v>
      </c>
      <c r="Z256">
        <v>2.3435450000000002</v>
      </c>
      <c r="AB256">
        <v>238</v>
      </c>
      <c r="AC256">
        <v>1352</v>
      </c>
      <c r="AF256" s="6">
        <f t="shared" si="3"/>
        <v>1.7962085308056857</v>
      </c>
    </row>
    <row r="257" spans="25:32" x14ac:dyDescent="0.35">
      <c r="Y257">
        <v>239</v>
      </c>
      <c r="Z257">
        <v>2.0717150000000002</v>
      </c>
      <c r="AB257">
        <v>239</v>
      </c>
      <c r="AC257">
        <v>1345</v>
      </c>
      <c r="AF257" s="6">
        <f t="shared" si="3"/>
        <v>1.4200000000000017</v>
      </c>
    </row>
    <row r="258" spans="25:32" x14ac:dyDescent="0.35">
      <c r="Y258">
        <v>240</v>
      </c>
      <c r="Z258">
        <v>1.7468220000000001</v>
      </c>
      <c r="AB258">
        <v>240</v>
      </c>
      <c r="AC258">
        <v>1347</v>
      </c>
      <c r="AF258" s="6">
        <f t="shared" si="3"/>
        <v>1.5272925764192138</v>
      </c>
    </row>
    <row r="259" spans="25:32" x14ac:dyDescent="0.35">
      <c r="Y259">
        <v>241</v>
      </c>
      <c r="Z259">
        <v>2.3435450000000002</v>
      </c>
      <c r="AB259">
        <v>241</v>
      </c>
      <c r="AC259">
        <v>1348</v>
      </c>
      <c r="AF259" s="6">
        <f t="shared" si="3"/>
        <v>1.5809974517655618</v>
      </c>
    </row>
    <row r="260" spans="25:32" x14ac:dyDescent="0.35">
      <c r="Y260">
        <v>242</v>
      </c>
      <c r="Z260">
        <v>2.3435450000000002</v>
      </c>
      <c r="AB260">
        <v>242</v>
      </c>
      <c r="AC260">
        <v>1347</v>
      </c>
      <c r="AF260" s="6">
        <f t="shared" si="3"/>
        <v>1.5272925764192138</v>
      </c>
    </row>
    <row r="261" spans="25:32" x14ac:dyDescent="0.35">
      <c r="Y261">
        <v>243</v>
      </c>
      <c r="Z261">
        <v>2.3435450000000002</v>
      </c>
      <c r="AB261">
        <v>243</v>
      </c>
      <c r="AC261">
        <v>1347</v>
      </c>
      <c r="AF261" s="6">
        <f t="shared" si="3"/>
        <v>1.5272925764192138</v>
      </c>
    </row>
    <row r="262" spans="25:32" x14ac:dyDescent="0.35">
      <c r="Y262">
        <v>244</v>
      </c>
      <c r="Z262">
        <v>1.9090910000000001</v>
      </c>
      <c r="AB262">
        <v>244</v>
      </c>
      <c r="AC262">
        <v>1343</v>
      </c>
      <c r="AF262" s="6">
        <f t="shared" si="3"/>
        <v>1.3128633720930267</v>
      </c>
    </row>
    <row r="263" spans="25:32" x14ac:dyDescent="0.35">
      <c r="Y263">
        <v>245</v>
      </c>
      <c r="Z263">
        <v>2.2890999999999999</v>
      </c>
      <c r="AB263">
        <v>245</v>
      </c>
      <c r="AC263">
        <v>1347</v>
      </c>
      <c r="AF263" s="6">
        <f t="shared" si="3"/>
        <v>1.5272925764192138</v>
      </c>
    </row>
    <row r="264" spans="25:32" x14ac:dyDescent="0.35">
      <c r="Y264">
        <v>246</v>
      </c>
      <c r="Z264">
        <v>1.9632590000000001</v>
      </c>
      <c r="AB264">
        <v>246</v>
      </c>
      <c r="AC264">
        <v>1349</v>
      </c>
      <c r="AF264" s="6">
        <f t="shared" si="3"/>
        <v>1.6347414420975994</v>
      </c>
    </row>
    <row r="265" spans="25:32" x14ac:dyDescent="0.35">
      <c r="Y265">
        <v>247</v>
      </c>
      <c r="Z265">
        <v>2.0717150000000002</v>
      </c>
      <c r="AB265">
        <v>247</v>
      </c>
      <c r="AC265">
        <v>1344</v>
      </c>
      <c r="AF265" s="6">
        <f t="shared" si="3"/>
        <v>1.3664122137404604</v>
      </c>
    </row>
    <row r="266" spans="25:32" x14ac:dyDescent="0.35">
      <c r="Y266">
        <v>248</v>
      </c>
      <c r="Z266">
        <v>2.1803279999999998</v>
      </c>
      <c r="AB266">
        <v>248</v>
      </c>
      <c r="AC266">
        <v>1348</v>
      </c>
      <c r="AF266" s="6">
        <f t="shared" si="3"/>
        <v>1.5809974517655618</v>
      </c>
    </row>
    <row r="267" spans="25:32" x14ac:dyDescent="0.35">
      <c r="Y267">
        <v>249</v>
      </c>
      <c r="Z267">
        <v>2.0717150000000002</v>
      </c>
      <c r="AB267">
        <v>249</v>
      </c>
      <c r="AC267">
        <v>1343</v>
      </c>
      <c r="AF267" s="6">
        <f t="shared" si="3"/>
        <v>1.3128633720930267</v>
      </c>
    </row>
    <row r="268" spans="25:32" x14ac:dyDescent="0.35">
      <c r="Y268">
        <v>250</v>
      </c>
      <c r="Z268">
        <v>2.5071189999999999</v>
      </c>
      <c r="AB268">
        <v>250</v>
      </c>
      <c r="AC268">
        <v>1347</v>
      </c>
      <c r="AF268" s="6">
        <f t="shared" si="3"/>
        <v>1.5272925764192138</v>
      </c>
    </row>
    <row r="269" spans="25:32" x14ac:dyDescent="0.35">
      <c r="Y269">
        <v>251</v>
      </c>
      <c r="Z269">
        <v>2.1803279999999998</v>
      </c>
      <c r="AB269">
        <v>251</v>
      </c>
      <c r="AC269">
        <v>1348</v>
      </c>
      <c r="AF269" s="6">
        <f t="shared" si="3"/>
        <v>1.5809974517655618</v>
      </c>
    </row>
    <row r="270" spans="25:32" x14ac:dyDescent="0.35">
      <c r="Y270">
        <v>252</v>
      </c>
      <c r="Z270">
        <v>2.4525549999999998</v>
      </c>
      <c r="AB270">
        <v>252</v>
      </c>
      <c r="AC270">
        <v>1344</v>
      </c>
      <c r="AF270" s="6">
        <f t="shared" si="3"/>
        <v>1.3664122137404604</v>
      </c>
    </row>
    <row r="271" spans="25:32" x14ac:dyDescent="0.35">
      <c r="Y271">
        <v>253</v>
      </c>
      <c r="Z271">
        <v>2.126001</v>
      </c>
      <c r="AB271">
        <v>253</v>
      </c>
      <c r="AC271">
        <v>1350</v>
      </c>
      <c r="AF271" s="6">
        <f t="shared" si="3"/>
        <v>1.6885245901639365</v>
      </c>
    </row>
    <row r="272" spans="25:32" x14ac:dyDescent="0.35">
      <c r="Y272">
        <v>254</v>
      </c>
      <c r="Z272">
        <v>2.2890999999999999</v>
      </c>
      <c r="AB272">
        <v>254</v>
      </c>
      <c r="AC272">
        <v>1344</v>
      </c>
      <c r="AF272" s="6">
        <f t="shared" si="3"/>
        <v>1.3664122137404604</v>
      </c>
    </row>
    <row r="273" spans="25:32" x14ac:dyDescent="0.35">
      <c r="Y273">
        <v>255</v>
      </c>
      <c r="Z273">
        <v>2.2346940000000002</v>
      </c>
      <c r="AB273">
        <v>255</v>
      </c>
      <c r="AC273">
        <v>1344</v>
      </c>
      <c r="AF273" s="6">
        <f t="shared" si="3"/>
        <v>1.3664122137404604</v>
      </c>
    </row>
    <row r="274" spans="25:32" x14ac:dyDescent="0.35">
      <c r="Y274">
        <v>256</v>
      </c>
      <c r="Z274">
        <v>2.0174669999999999</v>
      </c>
      <c r="AB274">
        <v>256</v>
      </c>
      <c r="AC274">
        <v>1345</v>
      </c>
      <c r="AF274" s="6">
        <f t="shared" si="3"/>
        <v>1.4200000000000017</v>
      </c>
    </row>
    <row r="275" spans="25:32" x14ac:dyDescent="0.35">
      <c r="Y275">
        <v>257</v>
      </c>
      <c r="Z275">
        <v>2.0717150000000002</v>
      </c>
      <c r="AB275">
        <v>257</v>
      </c>
      <c r="AC275">
        <v>1350</v>
      </c>
      <c r="AF275" s="6">
        <f t="shared" ref="AF275:AF338" si="4">(($Q$10*AC275)/(4095-AC275))-$Q$11</f>
        <v>1.6885245901639365</v>
      </c>
    </row>
    <row r="276" spans="25:32" x14ac:dyDescent="0.35">
      <c r="Y276">
        <v>258</v>
      </c>
      <c r="Z276">
        <v>2.5071189999999999</v>
      </c>
      <c r="AB276">
        <v>258</v>
      </c>
      <c r="AC276">
        <v>1347</v>
      </c>
      <c r="AF276" s="6">
        <f t="shared" si="4"/>
        <v>1.5272925764192138</v>
      </c>
    </row>
    <row r="277" spans="25:32" x14ac:dyDescent="0.35">
      <c r="Y277">
        <v>259</v>
      </c>
      <c r="Z277">
        <v>2.2890999999999999</v>
      </c>
      <c r="AB277">
        <v>259</v>
      </c>
      <c r="AC277">
        <v>1340</v>
      </c>
      <c r="AF277" s="6">
        <f t="shared" si="4"/>
        <v>1.1524500907441038</v>
      </c>
    </row>
    <row r="278" spans="25:32" x14ac:dyDescent="0.35">
      <c r="Y278">
        <v>260</v>
      </c>
      <c r="Z278">
        <v>2.126001</v>
      </c>
      <c r="AB278">
        <v>260</v>
      </c>
      <c r="AC278">
        <v>1341</v>
      </c>
      <c r="AF278" s="6">
        <f t="shared" si="4"/>
        <v>1.205882352941174</v>
      </c>
    </row>
    <row r="279" spans="25:32" x14ac:dyDescent="0.35">
      <c r="Y279">
        <v>261</v>
      </c>
      <c r="Z279">
        <v>1.9090910000000001</v>
      </c>
      <c r="AB279">
        <v>261</v>
      </c>
      <c r="AC279">
        <v>1342</v>
      </c>
      <c r="AF279" s="6">
        <f t="shared" si="4"/>
        <v>1.2593534326189584</v>
      </c>
    </row>
    <row r="280" spans="25:32" x14ac:dyDescent="0.35">
      <c r="Y280">
        <v>262</v>
      </c>
      <c r="Z280">
        <v>2.3980299999999999</v>
      </c>
      <c r="AB280">
        <v>262</v>
      </c>
      <c r="AC280">
        <v>1347</v>
      </c>
      <c r="AF280" s="6">
        <f t="shared" si="4"/>
        <v>1.5272925764192138</v>
      </c>
    </row>
    <row r="281" spans="25:32" x14ac:dyDescent="0.35">
      <c r="Y281">
        <v>263</v>
      </c>
      <c r="Z281">
        <v>2.2346940000000002</v>
      </c>
      <c r="AB281">
        <v>263</v>
      </c>
      <c r="AC281">
        <v>1350</v>
      </c>
      <c r="AF281" s="6">
        <f t="shared" si="4"/>
        <v>1.6885245901639365</v>
      </c>
    </row>
    <row r="282" spans="25:32" x14ac:dyDescent="0.35">
      <c r="Y282">
        <v>264</v>
      </c>
      <c r="Z282">
        <v>1.854962</v>
      </c>
      <c r="AB282">
        <v>264</v>
      </c>
      <c r="AC282">
        <v>1351</v>
      </c>
      <c r="AF282" s="6">
        <f t="shared" si="4"/>
        <v>1.7423469387755119</v>
      </c>
    </row>
    <row r="283" spans="25:32" x14ac:dyDescent="0.35">
      <c r="Y283">
        <v>265</v>
      </c>
      <c r="Z283">
        <v>2.3435450000000002</v>
      </c>
      <c r="AB283">
        <v>265</v>
      </c>
      <c r="AC283">
        <v>1342</v>
      </c>
      <c r="AF283" s="6">
        <f t="shared" si="4"/>
        <v>1.2593534326189584</v>
      </c>
    </row>
    <row r="284" spans="25:32" x14ac:dyDescent="0.35">
      <c r="Y284">
        <v>266</v>
      </c>
      <c r="Z284">
        <v>2.3435450000000002</v>
      </c>
      <c r="AB284">
        <v>266</v>
      </c>
      <c r="AC284">
        <v>1345</v>
      </c>
      <c r="AF284" s="6">
        <f t="shared" si="4"/>
        <v>1.4200000000000017</v>
      </c>
    </row>
    <row r="285" spans="25:32" x14ac:dyDescent="0.35">
      <c r="Y285">
        <v>267</v>
      </c>
      <c r="Z285">
        <v>2.2346940000000002</v>
      </c>
      <c r="AB285">
        <v>267</v>
      </c>
      <c r="AC285">
        <v>1347</v>
      </c>
      <c r="AF285" s="6">
        <f t="shared" si="4"/>
        <v>1.5272925764192138</v>
      </c>
    </row>
    <row r="286" spans="25:32" x14ac:dyDescent="0.35">
      <c r="Y286">
        <v>268</v>
      </c>
      <c r="Z286">
        <v>1.9632590000000001</v>
      </c>
      <c r="AB286">
        <v>268</v>
      </c>
      <c r="AC286">
        <v>1348</v>
      </c>
      <c r="AF286" s="6">
        <f t="shared" si="4"/>
        <v>1.5809974517655618</v>
      </c>
    </row>
    <row r="287" spans="25:32" x14ac:dyDescent="0.35">
      <c r="Y287">
        <v>269</v>
      </c>
      <c r="Z287">
        <v>2.0174669999999999</v>
      </c>
      <c r="AB287">
        <v>269</v>
      </c>
      <c r="AC287">
        <v>1346</v>
      </c>
      <c r="AF287" s="6">
        <f t="shared" si="4"/>
        <v>1.473626773372132</v>
      </c>
    </row>
    <row r="288" spans="25:32" x14ac:dyDescent="0.35">
      <c r="Y288">
        <v>270</v>
      </c>
      <c r="Z288">
        <v>2.1803279999999998</v>
      </c>
      <c r="AB288">
        <v>270</v>
      </c>
      <c r="AC288">
        <v>1346</v>
      </c>
      <c r="AF288" s="6">
        <f t="shared" si="4"/>
        <v>1.473626773372132</v>
      </c>
    </row>
    <row r="289" spans="25:32" x14ac:dyDescent="0.35">
      <c r="Y289">
        <v>271</v>
      </c>
      <c r="Z289">
        <v>2.5071189999999999</v>
      </c>
      <c r="AB289">
        <v>271</v>
      </c>
      <c r="AC289">
        <v>1348</v>
      </c>
      <c r="AF289" s="6">
        <f t="shared" si="4"/>
        <v>1.5809974517655618</v>
      </c>
    </row>
    <row r="290" spans="25:32" x14ac:dyDescent="0.35">
      <c r="Y290">
        <v>272</v>
      </c>
      <c r="Z290">
        <v>1.9632590000000001</v>
      </c>
      <c r="AB290">
        <v>272</v>
      </c>
      <c r="AC290">
        <v>1345</v>
      </c>
      <c r="AF290" s="6">
        <f t="shared" si="4"/>
        <v>1.4200000000000017</v>
      </c>
    </row>
    <row r="291" spans="25:32" x14ac:dyDescent="0.35">
      <c r="Y291">
        <v>273</v>
      </c>
      <c r="Z291">
        <v>2.3435450000000002</v>
      </c>
      <c r="AB291">
        <v>273</v>
      </c>
      <c r="AC291">
        <v>1345</v>
      </c>
      <c r="AF291" s="6">
        <f t="shared" si="4"/>
        <v>1.4200000000000017</v>
      </c>
    </row>
    <row r="292" spans="25:32" x14ac:dyDescent="0.35">
      <c r="Y292">
        <v>274</v>
      </c>
      <c r="Z292">
        <v>2.0717150000000002</v>
      </c>
      <c r="AB292">
        <v>274</v>
      </c>
      <c r="AC292">
        <v>1346</v>
      </c>
      <c r="AF292" s="6">
        <f t="shared" si="4"/>
        <v>1.473626773372132</v>
      </c>
    </row>
    <row r="293" spans="25:32" x14ac:dyDescent="0.35">
      <c r="Y293">
        <v>275</v>
      </c>
      <c r="Z293">
        <v>2.7257769999999999</v>
      </c>
      <c r="AB293">
        <v>275</v>
      </c>
      <c r="AC293">
        <v>1348</v>
      </c>
      <c r="AF293" s="6">
        <f t="shared" si="4"/>
        <v>1.5809974517655618</v>
      </c>
    </row>
    <row r="294" spans="25:32" x14ac:dyDescent="0.35">
      <c r="Y294">
        <v>276</v>
      </c>
      <c r="Z294">
        <v>2.3435450000000002</v>
      </c>
      <c r="AB294">
        <v>276</v>
      </c>
      <c r="AC294">
        <v>1342</v>
      </c>
      <c r="AF294" s="6">
        <f t="shared" si="4"/>
        <v>1.2593534326189584</v>
      </c>
    </row>
    <row r="295" spans="25:32" x14ac:dyDescent="0.35">
      <c r="Y295">
        <v>277</v>
      </c>
      <c r="Z295">
        <v>2.2890999999999999</v>
      </c>
      <c r="AB295">
        <v>277</v>
      </c>
      <c r="AC295">
        <v>1347</v>
      </c>
      <c r="AF295" s="6">
        <f t="shared" si="4"/>
        <v>1.5272925764192138</v>
      </c>
    </row>
    <row r="296" spans="25:32" x14ac:dyDescent="0.35">
      <c r="Y296">
        <v>278</v>
      </c>
      <c r="Z296">
        <v>2.2890999999999999</v>
      </c>
      <c r="AB296">
        <v>278</v>
      </c>
      <c r="AC296">
        <v>1347</v>
      </c>
      <c r="AF296" s="6">
        <f t="shared" si="4"/>
        <v>1.5272925764192138</v>
      </c>
    </row>
    <row r="297" spans="25:32" x14ac:dyDescent="0.35">
      <c r="Y297">
        <v>279</v>
      </c>
      <c r="Z297">
        <v>1.854962</v>
      </c>
      <c r="AB297">
        <v>279</v>
      </c>
      <c r="AC297">
        <v>1345</v>
      </c>
      <c r="AF297" s="6">
        <f t="shared" si="4"/>
        <v>1.4200000000000017</v>
      </c>
    </row>
    <row r="298" spans="25:32" x14ac:dyDescent="0.35">
      <c r="Y298">
        <v>280</v>
      </c>
      <c r="Z298">
        <v>2.2890999999999999</v>
      </c>
      <c r="AB298">
        <v>280</v>
      </c>
      <c r="AC298">
        <v>1347</v>
      </c>
      <c r="AF298" s="6">
        <f t="shared" si="4"/>
        <v>1.5272925764192138</v>
      </c>
    </row>
    <row r="299" spans="25:32" x14ac:dyDescent="0.35">
      <c r="Y299">
        <v>281</v>
      </c>
      <c r="Z299">
        <v>2.0717150000000002</v>
      </c>
      <c r="AB299">
        <v>281</v>
      </c>
      <c r="AC299">
        <v>1348</v>
      </c>
      <c r="AF299" s="6">
        <f t="shared" si="4"/>
        <v>1.5809974517655618</v>
      </c>
    </row>
    <row r="300" spans="25:32" x14ac:dyDescent="0.35">
      <c r="Y300">
        <v>282</v>
      </c>
      <c r="Z300">
        <v>2.4525549999999998</v>
      </c>
      <c r="AB300">
        <v>282</v>
      </c>
      <c r="AC300">
        <v>1351</v>
      </c>
      <c r="AF300" s="6">
        <f t="shared" si="4"/>
        <v>1.7423469387755119</v>
      </c>
    </row>
    <row r="301" spans="25:32" x14ac:dyDescent="0.35">
      <c r="Y301">
        <v>283</v>
      </c>
      <c r="Z301">
        <v>1.9090910000000001</v>
      </c>
      <c r="AB301">
        <v>283</v>
      </c>
      <c r="AC301">
        <v>1348</v>
      </c>
      <c r="AF301" s="6">
        <f t="shared" si="4"/>
        <v>1.5809974517655618</v>
      </c>
    </row>
    <row r="302" spans="25:32" x14ac:dyDescent="0.35">
      <c r="Y302">
        <v>284</v>
      </c>
      <c r="Z302">
        <v>2.2346940000000002</v>
      </c>
      <c r="AB302">
        <v>284</v>
      </c>
      <c r="AC302">
        <v>1346</v>
      </c>
      <c r="AF302" s="6">
        <f t="shared" si="4"/>
        <v>1.473626773372132</v>
      </c>
    </row>
    <row r="303" spans="25:32" x14ac:dyDescent="0.35">
      <c r="Y303">
        <v>285</v>
      </c>
      <c r="Z303">
        <v>2.1803279999999998</v>
      </c>
      <c r="AB303">
        <v>285</v>
      </c>
      <c r="AC303">
        <v>1344</v>
      </c>
      <c r="AF303" s="6">
        <f t="shared" si="4"/>
        <v>1.3664122137404604</v>
      </c>
    </row>
    <row r="304" spans="25:32" x14ac:dyDescent="0.35">
      <c r="Y304">
        <v>286</v>
      </c>
      <c r="Z304">
        <v>2.0717150000000002</v>
      </c>
      <c r="AB304">
        <v>286</v>
      </c>
      <c r="AC304">
        <v>1349</v>
      </c>
      <c r="AF304" s="6">
        <f t="shared" si="4"/>
        <v>1.6347414420975994</v>
      </c>
    </row>
    <row r="305" spans="25:32" x14ac:dyDescent="0.35">
      <c r="Y305">
        <v>287</v>
      </c>
      <c r="Z305">
        <v>2.5071189999999999</v>
      </c>
      <c r="AB305">
        <v>287</v>
      </c>
      <c r="AC305">
        <v>1343</v>
      </c>
      <c r="AF305" s="6">
        <f t="shared" si="4"/>
        <v>1.3128633720930267</v>
      </c>
    </row>
    <row r="306" spans="25:32" x14ac:dyDescent="0.35">
      <c r="Y306">
        <v>288</v>
      </c>
      <c r="Z306">
        <v>2.0717150000000002</v>
      </c>
      <c r="AB306">
        <v>288</v>
      </c>
      <c r="AC306">
        <v>1348</v>
      </c>
      <c r="AF306" s="6">
        <f t="shared" si="4"/>
        <v>1.5809974517655618</v>
      </c>
    </row>
    <row r="307" spans="25:32" x14ac:dyDescent="0.35">
      <c r="Y307">
        <v>289</v>
      </c>
      <c r="Z307">
        <v>2.0174669999999999</v>
      </c>
      <c r="AB307">
        <v>289</v>
      </c>
      <c r="AC307">
        <v>1353</v>
      </c>
      <c r="AF307" s="6">
        <f t="shared" si="4"/>
        <v>1.8501094091903738</v>
      </c>
    </row>
    <row r="308" spans="25:32" x14ac:dyDescent="0.35">
      <c r="Y308">
        <v>290</v>
      </c>
      <c r="Z308">
        <v>2.4525549999999998</v>
      </c>
      <c r="AB308">
        <v>290</v>
      </c>
      <c r="AC308">
        <v>1340</v>
      </c>
      <c r="AF308" s="6">
        <f t="shared" si="4"/>
        <v>1.1524500907441038</v>
      </c>
    </row>
    <row r="309" spans="25:32" x14ac:dyDescent="0.35">
      <c r="Y309">
        <v>291</v>
      </c>
      <c r="Z309">
        <v>2.1803279999999998</v>
      </c>
      <c r="AB309">
        <v>291</v>
      </c>
      <c r="AC309">
        <v>1339</v>
      </c>
      <c r="AF309" s="6">
        <f t="shared" si="4"/>
        <v>1.0990566037735832</v>
      </c>
    </row>
    <row r="310" spans="25:32" x14ac:dyDescent="0.35">
      <c r="Y310">
        <v>292</v>
      </c>
      <c r="Z310">
        <v>2.3435450000000002</v>
      </c>
      <c r="AB310">
        <v>292</v>
      </c>
      <c r="AC310">
        <v>1347</v>
      </c>
      <c r="AF310" s="6">
        <f t="shared" si="4"/>
        <v>1.5272925764192138</v>
      </c>
    </row>
    <row r="311" spans="25:32" x14ac:dyDescent="0.35">
      <c r="Y311">
        <v>293</v>
      </c>
      <c r="Z311">
        <v>1.854962</v>
      </c>
      <c r="AB311">
        <v>293</v>
      </c>
      <c r="AC311">
        <v>1344</v>
      </c>
      <c r="AF311" s="6">
        <f t="shared" si="4"/>
        <v>1.3664122137404604</v>
      </c>
    </row>
    <row r="312" spans="25:32" x14ac:dyDescent="0.35">
      <c r="Y312">
        <v>294</v>
      </c>
      <c r="Z312">
        <v>2.2890999999999999</v>
      </c>
      <c r="AB312">
        <v>294</v>
      </c>
      <c r="AC312">
        <v>1346</v>
      </c>
      <c r="AF312" s="6">
        <f t="shared" si="4"/>
        <v>1.473626773372132</v>
      </c>
    </row>
    <row r="313" spans="25:32" x14ac:dyDescent="0.35">
      <c r="Y313">
        <v>295</v>
      </c>
      <c r="Z313">
        <v>2.1803279999999998</v>
      </c>
      <c r="AB313">
        <v>295</v>
      </c>
      <c r="AC313">
        <v>1347</v>
      </c>
      <c r="AF313" s="6">
        <f t="shared" si="4"/>
        <v>1.5272925764192138</v>
      </c>
    </row>
    <row r="314" spans="25:32" x14ac:dyDescent="0.35">
      <c r="Y314">
        <v>296</v>
      </c>
      <c r="Z314">
        <v>2.4525549999999998</v>
      </c>
      <c r="AB314">
        <v>296</v>
      </c>
      <c r="AC314">
        <v>1345</v>
      </c>
      <c r="AF314" s="6">
        <f t="shared" si="4"/>
        <v>1.4200000000000017</v>
      </c>
    </row>
    <row r="315" spans="25:32" x14ac:dyDescent="0.35">
      <c r="Y315">
        <v>297</v>
      </c>
      <c r="Z315">
        <v>1.9632590000000001</v>
      </c>
      <c r="AB315">
        <v>297</v>
      </c>
      <c r="AC315">
        <v>1342</v>
      </c>
      <c r="AF315" s="6">
        <f t="shared" si="4"/>
        <v>1.2593534326189584</v>
      </c>
    </row>
    <row r="316" spans="25:32" x14ac:dyDescent="0.35">
      <c r="Y316">
        <v>298</v>
      </c>
      <c r="Z316">
        <v>2.0174669999999999</v>
      </c>
      <c r="AB316">
        <v>298</v>
      </c>
      <c r="AC316">
        <v>1343</v>
      </c>
      <c r="AF316" s="6">
        <f t="shared" si="4"/>
        <v>1.3128633720930267</v>
      </c>
    </row>
    <row r="317" spans="25:32" x14ac:dyDescent="0.35">
      <c r="Y317">
        <v>299</v>
      </c>
      <c r="Z317">
        <v>2.0717150000000002</v>
      </c>
      <c r="AB317">
        <v>299</v>
      </c>
      <c r="AC317">
        <v>1346</v>
      </c>
      <c r="AF317" s="6">
        <f t="shared" si="4"/>
        <v>1.473626773372132</v>
      </c>
    </row>
    <row r="318" spans="25:32" x14ac:dyDescent="0.35">
      <c r="Y318">
        <v>300</v>
      </c>
      <c r="Z318">
        <v>2.2346940000000002</v>
      </c>
      <c r="AB318">
        <v>300</v>
      </c>
      <c r="AC318">
        <v>1349</v>
      </c>
      <c r="AF318" s="6">
        <f t="shared" si="4"/>
        <v>1.6347414420975994</v>
      </c>
    </row>
    <row r="319" spans="25:32" x14ac:dyDescent="0.35">
      <c r="Y319">
        <v>301</v>
      </c>
      <c r="Z319">
        <v>1.9090910000000001</v>
      </c>
      <c r="AB319">
        <v>301</v>
      </c>
      <c r="AC319">
        <v>1344</v>
      </c>
      <c r="AF319" s="6">
        <f t="shared" si="4"/>
        <v>1.3664122137404604</v>
      </c>
    </row>
    <row r="320" spans="25:32" x14ac:dyDescent="0.35">
      <c r="Y320">
        <v>302</v>
      </c>
      <c r="Z320">
        <v>2.1803279999999998</v>
      </c>
      <c r="AB320">
        <v>302</v>
      </c>
      <c r="AC320">
        <v>1346</v>
      </c>
      <c r="AF320" s="6">
        <f t="shared" si="4"/>
        <v>1.473626773372132</v>
      </c>
    </row>
    <row r="321" spans="25:32" x14ac:dyDescent="0.35">
      <c r="Y321">
        <v>303</v>
      </c>
      <c r="Z321">
        <v>2.3980299999999999</v>
      </c>
      <c r="AB321">
        <v>303</v>
      </c>
      <c r="AC321">
        <v>1349</v>
      </c>
      <c r="AF321" s="6">
        <f t="shared" si="4"/>
        <v>1.6347414420975994</v>
      </c>
    </row>
    <row r="322" spans="25:32" x14ac:dyDescent="0.35">
      <c r="Y322">
        <v>304</v>
      </c>
      <c r="Z322">
        <v>2.3980299999999999</v>
      </c>
      <c r="AB322">
        <v>304</v>
      </c>
      <c r="AC322">
        <v>1344</v>
      </c>
      <c r="AF322" s="6">
        <f t="shared" si="4"/>
        <v>1.3664122137404604</v>
      </c>
    </row>
    <row r="323" spans="25:32" x14ac:dyDescent="0.35">
      <c r="Y323">
        <v>305</v>
      </c>
      <c r="Z323">
        <v>2.1803279999999998</v>
      </c>
      <c r="AB323">
        <v>305</v>
      </c>
      <c r="AC323">
        <v>1343</v>
      </c>
      <c r="AF323" s="6">
        <f t="shared" si="4"/>
        <v>1.3128633720930267</v>
      </c>
    </row>
    <row r="324" spans="25:32" x14ac:dyDescent="0.35">
      <c r="Y324">
        <v>306</v>
      </c>
      <c r="Z324">
        <v>2.1803279999999998</v>
      </c>
      <c r="AB324">
        <v>306</v>
      </c>
      <c r="AC324">
        <v>1351</v>
      </c>
      <c r="AF324" s="6">
        <f t="shared" si="4"/>
        <v>1.7423469387755119</v>
      </c>
    </row>
    <row r="325" spans="25:32" x14ac:dyDescent="0.35">
      <c r="Y325">
        <v>307</v>
      </c>
      <c r="Z325">
        <v>1.9632590000000001</v>
      </c>
      <c r="AB325">
        <v>307</v>
      </c>
      <c r="AC325">
        <v>1343</v>
      </c>
      <c r="AF325" s="6">
        <f t="shared" si="4"/>
        <v>1.3128633720930267</v>
      </c>
    </row>
    <row r="326" spans="25:32" x14ac:dyDescent="0.35">
      <c r="Y326">
        <v>308</v>
      </c>
      <c r="Z326">
        <v>1.9632590000000001</v>
      </c>
      <c r="AB326">
        <v>308</v>
      </c>
      <c r="AC326">
        <v>1345</v>
      </c>
      <c r="AF326" s="6">
        <f t="shared" si="4"/>
        <v>1.4200000000000017</v>
      </c>
    </row>
    <row r="327" spans="25:32" x14ac:dyDescent="0.35">
      <c r="Y327">
        <v>309</v>
      </c>
      <c r="Z327">
        <v>2.1803279999999998</v>
      </c>
      <c r="AB327">
        <v>309</v>
      </c>
      <c r="AC327">
        <v>1348</v>
      </c>
      <c r="AF327" s="6">
        <f t="shared" si="4"/>
        <v>1.5809974517655618</v>
      </c>
    </row>
    <row r="328" spans="25:32" x14ac:dyDescent="0.35">
      <c r="Y328">
        <v>310</v>
      </c>
      <c r="Z328">
        <v>2.3980299999999999</v>
      </c>
      <c r="AB328">
        <v>310</v>
      </c>
      <c r="AC328">
        <v>1345</v>
      </c>
      <c r="AF328" s="6">
        <f t="shared" si="4"/>
        <v>1.4200000000000017</v>
      </c>
    </row>
    <row r="329" spans="25:32" x14ac:dyDescent="0.35">
      <c r="Y329">
        <v>311</v>
      </c>
      <c r="Z329">
        <v>2.126001</v>
      </c>
      <c r="AB329">
        <v>311</v>
      </c>
      <c r="AC329">
        <v>1345</v>
      </c>
      <c r="AF329" s="6">
        <f t="shared" si="4"/>
        <v>1.4200000000000017</v>
      </c>
    </row>
    <row r="330" spans="25:32" x14ac:dyDescent="0.35">
      <c r="Y330">
        <v>312</v>
      </c>
      <c r="Z330">
        <v>2.3435450000000002</v>
      </c>
      <c r="AB330">
        <v>312</v>
      </c>
      <c r="AC330">
        <v>1348</v>
      </c>
      <c r="AF330" s="6">
        <f t="shared" si="4"/>
        <v>1.5809974517655618</v>
      </c>
    </row>
    <row r="331" spans="25:32" x14ac:dyDescent="0.35">
      <c r="Y331">
        <v>313</v>
      </c>
      <c r="Z331">
        <v>2.3435450000000002</v>
      </c>
      <c r="AB331">
        <v>313</v>
      </c>
      <c r="AC331">
        <v>1347</v>
      </c>
      <c r="AF331" s="6">
        <f t="shared" si="4"/>
        <v>1.5272925764192138</v>
      </c>
    </row>
    <row r="332" spans="25:32" x14ac:dyDescent="0.35">
      <c r="Y332">
        <v>314</v>
      </c>
      <c r="Z332">
        <v>2.5617239999999999</v>
      </c>
      <c r="AB332">
        <v>314</v>
      </c>
      <c r="AC332">
        <v>1342</v>
      </c>
      <c r="AF332" s="6">
        <f t="shared" si="4"/>
        <v>1.2593534326189584</v>
      </c>
    </row>
    <row r="333" spans="25:32" x14ac:dyDescent="0.35">
      <c r="Y333">
        <v>315</v>
      </c>
      <c r="Z333">
        <v>2.2346940000000002</v>
      </c>
      <c r="AB333">
        <v>315</v>
      </c>
      <c r="AC333">
        <v>1344</v>
      </c>
      <c r="AF333" s="6">
        <f t="shared" si="4"/>
        <v>1.3664122137404604</v>
      </c>
    </row>
    <row r="334" spans="25:32" x14ac:dyDescent="0.35">
      <c r="Y334">
        <v>316</v>
      </c>
      <c r="Z334">
        <v>2.126001</v>
      </c>
      <c r="AB334">
        <v>316</v>
      </c>
      <c r="AC334">
        <v>1350</v>
      </c>
      <c r="AF334" s="6">
        <f t="shared" si="4"/>
        <v>1.6885245901639365</v>
      </c>
    </row>
    <row r="335" spans="25:32" x14ac:dyDescent="0.35">
      <c r="Y335">
        <v>317</v>
      </c>
      <c r="Z335">
        <v>2.2346940000000002</v>
      </c>
      <c r="AB335">
        <v>317</v>
      </c>
      <c r="AC335">
        <v>1344</v>
      </c>
      <c r="AF335" s="6">
        <f t="shared" si="4"/>
        <v>1.3664122137404604</v>
      </c>
    </row>
    <row r="336" spans="25:32" x14ac:dyDescent="0.35">
      <c r="Y336">
        <v>318</v>
      </c>
      <c r="Z336">
        <v>2.0717150000000002</v>
      </c>
      <c r="AB336">
        <v>318</v>
      </c>
      <c r="AC336">
        <v>1343</v>
      </c>
      <c r="AF336" s="6">
        <f t="shared" si="4"/>
        <v>1.3128633720930267</v>
      </c>
    </row>
    <row r="337" spans="25:32" x14ac:dyDescent="0.35">
      <c r="Y337">
        <v>319</v>
      </c>
      <c r="Z337">
        <v>2.2346940000000002</v>
      </c>
      <c r="AB337">
        <v>319</v>
      </c>
      <c r="AC337">
        <v>1348</v>
      </c>
      <c r="AF337" s="6">
        <f t="shared" si="4"/>
        <v>1.5809974517655618</v>
      </c>
    </row>
    <row r="338" spans="25:32" x14ac:dyDescent="0.35">
      <c r="Y338">
        <v>320</v>
      </c>
      <c r="Z338">
        <v>2.3435450000000002</v>
      </c>
      <c r="AB338">
        <v>320</v>
      </c>
      <c r="AC338">
        <v>1347</v>
      </c>
      <c r="AF338" s="6">
        <f t="shared" si="4"/>
        <v>1.5272925764192138</v>
      </c>
    </row>
    <row r="339" spans="25:32" x14ac:dyDescent="0.35">
      <c r="Y339">
        <v>321</v>
      </c>
      <c r="Z339">
        <v>2.2890999999999999</v>
      </c>
      <c r="AB339">
        <v>321</v>
      </c>
      <c r="AC339">
        <v>1352</v>
      </c>
      <c r="AF339" s="6">
        <f t="shared" ref="AF339:AF402" si="5">(($Q$10*AC339)/(4095-AC339))-$Q$11</f>
        <v>1.7962085308056857</v>
      </c>
    </row>
    <row r="340" spans="25:32" x14ac:dyDescent="0.35">
      <c r="Y340">
        <v>322</v>
      </c>
      <c r="Z340">
        <v>2.1803279999999998</v>
      </c>
      <c r="AB340">
        <v>322</v>
      </c>
      <c r="AC340">
        <v>1344</v>
      </c>
      <c r="AF340" s="6">
        <f t="shared" si="5"/>
        <v>1.3664122137404604</v>
      </c>
    </row>
    <row r="341" spans="25:32" x14ac:dyDescent="0.35">
      <c r="Y341">
        <v>323</v>
      </c>
      <c r="Z341">
        <v>2.3980299999999999</v>
      </c>
      <c r="AB341">
        <v>323</v>
      </c>
      <c r="AC341">
        <v>1349</v>
      </c>
      <c r="AF341" s="6">
        <f t="shared" si="5"/>
        <v>1.6347414420975994</v>
      </c>
    </row>
    <row r="342" spans="25:32" x14ac:dyDescent="0.35">
      <c r="Y342">
        <v>324</v>
      </c>
      <c r="Z342">
        <v>2.2346940000000002</v>
      </c>
      <c r="AB342">
        <v>324</v>
      </c>
      <c r="AC342">
        <v>1344</v>
      </c>
      <c r="AF342" s="6">
        <f t="shared" si="5"/>
        <v>1.3664122137404604</v>
      </c>
    </row>
    <row r="343" spans="25:32" x14ac:dyDescent="0.35">
      <c r="Y343">
        <v>325</v>
      </c>
      <c r="Z343">
        <v>2.0717150000000002</v>
      </c>
      <c r="AB343">
        <v>325</v>
      </c>
      <c r="AC343">
        <v>1350</v>
      </c>
      <c r="AF343" s="6">
        <f t="shared" si="5"/>
        <v>1.6885245901639365</v>
      </c>
    </row>
    <row r="344" spans="25:32" x14ac:dyDescent="0.35">
      <c r="Y344">
        <v>326</v>
      </c>
      <c r="Z344">
        <v>2.0717150000000002</v>
      </c>
      <c r="AB344">
        <v>326</v>
      </c>
      <c r="AC344">
        <v>1345</v>
      </c>
      <c r="AF344" s="6">
        <f t="shared" si="5"/>
        <v>1.4200000000000017</v>
      </c>
    </row>
    <row r="345" spans="25:32" x14ac:dyDescent="0.35">
      <c r="Y345">
        <v>327</v>
      </c>
      <c r="Z345">
        <v>2.0717150000000002</v>
      </c>
      <c r="AB345">
        <v>327</v>
      </c>
      <c r="AC345">
        <v>1348</v>
      </c>
      <c r="AF345" s="6">
        <f t="shared" si="5"/>
        <v>1.5809974517655618</v>
      </c>
    </row>
    <row r="346" spans="25:32" x14ac:dyDescent="0.35">
      <c r="Y346">
        <v>328</v>
      </c>
      <c r="Z346">
        <v>2.3435450000000002</v>
      </c>
      <c r="AB346">
        <v>328</v>
      </c>
      <c r="AC346">
        <v>1347</v>
      </c>
      <c r="AF346" s="6">
        <f t="shared" si="5"/>
        <v>1.5272925764192138</v>
      </c>
    </row>
    <row r="347" spans="25:32" x14ac:dyDescent="0.35">
      <c r="Y347">
        <v>329</v>
      </c>
      <c r="Z347">
        <v>2.3435450000000002</v>
      </c>
      <c r="AB347">
        <v>329</v>
      </c>
      <c r="AC347">
        <v>1345</v>
      </c>
      <c r="AF347" s="6">
        <f t="shared" si="5"/>
        <v>1.4200000000000017</v>
      </c>
    </row>
    <row r="348" spans="25:32" x14ac:dyDescent="0.35">
      <c r="Y348">
        <v>330</v>
      </c>
      <c r="Z348">
        <v>2.3435450000000002</v>
      </c>
      <c r="AB348">
        <v>330</v>
      </c>
      <c r="AC348">
        <v>1349</v>
      </c>
      <c r="AF348" s="6">
        <f t="shared" si="5"/>
        <v>1.6347414420975994</v>
      </c>
    </row>
    <row r="349" spans="25:32" x14ac:dyDescent="0.35">
      <c r="Y349">
        <v>331</v>
      </c>
      <c r="Z349">
        <v>2.0717150000000002</v>
      </c>
      <c r="AB349">
        <v>331</v>
      </c>
      <c r="AC349">
        <v>1345</v>
      </c>
      <c r="AF349" s="6">
        <f t="shared" si="5"/>
        <v>1.4200000000000017</v>
      </c>
    </row>
    <row r="350" spans="25:32" x14ac:dyDescent="0.35">
      <c r="Y350">
        <v>332</v>
      </c>
      <c r="Z350">
        <v>2.1803279999999998</v>
      </c>
      <c r="AB350">
        <v>332</v>
      </c>
      <c r="AC350">
        <v>1344</v>
      </c>
      <c r="AF350" s="6">
        <f t="shared" si="5"/>
        <v>1.3664122137404604</v>
      </c>
    </row>
    <row r="351" spans="25:32" x14ac:dyDescent="0.35">
      <c r="Y351">
        <v>333</v>
      </c>
      <c r="Z351">
        <v>2.126001</v>
      </c>
      <c r="AB351">
        <v>333</v>
      </c>
      <c r="AC351">
        <v>1345</v>
      </c>
      <c r="AF351" s="6">
        <f t="shared" si="5"/>
        <v>1.4200000000000017</v>
      </c>
    </row>
    <row r="352" spans="25:32" x14ac:dyDescent="0.35">
      <c r="Y352">
        <v>334</v>
      </c>
      <c r="Z352">
        <v>2.2346940000000002</v>
      </c>
      <c r="AB352">
        <v>334</v>
      </c>
      <c r="AC352">
        <v>1346</v>
      </c>
      <c r="AF352" s="6">
        <f t="shared" si="5"/>
        <v>1.473626773372132</v>
      </c>
    </row>
    <row r="353" spans="25:32" x14ac:dyDescent="0.35">
      <c r="Y353">
        <v>335</v>
      </c>
      <c r="Z353">
        <v>2.2346940000000002</v>
      </c>
      <c r="AB353">
        <v>335</v>
      </c>
      <c r="AC353">
        <v>1346</v>
      </c>
      <c r="AF353" s="6">
        <f t="shared" si="5"/>
        <v>1.473626773372132</v>
      </c>
    </row>
    <row r="354" spans="25:32" x14ac:dyDescent="0.35">
      <c r="Y354">
        <v>336</v>
      </c>
      <c r="Z354">
        <v>2.3435450000000002</v>
      </c>
      <c r="AB354">
        <v>336</v>
      </c>
      <c r="AC354">
        <v>1345</v>
      </c>
      <c r="AF354" s="6">
        <f t="shared" si="5"/>
        <v>1.4200000000000017</v>
      </c>
    </row>
    <row r="355" spans="25:32" x14ac:dyDescent="0.35">
      <c r="Y355">
        <v>337</v>
      </c>
      <c r="Z355">
        <v>2.1803279999999998</v>
      </c>
      <c r="AB355">
        <v>337</v>
      </c>
      <c r="AC355">
        <v>1349</v>
      </c>
      <c r="AF355" s="6">
        <f t="shared" si="5"/>
        <v>1.6347414420975994</v>
      </c>
    </row>
    <row r="356" spans="25:32" x14ac:dyDescent="0.35">
      <c r="Y356">
        <v>338</v>
      </c>
      <c r="Z356">
        <v>1.854962</v>
      </c>
      <c r="AB356">
        <v>338</v>
      </c>
      <c r="AC356">
        <v>1343</v>
      </c>
      <c r="AF356" s="6">
        <f t="shared" si="5"/>
        <v>1.3128633720930267</v>
      </c>
    </row>
    <row r="357" spans="25:32" x14ac:dyDescent="0.35">
      <c r="Y357">
        <v>339</v>
      </c>
      <c r="Z357">
        <v>2.0174669999999999</v>
      </c>
      <c r="AB357">
        <v>339</v>
      </c>
      <c r="AC357">
        <v>1346</v>
      </c>
      <c r="AF357" s="6">
        <f t="shared" si="5"/>
        <v>1.473626773372132</v>
      </c>
    </row>
    <row r="358" spans="25:32" x14ac:dyDescent="0.35">
      <c r="Y358">
        <v>340</v>
      </c>
      <c r="Z358">
        <v>2.2346940000000002</v>
      </c>
      <c r="AB358">
        <v>340</v>
      </c>
      <c r="AC358">
        <v>1349</v>
      </c>
      <c r="AF358" s="6">
        <f t="shared" si="5"/>
        <v>1.6347414420975994</v>
      </c>
    </row>
    <row r="359" spans="25:32" x14ac:dyDescent="0.35">
      <c r="Y359">
        <v>341</v>
      </c>
      <c r="Z359">
        <v>2.126001</v>
      </c>
      <c r="AB359">
        <v>341</v>
      </c>
      <c r="AC359">
        <v>1344</v>
      </c>
      <c r="AF359" s="6">
        <f t="shared" si="5"/>
        <v>1.3664122137404604</v>
      </c>
    </row>
    <row r="360" spans="25:32" x14ac:dyDescent="0.35">
      <c r="Y360">
        <v>342</v>
      </c>
      <c r="Z360">
        <v>2.2890999999999999</v>
      </c>
      <c r="AB360">
        <v>342</v>
      </c>
      <c r="AC360">
        <v>1347</v>
      </c>
      <c r="AF360" s="6">
        <f t="shared" si="5"/>
        <v>1.5272925764192138</v>
      </c>
    </row>
    <row r="361" spans="25:32" x14ac:dyDescent="0.35">
      <c r="Y361">
        <v>343</v>
      </c>
      <c r="Z361">
        <v>2.1803279999999998</v>
      </c>
      <c r="AB361">
        <v>343</v>
      </c>
      <c r="AC361">
        <v>1344</v>
      </c>
      <c r="AF361" s="6">
        <f t="shared" si="5"/>
        <v>1.3664122137404604</v>
      </c>
    </row>
    <row r="362" spans="25:32" x14ac:dyDescent="0.35">
      <c r="Y362">
        <v>344</v>
      </c>
      <c r="Z362">
        <v>2.3980299999999999</v>
      </c>
      <c r="AB362">
        <v>344</v>
      </c>
      <c r="AC362">
        <v>1343</v>
      </c>
      <c r="AF362" s="6">
        <f t="shared" si="5"/>
        <v>1.3128633720930267</v>
      </c>
    </row>
    <row r="363" spans="25:32" x14ac:dyDescent="0.35">
      <c r="Y363">
        <v>345</v>
      </c>
      <c r="Z363">
        <v>1.9090910000000001</v>
      </c>
      <c r="AB363">
        <v>345</v>
      </c>
      <c r="AC363">
        <v>1344</v>
      </c>
      <c r="AF363" s="6">
        <f t="shared" si="5"/>
        <v>1.3664122137404604</v>
      </c>
    </row>
    <row r="364" spans="25:32" x14ac:dyDescent="0.35">
      <c r="Y364">
        <v>346</v>
      </c>
      <c r="Z364">
        <v>2.2346940000000002</v>
      </c>
      <c r="AB364">
        <v>346</v>
      </c>
      <c r="AC364">
        <v>1339</v>
      </c>
      <c r="AF364" s="6">
        <f t="shared" si="5"/>
        <v>1.0990566037735832</v>
      </c>
    </row>
    <row r="365" spans="25:32" x14ac:dyDescent="0.35">
      <c r="Y365">
        <v>347</v>
      </c>
      <c r="Z365">
        <v>2.3980299999999999</v>
      </c>
      <c r="AB365">
        <v>347</v>
      </c>
      <c r="AC365">
        <v>1343</v>
      </c>
      <c r="AF365" s="6">
        <f t="shared" si="5"/>
        <v>1.3128633720930267</v>
      </c>
    </row>
    <row r="366" spans="25:32" x14ac:dyDescent="0.35">
      <c r="Y366">
        <v>348</v>
      </c>
      <c r="Z366">
        <v>2.2346940000000002</v>
      </c>
      <c r="AB366">
        <v>348</v>
      </c>
      <c r="AC366">
        <v>1351</v>
      </c>
      <c r="AF366" s="6">
        <f t="shared" si="5"/>
        <v>1.7423469387755119</v>
      </c>
    </row>
    <row r="367" spans="25:32" x14ac:dyDescent="0.35">
      <c r="Y367">
        <v>349</v>
      </c>
      <c r="Z367">
        <v>2.2890999999999999</v>
      </c>
      <c r="AB367">
        <v>349</v>
      </c>
      <c r="AC367">
        <v>1345</v>
      </c>
      <c r="AF367" s="6">
        <f t="shared" si="5"/>
        <v>1.4200000000000017</v>
      </c>
    </row>
    <row r="368" spans="25:32" x14ac:dyDescent="0.35">
      <c r="Y368">
        <v>350</v>
      </c>
      <c r="Z368">
        <v>1.9090910000000001</v>
      </c>
      <c r="AB368">
        <v>350</v>
      </c>
      <c r="AC368">
        <v>1346</v>
      </c>
      <c r="AF368" s="6">
        <f t="shared" si="5"/>
        <v>1.473626773372132</v>
      </c>
    </row>
    <row r="369" spans="25:32" x14ac:dyDescent="0.35">
      <c r="Y369">
        <v>351</v>
      </c>
      <c r="Z369">
        <v>2.0717150000000002</v>
      </c>
      <c r="AB369">
        <v>351</v>
      </c>
      <c r="AC369">
        <v>1343</v>
      </c>
      <c r="AF369" s="6">
        <f t="shared" si="5"/>
        <v>1.3128633720930267</v>
      </c>
    </row>
    <row r="370" spans="25:32" x14ac:dyDescent="0.35">
      <c r="Y370">
        <v>352</v>
      </c>
      <c r="Z370">
        <v>2.0717150000000002</v>
      </c>
      <c r="AB370">
        <v>352</v>
      </c>
      <c r="AC370">
        <v>1346</v>
      </c>
      <c r="AF370" s="6">
        <f t="shared" si="5"/>
        <v>1.473626773372132</v>
      </c>
    </row>
    <row r="371" spans="25:32" x14ac:dyDescent="0.35">
      <c r="Y371">
        <v>353</v>
      </c>
      <c r="Z371">
        <v>2.3435450000000002</v>
      </c>
      <c r="AB371">
        <v>353</v>
      </c>
      <c r="AC371">
        <v>1348</v>
      </c>
      <c r="AF371" s="6">
        <f t="shared" si="5"/>
        <v>1.5809974517655618</v>
      </c>
    </row>
    <row r="372" spans="25:32" x14ac:dyDescent="0.35">
      <c r="Y372">
        <v>354</v>
      </c>
      <c r="Z372">
        <v>2.3435450000000002</v>
      </c>
      <c r="AB372">
        <v>354</v>
      </c>
      <c r="AC372">
        <v>1349</v>
      </c>
      <c r="AF372" s="6">
        <f t="shared" si="5"/>
        <v>1.6347414420975994</v>
      </c>
    </row>
    <row r="373" spans="25:32" x14ac:dyDescent="0.35">
      <c r="Y373">
        <v>355</v>
      </c>
      <c r="Z373">
        <v>2.3980299999999999</v>
      </c>
      <c r="AB373">
        <v>355</v>
      </c>
      <c r="AC373">
        <v>1342</v>
      </c>
      <c r="AF373" s="6">
        <f t="shared" si="5"/>
        <v>1.2593534326189584</v>
      </c>
    </row>
    <row r="374" spans="25:32" x14ac:dyDescent="0.35">
      <c r="Y374">
        <v>356</v>
      </c>
      <c r="Z374">
        <v>1.9632590000000001</v>
      </c>
      <c r="AB374">
        <v>356</v>
      </c>
      <c r="AC374">
        <v>1348</v>
      </c>
      <c r="AF374" s="6">
        <f t="shared" si="5"/>
        <v>1.5809974517655618</v>
      </c>
    </row>
    <row r="375" spans="25:32" x14ac:dyDescent="0.35">
      <c r="Y375">
        <v>357</v>
      </c>
      <c r="Z375">
        <v>2.0717150000000002</v>
      </c>
      <c r="AB375">
        <v>357</v>
      </c>
      <c r="AC375">
        <v>1347</v>
      </c>
      <c r="AF375" s="6">
        <f t="shared" si="5"/>
        <v>1.5272925764192138</v>
      </c>
    </row>
    <row r="376" spans="25:32" x14ac:dyDescent="0.35">
      <c r="Y376">
        <v>358</v>
      </c>
      <c r="Z376">
        <v>2.2890999999999999</v>
      </c>
      <c r="AB376">
        <v>358</v>
      </c>
      <c r="AC376">
        <v>1342</v>
      </c>
      <c r="AF376" s="6">
        <f t="shared" si="5"/>
        <v>1.2593534326189584</v>
      </c>
    </row>
    <row r="377" spans="25:32" x14ac:dyDescent="0.35">
      <c r="Y377">
        <v>359</v>
      </c>
      <c r="Z377">
        <v>2.2890999999999999</v>
      </c>
      <c r="AB377">
        <v>359</v>
      </c>
      <c r="AC377">
        <v>1344</v>
      </c>
      <c r="AF377" s="6">
        <f t="shared" si="5"/>
        <v>1.3664122137404604</v>
      </c>
    </row>
    <row r="378" spans="25:32" x14ac:dyDescent="0.35">
      <c r="Y378">
        <v>360</v>
      </c>
      <c r="Z378">
        <v>2.4525549999999998</v>
      </c>
      <c r="AB378">
        <v>360</v>
      </c>
      <c r="AC378">
        <v>1348</v>
      </c>
      <c r="AF378" s="6">
        <f t="shared" si="5"/>
        <v>1.5809974517655618</v>
      </c>
    </row>
    <row r="379" spans="25:32" x14ac:dyDescent="0.35">
      <c r="Y379">
        <v>361</v>
      </c>
      <c r="Z379">
        <v>1.9632590000000001</v>
      </c>
      <c r="AB379">
        <v>361</v>
      </c>
      <c r="AC379">
        <v>1342</v>
      </c>
      <c r="AF379" s="6">
        <f t="shared" si="5"/>
        <v>1.2593534326189584</v>
      </c>
    </row>
    <row r="380" spans="25:32" x14ac:dyDescent="0.35">
      <c r="Y380">
        <v>362</v>
      </c>
      <c r="Z380">
        <v>2.0717150000000002</v>
      </c>
      <c r="AB380">
        <v>362</v>
      </c>
      <c r="AC380">
        <v>1348</v>
      </c>
      <c r="AF380" s="6">
        <f t="shared" si="5"/>
        <v>1.5809974517655618</v>
      </c>
    </row>
    <row r="381" spans="25:32" x14ac:dyDescent="0.35">
      <c r="Y381">
        <v>363</v>
      </c>
      <c r="Z381">
        <v>2.3980299999999999</v>
      </c>
      <c r="AB381">
        <v>363</v>
      </c>
      <c r="AC381">
        <v>1339</v>
      </c>
      <c r="AF381" s="6">
        <f t="shared" si="5"/>
        <v>1.0990566037735832</v>
      </c>
    </row>
    <row r="382" spans="25:32" x14ac:dyDescent="0.35">
      <c r="Y382">
        <v>364</v>
      </c>
      <c r="Z382">
        <v>2.2890999999999999</v>
      </c>
      <c r="AB382">
        <v>364</v>
      </c>
      <c r="AC382">
        <v>1342</v>
      </c>
      <c r="AF382" s="6">
        <f t="shared" si="5"/>
        <v>1.2593534326189584</v>
      </c>
    </row>
    <row r="383" spans="25:32" x14ac:dyDescent="0.35">
      <c r="Y383">
        <v>365</v>
      </c>
      <c r="Z383">
        <v>2.126001</v>
      </c>
      <c r="AB383">
        <v>365</v>
      </c>
      <c r="AC383">
        <v>1348</v>
      </c>
      <c r="AF383" s="6">
        <f t="shared" si="5"/>
        <v>1.5809974517655618</v>
      </c>
    </row>
    <row r="384" spans="25:32" x14ac:dyDescent="0.35">
      <c r="Y384">
        <v>366</v>
      </c>
      <c r="Z384">
        <v>2.0717150000000002</v>
      </c>
      <c r="AB384">
        <v>366</v>
      </c>
      <c r="AC384">
        <v>1349</v>
      </c>
      <c r="AF384" s="6">
        <f t="shared" si="5"/>
        <v>1.6347414420975994</v>
      </c>
    </row>
    <row r="385" spans="25:32" x14ac:dyDescent="0.35">
      <c r="Y385">
        <v>367</v>
      </c>
      <c r="Z385">
        <v>2.126001</v>
      </c>
      <c r="AB385">
        <v>367</v>
      </c>
      <c r="AC385">
        <v>1349</v>
      </c>
      <c r="AF385" s="6">
        <f t="shared" si="5"/>
        <v>1.6347414420975994</v>
      </c>
    </row>
    <row r="386" spans="25:32" x14ac:dyDescent="0.35">
      <c r="Y386">
        <v>368</v>
      </c>
      <c r="Z386">
        <v>2.1803279999999998</v>
      </c>
      <c r="AB386">
        <v>368</v>
      </c>
      <c r="AC386">
        <v>1347</v>
      </c>
      <c r="AF386" s="6">
        <f t="shared" si="5"/>
        <v>1.5272925764192138</v>
      </c>
    </row>
    <row r="387" spans="25:32" x14ac:dyDescent="0.35">
      <c r="Y387">
        <v>369</v>
      </c>
      <c r="Z387">
        <v>1.9632590000000001</v>
      </c>
      <c r="AB387">
        <v>369</v>
      </c>
      <c r="AC387">
        <v>1340</v>
      </c>
      <c r="AF387" s="6">
        <f t="shared" si="5"/>
        <v>1.1524500907441038</v>
      </c>
    </row>
    <row r="388" spans="25:32" x14ac:dyDescent="0.35">
      <c r="Y388">
        <v>370</v>
      </c>
      <c r="Z388">
        <v>1.9090910000000001</v>
      </c>
      <c r="AB388">
        <v>370</v>
      </c>
      <c r="AC388">
        <v>1345</v>
      </c>
      <c r="AF388" s="6">
        <f t="shared" si="5"/>
        <v>1.4200000000000017</v>
      </c>
    </row>
    <row r="389" spans="25:32" x14ac:dyDescent="0.35">
      <c r="Y389">
        <v>371</v>
      </c>
      <c r="Z389">
        <v>2.126001</v>
      </c>
      <c r="AB389">
        <v>371</v>
      </c>
      <c r="AC389">
        <v>1342</v>
      </c>
      <c r="AF389" s="6">
        <f t="shared" si="5"/>
        <v>1.2593534326189584</v>
      </c>
    </row>
    <row r="390" spans="25:32" x14ac:dyDescent="0.35">
      <c r="Y390">
        <v>372</v>
      </c>
      <c r="Z390">
        <v>2.3435450000000002</v>
      </c>
      <c r="AB390">
        <v>372</v>
      </c>
      <c r="AC390">
        <v>1345</v>
      </c>
      <c r="AF390" s="6">
        <f t="shared" si="5"/>
        <v>1.4200000000000017</v>
      </c>
    </row>
    <row r="391" spans="25:32" x14ac:dyDescent="0.35">
      <c r="Y391">
        <v>373</v>
      </c>
      <c r="Z391">
        <v>2.1803279999999998</v>
      </c>
      <c r="AB391">
        <v>373</v>
      </c>
      <c r="AC391">
        <v>1346</v>
      </c>
      <c r="AF391" s="6">
        <f t="shared" si="5"/>
        <v>1.473626773372132</v>
      </c>
    </row>
    <row r="392" spans="25:32" x14ac:dyDescent="0.35">
      <c r="Y392">
        <v>374</v>
      </c>
      <c r="Z392">
        <v>2.3980299999999999</v>
      </c>
      <c r="AB392">
        <v>374</v>
      </c>
      <c r="AC392">
        <v>1347</v>
      </c>
      <c r="AF392" s="6">
        <f t="shared" si="5"/>
        <v>1.5272925764192138</v>
      </c>
    </row>
    <row r="393" spans="25:32" x14ac:dyDescent="0.35">
      <c r="Y393">
        <v>375</v>
      </c>
      <c r="Z393">
        <v>1.9632590000000001</v>
      </c>
      <c r="AB393">
        <v>375</v>
      </c>
      <c r="AC393">
        <v>1343</v>
      </c>
      <c r="AF393" s="6">
        <f t="shared" si="5"/>
        <v>1.3128633720930267</v>
      </c>
    </row>
    <row r="394" spans="25:32" x14ac:dyDescent="0.35">
      <c r="Y394">
        <v>376</v>
      </c>
      <c r="Z394">
        <v>2.5617239999999999</v>
      </c>
      <c r="AB394">
        <v>376</v>
      </c>
      <c r="AC394">
        <v>1349</v>
      </c>
      <c r="AF394" s="6">
        <f t="shared" si="5"/>
        <v>1.6347414420975994</v>
      </c>
    </row>
    <row r="395" spans="25:32" x14ac:dyDescent="0.35">
      <c r="Y395">
        <v>377</v>
      </c>
      <c r="Z395">
        <v>2.3980299999999999</v>
      </c>
      <c r="AB395">
        <v>377</v>
      </c>
      <c r="AC395">
        <v>1347</v>
      </c>
      <c r="AF395" s="6">
        <f t="shared" si="5"/>
        <v>1.5272925764192138</v>
      </c>
    </row>
    <row r="396" spans="25:32" x14ac:dyDescent="0.35">
      <c r="Y396">
        <v>378</v>
      </c>
      <c r="Z396">
        <v>2.0174669999999999</v>
      </c>
      <c r="AB396">
        <v>378</v>
      </c>
      <c r="AC396">
        <v>1347</v>
      </c>
      <c r="AF396" s="6">
        <f t="shared" si="5"/>
        <v>1.5272925764192138</v>
      </c>
    </row>
    <row r="397" spans="25:32" x14ac:dyDescent="0.35">
      <c r="Y397">
        <v>379</v>
      </c>
      <c r="Z397">
        <v>1.800872</v>
      </c>
      <c r="AB397">
        <v>379</v>
      </c>
      <c r="AC397">
        <v>1341</v>
      </c>
      <c r="AF397" s="6">
        <f t="shared" si="5"/>
        <v>1.205882352941174</v>
      </c>
    </row>
    <row r="398" spans="25:32" x14ac:dyDescent="0.35">
      <c r="Y398">
        <v>380</v>
      </c>
      <c r="Z398">
        <v>2.0174669999999999</v>
      </c>
      <c r="AB398">
        <v>380</v>
      </c>
      <c r="AC398">
        <v>1346</v>
      </c>
      <c r="AF398" s="6">
        <f t="shared" si="5"/>
        <v>1.473626773372132</v>
      </c>
    </row>
    <row r="399" spans="25:32" x14ac:dyDescent="0.35">
      <c r="Y399">
        <v>381</v>
      </c>
      <c r="Z399">
        <v>2.4525549999999998</v>
      </c>
      <c r="AB399">
        <v>381</v>
      </c>
      <c r="AC399">
        <v>1346</v>
      </c>
      <c r="AF399" s="6">
        <f t="shared" si="5"/>
        <v>1.473626773372132</v>
      </c>
    </row>
    <row r="400" spans="25:32" x14ac:dyDescent="0.35">
      <c r="Y400">
        <v>382</v>
      </c>
      <c r="Z400">
        <v>2.2890999999999999</v>
      </c>
      <c r="AB400">
        <v>382</v>
      </c>
      <c r="AC400">
        <v>1343</v>
      </c>
      <c r="AF400" s="6">
        <f t="shared" si="5"/>
        <v>1.3128633720930267</v>
      </c>
    </row>
    <row r="401" spans="25:32" x14ac:dyDescent="0.35">
      <c r="Y401">
        <v>383</v>
      </c>
      <c r="Z401">
        <v>2.1803279999999998</v>
      </c>
      <c r="AB401">
        <v>383</v>
      </c>
      <c r="AC401">
        <v>1346</v>
      </c>
      <c r="AF401" s="6">
        <f t="shared" si="5"/>
        <v>1.473626773372132</v>
      </c>
    </row>
    <row r="402" spans="25:32" x14ac:dyDescent="0.35">
      <c r="Y402">
        <v>384</v>
      </c>
      <c r="Z402">
        <v>2.3435450000000002</v>
      </c>
      <c r="AB402">
        <v>384</v>
      </c>
      <c r="AC402">
        <v>1348</v>
      </c>
      <c r="AF402" s="6">
        <f t="shared" si="5"/>
        <v>1.5809974517655618</v>
      </c>
    </row>
    <row r="403" spans="25:32" x14ac:dyDescent="0.35">
      <c r="Y403">
        <v>385</v>
      </c>
      <c r="Z403">
        <v>2.0717150000000002</v>
      </c>
      <c r="AB403">
        <v>385</v>
      </c>
      <c r="AC403">
        <v>1347</v>
      </c>
      <c r="AF403" s="6">
        <f t="shared" ref="AF403:AF466" si="6">(($Q$10*AC403)/(4095-AC403))-$Q$11</f>
        <v>1.5272925764192138</v>
      </c>
    </row>
    <row r="404" spans="25:32" x14ac:dyDescent="0.35">
      <c r="Y404">
        <v>386</v>
      </c>
      <c r="Z404">
        <v>2.2890999999999999</v>
      </c>
      <c r="AB404">
        <v>386</v>
      </c>
      <c r="AC404">
        <v>1345</v>
      </c>
      <c r="AF404" s="6">
        <f t="shared" si="6"/>
        <v>1.4200000000000017</v>
      </c>
    </row>
    <row r="405" spans="25:32" x14ac:dyDescent="0.35">
      <c r="Y405">
        <v>387</v>
      </c>
      <c r="Z405">
        <v>2.5617239999999999</v>
      </c>
      <c r="AB405">
        <v>387</v>
      </c>
      <c r="AC405">
        <v>1344</v>
      </c>
      <c r="AF405" s="6">
        <f t="shared" si="6"/>
        <v>1.3664122137404604</v>
      </c>
    </row>
    <row r="406" spans="25:32" x14ac:dyDescent="0.35">
      <c r="Y406">
        <v>388</v>
      </c>
      <c r="Z406">
        <v>1.7468220000000001</v>
      </c>
      <c r="AB406">
        <v>388</v>
      </c>
      <c r="AC406">
        <v>1347</v>
      </c>
      <c r="AF406" s="6">
        <f t="shared" si="6"/>
        <v>1.5272925764192138</v>
      </c>
    </row>
    <row r="407" spans="25:32" x14ac:dyDescent="0.35">
      <c r="Y407">
        <v>389</v>
      </c>
      <c r="Z407">
        <v>2.3980299999999999</v>
      </c>
      <c r="AB407">
        <v>389</v>
      </c>
      <c r="AC407">
        <v>1351</v>
      </c>
      <c r="AF407" s="6">
        <f t="shared" si="6"/>
        <v>1.7423469387755119</v>
      </c>
    </row>
    <row r="408" spans="25:32" x14ac:dyDescent="0.35">
      <c r="Y408">
        <v>390</v>
      </c>
      <c r="Z408">
        <v>2.3980299999999999</v>
      </c>
      <c r="AB408">
        <v>390</v>
      </c>
      <c r="AC408">
        <v>1350</v>
      </c>
      <c r="AF408" s="6">
        <f t="shared" si="6"/>
        <v>1.6885245901639365</v>
      </c>
    </row>
    <row r="409" spans="25:32" x14ac:dyDescent="0.35">
      <c r="Y409">
        <v>391</v>
      </c>
      <c r="Z409">
        <v>2.2346940000000002</v>
      </c>
      <c r="AB409">
        <v>391</v>
      </c>
      <c r="AC409">
        <v>1350</v>
      </c>
      <c r="AF409" s="6">
        <f t="shared" si="6"/>
        <v>1.6885245901639365</v>
      </c>
    </row>
    <row r="410" spans="25:32" x14ac:dyDescent="0.35">
      <c r="Y410">
        <v>392</v>
      </c>
      <c r="Z410">
        <v>2.1803279999999998</v>
      </c>
      <c r="AB410">
        <v>392</v>
      </c>
      <c r="AC410">
        <v>1349</v>
      </c>
      <c r="AF410" s="6">
        <f t="shared" si="6"/>
        <v>1.6347414420975994</v>
      </c>
    </row>
    <row r="411" spans="25:32" x14ac:dyDescent="0.35">
      <c r="Y411">
        <v>393</v>
      </c>
      <c r="Z411">
        <v>2.6710530000000001</v>
      </c>
      <c r="AB411">
        <v>393</v>
      </c>
      <c r="AC411">
        <v>1344</v>
      </c>
      <c r="AF411" s="6">
        <f t="shared" si="6"/>
        <v>1.3664122137404604</v>
      </c>
    </row>
    <row r="412" spans="25:32" x14ac:dyDescent="0.35">
      <c r="Y412">
        <v>394</v>
      </c>
      <c r="Z412">
        <v>2.1803279999999998</v>
      </c>
      <c r="AB412">
        <v>394</v>
      </c>
      <c r="AC412">
        <v>1352</v>
      </c>
      <c r="AF412" s="6">
        <f t="shared" si="6"/>
        <v>1.7962085308056857</v>
      </c>
    </row>
    <row r="413" spans="25:32" x14ac:dyDescent="0.35">
      <c r="Y413">
        <v>395</v>
      </c>
      <c r="Z413">
        <v>2.0174669999999999</v>
      </c>
      <c r="AB413">
        <v>395</v>
      </c>
      <c r="AC413">
        <v>1344</v>
      </c>
      <c r="AF413" s="6">
        <f t="shared" si="6"/>
        <v>1.3664122137404604</v>
      </c>
    </row>
    <row r="414" spans="25:32" x14ac:dyDescent="0.35">
      <c r="Y414">
        <v>396</v>
      </c>
      <c r="Z414">
        <v>2.3435450000000002</v>
      </c>
      <c r="AB414">
        <v>396</v>
      </c>
      <c r="AC414">
        <v>1348</v>
      </c>
      <c r="AF414" s="6">
        <f t="shared" si="6"/>
        <v>1.5809974517655618</v>
      </c>
    </row>
    <row r="415" spans="25:32" x14ac:dyDescent="0.35">
      <c r="Y415">
        <v>397</v>
      </c>
      <c r="Z415">
        <v>2.126001</v>
      </c>
      <c r="AB415">
        <v>397</v>
      </c>
      <c r="AC415">
        <v>1347</v>
      </c>
      <c r="AF415" s="6">
        <f t="shared" si="6"/>
        <v>1.5272925764192138</v>
      </c>
    </row>
    <row r="416" spans="25:32" x14ac:dyDescent="0.35">
      <c r="Y416">
        <v>398</v>
      </c>
      <c r="Z416">
        <v>2.5071189999999999</v>
      </c>
      <c r="AB416">
        <v>398</v>
      </c>
      <c r="AC416">
        <v>1345</v>
      </c>
      <c r="AF416" s="6">
        <f t="shared" si="6"/>
        <v>1.4200000000000017</v>
      </c>
    </row>
    <row r="417" spans="25:32" x14ac:dyDescent="0.35">
      <c r="Y417">
        <v>399</v>
      </c>
      <c r="Z417">
        <v>2.1803279999999998</v>
      </c>
      <c r="AB417">
        <v>399</v>
      </c>
      <c r="AC417">
        <v>1350</v>
      </c>
      <c r="AF417" s="6">
        <f t="shared" si="6"/>
        <v>1.6885245901639365</v>
      </c>
    </row>
    <row r="418" spans="25:32" x14ac:dyDescent="0.35">
      <c r="Y418">
        <v>400</v>
      </c>
      <c r="Z418">
        <v>2.2346940000000002</v>
      </c>
      <c r="AB418">
        <v>400</v>
      </c>
      <c r="AC418">
        <v>1346</v>
      </c>
      <c r="AF418" s="6">
        <f t="shared" si="6"/>
        <v>1.473626773372132</v>
      </c>
    </row>
    <row r="419" spans="25:32" x14ac:dyDescent="0.35">
      <c r="Y419">
        <v>401</v>
      </c>
      <c r="Z419">
        <v>2.0717150000000002</v>
      </c>
      <c r="AB419">
        <v>401</v>
      </c>
      <c r="AC419">
        <v>1343</v>
      </c>
      <c r="AF419" s="6">
        <f t="shared" si="6"/>
        <v>1.3128633720930267</v>
      </c>
    </row>
    <row r="420" spans="25:32" x14ac:dyDescent="0.35">
      <c r="Y420">
        <v>402</v>
      </c>
      <c r="Z420">
        <v>2.1803279999999998</v>
      </c>
      <c r="AB420">
        <v>402</v>
      </c>
      <c r="AC420">
        <v>1347</v>
      </c>
      <c r="AF420" s="6">
        <f t="shared" si="6"/>
        <v>1.5272925764192138</v>
      </c>
    </row>
    <row r="421" spans="25:32" x14ac:dyDescent="0.35">
      <c r="Y421">
        <v>403</v>
      </c>
      <c r="Z421">
        <v>2.4525549999999998</v>
      </c>
      <c r="AB421">
        <v>403</v>
      </c>
      <c r="AC421">
        <v>1346</v>
      </c>
      <c r="AF421" s="6">
        <f t="shared" si="6"/>
        <v>1.473626773372132</v>
      </c>
    </row>
    <row r="422" spans="25:32" x14ac:dyDescent="0.35">
      <c r="Y422">
        <v>404</v>
      </c>
      <c r="Z422">
        <v>2.0717150000000002</v>
      </c>
      <c r="AB422">
        <v>404</v>
      </c>
      <c r="AC422">
        <v>1347</v>
      </c>
      <c r="AF422" s="6">
        <f t="shared" si="6"/>
        <v>1.5272925764192138</v>
      </c>
    </row>
    <row r="423" spans="25:32" x14ac:dyDescent="0.35">
      <c r="Y423">
        <v>405</v>
      </c>
      <c r="Z423">
        <v>1.854962</v>
      </c>
      <c r="AB423">
        <v>405</v>
      </c>
      <c r="AC423">
        <v>1341</v>
      </c>
      <c r="AF423" s="6">
        <f t="shared" si="6"/>
        <v>1.205882352941174</v>
      </c>
    </row>
    <row r="424" spans="25:32" x14ac:dyDescent="0.35">
      <c r="Y424">
        <v>406</v>
      </c>
      <c r="Z424">
        <v>2.1803279999999998</v>
      </c>
      <c r="AB424">
        <v>406</v>
      </c>
      <c r="AC424">
        <v>1350</v>
      </c>
      <c r="AF424" s="6">
        <f t="shared" si="6"/>
        <v>1.6885245901639365</v>
      </c>
    </row>
    <row r="425" spans="25:32" x14ac:dyDescent="0.35">
      <c r="Y425">
        <v>407</v>
      </c>
      <c r="Z425">
        <v>2.0717150000000002</v>
      </c>
      <c r="AB425">
        <v>407</v>
      </c>
      <c r="AC425">
        <v>1349</v>
      </c>
      <c r="AF425" s="6">
        <f t="shared" si="6"/>
        <v>1.6347414420975994</v>
      </c>
    </row>
    <row r="426" spans="25:32" x14ac:dyDescent="0.35">
      <c r="Y426">
        <v>408</v>
      </c>
      <c r="Z426">
        <v>2.0717150000000002</v>
      </c>
      <c r="AB426">
        <v>408</v>
      </c>
      <c r="AC426">
        <v>1345</v>
      </c>
      <c r="AF426" s="6">
        <f t="shared" si="6"/>
        <v>1.4200000000000017</v>
      </c>
    </row>
    <row r="427" spans="25:32" x14ac:dyDescent="0.35">
      <c r="Y427">
        <v>409</v>
      </c>
      <c r="Z427">
        <v>2.4525549999999998</v>
      </c>
      <c r="AB427">
        <v>409</v>
      </c>
      <c r="AC427">
        <v>1350</v>
      </c>
      <c r="AF427" s="6">
        <f t="shared" si="6"/>
        <v>1.6885245901639365</v>
      </c>
    </row>
    <row r="428" spans="25:32" x14ac:dyDescent="0.35">
      <c r="Y428">
        <v>410</v>
      </c>
      <c r="Z428">
        <v>2.1803279999999998</v>
      </c>
      <c r="AB428">
        <v>410</v>
      </c>
      <c r="AC428">
        <v>1348</v>
      </c>
      <c r="AF428" s="6">
        <f t="shared" si="6"/>
        <v>1.5809974517655618</v>
      </c>
    </row>
    <row r="429" spans="25:32" x14ac:dyDescent="0.35">
      <c r="Y429">
        <v>411</v>
      </c>
      <c r="Z429">
        <v>2.2346940000000002</v>
      </c>
      <c r="AB429">
        <v>411</v>
      </c>
      <c r="AC429">
        <v>1346</v>
      </c>
      <c r="AF429" s="6">
        <f t="shared" si="6"/>
        <v>1.473626773372132</v>
      </c>
    </row>
    <row r="430" spans="25:32" x14ac:dyDescent="0.35">
      <c r="Y430">
        <v>412</v>
      </c>
      <c r="Z430">
        <v>2.0717150000000002</v>
      </c>
      <c r="AB430">
        <v>412</v>
      </c>
      <c r="AC430">
        <v>1346</v>
      </c>
      <c r="AF430" s="6">
        <f t="shared" si="6"/>
        <v>1.473626773372132</v>
      </c>
    </row>
    <row r="431" spans="25:32" x14ac:dyDescent="0.35">
      <c r="Y431">
        <v>413</v>
      </c>
      <c r="Z431">
        <v>2.1803279999999998</v>
      </c>
      <c r="AB431">
        <v>413</v>
      </c>
      <c r="AC431">
        <v>1350</v>
      </c>
      <c r="AF431" s="6">
        <f t="shared" si="6"/>
        <v>1.6885245901639365</v>
      </c>
    </row>
    <row r="432" spans="25:32" x14ac:dyDescent="0.35">
      <c r="Y432">
        <v>414</v>
      </c>
      <c r="Z432">
        <v>2.2890999999999999</v>
      </c>
      <c r="AB432">
        <v>414</v>
      </c>
      <c r="AC432">
        <v>1351</v>
      </c>
      <c r="AF432" s="6">
        <f t="shared" si="6"/>
        <v>1.7423469387755119</v>
      </c>
    </row>
    <row r="433" spans="25:32" x14ac:dyDescent="0.35">
      <c r="Y433">
        <v>415</v>
      </c>
      <c r="Z433">
        <v>2.2890999999999999</v>
      </c>
      <c r="AB433">
        <v>415</v>
      </c>
      <c r="AC433">
        <v>1342</v>
      </c>
      <c r="AF433" s="6">
        <f t="shared" si="6"/>
        <v>1.2593534326189584</v>
      </c>
    </row>
    <row r="434" spans="25:32" x14ac:dyDescent="0.35">
      <c r="Y434">
        <v>416</v>
      </c>
      <c r="Z434">
        <v>1.9090910000000001</v>
      </c>
      <c r="AB434">
        <v>416</v>
      </c>
      <c r="AC434">
        <v>1344</v>
      </c>
      <c r="AF434" s="6">
        <f t="shared" si="6"/>
        <v>1.3664122137404604</v>
      </c>
    </row>
    <row r="435" spans="25:32" x14ac:dyDescent="0.35">
      <c r="Y435">
        <v>417</v>
      </c>
      <c r="Z435">
        <v>1.9632590000000001</v>
      </c>
      <c r="AB435">
        <v>417</v>
      </c>
      <c r="AC435">
        <v>1343</v>
      </c>
      <c r="AF435" s="6">
        <f t="shared" si="6"/>
        <v>1.3128633720930267</v>
      </c>
    </row>
    <row r="436" spans="25:32" x14ac:dyDescent="0.35">
      <c r="Y436">
        <v>418</v>
      </c>
      <c r="Z436">
        <v>2.5617239999999999</v>
      </c>
      <c r="AB436">
        <v>418</v>
      </c>
      <c r="AC436">
        <v>1342</v>
      </c>
      <c r="AF436" s="6">
        <f t="shared" si="6"/>
        <v>1.2593534326189584</v>
      </c>
    </row>
    <row r="437" spans="25:32" x14ac:dyDescent="0.35">
      <c r="Y437">
        <v>419</v>
      </c>
      <c r="Z437">
        <v>2.126001</v>
      </c>
      <c r="AB437">
        <v>419</v>
      </c>
      <c r="AC437">
        <v>1346</v>
      </c>
      <c r="AF437" s="6">
        <f t="shared" si="6"/>
        <v>1.473626773372132</v>
      </c>
    </row>
    <row r="438" spans="25:32" x14ac:dyDescent="0.35">
      <c r="Y438">
        <v>420</v>
      </c>
      <c r="Z438">
        <v>2.1803279999999998</v>
      </c>
      <c r="AB438">
        <v>420</v>
      </c>
      <c r="AC438">
        <v>1344</v>
      </c>
      <c r="AF438" s="6">
        <f t="shared" si="6"/>
        <v>1.3664122137404604</v>
      </c>
    </row>
    <row r="439" spans="25:32" x14ac:dyDescent="0.35">
      <c r="Y439">
        <v>421</v>
      </c>
      <c r="Z439">
        <v>2.126001</v>
      </c>
      <c r="AB439">
        <v>421</v>
      </c>
      <c r="AC439">
        <v>1340</v>
      </c>
      <c r="AF439" s="6">
        <f t="shared" si="6"/>
        <v>1.1524500907441038</v>
      </c>
    </row>
    <row r="440" spans="25:32" x14ac:dyDescent="0.35">
      <c r="Y440">
        <v>422</v>
      </c>
      <c r="Z440">
        <v>2.4525549999999998</v>
      </c>
      <c r="AB440">
        <v>422</v>
      </c>
      <c r="AC440">
        <v>1347</v>
      </c>
      <c r="AF440" s="6">
        <f t="shared" si="6"/>
        <v>1.5272925764192138</v>
      </c>
    </row>
    <row r="441" spans="25:32" x14ac:dyDescent="0.35">
      <c r="Y441">
        <v>423</v>
      </c>
      <c r="Z441">
        <v>2.5617239999999999</v>
      </c>
      <c r="AB441">
        <v>423</v>
      </c>
      <c r="AC441">
        <v>1345</v>
      </c>
      <c r="AF441" s="6">
        <f t="shared" si="6"/>
        <v>1.4200000000000017</v>
      </c>
    </row>
    <row r="442" spans="25:32" x14ac:dyDescent="0.35">
      <c r="Y442">
        <v>424</v>
      </c>
      <c r="Z442">
        <v>1.9090910000000001</v>
      </c>
      <c r="AB442">
        <v>424</v>
      </c>
      <c r="AC442">
        <v>1349</v>
      </c>
      <c r="AF442" s="6">
        <f t="shared" si="6"/>
        <v>1.6347414420975994</v>
      </c>
    </row>
    <row r="443" spans="25:32" x14ac:dyDescent="0.35">
      <c r="Y443">
        <v>425</v>
      </c>
      <c r="Z443">
        <v>1.9632590000000001</v>
      </c>
      <c r="AB443">
        <v>425</v>
      </c>
      <c r="AC443">
        <v>1345</v>
      </c>
      <c r="AF443" s="6">
        <f t="shared" si="6"/>
        <v>1.4200000000000017</v>
      </c>
    </row>
    <row r="444" spans="25:32" x14ac:dyDescent="0.35">
      <c r="Y444">
        <v>426</v>
      </c>
      <c r="Z444">
        <v>2.3435450000000002</v>
      </c>
      <c r="AB444">
        <v>426</v>
      </c>
      <c r="AC444">
        <v>1342</v>
      </c>
      <c r="AF444" s="6">
        <f t="shared" si="6"/>
        <v>1.2593534326189584</v>
      </c>
    </row>
    <row r="445" spans="25:32" x14ac:dyDescent="0.35">
      <c r="Y445">
        <v>427</v>
      </c>
      <c r="Z445">
        <v>1.9632590000000001</v>
      </c>
      <c r="AB445">
        <v>427</v>
      </c>
      <c r="AC445">
        <v>1349</v>
      </c>
      <c r="AF445" s="6">
        <f t="shared" si="6"/>
        <v>1.6347414420975994</v>
      </c>
    </row>
    <row r="446" spans="25:32" x14ac:dyDescent="0.35">
      <c r="Y446">
        <v>428</v>
      </c>
      <c r="Z446">
        <v>2.1803279999999998</v>
      </c>
      <c r="AB446">
        <v>428</v>
      </c>
      <c r="AC446">
        <v>1344</v>
      </c>
      <c r="AF446" s="6">
        <f t="shared" si="6"/>
        <v>1.3664122137404604</v>
      </c>
    </row>
    <row r="447" spans="25:32" x14ac:dyDescent="0.35">
      <c r="Y447">
        <v>429</v>
      </c>
      <c r="Z447">
        <v>2.3980299999999999</v>
      </c>
      <c r="AB447">
        <v>429</v>
      </c>
      <c r="AC447">
        <v>1346</v>
      </c>
      <c r="AF447" s="6">
        <f t="shared" si="6"/>
        <v>1.473626773372132</v>
      </c>
    </row>
    <row r="448" spans="25:32" x14ac:dyDescent="0.35">
      <c r="Y448">
        <v>430</v>
      </c>
      <c r="Z448">
        <v>2.0174669999999999</v>
      </c>
      <c r="AB448">
        <v>430</v>
      </c>
      <c r="AC448">
        <v>1344</v>
      </c>
      <c r="AF448" s="6">
        <f t="shared" si="6"/>
        <v>1.3664122137404604</v>
      </c>
    </row>
    <row r="449" spans="25:32" x14ac:dyDescent="0.35">
      <c r="Y449">
        <v>431</v>
      </c>
      <c r="Z449">
        <v>2.2890999999999999</v>
      </c>
      <c r="AB449">
        <v>431</v>
      </c>
      <c r="AC449">
        <v>1351</v>
      </c>
      <c r="AF449" s="6">
        <f t="shared" si="6"/>
        <v>1.7423469387755119</v>
      </c>
    </row>
    <row r="450" spans="25:32" x14ac:dyDescent="0.35">
      <c r="Y450">
        <v>432</v>
      </c>
      <c r="Z450">
        <v>1.6928099999999999</v>
      </c>
      <c r="AB450">
        <v>432</v>
      </c>
      <c r="AC450">
        <v>1340</v>
      </c>
      <c r="AF450" s="6">
        <f t="shared" si="6"/>
        <v>1.1524500907441038</v>
      </c>
    </row>
    <row r="451" spans="25:32" x14ac:dyDescent="0.35">
      <c r="Y451">
        <v>433</v>
      </c>
      <c r="Z451">
        <v>2.616368</v>
      </c>
      <c r="AB451">
        <v>433</v>
      </c>
      <c r="AC451">
        <v>1344</v>
      </c>
      <c r="AF451" s="6">
        <f t="shared" si="6"/>
        <v>1.3664122137404604</v>
      </c>
    </row>
    <row r="452" spans="25:32" x14ac:dyDescent="0.35">
      <c r="Y452">
        <v>434</v>
      </c>
      <c r="Z452">
        <v>2.3435450000000002</v>
      </c>
      <c r="AB452">
        <v>434</v>
      </c>
      <c r="AC452">
        <v>1347</v>
      </c>
      <c r="AF452" s="6">
        <f t="shared" si="6"/>
        <v>1.5272925764192138</v>
      </c>
    </row>
    <row r="453" spans="25:32" x14ac:dyDescent="0.35">
      <c r="Y453">
        <v>435</v>
      </c>
      <c r="Z453">
        <v>1.9632590000000001</v>
      </c>
      <c r="AB453">
        <v>435</v>
      </c>
      <c r="AC453">
        <v>1345</v>
      </c>
      <c r="AF453" s="6">
        <f t="shared" si="6"/>
        <v>1.4200000000000017</v>
      </c>
    </row>
    <row r="454" spans="25:32" x14ac:dyDescent="0.35">
      <c r="Y454">
        <v>436</v>
      </c>
      <c r="Z454">
        <v>2.126001</v>
      </c>
      <c r="AB454">
        <v>436</v>
      </c>
      <c r="AC454">
        <v>1344</v>
      </c>
      <c r="AF454" s="6">
        <f t="shared" si="6"/>
        <v>1.3664122137404604</v>
      </c>
    </row>
    <row r="455" spans="25:32" x14ac:dyDescent="0.35">
      <c r="Y455">
        <v>437</v>
      </c>
      <c r="Z455">
        <v>2.3980299999999999</v>
      </c>
      <c r="AB455">
        <v>437</v>
      </c>
      <c r="AC455">
        <v>1349</v>
      </c>
      <c r="AF455" s="6">
        <f t="shared" si="6"/>
        <v>1.6347414420975994</v>
      </c>
    </row>
    <row r="456" spans="25:32" x14ac:dyDescent="0.35">
      <c r="Y456">
        <v>438</v>
      </c>
      <c r="Z456">
        <v>2.126001</v>
      </c>
      <c r="AB456">
        <v>438</v>
      </c>
      <c r="AC456">
        <v>1344</v>
      </c>
      <c r="AF456" s="6">
        <f t="shared" si="6"/>
        <v>1.3664122137404604</v>
      </c>
    </row>
    <row r="457" spans="25:32" x14ac:dyDescent="0.35">
      <c r="Y457">
        <v>439</v>
      </c>
      <c r="Z457">
        <v>2.2346940000000002</v>
      </c>
      <c r="AB457">
        <v>439</v>
      </c>
      <c r="AC457">
        <v>1349</v>
      </c>
      <c r="AF457" s="6">
        <f t="shared" si="6"/>
        <v>1.6347414420975994</v>
      </c>
    </row>
    <row r="458" spans="25:32" x14ac:dyDescent="0.35">
      <c r="Y458">
        <v>440</v>
      </c>
      <c r="Z458">
        <v>2.4525549999999998</v>
      </c>
      <c r="AB458">
        <v>440</v>
      </c>
      <c r="AC458">
        <v>1345</v>
      </c>
      <c r="AF458" s="6">
        <f t="shared" si="6"/>
        <v>1.4200000000000017</v>
      </c>
    </row>
    <row r="459" spans="25:32" x14ac:dyDescent="0.35">
      <c r="Y459">
        <v>441</v>
      </c>
      <c r="Z459">
        <v>2.126001</v>
      </c>
      <c r="AB459">
        <v>441</v>
      </c>
      <c r="AC459">
        <v>1344</v>
      </c>
      <c r="AF459" s="6">
        <f t="shared" si="6"/>
        <v>1.3664122137404604</v>
      </c>
    </row>
    <row r="460" spans="25:32" x14ac:dyDescent="0.35">
      <c r="Y460">
        <v>442</v>
      </c>
      <c r="Z460">
        <v>2.3435450000000002</v>
      </c>
      <c r="AB460">
        <v>442</v>
      </c>
      <c r="AC460">
        <v>1347</v>
      </c>
      <c r="AF460" s="6">
        <f t="shared" si="6"/>
        <v>1.5272925764192138</v>
      </c>
    </row>
    <row r="461" spans="25:32" x14ac:dyDescent="0.35">
      <c r="Y461">
        <v>443</v>
      </c>
      <c r="Z461">
        <v>2.3980299999999999</v>
      </c>
      <c r="AB461">
        <v>443</v>
      </c>
      <c r="AC461">
        <v>1346</v>
      </c>
      <c r="AF461" s="6">
        <f t="shared" si="6"/>
        <v>1.473626773372132</v>
      </c>
    </row>
    <row r="462" spans="25:32" x14ac:dyDescent="0.35">
      <c r="Y462">
        <v>444</v>
      </c>
      <c r="Z462">
        <v>1.9632590000000001</v>
      </c>
      <c r="AB462">
        <v>444</v>
      </c>
      <c r="AC462">
        <v>1353</v>
      </c>
      <c r="AF462" s="6">
        <f t="shared" si="6"/>
        <v>1.8501094091903738</v>
      </c>
    </row>
    <row r="463" spans="25:32" x14ac:dyDescent="0.35">
      <c r="Y463">
        <v>445</v>
      </c>
      <c r="Z463">
        <v>2.2346940000000002</v>
      </c>
      <c r="AB463">
        <v>445</v>
      </c>
      <c r="AC463">
        <v>1347</v>
      </c>
      <c r="AF463" s="6">
        <f t="shared" si="6"/>
        <v>1.5272925764192138</v>
      </c>
    </row>
    <row r="464" spans="25:32" x14ac:dyDescent="0.35">
      <c r="Y464">
        <v>446</v>
      </c>
      <c r="Z464">
        <v>2.126001</v>
      </c>
      <c r="AB464">
        <v>446</v>
      </c>
      <c r="AC464">
        <v>1347</v>
      </c>
      <c r="AF464" s="6">
        <f t="shared" si="6"/>
        <v>1.5272925764192138</v>
      </c>
    </row>
    <row r="465" spans="25:32" x14ac:dyDescent="0.35">
      <c r="Y465">
        <v>447</v>
      </c>
      <c r="Z465">
        <v>2.2346940000000002</v>
      </c>
      <c r="AB465">
        <v>447</v>
      </c>
      <c r="AC465">
        <v>1347</v>
      </c>
      <c r="AF465" s="6">
        <f t="shared" si="6"/>
        <v>1.5272925764192138</v>
      </c>
    </row>
    <row r="466" spans="25:32" x14ac:dyDescent="0.35">
      <c r="Y466">
        <v>448</v>
      </c>
      <c r="Z466">
        <v>1.9632590000000001</v>
      </c>
      <c r="AB466">
        <v>448</v>
      </c>
      <c r="AC466">
        <v>1347</v>
      </c>
      <c r="AF466" s="6">
        <f t="shared" si="6"/>
        <v>1.5272925764192138</v>
      </c>
    </row>
    <row r="467" spans="25:32" x14ac:dyDescent="0.35">
      <c r="Y467">
        <v>449</v>
      </c>
      <c r="Z467">
        <v>2.1803279999999998</v>
      </c>
      <c r="AB467">
        <v>449</v>
      </c>
      <c r="AC467">
        <v>1353</v>
      </c>
      <c r="AF467" s="6">
        <f t="shared" ref="AF467:AF530" si="7">(($Q$10*AC467)/(4095-AC467))-$Q$11</f>
        <v>1.8501094091903738</v>
      </c>
    </row>
    <row r="468" spans="25:32" x14ac:dyDescent="0.35">
      <c r="Y468">
        <v>450</v>
      </c>
      <c r="Z468">
        <v>2.0174669999999999</v>
      </c>
      <c r="AB468">
        <v>450</v>
      </c>
      <c r="AC468">
        <v>1348</v>
      </c>
      <c r="AF468" s="6">
        <f t="shared" si="7"/>
        <v>1.5809974517655618</v>
      </c>
    </row>
    <row r="469" spans="25:32" x14ac:dyDescent="0.35">
      <c r="Y469">
        <v>451</v>
      </c>
      <c r="Z469">
        <v>2.2890999999999999</v>
      </c>
      <c r="AB469">
        <v>451</v>
      </c>
      <c r="AC469">
        <v>1346</v>
      </c>
      <c r="AF469" s="6">
        <f t="shared" si="7"/>
        <v>1.473626773372132</v>
      </c>
    </row>
    <row r="470" spans="25:32" x14ac:dyDescent="0.35">
      <c r="Y470">
        <v>452</v>
      </c>
      <c r="Z470">
        <v>2.0174669999999999</v>
      </c>
      <c r="AB470">
        <v>452</v>
      </c>
      <c r="AC470">
        <v>1341</v>
      </c>
      <c r="AF470" s="6">
        <f t="shared" si="7"/>
        <v>1.205882352941174</v>
      </c>
    </row>
    <row r="471" spans="25:32" x14ac:dyDescent="0.35">
      <c r="Y471">
        <v>453</v>
      </c>
      <c r="Z471">
        <v>2.0717150000000002</v>
      </c>
      <c r="AB471">
        <v>453</v>
      </c>
      <c r="AC471">
        <v>1347</v>
      </c>
      <c r="AF471" s="6">
        <f t="shared" si="7"/>
        <v>1.5272925764192138</v>
      </c>
    </row>
    <row r="472" spans="25:32" x14ac:dyDescent="0.35">
      <c r="Y472">
        <v>454</v>
      </c>
      <c r="Z472">
        <v>2.5617239999999999</v>
      </c>
      <c r="AB472">
        <v>454</v>
      </c>
      <c r="AC472">
        <v>1343</v>
      </c>
      <c r="AF472" s="6">
        <f t="shared" si="7"/>
        <v>1.3128633720930267</v>
      </c>
    </row>
    <row r="473" spans="25:32" x14ac:dyDescent="0.35">
      <c r="Y473">
        <v>455</v>
      </c>
      <c r="Z473">
        <v>2.1803279999999998</v>
      </c>
      <c r="AB473">
        <v>455</v>
      </c>
      <c r="AC473">
        <v>1343</v>
      </c>
      <c r="AF473" s="6">
        <f t="shared" si="7"/>
        <v>1.3128633720930267</v>
      </c>
    </row>
    <row r="474" spans="25:32" x14ac:dyDescent="0.35">
      <c r="Y474">
        <v>456</v>
      </c>
      <c r="Z474">
        <v>2.616368</v>
      </c>
      <c r="AB474">
        <v>456</v>
      </c>
      <c r="AC474">
        <v>1346</v>
      </c>
      <c r="AF474" s="6">
        <f t="shared" si="7"/>
        <v>1.473626773372132</v>
      </c>
    </row>
    <row r="475" spans="25:32" x14ac:dyDescent="0.35">
      <c r="Y475">
        <v>457</v>
      </c>
      <c r="Z475">
        <v>2.2890999999999999</v>
      </c>
      <c r="AB475">
        <v>457</v>
      </c>
      <c r="AC475">
        <v>1350</v>
      </c>
      <c r="AF475" s="6">
        <f t="shared" si="7"/>
        <v>1.6885245901639365</v>
      </c>
    </row>
    <row r="476" spans="25:32" x14ac:dyDescent="0.35">
      <c r="Y476">
        <v>458</v>
      </c>
      <c r="Z476">
        <v>2.2890999999999999</v>
      </c>
      <c r="AB476">
        <v>458</v>
      </c>
      <c r="AC476">
        <v>1347</v>
      </c>
      <c r="AF476" s="6">
        <f t="shared" si="7"/>
        <v>1.5272925764192138</v>
      </c>
    </row>
    <row r="477" spans="25:32" x14ac:dyDescent="0.35">
      <c r="Y477">
        <v>459</v>
      </c>
      <c r="Z477">
        <v>2.3980299999999999</v>
      </c>
      <c r="AB477">
        <v>459</v>
      </c>
      <c r="AC477">
        <v>1339</v>
      </c>
      <c r="AF477" s="6">
        <f t="shared" si="7"/>
        <v>1.0990566037735832</v>
      </c>
    </row>
    <row r="478" spans="25:32" x14ac:dyDescent="0.35">
      <c r="Y478">
        <v>460</v>
      </c>
      <c r="Z478">
        <v>2.4525549999999998</v>
      </c>
      <c r="AB478">
        <v>460</v>
      </c>
      <c r="AC478">
        <v>1350</v>
      </c>
      <c r="AF478" s="6">
        <f t="shared" si="7"/>
        <v>1.6885245901639365</v>
      </c>
    </row>
    <row r="479" spans="25:32" x14ac:dyDescent="0.35">
      <c r="Y479">
        <v>461</v>
      </c>
      <c r="Z479">
        <v>2.3435450000000002</v>
      </c>
      <c r="AB479">
        <v>461</v>
      </c>
      <c r="AC479">
        <v>1344</v>
      </c>
      <c r="AF479" s="6">
        <f t="shared" si="7"/>
        <v>1.3664122137404604</v>
      </c>
    </row>
    <row r="480" spans="25:32" x14ac:dyDescent="0.35">
      <c r="Y480">
        <v>462</v>
      </c>
      <c r="Z480">
        <v>1.9632590000000001</v>
      </c>
      <c r="AB480">
        <v>462</v>
      </c>
      <c r="AC480">
        <v>1346</v>
      </c>
      <c r="AF480" s="6">
        <f t="shared" si="7"/>
        <v>1.473626773372132</v>
      </c>
    </row>
    <row r="481" spans="25:32" x14ac:dyDescent="0.35">
      <c r="Y481">
        <v>463</v>
      </c>
      <c r="Z481">
        <v>2.0174669999999999</v>
      </c>
      <c r="AB481">
        <v>463</v>
      </c>
      <c r="AC481">
        <v>1349</v>
      </c>
      <c r="AF481" s="6">
        <f t="shared" si="7"/>
        <v>1.6347414420975994</v>
      </c>
    </row>
    <row r="482" spans="25:32" x14ac:dyDescent="0.35">
      <c r="Y482">
        <v>464</v>
      </c>
      <c r="Z482">
        <v>2.2346940000000002</v>
      </c>
      <c r="AB482">
        <v>464</v>
      </c>
      <c r="AC482">
        <v>1342</v>
      </c>
      <c r="AF482" s="6">
        <f t="shared" si="7"/>
        <v>1.2593534326189584</v>
      </c>
    </row>
    <row r="483" spans="25:32" x14ac:dyDescent="0.35">
      <c r="Y483">
        <v>465</v>
      </c>
      <c r="Z483">
        <v>2.1803279999999998</v>
      </c>
      <c r="AB483">
        <v>465</v>
      </c>
      <c r="AC483">
        <v>1346</v>
      </c>
      <c r="AF483" s="6">
        <f t="shared" si="7"/>
        <v>1.473626773372132</v>
      </c>
    </row>
    <row r="484" spans="25:32" x14ac:dyDescent="0.35">
      <c r="Y484">
        <v>466</v>
      </c>
      <c r="Z484">
        <v>2.2346940000000002</v>
      </c>
      <c r="AB484">
        <v>466</v>
      </c>
      <c r="AC484">
        <v>1344</v>
      </c>
      <c r="AF484" s="6">
        <f t="shared" si="7"/>
        <v>1.3664122137404604</v>
      </c>
    </row>
    <row r="485" spans="25:32" x14ac:dyDescent="0.35">
      <c r="Y485">
        <v>467</v>
      </c>
      <c r="Z485">
        <v>2.3980299999999999</v>
      </c>
      <c r="AB485">
        <v>467</v>
      </c>
      <c r="AC485">
        <v>1343</v>
      </c>
      <c r="AF485" s="6">
        <f t="shared" si="7"/>
        <v>1.3128633720930267</v>
      </c>
    </row>
    <row r="486" spans="25:32" x14ac:dyDescent="0.35">
      <c r="Y486">
        <v>468</v>
      </c>
      <c r="Z486">
        <v>1.7468220000000001</v>
      </c>
      <c r="AB486">
        <v>468</v>
      </c>
      <c r="AC486">
        <v>1347</v>
      </c>
      <c r="AF486" s="6">
        <f t="shared" si="7"/>
        <v>1.5272925764192138</v>
      </c>
    </row>
    <row r="487" spans="25:32" x14ac:dyDescent="0.35">
      <c r="Y487">
        <v>469</v>
      </c>
      <c r="Z487">
        <v>2.5617239999999999</v>
      </c>
      <c r="AB487">
        <v>469</v>
      </c>
      <c r="AC487">
        <v>1348</v>
      </c>
      <c r="AF487" s="6">
        <f t="shared" si="7"/>
        <v>1.5809974517655618</v>
      </c>
    </row>
    <row r="488" spans="25:32" x14ac:dyDescent="0.35">
      <c r="Y488">
        <v>470</v>
      </c>
      <c r="Z488">
        <v>2.0717150000000002</v>
      </c>
      <c r="AB488">
        <v>470</v>
      </c>
      <c r="AC488">
        <v>1347</v>
      </c>
      <c r="AF488" s="6">
        <f t="shared" si="7"/>
        <v>1.5272925764192138</v>
      </c>
    </row>
    <row r="489" spans="25:32" x14ac:dyDescent="0.35">
      <c r="Y489">
        <v>471</v>
      </c>
      <c r="Z489">
        <v>2.4525549999999998</v>
      </c>
      <c r="AB489">
        <v>471</v>
      </c>
      <c r="AC489">
        <v>1345</v>
      </c>
      <c r="AF489" s="6">
        <f t="shared" si="7"/>
        <v>1.4200000000000017</v>
      </c>
    </row>
    <row r="490" spans="25:32" x14ac:dyDescent="0.35">
      <c r="Y490">
        <v>472</v>
      </c>
      <c r="Z490">
        <v>2.5617239999999999</v>
      </c>
      <c r="AB490">
        <v>472</v>
      </c>
      <c r="AC490">
        <v>1344</v>
      </c>
      <c r="AF490" s="6">
        <f t="shared" si="7"/>
        <v>1.3664122137404604</v>
      </c>
    </row>
    <row r="491" spans="25:32" x14ac:dyDescent="0.35">
      <c r="Y491">
        <v>473</v>
      </c>
      <c r="Z491">
        <v>2.126001</v>
      </c>
      <c r="AB491">
        <v>473</v>
      </c>
      <c r="AC491">
        <v>1342</v>
      </c>
      <c r="AF491" s="6">
        <f t="shared" si="7"/>
        <v>1.2593534326189584</v>
      </c>
    </row>
    <row r="492" spans="25:32" x14ac:dyDescent="0.35">
      <c r="Y492">
        <v>474</v>
      </c>
      <c r="Z492">
        <v>2.2890999999999999</v>
      </c>
      <c r="AB492">
        <v>474</v>
      </c>
      <c r="AC492">
        <v>1343</v>
      </c>
      <c r="AF492" s="6">
        <f t="shared" si="7"/>
        <v>1.3128633720930267</v>
      </c>
    </row>
    <row r="493" spans="25:32" x14ac:dyDescent="0.35">
      <c r="Y493">
        <v>475</v>
      </c>
      <c r="Z493">
        <v>2.2890999999999999</v>
      </c>
      <c r="AB493">
        <v>475</v>
      </c>
      <c r="AC493">
        <v>1350</v>
      </c>
      <c r="AF493" s="6">
        <f t="shared" si="7"/>
        <v>1.6885245901639365</v>
      </c>
    </row>
    <row r="494" spans="25:32" x14ac:dyDescent="0.35">
      <c r="Y494">
        <v>476</v>
      </c>
      <c r="Z494">
        <v>2.1803279999999998</v>
      </c>
      <c r="AB494">
        <v>476</v>
      </c>
      <c r="AC494">
        <v>1344</v>
      </c>
      <c r="AF494" s="6">
        <f t="shared" si="7"/>
        <v>1.3664122137404604</v>
      </c>
    </row>
    <row r="495" spans="25:32" x14ac:dyDescent="0.35">
      <c r="Y495">
        <v>477</v>
      </c>
      <c r="Z495">
        <v>2.2346940000000002</v>
      </c>
      <c r="AB495">
        <v>477</v>
      </c>
      <c r="AC495">
        <v>1351</v>
      </c>
      <c r="AF495" s="6">
        <f t="shared" si="7"/>
        <v>1.7423469387755119</v>
      </c>
    </row>
    <row r="496" spans="25:32" x14ac:dyDescent="0.35">
      <c r="Y496">
        <v>478</v>
      </c>
      <c r="Z496">
        <v>2.0174669999999999</v>
      </c>
      <c r="AB496">
        <v>478</v>
      </c>
      <c r="AC496">
        <v>1348</v>
      </c>
      <c r="AF496" s="6">
        <f t="shared" si="7"/>
        <v>1.5809974517655618</v>
      </c>
    </row>
    <row r="497" spans="25:32" x14ac:dyDescent="0.35">
      <c r="Y497">
        <v>479</v>
      </c>
      <c r="Z497">
        <v>2.2346940000000002</v>
      </c>
      <c r="AB497">
        <v>479</v>
      </c>
      <c r="AC497">
        <v>1346</v>
      </c>
      <c r="AF497" s="6">
        <f t="shared" si="7"/>
        <v>1.473626773372132</v>
      </c>
    </row>
    <row r="498" spans="25:32" x14ac:dyDescent="0.35">
      <c r="Y498">
        <v>480</v>
      </c>
      <c r="Z498">
        <v>2.126001</v>
      </c>
      <c r="AB498">
        <v>480</v>
      </c>
      <c r="AC498">
        <v>1349</v>
      </c>
      <c r="AF498" s="6">
        <f t="shared" si="7"/>
        <v>1.6347414420975994</v>
      </c>
    </row>
    <row r="499" spans="25:32" x14ac:dyDescent="0.35">
      <c r="Y499">
        <v>481</v>
      </c>
      <c r="Z499">
        <v>2.0174669999999999</v>
      </c>
      <c r="AB499">
        <v>481</v>
      </c>
      <c r="AC499">
        <v>1349</v>
      </c>
      <c r="AF499" s="6">
        <f t="shared" si="7"/>
        <v>1.6347414420975994</v>
      </c>
    </row>
    <row r="500" spans="25:32" x14ac:dyDescent="0.35">
      <c r="Y500">
        <v>482</v>
      </c>
      <c r="Z500">
        <v>2.0717150000000002</v>
      </c>
      <c r="AB500">
        <v>482</v>
      </c>
      <c r="AC500">
        <v>1345</v>
      </c>
      <c r="AF500" s="6">
        <f t="shared" si="7"/>
        <v>1.4200000000000017</v>
      </c>
    </row>
    <row r="501" spans="25:32" x14ac:dyDescent="0.35">
      <c r="Y501">
        <v>483</v>
      </c>
      <c r="Z501">
        <v>2.2890999999999999</v>
      </c>
      <c r="AB501">
        <v>483</v>
      </c>
      <c r="AC501">
        <v>1348</v>
      </c>
      <c r="AF501" s="6">
        <f t="shared" si="7"/>
        <v>1.5809974517655618</v>
      </c>
    </row>
    <row r="502" spans="25:32" x14ac:dyDescent="0.35">
      <c r="Y502">
        <v>484</v>
      </c>
      <c r="Z502">
        <v>2.1803279999999998</v>
      </c>
      <c r="AB502">
        <v>484</v>
      </c>
      <c r="AC502">
        <v>1348</v>
      </c>
      <c r="AF502" s="6">
        <f t="shared" si="7"/>
        <v>1.5809974517655618</v>
      </c>
    </row>
    <row r="503" spans="25:32" x14ac:dyDescent="0.35">
      <c r="Y503">
        <v>485</v>
      </c>
      <c r="Z503">
        <v>2.616368</v>
      </c>
      <c r="AB503">
        <v>485</v>
      </c>
      <c r="AC503">
        <v>1343</v>
      </c>
      <c r="AF503" s="6">
        <f t="shared" si="7"/>
        <v>1.3128633720930267</v>
      </c>
    </row>
    <row r="504" spans="25:32" x14ac:dyDescent="0.35">
      <c r="Y504">
        <v>486</v>
      </c>
      <c r="Z504">
        <v>2.3435450000000002</v>
      </c>
      <c r="AB504">
        <v>486</v>
      </c>
      <c r="AC504">
        <v>1349</v>
      </c>
      <c r="AF504" s="6">
        <f t="shared" si="7"/>
        <v>1.6347414420975994</v>
      </c>
    </row>
    <row r="505" spans="25:32" x14ac:dyDescent="0.35">
      <c r="Y505">
        <v>487</v>
      </c>
      <c r="Z505">
        <v>2.126001</v>
      </c>
      <c r="AB505">
        <v>487</v>
      </c>
      <c r="AC505">
        <v>1346</v>
      </c>
      <c r="AF505" s="6">
        <f t="shared" si="7"/>
        <v>1.473626773372132</v>
      </c>
    </row>
    <row r="506" spans="25:32" x14ac:dyDescent="0.35">
      <c r="Y506">
        <v>488</v>
      </c>
      <c r="Z506">
        <v>2.0717150000000002</v>
      </c>
      <c r="AB506">
        <v>488</v>
      </c>
      <c r="AC506">
        <v>1349</v>
      </c>
      <c r="AF506" s="6">
        <f t="shared" si="7"/>
        <v>1.6347414420975994</v>
      </c>
    </row>
    <row r="507" spans="25:32" x14ac:dyDescent="0.35">
      <c r="Y507">
        <v>489</v>
      </c>
      <c r="Z507">
        <v>1.854962</v>
      </c>
      <c r="AB507">
        <v>489</v>
      </c>
      <c r="AC507">
        <v>1345</v>
      </c>
      <c r="AF507" s="6">
        <f t="shared" si="7"/>
        <v>1.4200000000000017</v>
      </c>
    </row>
    <row r="508" spans="25:32" x14ac:dyDescent="0.35">
      <c r="Y508">
        <v>490</v>
      </c>
      <c r="Z508">
        <v>2.5071189999999999</v>
      </c>
      <c r="AB508">
        <v>490</v>
      </c>
      <c r="AC508">
        <v>1343</v>
      </c>
      <c r="AF508" s="6">
        <f t="shared" si="7"/>
        <v>1.3128633720930267</v>
      </c>
    </row>
    <row r="509" spans="25:32" x14ac:dyDescent="0.35">
      <c r="Y509">
        <v>491</v>
      </c>
      <c r="Z509">
        <v>2.5071189999999999</v>
      </c>
      <c r="AB509">
        <v>491</v>
      </c>
      <c r="AC509">
        <v>1351</v>
      </c>
      <c r="AF509" s="6">
        <f t="shared" si="7"/>
        <v>1.7423469387755119</v>
      </c>
    </row>
    <row r="510" spans="25:32" x14ac:dyDescent="0.35">
      <c r="Y510">
        <v>492</v>
      </c>
      <c r="Z510">
        <v>2.126001</v>
      </c>
      <c r="AB510">
        <v>492</v>
      </c>
      <c r="AC510">
        <v>1345</v>
      </c>
      <c r="AF510" s="6">
        <f t="shared" si="7"/>
        <v>1.4200000000000017</v>
      </c>
    </row>
    <row r="511" spans="25:32" x14ac:dyDescent="0.35">
      <c r="Y511">
        <v>493</v>
      </c>
      <c r="Z511">
        <v>2.6710530000000001</v>
      </c>
      <c r="AB511">
        <v>493</v>
      </c>
      <c r="AC511">
        <v>1345</v>
      </c>
      <c r="AF511" s="6">
        <f t="shared" si="7"/>
        <v>1.4200000000000017</v>
      </c>
    </row>
    <row r="512" spans="25:32" x14ac:dyDescent="0.35">
      <c r="Y512">
        <v>494</v>
      </c>
      <c r="Z512">
        <v>2.2890999999999999</v>
      </c>
      <c r="AB512">
        <v>494</v>
      </c>
      <c r="AC512">
        <v>1340</v>
      </c>
      <c r="AF512" s="6">
        <f t="shared" si="7"/>
        <v>1.1524500907441038</v>
      </c>
    </row>
    <row r="513" spans="25:32" x14ac:dyDescent="0.35">
      <c r="Y513">
        <v>495</v>
      </c>
      <c r="Z513">
        <v>2.5617239999999999</v>
      </c>
      <c r="AB513">
        <v>495</v>
      </c>
      <c r="AC513">
        <v>1348</v>
      </c>
      <c r="AF513" s="6">
        <f t="shared" si="7"/>
        <v>1.5809974517655618</v>
      </c>
    </row>
    <row r="514" spans="25:32" x14ac:dyDescent="0.35">
      <c r="Y514">
        <v>496</v>
      </c>
      <c r="Z514">
        <v>2.0717150000000002</v>
      </c>
      <c r="AB514">
        <v>496</v>
      </c>
      <c r="AC514">
        <v>1349</v>
      </c>
      <c r="AF514" s="6">
        <f t="shared" si="7"/>
        <v>1.6347414420975994</v>
      </c>
    </row>
    <row r="515" spans="25:32" x14ac:dyDescent="0.35">
      <c r="Y515">
        <v>497</v>
      </c>
      <c r="Z515">
        <v>2.4525549999999998</v>
      </c>
      <c r="AB515">
        <v>497</v>
      </c>
      <c r="AC515">
        <v>1347</v>
      </c>
      <c r="AF515" s="6">
        <f t="shared" si="7"/>
        <v>1.5272925764192138</v>
      </c>
    </row>
    <row r="516" spans="25:32" x14ac:dyDescent="0.35">
      <c r="Y516">
        <v>498</v>
      </c>
      <c r="Z516">
        <v>2.5617239999999999</v>
      </c>
      <c r="AB516">
        <v>498</v>
      </c>
      <c r="AC516">
        <v>1346</v>
      </c>
      <c r="AF516" s="6">
        <f t="shared" si="7"/>
        <v>1.473626773372132</v>
      </c>
    </row>
    <row r="517" spans="25:32" x14ac:dyDescent="0.35">
      <c r="Y517">
        <v>499</v>
      </c>
      <c r="Z517">
        <v>2.3980299999999999</v>
      </c>
      <c r="AB517">
        <v>499</v>
      </c>
      <c r="AC517">
        <v>1342</v>
      </c>
      <c r="AF517" s="6">
        <f t="shared" si="7"/>
        <v>1.2593534326189584</v>
      </c>
    </row>
    <row r="518" spans="25:32" x14ac:dyDescent="0.35">
      <c r="Y518">
        <v>500</v>
      </c>
      <c r="Z518">
        <v>2.3435450000000002</v>
      </c>
      <c r="AB518">
        <v>500</v>
      </c>
      <c r="AC518">
        <v>1349</v>
      </c>
      <c r="AF518" s="6">
        <f t="shared" si="7"/>
        <v>1.6347414420975994</v>
      </c>
    </row>
    <row r="519" spans="25:32" x14ac:dyDescent="0.35">
      <c r="Y519">
        <v>501</v>
      </c>
      <c r="Z519">
        <v>2.5617239999999999</v>
      </c>
      <c r="AB519">
        <v>501</v>
      </c>
      <c r="AC519">
        <v>1345</v>
      </c>
      <c r="AF519" s="6">
        <f t="shared" si="7"/>
        <v>1.4200000000000017</v>
      </c>
    </row>
    <row r="520" spans="25:32" x14ac:dyDescent="0.35">
      <c r="Y520">
        <v>502</v>
      </c>
      <c r="Z520">
        <v>2.126001</v>
      </c>
      <c r="AB520">
        <v>502</v>
      </c>
      <c r="AC520">
        <v>1350</v>
      </c>
      <c r="AF520" s="6">
        <f t="shared" si="7"/>
        <v>1.6885245901639365</v>
      </c>
    </row>
    <row r="521" spans="25:32" x14ac:dyDescent="0.35">
      <c r="Y521">
        <v>503</v>
      </c>
      <c r="Z521">
        <v>2.126001</v>
      </c>
      <c r="AB521">
        <v>503</v>
      </c>
      <c r="AC521">
        <v>1347</v>
      </c>
      <c r="AF521" s="6">
        <f t="shared" si="7"/>
        <v>1.5272925764192138</v>
      </c>
    </row>
    <row r="522" spans="25:32" x14ac:dyDescent="0.35">
      <c r="Y522">
        <v>504</v>
      </c>
      <c r="Z522">
        <v>2.126001</v>
      </c>
      <c r="AB522">
        <v>504</v>
      </c>
      <c r="AC522">
        <v>1352</v>
      </c>
      <c r="AF522" s="6">
        <f t="shared" si="7"/>
        <v>1.7962085308056857</v>
      </c>
    </row>
    <row r="523" spans="25:32" x14ac:dyDescent="0.35">
      <c r="Y523">
        <v>505</v>
      </c>
      <c r="Z523">
        <v>1.854962</v>
      </c>
      <c r="AB523">
        <v>505</v>
      </c>
      <c r="AC523">
        <v>1348</v>
      </c>
      <c r="AF523" s="6">
        <f t="shared" si="7"/>
        <v>1.5809974517655618</v>
      </c>
    </row>
    <row r="524" spans="25:32" x14ac:dyDescent="0.35">
      <c r="Y524">
        <v>506</v>
      </c>
      <c r="Z524">
        <v>2.4525549999999998</v>
      </c>
      <c r="AB524">
        <v>506</v>
      </c>
      <c r="AC524">
        <v>1345</v>
      </c>
      <c r="AF524" s="6">
        <f t="shared" si="7"/>
        <v>1.4200000000000017</v>
      </c>
    </row>
    <row r="525" spans="25:32" x14ac:dyDescent="0.35">
      <c r="Y525">
        <v>507</v>
      </c>
      <c r="Z525">
        <v>1.9632590000000001</v>
      </c>
      <c r="AB525">
        <v>507</v>
      </c>
      <c r="AC525">
        <v>1348</v>
      </c>
      <c r="AF525" s="6">
        <f t="shared" si="7"/>
        <v>1.5809974517655618</v>
      </c>
    </row>
    <row r="526" spans="25:32" x14ac:dyDescent="0.35">
      <c r="Y526">
        <v>508</v>
      </c>
      <c r="Z526">
        <v>1.9632590000000001</v>
      </c>
      <c r="AB526">
        <v>508</v>
      </c>
      <c r="AC526">
        <v>1349</v>
      </c>
      <c r="AF526" s="6">
        <f t="shared" si="7"/>
        <v>1.6347414420975994</v>
      </c>
    </row>
    <row r="527" spans="25:32" x14ac:dyDescent="0.35">
      <c r="Y527">
        <v>509</v>
      </c>
      <c r="Z527">
        <v>2.3980299999999999</v>
      </c>
      <c r="AB527">
        <v>509</v>
      </c>
      <c r="AC527">
        <v>1342</v>
      </c>
      <c r="AF527" s="6">
        <f t="shared" si="7"/>
        <v>1.2593534326189584</v>
      </c>
    </row>
    <row r="528" spans="25:32" x14ac:dyDescent="0.35">
      <c r="Y528">
        <v>510</v>
      </c>
      <c r="Z528">
        <v>2.2346940000000002</v>
      </c>
      <c r="AB528">
        <v>510</v>
      </c>
      <c r="AC528">
        <v>1342</v>
      </c>
      <c r="AF528" s="6">
        <f t="shared" si="7"/>
        <v>1.2593534326189584</v>
      </c>
    </row>
    <row r="529" spans="25:32" x14ac:dyDescent="0.35">
      <c r="Y529">
        <v>511</v>
      </c>
      <c r="Z529">
        <v>2.3980299999999999</v>
      </c>
      <c r="AB529">
        <v>511</v>
      </c>
      <c r="AC529">
        <v>1339</v>
      </c>
      <c r="AF529" s="6">
        <f t="shared" si="7"/>
        <v>1.0990566037735832</v>
      </c>
    </row>
    <row r="530" spans="25:32" x14ac:dyDescent="0.35">
      <c r="Y530">
        <v>512</v>
      </c>
      <c r="Z530">
        <v>2.0717150000000002</v>
      </c>
      <c r="AB530">
        <v>512</v>
      </c>
      <c r="AC530">
        <v>1342</v>
      </c>
      <c r="AF530" s="6">
        <f t="shared" si="7"/>
        <v>1.2593534326189584</v>
      </c>
    </row>
    <row r="531" spans="25:32" x14ac:dyDescent="0.35">
      <c r="Y531">
        <v>513</v>
      </c>
      <c r="Z531">
        <v>2.1803279999999998</v>
      </c>
      <c r="AB531">
        <v>513</v>
      </c>
      <c r="AC531">
        <v>1349</v>
      </c>
      <c r="AF531" s="6">
        <f t="shared" ref="AF531:AF594" si="8">(($Q$10*AC531)/(4095-AC531))-$Q$11</f>
        <v>1.6347414420975994</v>
      </c>
    </row>
    <row r="532" spans="25:32" x14ac:dyDescent="0.35">
      <c r="Y532">
        <v>514</v>
      </c>
      <c r="Z532">
        <v>2.1803279999999998</v>
      </c>
      <c r="AB532">
        <v>514</v>
      </c>
      <c r="AC532">
        <v>1347</v>
      </c>
      <c r="AF532" s="6">
        <f t="shared" si="8"/>
        <v>1.5272925764192138</v>
      </c>
    </row>
    <row r="533" spans="25:32" x14ac:dyDescent="0.35">
      <c r="Y533">
        <v>515</v>
      </c>
      <c r="Z533">
        <v>2.5071189999999999</v>
      </c>
      <c r="AB533">
        <v>515</v>
      </c>
      <c r="AC533">
        <v>1344</v>
      </c>
      <c r="AF533" s="6">
        <f t="shared" si="8"/>
        <v>1.3664122137404604</v>
      </c>
    </row>
    <row r="534" spans="25:32" x14ac:dyDescent="0.35">
      <c r="Y534">
        <v>516</v>
      </c>
      <c r="Z534">
        <v>2.0717150000000002</v>
      </c>
      <c r="AB534">
        <v>516</v>
      </c>
      <c r="AC534">
        <v>1344</v>
      </c>
      <c r="AF534" s="6">
        <f t="shared" si="8"/>
        <v>1.3664122137404604</v>
      </c>
    </row>
    <row r="535" spans="25:32" x14ac:dyDescent="0.35">
      <c r="Y535">
        <v>517</v>
      </c>
      <c r="Z535">
        <v>2.126001</v>
      </c>
      <c r="AB535">
        <v>517</v>
      </c>
      <c r="AC535">
        <v>1348</v>
      </c>
      <c r="AF535" s="6">
        <f t="shared" si="8"/>
        <v>1.5809974517655618</v>
      </c>
    </row>
    <row r="536" spans="25:32" x14ac:dyDescent="0.35">
      <c r="Y536">
        <v>518</v>
      </c>
      <c r="Z536">
        <v>2.2346940000000002</v>
      </c>
      <c r="AB536">
        <v>518</v>
      </c>
      <c r="AC536">
        <v>1345</v>
      </c>
      <c r="AF536" s="6">
        <f t="shared" si="8"/>
        <v>1.4200000000000017</v>
      </c>
    </row>
    <row r="537" spans="25:32" x14ac:dyDescent="0.35">
      <c r="Y537">
        <v>519</v>
      </c>
      <c r="Z537">
        <v>2.5071189999999999</v>
      </c>
      <c r="AB537">
        <v>519</v>
      </c>
      <c r="AC537">
        <v>1341</v>
      </c>
      <c r="AF537" s="6">
        <f t="shared" si="8"/>
        <v>1.205882352941174</v>
      </c>
    </row>
    <row r="538" spans="25:32" x14ac:dyDescent="0.35">
      <c r="Y538">
        <v>520</v>
      </c>
      <c r="Z538">
        <v>2.126001</v>
      </c>
      <c r="AB538">
        <v>520</v>
      </c>
      <c r="AC538">
        <v>1348</v>
      </c>
      <c r="AF538" s="6">
        <f t="shared" si="8"/>
        <v>1.5809974517655618</v>
      </c>
    </row>
    <row r="539" spans="25:32" x14ac:dyDescent="0.35">
      <c r="Y539">
        <v>521</v>
      </c>
      <c r="Z539">
        <v>2.2890999999999999</v>
      </c>
      <c r="AB539">
        <v>521</v>
      </c>
      <c r="AC539">
        <v>1343</v>
      </c>
      <c r="AF539" s="6">
        <f t="shared" si="8"/>
        <v>1.3128633720930267</v>
      </c>
    </row>
    <row r="540" spans="25:32" x14ac:dyDescent="0.35">
      <c r="Y540">
        <v>522</v>
      </c>
      <c r="Z540">
        <v>1.9632590000000001</v>
      </c>
      <c r="AB540">
        <v>522</v>
      </c>
      <c r="AC540">
        <v>1345</v>
      </c>
      <c r="AF540" s="6">
        <f t="shared" si="8"/>
        <v>1.4200000000000017</v>
      </c>
    </row>
    <row r="541" spans="25:32" x14ac:dyDescent="0.35">
      <c r="Y541">
        <v>523</v>
      </c>
      <c r="Z541">
        <v>2.2890999999999999</v>
      </c>
      <c r="AB541">
        <v>523</v>
      </c>
      <c r="AC541">
        <v>1347</v>
      </c>
      <c r="AF541" s="6">
        <f t="shared" si="8"/>
        <v>1.5272925764192138</v>
      </c>
    </row>
    <row r="542" spans="25:32" x14ac:dyDescent="0.35">
      <c r="Y542">
        <v>524</v>
      </c>
      <c r="Z542">
        <v>2.2890999999999999</v>
      </c>
      <c r="AB542">
        <v>524</v>
      </c>
      <c r="AC542">
        <v>1346</v>
      </c>
      <c r="AF542" s="6">
        <f t="shared" si="8"/>
        <v>1.473626773372132</v>
      </c>
    </row>
    <row r="543" spans="25:32" x14ac:dyDescent="0.35">
      <c r="Y543">
        <v>525</v>
      </c>
      <c r="Z543">
        <v>2.0174669999999999</v>
      </c>
      <c r="AB543">
        <v>525</v>
      </c>
      <c r="AC543">
        <v>1347</v>
      </c>
      <c r="AF543" s="6">
        <f t="shared" si="8"/>
        <v>1.5272925764192138</v>
      </c>
    </row>
    <row r="544" spans="25:32" x14ac:dyDescent="0.35">
      <c r="Y544">
        <v>526</v>
      </c>
      <c r="Z544">
        <v>2.126001</v>
      </c>
      <c r="AB544">
        <v>526</v>
      </c>
      <c r="AC544">
        <v>1349</v>
      </c>
      <c r="AF544" s="6">
        <f t="shared" si="8"/>
        <v>1.6347414420975994</v>
      </c>
    </row>
    <row r="545" spans="25:32" x14ac:dyDescent="0.35">
      <c r="Y545">
        <v>527</v>
      </c>
      <c r="Z545">
        <v>2.2890999999999999</v>
      </c>
      <c r="AB545">
        <v>527</v>
      </c>
      <c r="AC545">
        <v>1346</v>
      </c>
      <c r="AF545" s="6">
        <f t="shared" si="8"/>
        <v>1.473626773372132</v>
      </c>
    </row>
    <row r="546" spans="25:32" x14ac:dyDescent="0.35">
      <c r="Y546">
        <v>528</v>
      </c>
      <c r="Z546">
        <v>2.3980299999999999</v>
      </c>
      <c r="AB546">
        <v>528</v>
      </c>
      <c r="AC546">
        <v>1345</v>
      </c>
      <c r="AF546" s="6">
        <f t="shared" si="8"/>
        <v>1.4200000000000017</v>
      </c>
    </row>
    <row r="547" spans="25:32" x14ac:dyDescent="0.35">
      <c r="Y547">
        <v>529</v>
      </c>
      <c r="Z547">
        <v>1.800872</v>
      </c>
      <c r="AB547">
        <v>529</v>
      </c>
      <c r="AC547">
        <v>1343</v>
      </c>
      <c r="AF547" s="6">
        <f t="shared" si="8"/>
        <v>1.3128633720930267</v>
      </c>
    </row>
    <row r="548" spans="25:32" x14ac:dyDescent="0.35">
      <c r="Y548">
        <v>530</v>
      </c>
      <c r="Z548">
        <v>2.1803279999999998</v>
      </c>
      <c r="AB548">
        <v>530</v>
      </c>
      <c r="AC548">
        <v>1340</v>
      </c>
      <c r="AF548" s="6">
        <f t="shared" si="8"/>
        <v>1.1524500907441038</v>
      </c>
    </row>
    <row r="549" spans="25:32" x14ac:dyDescent="0.35">
      <c r="Y549">
        <v>531</v>
      </c>
      <c r="Z549">
        <v>2.4525549999999998</v>
      </c>
      <c r="AB549">
        <v>531</v>
      </c>
      <c r="AC549">
        <v>1347</v>
      </c>
      <c r="AF549" s="6">
        <f t="shared" si="8"/>
        <v>1.5272925764192138</v>
      </c>
    </row>
    <row r="550" spans="25:32" x14ac:dyDescent="0.35">
      <c r="Y550">
        <v>532</v>
      </c>
      <c r="Z550">
        <v>2.0174669999999999</v>
      </c>
      <c r="AB550">
        <v>532</v>
      </c>
      <c r="AC550">
        <v>1348</v>
      </c>
      <c r="AF550" s="6">
        <f t="shared" si="8"/>
        <v>1.5809974517655618</v>
      </c>
    </row>
    <row r="551" spans="25:32" x14ac:dyDescent="0.35">
      <c r="Y551">
        <v>533</v>
      </c>
      <c r="Z551">
        <v>2.2890999999999999</v>
      </c>
      <c r="AB551">
        <v>533</v>
      </c>
      <c r="AC551">
        <v>1343</v>
      </c>
      <c r="AF551" s="6">
        <f t="shared" si="8"/>
        <v>1.3128633720930267</v>
      </c>
    </row>
    <row r="552" spans="25:32" x14ac:dyDescent="0.35">
      <c r="Y552">
        <v>534</v>
      </c>
      <c r="Z552">
        <v>2.2346940000000002</v>
      </c>
      <c r="AB552">
        <v>534</v>
      </c>
      <c r="AC552">
        <v>1341</v>
      </c>
      <c r="AF552" s="6">
        <f t="shared" si="8"/>
        <v>1.205882352941174</v>
      </c>
    </row>
    <row r="553" spans="25:32" x14ac:dyDescent="0.35">
      <c r="Y553">
        <v>535</v>
      </c>
      <c r="Z553">
        <v>2.616368</v>
      </c>
      <c r="AB553">
        <v>535</v>
      </c>
      <c r="AC553">
        <v>1343</v>
      </c>
      <c r="AF553" s="6">
        <f t="shared" si="8"/>
        <v>1.3128633720930267</v>
      </c>
    </row>
    <row r="554" spans="25:32" x14ac:dyDescent="0.35">
      <c r="Y554">
        <v>536</v>
      </c>
      <c r="Z554">
        <v>1.9632590000000001</v>
      </c>
      <c r="AB554">
        <v>536</v>
      </c>
      <c r="AC554">
        <v>1350</v>
      </c>
      <c r="AF554" s="6">
        <f t="shared" si="8"/>
        <v>1.6885245901639365</v>
      </c>
    </row>
    <row r="555" spans="25:32" x14ac:dyDescent="0.35">
      <c r="Y555">
        <v>537</v>
      </c>
      <c r="Z555">
        <v>2.2346940000000002</v>
      </c>
      <c r="AB555">
        <v>537</v>
      </c>
      <c r="AC555">
        <v>1347</v>
      </c>
      <c r="AF555" s="6">
        <f t="shared" si="8"/>
        <v>1.5272925764192138</v>
      </c>
    </row>
    <row r="556" spans="25:32" x14ac:dyDescent="0.35">
      <c r="Y556">
        <v>538</v>
      </c>
      <c r="Z556">
        <v>2.1803279999999998</v>
      </c>
      <c r="AB556">
        <v>538</v>
      </c>
      <c r="AC556">
        <v>1348</v>
      </c>
      <c r="AF556" s="6">
        <f t="shared" si="8"/>
        <v>1.5809974517655618</v>
      </c>
    </row>
    <row r="557" spans="25:32" x14ac:dyDescent="0.35">
      <c r="Y557">
        <v>539</v>
      </c>
      <c r="Z557">
        <v>2.0717150000000002</v>
      </c>
      <c r="AB557">
        <v>539</v>
      </c>
      <c r="AC557">
        <v>1349</v>
      </c>
      <c r="AF557" s="6">
        <f t="shared" si="8"/>
        <v>1.6347414420975994</v>
      </c>
    </row>
    <row r="558" spans="25:32" x14ac:dyDescent="0.35">
      <c r="Y558">
        <v>540</v>
      </c>
      <c r="Z558">
        <v>2.3435450000000002</v>
      </c>
      <c r="AB558">
        <v>540</v>
      </c>
      <c r="AC558">
        <v>1346</v>
      </c>
      <c r="AF558" s="6">
        <f t="shared" si="8"/>
        <v>1.473626773372132</v>
      </c>
    </row>
    <row r="559" spans="25:32" x14ac:dyDescent="0.35">
      <c r="Y559">
        <v>541</v>
      </c>
      <c r="Z559">
        <v>2.1803279999999998</v>
      </c>
      <c r="AB559">
        <v>541</v>
      </c>
      <c r="AC559">
        <v>1344</v>
      </c>
      <c r="AF559" s="6">
        <f t="shared" si="8"/>
        <v>1.3664122137404604</v>
      </c>
    </row>
    <row r="560" spans="25:32" x14ac:dyDescent="0.35">
      <c r="Y560">
        <v>542</v>
      </c>
      <c r="Z560">
        <v>2.0174669999999999</v>
      </c>
      <c r="AB560">
        <v>542</v>
      </c>
      <c r="AC560">
        <v>1345</v>
      </c>
      <c r="AF560" s="6">
        <f t="shared" si="8"/>
        <v>1.4200000000000017</v>
      </c>
    </row>
    <row r="561" spans="25:32" x14ac:dyDescent="0.35">
      <c r="Y561">
        <v>543</v>
      </c>
      <c r="Z561">
        <v>2.3435450000000002</v>
      </c>
      <c r="AB561">
        <v>543</v>
      </c>
      <c r="AC561">
        <v>1348</v>
      </c>
      <c r="AF561" s="6">
        <f t="shared" si="8"/>
        <v>1.5809974517655618</v>
      </c>
    </row>
    <row r="562" spans="25:32" x14ac:dyDescent="0.35">
      <c r="Y562">
        <v>544</v>
      </c>
      <c r="Z562">
        <v>2.126001</v>
      </c>
      <c r="AB562">
        <v>544</v>
      </c>
      <c r="AC562">
        <v>1352</v>
      </c>
      <c r="AF562" s="6">
        <f t="shared" si="8"/>
        <v>1.7962085308056857</v>
      </c>
    </row>
    <row r="563" spans="25:32" x14ac:dyDescent="0.35">
      <c r="Y563">
        <v>545</v>
      </c>
      <c r="Z563">
        <v>2.1803279999999998</v>
      </c>
      <c r="AB563">
        <v>545</v>
      </c>
      <c r="AC563">
        <v>1349</v>
      </c>
      <c r="AF563" s="6">
        <f t="shared" si="8"/>
        <v>1.6347414420975994</v>
      </c>
    </row>
    <row r="564" spans="25:32" x14ac:dyDescent="0.35">
      <c r="Y564">
        <v>546</v>
      </c>
      <c r="Z564">
        <v>1.854962</v>
      </c>
      <c r="AB564">
        <v>546</v>
      </c>
      <c r="AC564">
        <v>1341</v>
      </c>
      <c r="AF564" s="6">
        <f t="shared" si="8"/>
        <v>1.205882352941174</v>
      </c>
    </row>
    <row r="565" spans="25:32" x14ac:dyDescent="0.35">
      <c r="Y565">
        <v>547</v>
      </c>
      <c r="Z565">
        <v>2.1803279999999998</v>
      </c>
      <c r="AB565">
        <v>547</v>
      </c>
      <c r="AC565">
        <v>1347</v>
      </c>
      <c r="AF565" s="6">
        <f t="shared" si="8"/>
        <v>1.5272925764192138</v>
      </c>
    </row>
    <row r="566" spans="25:32" x14ac:dyDescent="0.35">
      <c r="Y566">
        <v>548</v>
      </c>
      <c r="Z566">
        <v>2.2890999999999999</v>
      </c>
      <c r="AB566">
        <v>548</v>
      </c>
      <c r="AC566">
        <v>1348</v>
      </c>
      <c r="AF566" s="6">
        <f t="shared" si="8"/>
        <v>1.5809974517655618</v>
      </c>
    </row>
    <row r="567" spans="25:32" x14ac:dyDescent="0.35">
      <c r="Y567">
        <v>549</v>
      </c>
      <c r="Z567">
        <v>2.2890999999999999</v>
      </c>
      <c r="AB567">
        <v>549</v>
      </c>
      <c r="AC567">
        <v>1345</v>
      </c>
      <c r="AF567" s="6">
        <f t="shared" si="8"/>
        <v>1.4200000000000017</v>
      </c>
    </row>
    <row r="568" spans="25:32" x14ac:dyDescent="0.35">
      <c r="Y568">
        <v>550</v>
      </c>
      <c r="Z568">
        <v>2.126001</v>
      </c>
      <c r="AB568">
        <v>550</v>
      </c>
      <c r="AC568">
        <v>1344</v>
      </c>
      <c r="AF568" s="6">
        <f t="shared" si="8"/>
        <v>1.3664122137404604</v>
      </c>
    </row>
    <row r="569" spans="25:32" x14ac:dyDescent="0.35">
      <c r="Y569">
        <v>551</v>
      </c>
      <c r="Z569">
        <v>2.3435450000000002</v>
      </c>
      <c r="AB569">
        <v>551</v>
      </c>
      <c r="AC569">
        <v>1348</v>
      </c>
      <c r="AF569" s="6">
        <f t="shared" si="8"/>
        <v>1.5809974517655618</v>
      </c>
    </row>
    <row r="570" spans="25:32" x14ac:dyDescent="0.35">
      <c r="Y570">
        <v>552</v>
      </c>
      <c r="Z570">
        <v>2.0174669999999999</v>
      </c>
      <c r="AB570">
        <v>552</v>
      </c>
      <c r="AC570">
        <v>1346</v>
      </c>
      <c r="AF570" s="6">
        <f t="shared" si="8"/>
        <v>1.473626773372132</v>
      </c>
    </row>
    <row r="571" spans="25:32" x14ac:dyDescent="0.35">
      <c r="Y571">
        <v>553</v>
      </c>
      <c r="Z571">
        <v>1.854962</v>
      </c>
      <c r="AB571">
        <v>553</v>
      </c>
      <c r="AC571">
        <v>1346</v>
      </c>
      <c r="AF571" s="6">
        <f t="shared" si="8"/>
        <v>1.473626773372132</v>
      </c>
    </row>
    <row r="572" spans="25:32" x14ac:dyDescent="0.35">
      <c r="Y572">
        <v>554</v>
      </c>
      <c r="Z572">
        <v>2.2890999999999999</v>
      </c>
      <c r="AB572">
        <v>554</v>
      </c>
      <c r="AC572">
        <v>1345</v>
      </c>
      <c r="AF572" s="6">
        <f t="shared" si="8"/>
        <v>1.4200000000000017</v>
      </c>
    </row>
    <row r="573" spans="25:32" x14ac:dyDescent="0.35">
      <c r="Y573">
        <v>555</v>
      </c>
      <c r="Z573">
        <v>2.4525549999999998</v>
      </c>
      <c r="AB573">
        <v>555</v>
      </c>
      <c r="AC573">
        <v>1345</v>
      </c>
      <c r="AF573" s="6">
        <f t="shared" si="8"/>
        <v>1.4200000000000017</v>
      </c>
    </row>
    <row r="574" spans="25:32" x14ac:dyDescent="0.35">
      <c r="Y574">
        <v>556</v>
      </c>
      <c r="Z574">
        <v>2.5071189999999999</v>
      </c>
      <c r="AB574">
        <v>556</v>
      </c>
      <c r="AC574">
        <v>1346</v>
      </c>
      <c r="AF574" s="6">
        <f t="shared" si="8"/>
        <v>1.473626773372132</v>
      </c>
    </row>
    <row r="575" spans="25:32" x14ac:dyDescent="0.35">
      <c r="Y575">
        <v>557</v>
      </c>
      <c r="Z575">
        <v>1.9090910000000001</v>
      </c>
      <c r="AB575">
        <v>557</v>
      </c>
      <c r="AC575">
        <v>1341</v>
      </c>
      <c r="AF575" s="6">
        <f t="shared" si="8"/>
        <v>1.205882352941174</v>
      </c>
    </row>
    <row r="576" spans="25:32" x14ac:dyDescent="0.35">
      <c r="Y576">
        <v>558</v>
      </c>
      <c r="Z576">
        <v>1.638838</v>
      </c>
      <c r="AB576">
        <v>558</v>
      </c>
      <c r="AC576">
        <v>1346</v>
      </c>
      <c r="AF576" s="6">
        <f t="shared" si="8"/>
        <v>1.473626773372132</v>
      </c>
    </row>
    <row r="577" spans="25:32" x14ac:dyDescent="0.35">
      <c r="Y577">
        <v>559</v>
      </c>
      <c r="Z577">
        <v>2.3435450000000002</v>
      </c>
      <c r="AB577">
        <v>559</v>
      </c>
      <c r="AC577">
        <v>1350</v>
      </c>
      <c r="AF577" s="6">
        <f t="shared" si="8"/>
        <v>1.6885245901639365</v>
      </c>
    </row>
    <row r="578" spans="25:32" x14ac:dyDescent="0.35">
      <c r="Y578">
        <v>560</v>
      </c>
      <c r="Z578">
        <v>2.2890999999999999</v>
      </c>
      <c r="AB578">
        <v>560</v>
      </c>
      <c r="AC578">
        <v>1350</v>
      </c>
      <c r="AF578" s="6">
        <f t="shared" si="8"/>
        <v>1.6885245901639365</v>
      </c>
    </row>
    <row r="579" spans="25:32" x14ac:dyDescent="0.35">
      <c r="Y579">
        <v>561</v>
      </c>
      <c r="Z579">
        <v>2.0717150000000002</v>
      </c>
      <c r="AB579">
        <v>561</v>
      </c>
      <c r="AC579">
        <v>1348</v>
      </c>
      <c r="AF579" s="6">
        <f t="shared" si="8"/>
        <v>1.5809974517655618</v>
      </c>
    </row>
    <row r="580" spans="25:32" x14ac:dyDescent="0.35">
      <c r="Y580">
        <v>562</v>
      </c>
      <c r="Z580">
        <v>2.3435450000000002</v>
      </c>
      <c r="AB580">
        <v>562</v>
      </c>
      <c r="AC580">
        <v>1344</v>
      </c>
      <c r="AF580" s="6">
        <f t="shared" si="8"/>
        <v>1.3664122137404604</v>
      </c>
    </row>
    <row r="581" spans="25:32" x14ac:dyDescent="0.35">
      <c r="Y581">
        <v>563</v>
      </c>
      <c r="Z581">
        <v>2.5071189999999999</v>
      </c>
      <c r="AB581">
        <v>563</v>
      </c>
      <c r="AC581">
        <v>1346</v>
      </c>
      <c r="AF581" s="6">
        <f t="shared" si="8"/>
        <v>1.473626773372132</v>
      </c>
    </row>
    <row r="582" spans="25:32" x14ac:dyDescent="0.35">
      <c r="Y582">
        <v>564</v>
      </c>
      <c r="Z582">
        <v>1.9632590000000001</v>
      </c>
      <c r="AB582">
        <v>564</v>
      </c>
      <c r="AC582">
        <v>1346</v>
      </c>
      <c r="AF582" s="6">
        <f t="shared" si="8"/>
        <v>1.473626773372132</v>
      </c>
    </row>
    <row r="583" spans="25:32" x14ac:dyDescent="0.35">
      <c r="Y583">
        <v>565</v>
      </c>
      <c r="Z583">
        <v>2.2346940000000002</v>
      </c>
      <c r="AB583">
        <v>565</v>
      </c>
      <c r="AC583">
        <v>1344</v>
      </c>
      <c r="AF583" s="6">
        <f t="shared" si="8"/>
        <v>1.3664122137404604</v>
      </c>
    </row>
    <row r="584" spans="25:32" x14ac:dyDescent="0.35">
      <c r="Y584">
        <v>566</v>
      </c>
      <c r="Z584">
        <v>2.2890999999999999</v>
      </c>
      <c r="AB584">
        <v>566</v>
      </c>
      <c r="AC584">
        <v>1348</v>
      </c>
      <c r="AF584" s="6">
        <f t="shared" si="8"/>
        <v>1.5809974517655618</v>
      </c>
    </row>
    <row r="585" spans="25:32" x14ac:dyDescent="0.35">
      <c r="Y585">
        <v>567</v>
      </c>
      <c r="Z585">
        <v>2.0717150000000002</v>
      </c>
      <c r="AB585">
        <v>567</v>
      </c>
      <c r="AC585">
        <v>1344</v>
      </c>
      <c r="AF585" s="6">
        <f t="shared" si="8"/>
        <v>1.3664122137404604</v>
      </c>
    </row>
    <row r="586" spans="25:32" x14ac:dyDescent="0.35">
      <c r="Y586">
        <v>568</v>
      </c>
      <c r="Z586">
        <v>2.3980299999999999</v>
      </c>
      <c r="AB586">
        <v>568</v>
      </c>
      <c r="AC586">
        <v>1348</v>
      </c>
      <c r="AF586" s="6">
        <f t="shared" si="8"/>
        <v>1.5809974517655618</v>
      </c>
    </row>
    <row r="587" spans="25:32" x14ac:dyDescent="0.35">
      <c r="Y587">
        <v>569</v>
      </c>
      <c r="Z587">
        <v>2.3435450000000002</v>
      </c>
      <c r="AB587">
        <v>569</v>
      </c>
      <c r="AC587">
        <v>1345</v>
      </c>
      <c r="AF587" s="6">
        <f t="shared" si="8"/>
        <v>1.4200000000000017</v>
      </c>
    </row>
    <row r="588" spans="25:32" x14ac:dyDescent="0.35">
      <c r="Y588">
        <v>570</v>
      </c>
      <c r="Z588">
        <v>2.2346940000000002</v>
      </c>
      <c r="AB588">
        <v>570</v>
      </c>
      <c r="AC588">
        <v>1347</v>
      </c>
      <c r="AF588" s="6">
        <f t="shared" si="8"/>
        <v>1.5272925764192138</v>
      </c>
    </row>
    <row r="589" spans="25:32" x14ac:dyDescent="0.35">
      <c r="Y589">
        <v>571</v>
      </c>
      <c r="Z589">
        <v>2.3435450000000002</v>
      </c>
      <c r="AB589">
        <v>571</v>
      </c>
      <c r="AC589">
        <v>1347</v>
      </c>
      <c r="AF589" s="6">
        <f t="shared" si="8"/>
        <v>1.5272925764192138</v>
      </c>
    </row>
    <row r="590" spans="25:32" x14ac:dyDescent="0.35">
      <c r="Y590">
        <v>572</v>
      </c>
      <c r="Z590">
        <v>2.4525549999999998</v>
      </c>
      <c r="AB590">
        <v>572</v>
      </c>
      <c r="AC590">
        <v>1347</v>
      </c>
      <c r="AF590" s="6">
        <f t="shared" si="8"/>
        <v>1.5272925764192138</v>
      </c>
    </row>
    <row r="591" spans="25:32" x14ac:dyDescent="0.35">
      <c r="Y591">
        <v>573</v>
      </c>
      <c r="Z591">
        <v>2.0174669999999999</v>
      </c>
      <c r="AB591">
        <v>573</v>
      </c>
      <c r="AC591">
        <v>1345</v>
      </c>
      <c r="AF591" s="6">
        <f t="shared" si="8"/>
        <v>1.4200000000000017</v>
      </c>
    </row>
    <row r="592" spans="25:32" x14ac:dyDescent="0.35">
      <c r="Y592">
        <v>574</v>
      </c>
      <c r="Z592">
        <v>2.0174669999999999</v>
      </c>
      <c r="AB592">
        <v>574</v>
      </c>
      <c r="AC592">
        <v>1340</v>
      </c>
      <c r="AF592" s="6">
        <f t="shared" si="8"/>
        <v>1.1524500907441038</v>
      </c>
    </row>
    <row r="593" spans="25:32" x14ac:dyDescent="0.35">
      <c r="Y593">
        <v>575</v>
      </c>
      <c r="Z593">
        <v>2.3435450000000002</v>
      </c>
      <c r="AB593">
        <v>575</v>
      </c>
      <c r="AC593">
        <v>1352</v>
      </c>
      <c r="AF593" s="6">
        <f t="shared" si="8"/>
        <v>1.7962085308056857</v>
      </c>
    </row>
    <row r="594" spans="25:32" x14ac:dyDescent="0.35">
      <c r="Y594">
        <v>576</v>
      </c>
      <c r="Z594">
        <v>1.9090910000000001</v>
      </c>
      <c r="AB594">
        <v>576</v>
      </c>
      <c r="AC594">
        <v>1344</v>
      </c>
      <c r="AF594" s="6">
        <f t="shared" si="8"/>
        <v>1.3664122137404604</v>
      </c>
    </row>
    <row r="595" spans="25:32" x14ac:dyDescent="0.35">
      <c r="Y595">
        <v>577</v>
      </c>
      <c r="Z595">
        <v>2.5617239999999999</v>
      </c>
      <c r="AB595">
        <v>577</v>
      </c>
      <c r="AC595">
        <v>1345</v>
      </c>
      <c r="AF595" s="6">
        <f t="shared" ref="AF595:AF658" si="9">(($Q$10*AC595)/(4095-AC595))-$Q$11</f>
        <v>1.4200000000000017</v>
      </c>
    </row>
    <row r="596" spans="25:32" x14ac:dyDescent="0.35">
      <c r="Y596">
        <v>578</v>
      </c>
      <c r="Z596">
        <v>2.1803279999999998</v>
      </c>
      <c r="AB596">
        <v>578</v>
      </c>
      <c r="AC596">
        <v>1346</v>
      </c>
      <c r="AF596" s="6">
        <f t="shared" si="9"/>
        <v>1.473626773372132</v>
      </c>
    </row>
    <row r="597" spans="25:32" x14ac:dyDescent="0.35">
      <c r="Y597">
        <v>579</v>
      </c>
      <c r="Z597">
        <v>2.2346940000000002</v>
      </c>
      <c r="AB597">
        <v>579</v>
      </c>
      <c r="AC597">
        <v>1352</v>
      </c>
      <c r="AF597" s="6">
        <f t="shared" si="9"/>
        <v>1.7962085308056857</v>
      </c>
    </row>
    <row r="598" spans="25:32" x14ac:dyDescent="0.35">
      <c r="Y598">
        <v>580</v>
      </c>
      <c r="Z598">
        <v>2.3435450000000002</v>
      </c>
      <c r="AB598">
        <v>580</v>
      </c>
      <c r="AC598">
        <v>1347</v>
      </c>
      <c r="AF598" s="6">
        <f t="shared" si="9"/>
        <v>1.5272925764192138</v>
      </c>
    </row>
    <row r="599" spans="25:32" x14ac:dyDescent="0.35">
      <c r="Y599">
        <v>581</v>
      </c>
      <c r="Z599">
        <v>2.3980299999999999</v>
      </c>
      <c r="AB599">
        <v>581</v>
      </c>
      <c r="AC599">
        <v>1346</v>
      </c>
      <c r="AF599" s="6">
        <f t="shared" si="9"/>
        <v>1.473626773372132</v>
      </c>
    </row>
    <row r="600" spans="25:32" x14ac:dyDescent="0.35">
      <c r="Y600">
        <v>582</v>
      </c>
      <c r="Z600">
        <v>2.1803279999999998</v>
      </c>
      <c r="AB600">
        <v>582</v>
      </c>
      <c r="AC600">
        <v>1347</v>
      </c>
      <c r="AF600" s="6">
        <f t="shared" si="9"/>
        <v>1.5272925764192138</v>
      </c>
    </row>
    <row r="601" spans="25:32" x14ac:dyDescent="0.35">
      <c r="Y601">
        <v>583</v>
      </c>
      <c r="Z601">
        <v>2.1803279999999998</v>
      </c>
      <c r="AB601">
        <v>583</v>
      </c>
      <c r="AC601">
        <v>1342</v>
      </c>
      <c r="AF601" s="6">
        <f t="shared" si="9"/>
        <v>1.2593534326189584</v>
      </c>
    </row>
    <row r="602" spans="25:32" x14ac:dyDescent="0.35">
      <c r="Y602">
        <v>584</v>
      </c>
      <c r="Z602">
        <v>2.3435450000000002</v>
      </c>
      <c r="AB602">
        <v>584</v>
      </c>
      <c r="AC602">
        <v>1348</v>
      </c>
      <c r="AF602" s="6">
        <f t="shared" si="9"/>
        <v>1.5809974517655618</v>
      </c>
    </row>
    <row r="603" spans="25:32" x14ac:dyDescent="0.35">
      <c r="Y603">
        <v>585</v>
      </c>
      <c r="Z603">
        <v>2.126001</v>
      </c>
      <c r="AB603">
        <v>585</v>
      </c>
      <c r="AC603">
        <v>1349</v>
      </c>
      <c r="AF603" s="6">
        <f t="shared" si="9"/>
        <v>1.6347414420975994</v>
      </c>
    </row>
    <row r="604" spans="25:32" x14ac:dyDescent="0.35">
      <c r="Y604">
        <v>586</v>
      </c>
      <c r="Z604">
        <v>2.2890999999999999</v>
      </c>
      <c r="AB604">
        <v>586</v>
      </c>
      <c r="AC604">
        <v>1344</v>
      </c>
      <c r="AF604" s="6">
        <f t="shared" si="9"/>
        <v>1.3664122137404604</v>
      </c>
    </row>
    <row r="605" spans="25:32" x14ac:dyDescent="0.35">
      <c r="Y605">
        <v>587</v>
      </c>
      <c r="Z605">
        <v>2.126001</v>
      </c>
      <c r="AB605">
        <v>587</v>
      </c>
      <c r="AC605">
        <v>1349</v>
      </c>
      <c r="AF605" s="6">
        <f t="shared" si="9"/>
        <v>1.6347414420975994</v>
      </c>
    </row>
    <row r="606" spans="25:32" x14ac:dyDescent="0.35">
      <c r="Y606">
        <v>588</v>
      </c>
      <c r="Z606">
        <v>2.0174669999999999</v>
      </c>
      <c r="AB606">
        <v>588</v>
      </c>
      <c r="AC606">
        <v>1345</v>
      </c>
      <c r="AF606" s="6">
        <f t="shared" si="9"/>
        <v>1.4200000000000017</v>
      </c>
    </row>
    <row r="607" spans="25:32" x14ac:dyDescent="0.35">
      <c r="Y607">
        <v>589</v>
      </c>
      <c r="Z607">
        <v>2.3435450000000002</v>
      </c>
      <c r="AB607">
        <v>589</v>
      </c>
      <c r="AC607">
        <v>1346</v>
      </c>
      <c r="AF607" s="6">
        <f t="shared" si="9"/>
        <v>1.473626773372132</v>
      </c>
    </row>
    <row r="608" spans="25:32" x14ac:dyDescent="0.35">
      <c r="Y608">
        <v>590</v>
      </c>
      <c r="Z608">
        <v>2.4525549999999998</v>
      </c>
      <c r="AB608">
        <v>590</v>
      </c>
      <c r="AC608">
        <v>1344</v>
      </c>
      <c r="AF608" s="6">
        <f t="shared" si="9"/>
        <v>1.3664122137404604</v>
      </c>
    </row>
    <row r="609" spans="25:32" x14ac:dyDescent="0.35">
      <c r="Y609">
        <v>591</v>
      </c>
      <c r="Z609">
        <v>2.0717150000000002</v>
      </c>
      <c r="AB609">
        <v>591</v>
      </c>
      <c r="AC609">
        <v>1347</v>
      </c>
      <c r="AF609" s="6">
        <f t="shared" si="9"/>
        <v>1.5272925764192138</v>
      </c>
    </row>
    <row r="610" spans="25:32" x14ac:dyDescent="0.35">
      <c r="Y610">
        <v>592</v>
      </c>
      <c r="Z610">
        <v>1.9632590000000001</v>
      </c>
      <c r="AB610">
        <v>592</v>
      </c>
      <c r="AC610">
        <v>1343</v>
      </c>
      <c r="AF610" s="6">
        <f t="shared" si="9"/>
        <v>1.3128633720930267</v>
      </c>
    </row>
    <row r="611" spans="25:32" x14ac:dyDescent="0.35">
      <c r="Y611">
        <v>593</v>
      </c>
      <c r="Z611">
        <v>2.0174669999999999</v>
      </c>
      <c r="AB611">
        <v>593</v>
      </c>
      <c r="AC611">
        <v>1351</v>
      </c>
      <c r="AF611" s="6">
        <f t="shared" si="9"/>
        <v>1.7423469387755119</v>
      </c>
    </row>
    <row r="612" spans="25:32" x14ac:dyDescent="0.35">
      <c r="Y612">
        <v>594</v>
      </c>
      <c r="Z612">
        <v>2.1803279999999998</v>
      </c>
      <c r="AB612">
        <v>594</v>
      </c>
      <c r="AC612">
        <v>1347</v>
      </c>
      <c r="AF612" s="6">
        <f t="shared" si="9"/>
        <v>1.5272925764192138</v>
      </c>
    </row>
    <row r="613" spans="25:32" x14ac:dyDescent="0.35">
      <c r="Y613">
        <v>595</v>
      </c>
      <c r="Z613">
        <v>2.0174669999999999</v>
      </c>
      <c r="AB613">
        <v>595</v>
      </c>
      <c r="AC613">
        <v>1348</v>
      </c>
      <c r="AF613" s="6">
        <f t="shared" si="9"/>
        <v>1.5809974517655618</v>
      </c>
    </row>
    <row r="614" spans="25:32" x14ac:dyDescent="0.35">
      <c r="Y614">
        <v>596</v>
      </c>
      <c r="Z614">
        <v>2.3980299999999999</v>
      </c>
      <c r="AB614">
        <v>596</v>
      </c>
      <c r="AC614">
        <v>1350</v>
      </c>
      <c r="AF614" s="6">
        <f t="shared" si="9"/>
        <v>1.6885245901639365</v>
      </c>
    </row>
    <row r="615" spans="25:32" x14ac:dyDescent="0.35">
      <c r="Y615">
        <v>597</v>
      </c>
      <c r="Z615">
        <v>2.2346940000000002</v>
      </c>
      <c r="AB615">
        <v>597</v>
      </c>
      <c r="AC615">
        <v>1343</v>
      </c>
      <c r="AF615" s="6">
        <f t="shared" si="9"/>
        <v>1.3128633720930267</v>
      </c>
    </row>
    <row r="616" spans="25:32" x14ac:dyDescent="0.35">
      <c r="Y616">
        <v>598</v>
      </c>
      <c r="Z616">
        <v>2.3980299999999999</v>
      </c>
      <c r="AB616">
        <v>598</v>
      </c>
      <c r="AC616">
        <v>1344</v>
      </c>
      <c r="AF616" s="6">
        <f t="shared" si="9"/>
        <v>1.3664122137404604</v>
      </c>
    </row>
    <row r="617" spans="25:32" x14ac:dyDescent="0.35">
      <c r="Y617">
        <v>599</v>
      </c>
      <c r="Z617">
        <v>1.9632590000000001</v>
      </c>
      <c r="AB617">
        <v>599</v>
      </c>
      <c r="AC617">
        <v>1349</v>
      </c>
      <c r="AF617" s="6">
        <f t="shared" si="9"/>
        <v>1.6347414420975994</v>
      </c>
    </row>
    <row r="618" spans="25:32" x14ac:dyDescent="0.35">
      <c r="Y618">
        <v>600</v>
      </c>
      <c r="Z618">
        <v>1.854962</v>
      </c>
      <c r="AB618">
        <v>600</v>
      </c>
      <c r="AC618">
        <v>1348</v>
      </c>
      <c r="AF618" s="6">
        <f t="shared" si="9"/>
        <v>1.5809974517655618</v>
      </c>
    </row>
    <row r="619" spans="25:32" x14ac:dyDescent="0.35">
      <c r="Y619">
        <v>601</v>
      </c>
      <c r="Z619">
        <v>2.2890999999999999</v>
      </c>
      <c r="AB619">
        <v>601</v>
      </c>
      <c r="AC619">
        <v>1350</v>
      </c>
      <c r="AF619" s="6">
        <f t="shared" si="9"/>
        <v>1.6885245901639365</v>
      </c>
    </row>
    <row r="620" spans="25:32" x14ac:dyDescent="0.35">
      <c r="Y620">
        <v>602</v>
      </c>
      <c r="Z620">
        <v>2.616368</v>
      </c>
      <c r="AB620">
        <v>602</v>
      </c>
      <c r="AC620">
        <v>1345</v>
      </c>
      <c r="AF620" s="6">
        <f t="shared" si="9"/>
        <v>1.4200000000000017</v>
      </c>
    </row>
    <row r="621" spans="25:32" x14ac:dyDescent="0.35">
      <c r="Y621">
        <v>603</v>
      </c>
      <c r="Z621">
        <v>2.4525549999999998</v>
      </c>
      <c r="AB621">
        <v>603</v>
      </c>
      <c r="AC621">
        <v>1348</v>
      </c>
      <c r="AF621" s="6">
        <f t="shared" si="9"/>
        <v>1.5809974517655618</v>
      </c>
    </row>
    <row r="622" spans="25:32" x14ac:dyDescent="0.35">
      <c r="Y622">
        <v>604</v>
      </c>
      <c r="Z622">
        <v>2.3980299999999999</v>
      </c>
      <c r="AB622">
        <v>604</v>
      </c>
      <c r="AC622">
        <v>1341</v>
      </c>
      <c r="AF622" s="6">
        <f t="shared" si="9"/>
        <v>1.205882352941174</v>
      </c>
    </row>
    <row r="623" spans="25:32" x14ac:dyDescent="0.35">
      <c r="Y623">
        <v>605</v>
      </c>
      <c r="Z623">
        <v>2.126001</v>
      </c>
      <c r="AB623">
        <v>605</v>
      </c>
      <c r="AC623">
        <v>1348</v>
      </c>
      <c r="AF623" s="6">
        <f t="shared" si="9"/>
        <v>1.5809974517655618</v>
      </c>
    </row>
    <row r="624" spans="25:32" x14ac:dyDescent="0.35">
      <c r="Y624">
        <v>606</v>
      </c>
      <c r="Z624">
        <v>2.3980299999999999</v>
      </c>
      <c r="AB624">
        <v>606</v>
      </c>
      <c r="AC624">
        <v>1345</v>
      </c>
      <c r="AF624" s="6">
        <f t="shared" si="9"/>
        <v>1.4200000000000017</v>
      </c>
    </row>
    <row r="625" spans="25:32" x14ac:dyDescent="0.35">
      <c r="Y625">
        <v>607</v>
      </c>
      <c r="Z625">
        <v>2.2346940000000002</v>
      </c>
      <c r="AB625">
        <v>607</v>
      </c>
      <c r="AC625">
        <v>1348</v>
      </c>
      <c r="AF625" s="6">
        <f t="shared" si="9"/>
        <v>1.5809974517655618</v>
      </c>
    </row>
    <row r="626" spans="25:32" x14ac:dyDescent="0.35">
      <c r="Y626">
        <v>608</v>
      </c>
      <c r="Z626">
        <v>1.7468220000000001</v>
      </c>
      <c r="AB626">
        <v>608</v>
      </c>
      <c r="AC626">
        <v>1350</v>
      </c>
      <c r="AF626" s="6">
        <f t="shared" si="9"/>
        <v>1.6885245901639365</v>
      </c>
    </row>
    <row r="627" spans="25:32" x14ac:dyDescent="0.35">
      <c r="Y627">
        <v>609</v>
      </c>
      <c r="Z627">
        <v>2.3435450000000002</v>
      </c>
      <c r="AB627">
        <v>609</v>
      </c>
      <c r="AC627">
        <v>1349</v>
      </c>
      <c r="AF627" s="6">
        <f t="shared" si="9"/>
        <v>1.6347414420975994</v>
      </c>
    </row>
    <row r="628" spans="25:32" x14ac:dyDescent="0.35">
      <c r="Y628">
        <v>610</v>
      </c>
      <c r="Z628">
        <v>1.9090910000000001</v>
      </c>
      <c r="AB628">
        <v>610</v>
      </c>
      <c r="AC628">
        <v>1345</v>
      </c>
      <c r="AF628" s="6">
        <f t="shared" si="9"/>
        <v>1.4200000000000017</v>
      </c>
    </row>
    <row r="629" spans="25:32" x14ac:dyDescent="0.35">
      <c r="Y629">
        <v>611</v>
      </c>
      <c r="Z629">
        <v>2.2890999999999999</v>
      </c>
      <c r="AB629">
        <v>611</v>
      </c>
      <c r="AC629">
        <v>1346</v>
      </c>
      <c r="AF629" s="6">
        <f t="shared" si="9"/>
        <v>1.473626773372132</v>
      </c>
    </row>
    <row r="630" spans="25:32" x14ac:dyDescent="0.35">
      <c r="Y630">
        <v>612</v>
      </c>
      <c r="Z630">
        <v>2.2346940000000002</v>
      </c>
      <c r="AB630">
        <v>612</v>
      </c>
      <c r="AC630">
        <v>1351</v>
      </c>
      <c r="AF630" s="6">
        <f t="shared" si="9"/>
        <v>1.7423469387755119</v>
      </c>
    </row>
    <row r="631" spans="25:32" x14ac:dyDescent="0.35">
      <c r="Y631">
        <v>613</v>
      </c>
      <c r="Z631">
        <v>2.0174669999999999</v>
      </c>
      <c r="AB631">
        <v>613</v>
      </c>
      <c r="AC631">
        <v>1343</v>
      </c>
      <c r="AF631" s="6">
        <f t="shared" si="9"/>
        <v>1.3128633720930267</v>
      </c>
    </row>
    <row r="632" spans="25:32" x14ac:dyDescent="0.35">
      <c r="Y632">
        <v>614</v>
      </c>
      <c r="Z632">
        <v>2.5071189999999999</v>
      </c>
      <c r="AB632">
        <v>614</v>
      </c>
      <c r="AC632">
        <v>1344</v>
      </c>
      <c r="AF632" s="6">
        <f t="shared" si="9"/>
        <v>1.3664122137404604</v>
      </c>
    </row>
    <row r="633" spans="25:32" x14ac:dyDescent="0.35">
      <c r="Y633">
        <v>615</v>
      </c>
      <c r="Z633">
        <v>2.0174669999999999</v>
      </c>
      <c r="AB633">
        <v>615</v>
      </c>
      <c r="AC633">
        <v>1344</v>
      </c>
      <c r="AF633" s="6">
        <f t="shared" si="9"/>
        <v>1.3664122137404604</v>
      </c>
    </row>
    <row r="634" spans="25:32" x14ac:dyDescent="0.35">
      <c r="Y634">
        <v>616</v>
      </c>
      <c r="Z634">
        <v>2.126001</v>
      </c>
      <c r="AB634">
        <v>616</v>
      </c>
      <c r="AC634">
        <v>1347</v>
      </c>
      <c r="AF634" s="6">
        <f t="shared" si="9"/>
        <v>1.5272925764192138</v>
      </c>
    </row>
    <row r="635" spans="25:32" x14ac:dyDescent="0.35">
      <c r="Y635">
        <v>617</v>
      </c>
      <c r="Z635">
        <v>2.0717150000000002</v>
      </c>
      <c r="AB635">
        <v>617</v>
      </c>
      <c r="AC635">
        <v>1347</v>
      </c>
      <c r="AF635" s="6">
        <f t="shared" si="9"/>
        <v>1.5272925764192138</v>
      </c>
    </row>
    <row r="636" spans="25:32" x14ac:dyDescent="0.35">
      <c r="Y636">
        <v>618</v>
      </c>
      <c r="Z636">
        <v>2.0174669999999999</v>
      </c>
      <c r="AB636">
        <v>618</v>
      </c>
      <c r="AC636">
        <v>1346</v>
      </c>
      <c r="AF636" s="6">
        <f t="shared" si="9"/>
        <v>1.473626773372132</v>
      </c>
    </row>
    <row r="637" spans="25:32" x14ac:dyDescent="0.35">
      <c r="Y637">
        <v>619</v>
      </c>
      <c r="Z637">
        <v>2.0717150000000002</v>
      </c>
      <c r="AB637">
        <v>619</v>
      </c>
      <c r="AC637">
        <v>1347</v>
      </c>
      <c r="AF637" s="6">
        <f t="shared" si="9"/>
        <v>1.5272925764192138</v>
      </c>
    </row>
    <row r="638" spans="25:32" x14ac:dyDescent="0.35">
      <c r="Y638">
        <v>620</v>
      </c>
      <c r="Z638">
        <v>2.2890999999999999</v>
      </c>
      <c r="AB638">
        <v>620</v>
      </c>
      <c r="AC638">
        <v>1347</v>
      </c>
      <c r="AF638" s="6">
        <f t="shared" si="9"/>
        <v>1.5272925764192138</v>
      </c>
    </row>
    <row r="639" spans="25:32" x14ac:dyDescent="0.35">
      <c r="Y639">
        <v>621</v>
      </c>
      <c r="Z639">
        <v>2.0717150000000002</v>
      </c>
      <c r="AB639">
        <v>621</v>
      </c>
      <c r="AC639">
        <v>1347</v>
      </c>
      <c r="AF639" s="6">
        <f t="shared" si="9"/>
        <v>1.5272925764192138</v>
      </c>
    </row>
    <row r="640" spans="25:32" x14ac:dyDescent="0.35">
      <c r="Y640">
        <v>622</v>
      </c>
      <c r="Z640">
        <v>2.3980299999999999</v>
      </c>
      <c r="AB640">
        <v>622</v>
      </c>
      <c r="AC640">
        <v>1345</v>
      </c>
      <c r="AF640" s="6">
        <f t="shared" si="9"/>
        <v>1.4200000000000017</v>
      </c>
    </row>
    <row r="641" spans="25:32" x14ac:dyDescent="0.35">
      <c r="Y641">
        <v>623</v>
      </c>
      <c r="Z641">
        <v>2.1803279999999998</v>
      </c>
      <c r="AB641">
        <v>623</v>
      </c>
      <c r="AC641">
        <v>1348</v>
      </c>
      <c r="AF641" s="6">
        <f t="shared" si="9"/>
        <v>1.5809974517655618</v>
      </c>
    </row>
    <row r="642" spans="25:32" x14ac:dyDescent="0.35">
      <c r="Y642">
        <v>624</v>
      </c>
      <c r="Z642">
        <v>2.2346940000000002</v>
      </c>
      <c r="AB642">
        <v>624</v>
      </c>
      <c r="AC642">
        <v>1346</v>
      </c>
      <c r="AF642" s="6">
        <f t="shared" si="9"/>
        <v>1.473626773372132</v>
      </c>
    </row>
    <row r="643" spans="25:32" x14ac:dyDescent="0.35">
      <c r="Y643">
        <v>625</v>
      </c>
      <c r="Z643">
        <v>2.1803279999999998</v>
      </c>
      <c r="AB643">
        <v>625</v>
      </c>
      <c r="AC643">
        <v>1344</v>
      </c>
      <c r="AF643" s="6">
        <f t="shared" si="9"/>
        <v>1.3664122137404604</v>
      </c>
    </row>
    <row r="644" spans="25:32" x14ac:dyDescent="0.35">
      <c r="Y644">
        <v>626</v>
      </c>
      <c r="Z644">
        <v>2.3980299999999999</v>
      </c>
      <c r="AB644">
        <v>626</v>
      </c>
      <c r="AC644">
        <v>1347</v>
      </c>
      <c r="AF644" s="6">
        <f t="shared" si="9"/>
        <v>1.5272925764192138</v>
      </c>
    </row>
    <row r="645" spans="25:32" x14ac:dyDescent="0.35">
      <c r="Y645">
        <v>627</v>
      </c>
      <c r="Z645">
        <v>2.1803279999999998</v>
      </c>
      <c r="AB645">
        <v>627</v>
      </c>
      <c r="AC645">
        <v>1345</v>
      </c>
      <c r="AF645" s="6">
        <f t="shared" si="9"/>
        <v>1.4200000000000017</v>
      </c>
    </row>
    <row r="646" spans="25:32" x14ac:dyDescent="0.35">
      <c r="Y646">
        <v>628</v>
      </c>
      <c r="Z646">
        <v>2.2346940000000002</v>
      </c>
      <c r="AB646">
        <v>628</v>
      </c>
      <c r="AC646">
        <v>1351</v>
      </c>
      <c r="AF646" s="6">
        <f t="shared" si="9"/>
        <v>1.7423469387755119</v>
      </c>
    </row>
    <row r="647" spans="25:32" x14ac:dyDescent="0.35">
      <c r="Y647">
        <v>629</v>
      </c>
      <c r="Z647">
        <v>2.0717150000000002</v>
      </c>
      <c r="AB647">
        <v>629</v>
      </c>
      <c r="AC647">
        <v>1348</v>
      </c>
      <c r="AF647" s="6">
        <f t="shared" si="9"/>
        <v>1.5809974517655618</v>
      </c>
    </row>
    <row r="648" spans="25:32" x14ac:dyDescent="0.35">
      <c r="Y648">
        <v>630</v>
      </c>
      <c r="Z648">
        <v>1.854962</v>
      </c>
      <c r="AB648">
        <v>630</v>
      </c>
      <c r="AC648">
        <v>1346</v>
      </c>
      <c r="AF648" s="6">
        <f t="shared" si="9"/>
        <v>1.473626773372132</v>
      </c>
    </row>
    <row r="649" spans="25:32" x14ac:dyDescent="0.35">
      <c r="Y649">
        <v>631</v>
      </c>
      <c r="Z649">
        <v>2.2346940000000002</v>
      </c>
      <c r="AB649">
        <v>631</v>
      </c>
      <c r="AC649">
        <v>1342</v>
      </c>
      <c r="AF649" s="6">
        <f t="shared" si="9"/>
        <v>1.2593534326189584</v>
      </c>
    </row>
    <row r="650" spans="25:32" x14ac:dyDescent="0.35">
      <c r="Y650">
        <v>632</v>
      </c>
      <c r="Z650">
        <v>2.616368</v>
      </c>
      <c r="AB650">
        <v>632</v>
      </c>
      <c r="AC650">
        <v>1350</v>
      </c>
      <c r="AF650" s="6">
        <f t="shared" si="9"/>
        <v>1.6885245901639365</v>
      </c>
    </row>
    <row r="651" spans="25:32" x14ac:dyDescent="0.35">
      <c r="Y651">
        <v>633</v>
      </c>
      <c r="Z651">
        <v>2.3980299999999999</v>
      </c>
      <c r="AB651">
        <v>633</v>
      </c>
      <c r="AC651">
        <v>1346</v>
      </c>
      <c r="AF651" s="6">
        <f t="shared" si="9"/>
        <v>1.473626773372132</v>
      </c>
    </row>
    <row r="652" spans="25:32" x14ac:dyDescent="0.35">
      <c r="Y652">
        <v>634</v>
      </c>
      <c r="Z652">
        <v>2.0717150000000002</v>
      </c>
      <c r="AB652">
        <v>634</v>
      </c>
      <c r="AC652">
        <v>1346</v>
      </c>
      <c r="AF652" s="6">
        <f t="shared" si="9"/>
        <v>1.473626773372132</v>
      </c>
    </row>
    <row r="653" spans="25:32" x14ac:dyDescent="0.35">
      <c r="Y653">
        <v>635</v>
      </c>
      <c r="Z653">
        <v>2.5071189999999999</v>
      </c>
      <c r="AB653">
        <v>635</v>
      </c>
      <c r="AC653">
        <v>1345</v>
      </c>
      <c r="AF653" s="6">
        <f t="shared" si="9"/>
        <v>1.4200000000000017</v>
      </c>
    </row>
    <row r="654" spans="25:32" x14ac:dyDescent="0.35">
      <c r="Y654">
        <v>636</v>
      </c>
      <c r="Z654">
        <v>2.126001</v>
      </c>
      <c r="AB654">
        <v>636</v>
      </c>
      <c r="AC654">
        <v>1346</v>
      </c>
      <c r="AF654" s="6">
        <f t="shared" si="9"/>
        <v>1.473626773372132</v>
      </c>
    </row>
    <row r="655" spans="25:32" x14ac:dyDescent="0.35">
      <c r="Y655">
        <v>637</v>
      </c>
      <c r="Z655">
        <v>2.126001</v>
      </c>
      <c r="AB655">
        <v>637</v>
      </c>
      <c r="AC655">
        <v>1344</v>
      </c>
      <c r="AF655" s="6">
        <f t="shared" si="9"/>
        <v>1.3664122137404604</v>
      </c>
    </row>
    <row r="656" spans="25:32" x14ac:dyDescent="0.35">
      <c r="Y656">
        <v>638</v>
      </c>
      <c r="Z656">
        <v>2.0717150000000002</v>
      </c>
      <c r="AB656">
        <v>638</v>
      </c>
      <c r="AC656">
        <v>1349</v>
      </c>
      <c r="AF656" s="6">
        <f t="shared" si="9"/>
        <v>1.6347414420975994</v>
      </c>
    </row>
    <row r="657" spans="25:32" x14ac:dyDescent="0.35">
      <c r="Y657">
        <v>639</v>
      </c>
      <c r="Z657">
        <v>2.126001</v>
      </c>
      <c r="AB657">
        <v>639</v>
      </c>
      <c r="AC657">
        <v>1347</v>
      </c>
      <c r="AF657" s="6">
        <f t="shared" si="9"/>
        <v>1.5272925764192138</v>
      </c>
    </row>
    <row r="658" spans="25:32" x14ac:dyDescent="0.35">
      <c r="Y658">
        <v>640</v>
      </c>
      <c r="Z658">
        <v>1.9632590000000001</v>
      </c>
      <c r="AB658">
        <v>640</v>
      </c>
      <c r="AC658">
        <v>1348</v>
      </c>
      <c r="AF658" s="6">
        <f t="shared" si="9"/>
        <v>1.5809974517655618</v>
      </c>
    </row>
    <row r="659" spans="25:32" x14ac:dyDescent="0.35">
      <c r="Y659">
        <v>641</v>
      </c>
      <c r="Z659">
        <v>2.2890999999999999</v>
      </c>
      <c r="AB659">
        <v>641</v>
      </c>
      <c r="AC659">
        <v>1345</v>
      </c>
      <c r="AF659" s="6">
        <f t="shared" ref="AF659:AF722" si="10">(($Q$10*AC659)/(4095-AC659))-$Q$11</f>
        <v>1.4200000000000017</v>
      </c>
    </row>
    <row r="660" spans="25:32" x14ac:dyDescent="0.35">
      <c r="Y660">
        <v>642</v>
      </c>
      <c r="Z660">
        <v>2.126001</v>
      </c>
      <c r="AB660">
        <v>642</v>
      </c>
      <c r="AC660">
        <v>1351</v>
      </c>
      <c r="AF660" s="6">
        <f t="shared" si="10"/>
        <v>1.7423469387755119</v>
      </c>
    </row>
    <row r="661" spans="25:32" x14ac:dyDescent="0.35">
      <c r="Y661">
        <v>643</v>
      </c>
      <c r="Z661">
        <v>2.2890999999999999</v>
      </c>
      <c r="AB661">
        <v>643</v>
      </c>
      <c r="AC661">
        <v>1343</v>
      </c>
      <c r="AF661" s="6">
        <f t="shared" si="10"/>
        <v>1.3128633720930267</v>
      </c>
    </row>
    <row r="662" spans="25:32" x14ac:dyDescent="0.35">
      <c r="Y662">
        <v>644</v>
      </c>
      <c r="Z662">
        <v>2.5617239999999999</v>
      </c>
      <c r="AB662">
        <v>644</v>
      </c>
      <c r="AC662">
        <v>1346</v>
      </c>
      <c r="AF662" s="6">
        <f t="shared" si="10"/>
        <v>1.473626773372132</v>
      </c>
    </row>
    <row r="663" spans="25:32" x14ac:dyDescent="0.35">
      <c r="Y663">
        <v>645</v>
      </c>
      <c r="Z663">
        <v>2.3435450000000002</v>
      </c>
      <c r="AB663">
        <v>645</v>
      </c>
      <c r="AC663">
        <v>1347</v>
      </c>
      <c r="AF663" s="6">
        <f t="shared" si="10"/>
        <v>1.5272925764192138</v>
      </c>
    </row>
    <row r="664" spans="25:32" x14ac:dyDescent="0.35">
      <c r="Y664">
        <v>646</v>
      </c>
      <c r="Z664">
        <v>2.616368</v>
      </c>
      <c r="AB664">
        <v>646</v>
      </c>
      <c r="AC664">
        <v>1344</v>
      </c>
      <c r="AF664" s="6">
        <f t="shared" si="10"/>
        <v>1.3664122137404604</v>
      </c>
    </row>
    <row r="665" spans="25:32" x14ac:dyDescent="0.35">
      <c r="Y665">
        <v>647</v>
      </c>
      <c r="Z665">
        <v>2.2890999999999999</v>
      </c>
      <c r="AB665">
        <v>647</v>
      </c>
      <c r="AC665">
        <v>1344</v>
      </c>
      <c r="AF665" s="6">
        <f t="shared" si="10"/>
        <v>1.3664122137404604</v>
      </c>
    </row>
    <row r="666" spans="25:32" x14ac:dyDescent="0.35">
      <c r="Y666">
        <v>648</v>
      </c>
      <c r="Z666">
        <v>2.1803279999999998</v>
      </c>
      <c r="AB666">
        <v>648</v>
      </c>
      <c r="AC666">
        <v>1343</v>
      </c>
      <c r="AF666" s="6">
        <f t="shared" si="10"/>
        <v>1.3128633720930267</v>
      </c>
    </row>
    <row r="667" spans="25:32" x14ac:dyDescent="0.35">
      <c r="Y667">
        <v>649</v>
      </c>
      <c r="Z667">
        <v>2.3980299999999999</v>
      </c>
      <c r="AB667">
        <v>649</v>
      </c>
      <c r="AC667">
        <v>1341</v>
      </c>
      <c r="AF667" s="6">
        <f t="shared" si="10"/>
        <v>1.205882352941174</v>
      </c>
    </row>
    <row r="668" spans="25:32" x14ac:dyDescent="0.35">
      <c r="Y668">
        <v>650</v>
      </c>
      <c r="Z668">
        <v>1.7468220000000001</v>
      </c>
      <c r="AB668">
        <v>650</v>
      </c>
      <c r="AC668">
        <v>1344</v>
      </c>
      <c r="AF668" s="6">
        <f t="shared" si="10"/>
        <v>1.3664122137404604</v>
      </c>
    </row>
    <row r="669" spans="25:32" x14ac:dyDescent="0.35">
      <c r="Y669">
        <v>651</v>
      </c>
      <c r="Z669">
        <v>2.2890999999999999</v>
      </c>
      <c r="AB669">
        <v>651</v>
      </c>
      <c r="AC669">
        <v>1346</v>
      </c>
      <c r="AF669" s="6">
        <f t="shared" si="10"/>
        <v>1.473626773372132</v>
      </c>
    </row>
    <row r="670" spans="25:32" x14ac:dyDescent="0.35">
      <c r="Y670">
        <v>652</v>
      </c>
      <c r="Z670">
        <v>2.126001</v>
      </c>
      <c r="AB670">
        <v>652</v>
      </c>
      <c r="AC670">
        <v>1345</v>
      </c>
      <c r="AF670" s="6">
        <f t="shared" si="10"/>
        <v>1.4200000000000017</v>
      </c>
    </row>
    <row r="671" spans="25:32" x14ac:dyDescent="0.35">
      <c r="Y671">
        <v>653</v>
      </c>
      <c r="Z671">
        <v>2.2346940000000002</v>
      </c>
      <c r="AB671">
        <v>653</v>
      </c>
      <c r="AC671">
        <v>1348</v>
      </c>
      <c r="AF671" s="6">
        <f t="shared" si="10"/>
        <v>1.5809974517655618</v>
      </c>
    </row>
    <row r="672" spans="25:32" x14ac:dyDescent="0.35">
      <c r="Y672">
        <v>654</v>
      </c>
      <c r="Z672">
        <v>2.3980299999999999</v>
      </c>
      <c r="AB672">
        <v>654</v>
      </c>
      <c r="AC672">
        <v>1342</v>
      </c>
      <c r="AF672" s="6">
        <f t="shared" si="10"/>
        <v>1.2593534326189584</v>
      </c>
    </row>
    <row r="673" spans="25:32" x14ac:dyDescent="0.35">
      <c r="Y673">
        <v>655</v>
      </c>
      <c r="Z673">
        <v>1.9632590000000001</v>
      </c>
      <c r="AB673">
        <v>655</v>
      </c>
      <c r="AC673">
        <v>1345</v>
      </c>
      <c r="AF673" s="6">
        <f t="shared" si="10"/>
        <v>1.4200000000000017</v>
      </c>
    </row>
    <row r="674" spans="25:32" x14ac:dyDescent="0.35">
      <c r="Y674">
        <v>656</v>
      </c>
      <c r="Z674">
        <v>2.3435450000000002</v>
      </c>
      <c r="AB674">
        <v>656</v>
      </c>
      <c r="AC674">
        <v>1341</v>
      </c>
      <c r="AF674" s="6">
        <f t="shared" si="10"/>
        <v>1.205882352941174</v>
      </c>
    </row>
    <row r="675" spans="25:32" x14ac:dyDescent="0.35">
      <c r="Y675">
        <v>657</v>
      </c>
      <c r="Z675">
        <v>2.0717150000000002</v>
      </c>
      <c r="AB675">
        <v>657</v>
      </c>
      <c r="AC675">
        <v>1345</v>
      </c>
      <c r="AF675" s="6">
        <f t="shared" si="10"/>
        <v>1.4200000000000017</v>
      </c>
    </row>
    <row r="676" spans="25:32" x14ac:dyDescent="0.35">
      <c r="Y676">
        <v>658</v>
      </c>
      <c r="Z676">
        <v>2.2346940000000002</v>
      </c>
      <c r="AB676">
        <v>658</v>
      </c>
      <c r="AC676">
        <v>1343</v>
      </c>
      <c r="AF676" s="6">
        <f t="shared" si="10"/>
        <v>1.3128633720930267</v>
      </c>
    </row>
    <row r="677" spans="25:32" x14ac:dyDescent="0.35">
      <c r="Y677">
        <v>659</v>
      </c>
      <c r="Z677">
        <v>1.9632590000000001</v>
      </c>
      <c r="AB677">
        <v>659</v>
      </c>
      <c r="AC677">
        <v>1348</v>
      </c>
      <c r="AF677" s="6">
        <f t="shared" si="10"/>
        <v>1.5809974517655618</v>
      </c>
    </row>
    <row r="678" spans="25:32" x14ac:dyDescent="0.35">
      <c r="Y678">
        <v>660</v>
      </c>
      <c r="Z678">
        <v>2.3435450000000002</v>
      </c>
      <c r="AB678">
        <v>660</v>
      </c>
      <c r="AC678">
        <v>1350</v>
      </c>
      <c r="AF678" s="6">
        <f t="shared" si="10"/>
        <v>1.6885245901639365</v>
      </c>
    </row>
    <row r="679" spans="25:32" x14ac:dyDescent="0.35">
      <c r="Y679">
        <v>661</v>
      </c>
      <c r="Z679">
        <v>2.4525549999999998</v>
      </c>
      <c r="AB679">
        <v>661</v>
      </c>
      <c r="AC679">
        <v>1347</v>
      </c>
      <c r="AF679" s="6">
        <f t="shared" si="10"/>
        <v>1.5272925764192138</v>
      </c>
    </row>
    <row r="680" spans="25:32" x14ac:dyDescent="0.35">
      <c r="Y680">
        <v>662</v>
      </c>
      <c r="Z680">
        <v>2.2346940000000002</v>
      </c>
      <c r="AB680">
        <v>662</v>
      </c>
      <c r="AC680">
        <v>1344</v>
      </c>
      <c r="AF680" s="6">
        <f t="shared" si="10"/>
        <v>1.3664122137404604</v>
      </c>
    </row>
    <row r="681" spans="25:32" x14ac:dyDescent="0.35">
      <c r="Y681">
        <v>663</v>
      </c>
      <c r="Z681">
        <v>2.3435450000000002</v>
      </c>
      <c r="AB681">
        <v>663</v>
      </c>
      <c r="AC681">
        <v>1348</v>
      </c>
      <c r="AF681" s="6">
        <f t="shared" si="10"/>
        <v>1.5809974517655618</v>
      </c>
    </row>
    <row r="682" spans="25:32" x14ac:dyDescent="0.35">
      <c r="Y682">
        <v>664</v>
      </c>
      <c r="Z682">
        <v>2.1803279999999998</v>
      </c>
      <c r="AB682">
        <v>664</v>
      </c>
      <c r="AC682">
        <v>1353</v>
      </c>
      <c r="AF682" s="6">
        <f t="shared" si="10"/>
        <v>1.8501094091903738</v>
      </c>
    </row>
    <row r="683" spans="25:32" x14ac:dyDescent="0.35">
      <c r="Y683">
        <v>665</v>
      </c>
      <c r="Z683">
        <v>2.0717150000000002</v>
      </c>
      <c r="AB683">
        <v>665</v>
      </c>
      <c r="AC683">
        <v>1347</v>
      </c>
      <c r="AF683" s="6">
        <f t="shared" si="10"/>
        <v>1.5272925764192138</v>
      </c>
    </row>
    <row r="684" spans="25:32" x14ac:dyDescent="0.35">
      <c r="Y684">
        <v>666</v>
      </c>
      <c r="Z684">
        <v>2.5617239999999999</v>
      </c>
      <c r="AB684">
        <v>666</v>
      </c>
      <c r="AC684">
        <v>1344</v>
      </c>
      <c r="AF684" s="6">
        <f t="shared" si="10"/>
        <v>1.3664122137404604</v>
      </c>
    </row>
    <row r="685" spans="25:32" x14ac:dyDescent="0.35">
      <c r="Y685">
        <v>667</v>
      </c>
      <c r="Z685">
        <v>2.1803279999999998</v>
      </c>
      <c r="AB685">
        <v>667</v>
      </c>
      <c r="AC685">
        <v>1342</v>
      </c>
      <c r="AF685" s="6">
        <f t="shared" si="10"/>
        <v>1.2593534326189584</v>
      </c>
    </row>
    <row r="686" spans="25:32" x14ac:dyDescent="0.35">
      <c r="Y686">
        <v>668</v>
      </c>
      <c r="Z686">
        <v>2.3980299999999999</v>
      </c>
      <c r="AB686">
        <v>668</v>
      </c>
      <c r="AC686">
        <v>1343</v>
      </c>
      <c r="AF686" s="6">
        <f t="shared" si="10"/>
        <v>1.3128633720930267</v>
      </c>
    </row>
    <row r="687" spans="25:32" x14ac:dyDescent="0.35">
      <c r="Y687">
        <v>669</v>
      </c>
      <c r="Z687">
        <v>2.2346940000000002</v>
      </c>
      <c r="AB687">
        <v>669</v>
      </c>
      <c r="AC687">
        <v>1343</v>
      </c>
      <c r="AF687" s="6">
        <f t="shared" si="10"/>
        <v>1.3128633720930267</v>
      </c>
    </row>
    <row r="688" spans="25:32" x14ac:dyDescent="0.35">
      <c r="Y688">
        <v>670</v>
      </c>
      <c r="Z688">
        <v>2.5071189999999999</v>
      </c>
      <c r="AB688">
        <v>670</v>
      </c>
      <c r="AC688">
        <v>1347</v>
      </c>
      <c r="AF688" s="6">
        <f t="shared" si="10"/>
        <v>1.5272925764192138</v>
      </c>
    </row>
    <row r="689" spans="25:32" x14ac:dyDescent="0.35">
      <c r="Y689">
        <v>671</v>
      </c>
      <c r="Z689">
        <v>2.2890999999999999</v>
      </c>
      <c r="AB689">
        <v>671</v>
      </c>
      <c r="AC689">
        <v>1348</v>
      </c>
      <c r="AF689" s="6">
        <f t="shared" si="10"/>
        <v>1.5809974517655618</v>
      </c>
    </row>
    <row r="690" spans="25:32" x14ac:dyDescent="0.35">
      <c r="Y690">
        <v>672</v>
      </c>
      <c r="Z690">
        <v>1.9632590000000001</v>
      </c>
      <c r="AB690">
        <v>672</v>
      </c>
      <c r="AC690">
        <v>1342</v>
      </c>
      <c r="AF690" s="6">
        <f t="shared" si="10"/>
        <v>1.2593534326189584</v>
      </c>
    </row>
    <row r="691" spans="25:32" x14ac:dyDescent="0.35">
      <c r="Y691">
        <v>673</v>
      </c>
      <c r="Z691">
        <v>2.2890999999999999</v>
      </c>
      <c r="AB691">
        <v>673</v>
      </c>
      <c r="AC691">
        <v>1349</v>
      </c>
      <c r="AF691" s="6">
        <f t="shared" si="10"/>
        <v>1.6347414420975994</v>
      </c>
    </row>
    <row r="692" spans="25:32" x14ac:dyDescent="0.35">
      <c r="Y692">
        <v>674</v>
      </c>
      <c r="Z692">
        <v>2.5617239999999999</v>
      </c>
      <c r="AB692">
        <v>674</v>
      </c>
      <c r="AC692">
        <v>1346</v>
      </c>
      <c r="AF692" s="6">
        <f t="shared" si="10"/>
        <v>1.473626773372132</v>
      </c>
    </row>
    <row r="693" spans="25:32" x14ac:dyDescent="0.35">
      <c r="Y693">
        <v>675</v>
      </c>
      <c r="Z693">
        <v>2.126001</v>
      </c>
      <c r="AB693">
        <v>675</v>
      </c>
      <c r="AC693">
        <v>1345</v>
      </c>
      <c r="AF693" s="6">
        <f t="shared" si="10"/>
        <v>1.4200000000000017</v>
      </c>
    </row>
    <row r="694" spans="25:32" x14ac:dyDescent="0.35">
      <c r="Y694">
        <v>676</v>
      </c>
      <c r="Z694">
        <v>1.9090910000000001</v>
      </c>
      <c r="AB694">
        <v>676</v>
      </c>
      <c r="AC694">
        <v>1345</v>
      </c>
      <c r="AF694" s="6">
        <f t="shared" si="10"/>
        <v>1.4200000000000017</v>
      </c>
    </row>
    <row r="695" spans="25:32" x14ac:dyDescent="0.35">
      <c r="Y695">
        <v>677</v>
      </c>
      <c r="Z695">
        <v>1.9632590000000001</v>
      </c>
      <c r="AB695">
        <v>677</v>
      </c>
      <c r="AC695">
        <v>1347</v>
      </c>
      <c r="AF695" s="6">
        <f t="shared" si="10"/>
        <v>1.5272925764192138</v>
      </c>
    </row>
    <row r="696" spans="25:32" x14ac:dyDescent="0.35">
      <c r="Y696">
        <v>678</v>
      </c>
      <c r="Z696">
        <v>2.3435450000000002</v>
      </c>
      <c r="AB696">
        <v>678</v>
      </c>
      <c r="AC696">
        <v>1347</v>
      </c>
      <c r="AF696" s="6">
        <f t="shared" si="10"/>
        <v>1.5272925764192138</v>
      </c>
    </row>
    <row r="697" spans="25:32" x14ac:dyDescent="0.35">
      <c r="Y697">
        <v>679</v>
      </c>
      <c r="Z697">
        <v>2.2346940000000002</v>
      </c>
      <c r="AB697">
        <v>679</v>
      </c>
      <c r="AC697">
        <v>1349</v>
      </c>
      <c r="AF697" s="6">
        <f t="shared" si="10"/>
        <v>1.6347414420975994</v>
      </c>
    </row>
    <row r="698" spans="25:32" x14ac:dyDescent="0.35">
      <c r="Y698">
        <v>680</v>
      </c>
      <c r="Z698">
        <v>2.616368</v>
      </c>
      <c r="AB698">
        <v>680</v>
      </c>
      <c r="AC698">
        <v>1348</v>
      </c>
      <c r="AF698" s="6">
        <f t="shared" si="10"/>
        <v>1.5809974517655618</v>
      </c>
    </row>
    <row r="699" spans="25:32" x14ac:dyDescent="0.35">
      <c r="Y699">
        <v>681</v>
      </c>
      <c r="Z699">
        <v>2.2346940000000002</v>
      </c>
      <c r="AB699">
        <v>681</v>
      </c>
      <c r="AC699">
        <v>1345</v>
      </c>
      <c r="AF699" s="6">
        <f t="shared" si="10"/>
        <v>1.4200000000000017</v>
      </c>
    </row>
    <row r="700" spans="25:32" x14ac:dyDescent="0.35">
      <c r="Y700">
        <v>682</v>
      </c>
      <c r="Z700">
        <v>2.2890999999999999</v>
      </c>
      <c r="AB700">
        <v>682</v>
      </c>
      <c r="AC700">
        <v>1349</v>
      </c>
      <c r="AF700" s="6">
        <f t="shared" si="10"/>
        <v>1.6347414420975994</v>
      </c>
    </row>
    <row r="701" spans="25:32" x14ac:dyDescent="0.35">
      <c r="Y701">
        <v>683</v>
      </c>
      <c r="Z701">
        <v>2.0174669999999999</v>
      </c>
      <c r="AB701">
        <v>683</v>
      </c>
      <c r="AC701">
        <v>1343</v>
      </c>
      <c r="AF701" s="6">
        <f t="shared" si="10"/>
        <v>1.3128633720930267</v>
      </c>
    </row>
    <row r="702" spans="25:32" x14ac:dyDescent="0.35">
      <c r="Y702">
        <v>684</v>
      </c>
      <c r="Z702">
        <v>2.2346940000000002</v>
      </c>
      <c r="AB702">
        <v>684</v>
      </c>
      <c r="AC702">
        <v>1347</v>
      </c>
      <c r="AF702" s="6">
        <f t="shared" si="10"/>
        <v>1.5272925764192138</v>
      </c>
    </row>
    <row r="703" spans="25:32" x14ac:dyDescent="0.35">
      <c r="Y703">
        <v>685</v>
      </c>
      <c r="Z703">
        <v>2.3435450000000002</v>
      </c>
      <c r="AB703">
        <v>685</v>
      </c>
      <c r="AC703">
        <v>1347</v>
      </c>
      <c r="AF703" s="6">
        <f t="shared" si="10"/>
        <v>1.5272925764192138</v>
      </c>
    </row>
    <row r="704" spans="25:32" x14ac:dyDescent="0.35">
      <c r="Y704">
        <v>686</v>
      </c>
      <c r="Z704">
        <v>2.2890999999999999</v>
      </c>
      <c r="AB704">
        <v>686</v>
      </c>
      <c r="AC704">
        <v>1346</v>
      </c>
      <c r="AF704" s="6">
        <f t="shared" si="10"/>
        <v>1.473626773372132</v>
      </c>
    </row>
    <row r="705" spans="25:32" x14ac:dyDescent="0.35">
      <c r="Y705">
        <v>687</v>
      </c>
      <c r="Z705">
        <v>2.0174669999999999</v>
      </c>
      <c r="AB705">
        <v>687</v>
      </c>
      <c r="AC705">
        <v>1344</v>
      </c>
      <c r="AF705" s="6">
        <f t="shared" si="10"/>
        <v>1.3664122137404604</v>
      </c>
    </row>
    <row r="706" spans="25:32" x14ac:dyDescent="0.35">
      <c r="Y706">
        <v>688</v>
      </c>
      <c r="Z706">
        <v>2.2890999999999999</v>
      </c>
      <c r="AB706">
        <v>688</v>
      </c>
      <c r="AC706">
        <v>1348</v>
      </c>
      <c r="AF706" s="6">
        <f t="shared" si="10"/>
        <v>1.5809974517655618</v>
      </c>
    </row>
    <row r="707" spans="25:32" x14ac:dyDescent="0.35">
      <c r="Y707">
        <v>689</v>
      </c>
      <c r="Z707">
        <v>2.2890999999999999</v>
      </c>
      <c r="AB707">
        <v>689</v>
      </c>
      <c r="AC707">
        <v>1349</v>
      </c>
      <c r="AF707" s="6">
        <f t="shared" si="10"/>
        <v>1.6347414420975994</v>
      </c>
    </row>
    <row r="708" spans="25:32" x14ac:dyDescent="0.35">
      <c r="Y708">
        <v>690</v>
      </c>
      <c r="Z708">
        <v>2.126001</v>
      </c>
      <c r="AB708">
        <v>690</v>
      </c>
      <c r="AC708">
        <v>1347</v>
      </c>
      <c r="AF708" s="6">
        <f t="shared" si="10"/>
        <v>1.5272925764192138</v>
      </c>
    </row>
    <row r="709" spans="25:32" x14ac:dyDescent="0.35">
      <c r="Y709">
        <v>691</v>
      </c>
      <c r="Z709">
        <v>2.0717150000000002</v>
      </c>
      <c r="AB709">
        <v>691</v>
      </c>
      <c r="AC709">
        <v>1344</v>
      </c>
      <c r="AF709" s="6">
        <f t="shared" si="10"/>
        <v>1.3664122137404604</v>
      </c>
    </row>
    <row r="710" spans="25:32" x14ac:dyDescent="0.35">
      <c r="Y710">
        <v>692</v>
      </c>
      <c r="Z710">
        <v>2.2346940000000002</v>
      </c>
      <c r="AB710">
        <v>692</v>
      </c>
      <c r="AC710">
        <v>1347</v>
      </c>
      <c r="AF710" s="6">
        <f t="shared" si="10"/>
        <v>1.5272925764192138</v>
      </c>
    </row>
    <row r="711" spans="25:32" x14ac:dyDescent="0.35">
      <c r="Y711">
        <v>693</v>
      </c>
      <c r="Z711">
        <v>2.126001</v>
      </c>
      <c r="AB711">
        <v>693</v>
      </c>
      <c r="AC711">
        <v>1344</v>
      </c>
      <c r="AF711" s="6">
        <f t="shared" si="10"/>
        <v>1.3664122137404604</v>
      </c>
    </row>
    <row r="712" spans="25:32" x14ac:dyDescent="0.35">
      <c r="Y712">
        <v>694</v>
      </c>
      <c r="Z712">
        <v>2.0174669999999999</v>
      </c>
      <c r="AB712">
        <v>694</v>
      </c>
      <c r="AC712">
        <v>1346</v>
      </c>
      <c r="AF712" s="6">
        <f t="shared" si="10"/>
        <v>1.473626773372132</v>
      </c>
    </row>
    <row r="713" spans="25:32" x14ac:dyDescent="0.35">
      <c r="Y713">
        <v>695</v>
      </c>
      <c r="Z713">
        <v>2.3435450000000002</v>
      </c>
      <c r="AB713">
        <v>695</v>
      </c>
      <c r="AC713">
        <v>1342</v>
      </c>
      <c r="AF713" s="6">
        <f t="shared" si="10"/>
        <v>1.2593534326189584</v>
      </c>
    </row>
    <row r="714" spans="25:32" x14ac:dyDescent="0.35">
      <c r="Y714">
        <v>696</v>
      </c>
      <c r="Z714">
        <v>1.800872</v>
      </c>
      <c r="AB714">
        <v>696</v>
      </c>
      <c r="AC714">
        <v>1346</v>
      </c>
      <c r="AF714" s="6">
        <f t="shared" si="10"/>
        <v>1.473626773372132</v>
      </c>
    </row>
    <row r="715" spans="25:32" x14ac:dyDescent="0.35">
      <c r="Y715">
        <v>697</v>
      </c>
      <c r="Z715">
        <v>2.3435450000000002</v>
      </c>
      <c r="AB715">
        <v>697</v>
      </c>
      <c r="AC715">
        <v>1347</v>
      </c>
      <c r="AF715" s="6">
        <f t="shared" si="10"/>
        <v>1.5272925764192138</v>
      </c>
    </row>
    <row r="716" spans="25:32" x14ac:dyDescent="0.35">
      <c r="Y716">
        <v>698</v>
      </c>
      <c r="Z716">
        <v>2.2890999999999999</v>
      </c>
      <c r="AB716">
        <v>698</v>
      </c>
      <c r="AC716">
        <v>1352</v>
      </c>
      <c r="AF716" s="6">
        <f t="shared" si="10"/>
        <v>1.7962085308056857</v>
      </c>
    </row>
    <row r="717" spans="25:32" x14ac:dyDescent="0.35">
      <c r="Y717">
        <v>699</v>
      </c>
      <c r="Z717">
        <v>2.3435450000000002</v>
      </c>
      <c r="AB717">
        <v>699</v>
      </c>
      <c r="AC717">
        <v>1342</v>
      </c>
      <c r="AF717" s="6">
        <f t="shared" si="10"/>
        <v>1.2593534326189584</v>
      </c>
    </row>
    <row r="718" spans="25:32" x14ac:dyDescent="0.35">
      <c r="Y718">
        <v>700</v>
      </c>
      <c r="Z718">
        <v>2.2346940000000002</v>
      </c>
      <c r="AB718">
        <v>700</v>
      </c>
      <c r="AC718">
        <v>1345</v>
      </c>
      <c r="AF718" s="6">
        <f t="shared" si="10"/>
        <v>1.4200000000000017</v>
      </c>
    </row>
    <row r="719" spans="25:32" x14ac:dyDescent="0.35">
      <c r="Y719">
        <v>701</v>
      </c>
      <c r="Z719">
        <v>2.616368</v>
      </c>
      <c r="AB719">
        <v>701</v>
      </c>
      <c r="AC719">
        <v>1347</v>
      </c>
      <c r="AF719" s="6">
        <f t="shared" si="10"/>
        <v>1.5272925764192138</v>
      </c>
    </row>
    <row r="720" spans="25:32" x14ac:dyDescent="0.35">
      <c r="Y720">
        <v>702</v>
      </c>
      <c r="Z720">
        <v>2.2346940000000002</v>
      </c>
      <c r="AB720">
        <v>702</v>
      </c>
      <c r="AC720">
        <v>1349</v>
      </c>
      <c r="AF720" s="6">
        <f t="shared" si="10"/>
        <v>1.6347414420975994</v>
      </c>
    </row>
    <row r="721" spans="25:32" x14ac:dyDescent="0.35">
      <c r="Y721">
        <v>703</v>
      </c>
      <c r="Z721">
        <v>2.2890999999999999</v>
      </c>
      <c r="AB721">
        <v>703</v>
      </c>
      <c r="AC721">
        <v>1343</v>
      </c>
      <c r="AF721" s="6">
        <f t="shared" si="10"/>
        <v>1.3128633720930267</v>
      </c>
    </row>
    <row r="722" spans="25:32" x14ac:dyDescent="0.35">
      <c r="Y722">
        <v>704</v>
      </c>
      <c r="Z722">
        <v>1.9090910000000001</v>
      </c>
      <c r="AB722">
        <v>704</v>
      </c>
      <c r="AC722">
        <v>1345</v>
      </c>
      <c r="AF722" s="6">
        <f t="shared" si="10"/>
        <v>1.4200000000000017</v>
      </c>
    </row>
    <row r="723" spans="25:32" x14ac:dyDescent="0.35">
      <c r="Y723">
        <v>705</v>
      </c>
      <c r="Z723">
        <v>2.6710530000000001</v>
      </c>
      <c r="AB723">
        <v>705</v>
      </c>
      <c r="AC723">
        <v>1347</v>
      </c>
      <c r="AF723" s="6">
        <f t="shared" ref="AF723:AF786" si="11">(($Q$10*AC723)/(4095-AC723))-$Q$11</f>
        <v>1.5272925764192138</v>
      </c>
    </row>
    <row r="724" spans="25:32" x14ac:dyDescent="0.35">
      <c r="Y724">
        <v>706</v>
      </c>
      <c r="Z724">
        <v>2.616368</v>
      </c>
      <c r="AB724">
        <v>706</v>
      </c>
      <c r="AC724">
        <v>1349</v>
      </c>
      <c r="AF724" s="6">
        <f t="shared" si="11"/>
        <v>1.6347414420975994</v>
      </c>
    </row>
    <row r="725" spans="25:32" x14ac:dyDescent="0.35">
      <c r="Y725">
        <v>707</v>
      </c>
      <c r="Z725">
        <v>2.1803279999999998</v>
      </c>
      <c r="AB725">
        <v>707</v>
      </c>
      <c r="AC725">
        <v>1349</v>
      </c>
      <c r="AF725" s="6">
        <f t="shared" si="11"/>
        <v>1.6347414420975994</v>
      </c>
    </row>
    <row r="726" spans="25:32" x14ac:dyDescent="0.35">
      <c r="Y726">
        <v>708</v>
      </c>
      <c r="Z726">
        <v>2.2890999999999999</v>
      </c>
      <c r="AB726">
        <v>708</v>
      </c>
      <c r="AC726">
        <v>1346</v>
      </c>
      <c r="AF726" s="6">
        <f t="shared" si="11"/>
        <v>1.473626773372132</v>
      </c>
    </row>
    <row r="727" spans="25:32" x14ac:dyDescent="0.35">
      <c r="Y727">
        <v>709</v>
      </c>
      <c r="Z727">
        <v>2.2890999999999999</v>
      </c>
      <c r="AB727">
        <v>709</v>
      </c>
      <c r="AC727">
        <v>1349</v>
      </c>
      <c r="AF727" s="6">
        <f t="shared" si="11"/>
        <v>1.6347414420975994</v>
      </c>
    </row>
    <row r="728" spans="25:32" x14ac:dyDescent="0.35">
      <c r="Y728">
        <v>710</v>
      </c>
      <c r="Z728">
        <v>2.4525549999999998</v>
      </c>
      <c r="AB728">
        <v>710</v>
      </c>
      <c r="AC728">
        <v>1346</v>
      </c>
      <c r="AF728" s="6">
        <f t="shared" si="11"/>
        <v>1.473626773372132</v>
      </c>
    </row>
    <row r="729" spans="25:32" x14ac:dyDescent="0.35">
      <c r="Y729">
        <v>711</v>
      </c>
      <c r="Z729">
        <v>1.9090910000000001</v>
      </c>
      <c r="AB729">
        <v>711</v>
      </c>
      <c r="AC729">
        <v>1345</v>
      </c>
      <c r="AF729" s="6">
        <f t="shared" si="11"/>
        <v>1.4200000000000017</v>
      </c>
    </row>
    <row r="730" spans="25:32" x14ac:dyDescent="0.35">
      <c r="Y730">
        <v>712</v>
      </c>
      <c r="Z730">
        <v>1.854962</v>
      </c>
      <c r="AB730">
        <v>712</v>
      </c>
      <c r="AC730">
        <v>1345</v>
      </c>
      <c r="AF730" s="6">
        <f t="shared" si="11"/>
        <v>1.4200000000000017</v>
      </c>
    </row>
    <row r="731" spans="25:32" x14ac:dyDescent="0.35">
      <c r="Y731">
        <v>713</v>
      </c>
      <c r="Z731">
        <v>2.3980299999999999</v>
      </c>
      <c r="AB731">
        <v>713</v>
      </c>
      <c r="AC731">
        <v>1345</v>
      </c>
      <c r="AF731" s="6">
        <f t="shared" si="11"/>
        <v>1.4200000000000017</v>
      </c>
    </row>
    <row r="732" spans="25:32" x14ac:dyDescent="0.35">
      <c r="Y732">
        <v>714</v>
      </c>
      <c r="Z732">
        <v>2.3980299999999999</v>
      </c>
      <c r="AB732">
        <v>714</v>
      </c>
      <c r="AC732">
        <v>1344</v>
      </c>
      <c r="AF732" s="6">
        <f t="shared" si="11"/>
        <v>1.3664122137404604</v>
      </c>
    </row>
    <row r="733" spans="25:32" x14ac:dyDescent="0.35">
      <c r="Y733">
        <v>715</v>
      </c>
      <c r="Z733">
        <v>2.2346940000000002</v>
      </c>
      <c r="AB733">
        <v>715</v>
      </c>
      <c r="AC733">
        <v>1342</v>
      </c>
      <c r="AF733" s="6">
        <f t="shared" si="11"/>
        <v>1.2593534326189584</v>
      </c>
    </row>
    <row r="734" spans="25:32" x14ac:dyDescent="0.35">
      <c r="Y734">
        <v>716</v>
      </c>
      <c r="Z734">
        <v>2.7257769999999999</v>
      </c>
      <c r="AB734">
        <v>716</v>
      </c>
      <c r="AC734">
        <v>1348</v>
      </c>
      <c r="AF734" s="6">
        <f t="shared" si="11"/>
        <v>1.5809974517655618</v>
      </c>
    </row>
    <row r="735" spans="25:32" x14ac:dyDescent="0.35">
      <c r="Y735">
        <v>717</v>
      </c>
      <c r="Z735">
        <v>2.4525549999999998</v>
      </c>
      <c r="AB735">
        <v>717</v>
      </c>
      <c r="AC735">
        <v>1346</v>
      </c>
      <c r="AF735" s="6">
        <f t="shared" si="11"/>
        <v>1.473626773372132</v>
      </c>
    </row>
    <row r="736" spans="25:32" x14ac:dyDescent="0.35">
      <c r="Y736">
        <v>718</v>
      </c>
      <c r="Z736">
        <v>2.616368</v>
      </c>
      <c r="AB736">
        <v>718</v>
      </c>
      <c r="AC736">
        <v>1342</v>
      </c>
      <c r="AF736" s="6">
        <f t="shared" si="11"/>
        <v>1.2593534326189584</v>
      </c>
    </row>
    <row r="737" spans="25:32" x14ac:dyDescent="0.35">
      <c r="Y737">
        <v>719</v>
      </c>
      <c r="Z737">
        <v>2.5071189999999999</v>
      </c>
      <c r="AB737">
        <v>719</v>
      </c>
      <c r="AC737">
        <v>1345</v>
      </c>
      <c r="AF737" s="6">
        <f t="shared" si="11"/>
        <v>1.4200000000000017</v>
      </c>
    </row>
    <row r="738" spans="25:32" x14ac:dyDescent="0.35">
      <c r="Y738">
        <v>720</v>
      </c>
      <c r="Z738">
        <v>2.5071189999999999</v>
      </c>
      <c r="AB738">
        <v>720</v>
      </c>
      <c r="AC738">
        <v>1345</v>
      </c>
      <c r="AF738" s="6">
        <f t="shared" si="11"/>
        <v>1.4200000000000017</v>
      </c>
    </row>
    <row r="739" spans="25:32" x14ac:dyDescent="0.35">
      <c r="Y739">
        <v>721</v>
      </c>
      <c r="Z739">
        <v>2.0174669999999999</v>
      </c>
      <c r="AB739">
        <v>721</v>
      </c>
      <c r="AC739">
        <v>1352</v>
      </c>
      <c r="AF739" s="6">
        <f t="shared" si="11"/>
        <v>1.7962085308056857</v>
      </c>
    </row>
    <row r="740" spans="25:32" x14ac:dyDescent="0.35">
      <c r="Y740">
        <v>722</v>
      </c>
      <c r="Z740">
        <v>2.0717150000000002</v>
      </c>
      <c r="AB740">
        <v>722</v>
      </c>
      <c r="AC740">
        <v>1347</v>
      </c>
      <c r="AF740" s="6">
        <f t="shared" si="11"/>
        <v>1.5272925764192138</v>
      </c>
    </row>
    <row r="741" spans="25:32" x14ac:dyDescent="0.35">
      <c r="Y741">
        <v>723</v>
      </c>
      <c r="Z741">
        <v>2.2346940000000002</v>
      </c>
      <c r="AB741">
        <v>723</v>
      </c>
      <c r="AC741">
        <v>1345</v>
      </c>
      <c r="AF741" s="6">
        <f t="shared" si="11"/>
        <v>1.4200000000000017</v>
      </c>
    </row>
    <row r="742" spans="25:32" x14ac:dyDescent="0.35">
      <c r="Y742">
        <v>724</v>
      </c>
      <c r="Z742">
        <v>2.5617239999999999</v>
      </c>
      <c r="AB742">
        <v>724</v>
      </c>
      <c r="AC742">
        <v>1342</v>
      </c>
      <c r="AF742" s="6">
        <f t="shared" si="11"/>
        <v>1.2593534326189584</v>
      </c>
    </row>
    <row r="743" spans="25:32" x14ac:dyDescent="0.35">
      <c r="Y743">
        <v>725</v>
      </c>
      <c r="Z743">
        <v>2.1803279999999998</v>
      </c>
      <c r="AB743">
        <v>725</v>
      </c>
      <c r="AC743">
        <v>1348</v>
      </c>
      <c r="AF743" s="6">
        <f t="shared" si="11"/>
        <v>1.5809974517655618</v>
      </c>
    </row>
    <row r="744" spans="25:32" x14ac:dyDescent="0.35">
      <c r="Y744">
        <v>726</v>
      </c>
      <c r="Z744">
        <v>2.3980299999999999</v>
      </c>
      <c r="AB744">
        <v>726</v>
      </c>
      <c r="AC744">
        <v>1345</v>
      </c>
      <c r="AF744" s="6">
        <f t="shared" si="11"/>
        <v>1.4200000000000017</v>
      </c>
    </row>
    <row r="745" spans="25:32" x14ac:dyDescent="0.35">
      <c r="Y745">
        <v>727</v>
      </c>
      <c r="Z745">
        <v>2.126001</v>
      </c>
      <c r="AB745">
        <v>727</v>
      </c>
      <c r="AC745">
        <v>1349</v>
      </c>
      <c r="AF745" s="6">
        <f t="shared" si="11"/>
        <v>1.6347414420975994</v>
      </c>
    </row>
    <row r="746" spans="25:32" x14ac:dyDescent="0.35">
      <c r="Y746">
        <v>728</v>
      </c>
      <c r="Z746">
        <v>2.2890999999999999</v>
      </c>
      <c r="AB746">
        <v>728</v>
      </c>
      <c r="AC746">
        <v>1346</v>
      </c>
      <c r="AF746" s="6">
        <f t="shared" si="11"/>
        <v>1.473626773372132</v>
      </c>
    </row>
    <row r="747" spans="25:32" x14ac:dyDescent="0.35">
      <c r="Y747">
        <v>729</v>
      </c>
      <c r="Z747">
        <v>2.1803279999999998</v>
      </c>
      <c r="AB747">
        <v>729</v>
      </c>
      <c r="AC747">
        <v>1347</v>
      </c>
      <c r="AF747" s="6">
        <f t="shared" si="11"/>
        <v>1.5272925764192138</v>
      </c>
    </row>
    <row r="748" spans="25:32" x14ac:dyDescent="0.35">
      <c r="Y748">
        <v>730</v>
      </c>
      <c r="Z748">
        <v>2.2890999999999999</v>
      </c>
      <c r="AB748">
        <v>730</v>
      </c>
      <c r="AC748">
        <v>1348</v>
      </c>
      <c r="AF748" s="6">
        <f t="shared" si="11"/>
        <v>1.5809974517655618</v>
      </c>
    </row>
    <row r="749" spans="25:32" x14ac:dyDescent="0.35">
      <c r="Y749">
        <v>731</v>
      </c>
      <c r="Z749">
        <v>2.126001</v>
      </c>
      <c r="AB749">
        <v>731</v>
      </c>
      <c r="AC749">
        <v>1342</v>
      </c>
      <c r="AF749" s="6">
        <f t="shared" si="11"/>
        <v>1.2593534326189584</v>
      </c>
    </row>
    <row r="750" spans="25:32" x14ac:dyDescent="0.35">
      <c r="Y750">
        <v>732</v>
      </c>
      <c r="Z750">
        <v>2.126001</v>
      </c>
      <c r="AB750">
        <v>732</v>
      </c>
      <c r="AC750">
        <v>1348</v>
      </c>
      <c r="AF750" s="6">
        <f t="shared" si="11"/>
        <v>1.5809974517655618</v>
      </c>
    </row>
    <row r="751" spans="25:32" x14ac:dyDescent="0.35">
      <c r="Y751">
        <v>733</v>
      </c>
      <c r="Z751">
        <v>2.3980299999999999</v>
      </c>
      <c r="AB751">
        <v>733</v>
      </c>
      <c r="AC751">
        <v>1347</v>
      </c>
      <c r="AF751" s="6">
        <f t="shared" si="11"/>
        <v>1.5272925764192138</v>
      </c>
    </row>
    <row r="752" spans="25:32" x14ac:dyDescent="0.35">
      <c r="Y752">
        <v>734</v>
      </c>
      <c r="Z752">
        <v>2.3435450000000002</v>
      </c>
      <c r="AB752">
        <v>734</v>
      </c>
      <c r="AC752">
        <v>1350</v>
      </c>
      <c r="AF752" s="6">
        <f t="shared" si="11"/>
        <v>1.6885245901639365</v>
      </c>
    </row>
    <row r="753" spans="25:32" x14ac:dyDescent="0.35">
      <c r="Y753">
        <v>735</v>
      </c>
      <c r="Z753">
        <v>2.2346940000000002</v>
      </c>
      <c r="AB753">
        <v>735</v>
      </c>
      <c r="AC753">
        <v>1345</v>
      </c>
      <c r="AF753" s="6">
        <f t="shared" si="11"/>
        <v>1.4200000000000017</v>
      </c>
    </row>
    <row r="754" spans="25:32" x14ac:dyDescent="0.35">
      <c r="Y754">
        <v>736</v>
      </c>
      <c r="Z754">
        <v>1.9632590000000001</v>
      </c>
      <c r="AB754">
        <v>736</v>
      </c>
      <c r="AC754">
        <v>1343</v>
      </c>
      <c r="AF754" s="6">
        <f t="shared" si="11"/>
        <v>1.3128633720930267</v>
      </c>
    </row>
    <row r="755" spans="25:32" x14ac:dyDescent="0.35">
      <c r="Y755">
        <v>737</v>
      </c>
      <c r="Z755">
        <v>2.126001</v>
      </c>
      <c r="AB755">
        <v>737</v>
      </c>
      <c r="AC755">
        <v>1343</v>
      </c>
      <c r="AF755" s="6">
        <f t="shared" si="11"/>
        <v>1.3128633720930267</v>
      </c>
    </row>
    <row r="756" spans="25:32" x14ac:dyDescent="0.35">
      <c r="Y756">
        <v>738</v>
      </c>
      <c r="Z756">
        <v>2.2890999999999999</v>
      </c>
      <c r="AB756">
        <v>738</v>
      </c>
      <c r="AC756">
        <v>1346</v>
      </c>
      <c r="AF756" s="6">
        <f t="shared" si="11"/>
        <v>1.473626773372132</v>
      </c>
    </row>
    <row r="757" spans="25:32" x14ac:dyDescent="0.35">
      <c r="Y757">
        <v>739</v>
      </c>
      <c r="Z757">
        <v>1.9090910000000001</v>
      </c>
      <c r="AB757">
        <v>739</v>
      </c>
      <c r="AC757">
        <v>1352</v>
      </c>
      <c r="AF757" s="6">
        <f t="shared" si="11"/>
        <v>1.7962085308056857</v>
      </c>
    </row>
    <row r="758" spans="25:32" x14ac:dyDescent="0.35">
      <c r="Y758">
        <v>740</v>
      </c>
      <c r="Z758">
        <v>2.0174669999999999</v>
      </c>
      <c r="AB758">
        <v>740</v>
      </c>
      <c r="AC758">
        <v>1347</v>
      </c>
      <c r="AF758" s="6">
        <f t="shared" si="11"/>
        <v>1.5272925764192138</v>
      </c>
    </row>
    <row r="759" spans="25:32" x14ac:dyDescent="0.35">
      <c r="Y759">
        <v>741</v>
      </c>
      <c r="Z759">
        <v>2.3435450000000002</v>
      </c>
      <c r="AB759">
        <v>741</v>
      </c>
      <c r="AC759">
        <v>1343</v>
      </c>
      <c r="AF759" s="6">
        <f t="shared" si="11"/>
        <v>1.3128633720930267</v>
      </c>
    </row>
    <row r="760" spans="25:32" x14ac:dyDescent="0.35">
      <c r="Y760">
        <v>742</v>
      </c>
      <c r="Z760">
        <v>2.3980299999999999</v>
      </c>
      <c r="AB760">
        <v>742</v>
      </c>
      <c r="AC760">
        <v>1350</v>
      </c>
      <c r="AF760" s="6">
        <f t="shared" si="11"/>
        <v>1.6885245901639365</v>
      </c>
    </row>
    <row r="761" spans="25:32" x14ac:dyDescent="0.35">
      <c r="Y761">
        <v>743</v>
      </c>
      <c r="Z761">
        <v>2.4525549999999998</v>
      </c>
      <c r="AB761">
        <v>743</v>
      </c>
      <c r="AC761">
        <v>1347</v>
      </c>
      <c r="AF761" s="6">
        <f t="shared" si="11"/>
        <v>1.5272925764192138</v>
      </c>
    </row>
    <row r="762" spans="25:32" x14ac:dyDescent="0.35">
      <c r="Y762">
        <v>744</v>
      </c>
      <c r="Z762">
        <v>2.2346940000000002</v>
      </c>
      <c r="AB762">
        <v>744</v>
      </c>
      <c r="AC762">
        <v>1347</v>
      </c>
      <c r="AF762" s="6">
        <f t="shared" si="11"/>
        <v>1.5272925764192138</v>
      </c>
    </row>
    <row r="763" spans="25:32" x14ac:dyDescent="0.35">
      <c r="Y763">
        <v>745</v>
      </c>
      <c r="Z763">
        <v>2.2346940000000002</v>
      </c>
      <c r="AB763">
        <v>745</v>
      </c>
      <c r="AC763">
        <v>1345</v>
      </c>
      <c r="AF763" s="6">
        <f t="shared" si="11"/>
        <v>1.4200000000000017</v>
      </c>
    </row>
    <row r="764" spans="25:32" x14ac:dyDescent="0.35">
      <c r="Y764">
        <v>746</v>
      </c>
      <c r="Z764">
        <v>2.3435450000000002</v>
      </c>
      <c r="AB764">
        <v>746</v>
      </c>
      <c r="AC764">
        <v>1347</v>
      </c>
      <c r="AF764" s="6">
        <f t="shared" si="11"/>
        <v>1.5272925764192138</v>
      </c>
    </row>
    <row r="765" spans="25:32" x14ac:dyDescent="0.35">
      <c r="Y765">
        <v>747</v>
      </c>
      <c r="Z765">
        <v>2.3435450000000002</v>
      </c>
      <c r="AB765">
        <v>747</v>
      </c>
      <c r="AC765">
        <v>1349</v>
      </c>
      <c r="AF765" s="6">
        <f t="shared" si="11"/>
        <v>1.6347414420975994</v>
      </c>
    </row>
    <row r="766" spans="25:32" x14ac:dyDescent="0.35">
      <c r="Y766">
        <v>748</v>
      </c>
      <c r="Z766">
        <v>1.9632590000000001</v>
      </c>
      <c r="AB766">
        <v>748</v>
      </c>
      <c r="AC766">
        <v>1351</v>
      </c>
      <c r="AF766" s="6">
        <f t="shared" si="11"/>
        <v>1.7423469387755119</v>
      </c>
    </row>
    <row r="767" spans="25:32" x14ac:dyDescent="0.35">
      <c r="Y767">
        <v>749</v>
      </c>
      <c r="Z767">
        <v>2.3435450000000002</v>
      </c>
      <c r="AB767">
        <v>749</v>
      </c>
      <c r="AC767">
        <v>1349</v>
      </c>
      <c r="AF767" s="6">
        <f t="shared" si="11"/>
        <v>1.6347414420975994</v>
      </c>
    </row>
    <row r="768" spans="25:32" x14ac:dyDescent="0.35">
      <c r="Y768">
        <v>750</v>
      </c>
      <c r="Z768">
        <v>2.3980299999999999</v>
      </c>
      <c r="AB768">
        <v>750</v>
      </c>
      <c r="AC768">
        <v>1346</v>
      </c>
      <c r="AF768" s="6">
        <f t="shared" si="11"/>
        <v>1.473626773372132</v>
      </c>
    </row>
    <row r="769" spans="25:32" x14ac:dyDescent="0.35">
      <c r="Y769">
        <v>751</v>
      </c>
      <c r="Z769">
        <v>2.126001</v>
      </c>
      <c r="AB769">
        <v>751</v>
      </c>
      <c r="AC769">
        <v>1349</v>
      </c>
      <c r="AF769" s="6">
        <f t="shared" si="11"/>
        <v>1.6347414420975994</v>
      </c>
    </row>
    <row r="770" spans="25:32" x14ac:dyDescent="0.35">
      <c r="Y770">
        <v>752</v>
      </c>
      <c r="Z770">
        <v>2.3435450000000002</v>
      </c>
      <c r="AB770">
        <v>752</v>
      </c>
      <c r="AC770">
        <v>1344</v>
      </c>
      <c r="AF770" s="6">
        <f t="shared" si="11"/>
        <v>1.3664122137404604</v>
      </c>
    </row>
    <row r="771" spans="25:32" x14ac:dyDescent="0.35">
      <c r="Y771">
        <v>753</v>
      </c>
      <c r="Z771">
        <v>2.0717150000000002</v>
      </c>
      <c r="AB771">
        <v>753</v>
      </c>
      <c r="AC771">
        <v>1344</v>
      </c>
      <c r="AF771" s="6">
        <f t="shared" si="11"/>
        <v>1.3664122137404604</v>
      </c>
    </row>
    <row r="772" spans="25:32" x14ac:dyDescent="0.35">
      <c r="Y772">
        <v>754</v>
      </c>
      <c r="Z772">
        <v>2.2346940000000002</v>
      </c>
      <c r="AB772">
        <v>754</v>
      </c>
      <c r="AC772">
        <v>1342</v>
      </c>
      <c r="AF772" s="6">
        <f t="shared" si="11"/>
        <v>1.2593534326189584</v>
      </c>
    </row>
    <row r="773" spans="25:32" x14ac:dyDescent="0.35">
      <c r="Y773">
        <v>755</v>
      </c>
      <c r="Z773">
        <v>2.126001</v>
      </c>
      <c r="AB773">
        <v>755</v>
      </c>
      <c r="AC773">
        <v>1346</v>
      </c>
      <c r="AF773" s="6">
        <f t="shared" si="11"/>
        <v>1.473626773372132</v>
      </c>
    </row>
    <row r="774" spans="25:32" x14ac:dyDescent="0.35">
      <c r="Y774">
        <v>756</v>
      </c>
      <c r="Z774">
        <v>1.9090910000000001</v>
      </c>
      <c r="AB774">
        <v>756</v>
      </c>
      <c r="AC774">
        <v>1348</v>
      </c>
      <c r="AF774" s="6">
        <f t="shared" si="11"/>
        <v>1.5809974517655618</v>
      </c>
    </row>
    <row r="775" spans="25:32" x14ac:dyDescent="0.35">
      <c r="Y775">
        <v>757</v>
      </c>
      <c r="Z775">
        <v>2.0717150000000002</v>
      </c>
      <c r="AB775">
        <v>757</v>
      </c>
      <c r="AC775">
        <v>1350</v>
      </c>
      <c r="AF775" s="6">
        <f t="shared" si="11"/>
        <v>1.6885245901639365</v>
      </c>
    </row>
    <row r="776" spans="25:32" x14ac:dyDescent="0.35">
      <c r="Y776">
        <v>758</v>
      </c>
      <c r="Z776">
        <v>1.9632590000000001</v>
      </c>
      <c r="AB776">
        <v>758</v>
      </c>
      <c r="AC776">
        <v>1345</v>
      </c>
      <c r="AF776" s="6">
        <f t="shared" si="11"/>
        <v>1.4200000000000017</v>
      </c>
    </row>
    <row r="777" spans="25:32" x14ac:dyDescent="0.35">
      <c r="Y777">
        <v>759</v>
      </c>
      <c r="Z777">
        <v>2.3980299999999999</v>
      </c>
      <c r="AB777">
        <v>759</v>
      </c>
      <c r="AC777">
        <v>1348</v>
      </c>
      <c r="AF777" s="6">
        <f t="shared" si="11"/>
        <v>1.5809974517655618</v>
      </c>
    </row>
    <row r="778" spans="25:32" x14ac:dyDescent="0.35">
      <c r="Y778">
        <v>760</v>
      </c>
      <c r="Z778">
        <v>2.1803279999999998</v>
      </c>
      <c r="AB778">
        <v>760</v>
      </c>
      <c r="AC778">
        <v>1345</v>
      </c>
      <c r="AF778" s="6">
        <f t="shared" si="11"/>
        <v>1.4200000000000017</v>
      </c>
    </row>
    <row r="779" spans="25:32" x14ac:dyDescent="0.35">
      <c r="Y779">
        <v>761</v>
      </c>
      <c r="Z779">
        <v>2.3980299999999999</v>
      </c>
      <c r="AB779">
        <v>761</v>
      </c>
      <c r="AC779">
        <v>1345</v>
      </c>
      <c r="AF779" s="6">
        <f t="shared" si="11"/>
        <v>1.4200000000000017</v>
      </c>
    </row>
    <row r="780" spans="25:32" x14ac:dyDescent="0.35">
      <c r="Y780">
        <v>762</v>
      </c>
      <c r="Z780">
        <v>2.126001</v>
      </c>
      <c r="AB780">
        <v>762</v>
      </c>
      <c r="AC780">
        <v>1343</v>
      </c>
      <c r="AF780" s="6">
        <f t="shared" si="11"/>
        <v>1.3128633720930267</v>
      </c>
    </row>
    <row r="781" spans="25:32" x14ac:dyDescent="0.35">
      <c r="Y781">
        <v>763</v>
      </c>
      <c r="Z781">
        <v>2.4525549999999998</v>
      </c>
      <c r="AB781">
        <v>763</v>
      </c>
      <c r="AC781">
        <v>1342</v>
      </c>
      <c r="AF781" s="6">
        <f t="shared" si="11"/>
        <v>1.2593534326189584</v>
      </c>
    </row>
    <row r="782" spans="25:32" x14ac:dyDescent="0.35">
      <c r="Y782">
        <v>764</v>
      </c>
      <c r="Z782">
        <v>2.126001</v>
      </c>
      <c r="AB782">
        <v>764</v>
      </c>
      <c r="AC782">
        <v>1346</v>
      </c>
      <c r="AF782" s="6">
        <f t="shared" si="11"/>
        <v>1.473626773372132</v>
      </c>
    </row>
    <row r="783" spans="25:32" x14ac:dyDescent="0.35">
      <c r="Y783">
        <v>765</v>
      </c>
      <c r="Z783">
        <v>2.126001</v>
      </c>
      <c r="AB783">
        <v>765</v>
      </c>
      <c r="AC783">
        <v>1350</v>
      </c>
      <c r="AF783" s="6">
        <f t="shared" si="11"/>
        <v>1.6885245901639365</v>
      </c>
    </row>
    <row r="784" spans="25:32" x14ac:dyDescent="0.35">
      <c r="Y784">
        <v>766</v>
      </c>
      <c r="Z784">
        <v>2.5617239999999999</v>
      </c>
      <c r="AB784">
        <v>766</v>
      </c>
      <c r="AC784">
        <v>1344</v>
      </c>
      <c r="AF784" s="6">
        <f t="shared" si="11"/>
        <v>1.3664122137404604</v>
      </c>
    </row>
    <row r="785" spans="25:32" x14ac:dyDescent="0.35">
      <c r="Y785">
        <v>767</v>
      </c>
      <c r="Z785">
        <v>2.2346940000000002</v>
      </c>
      <c r="AB785">
        <v>767</v>
      </c>
      <c r="AC785">
        <v>1350</v>
      </c>
      <c r="AF785" s="6">
        <f t="shared" si="11"/>
        <v>1.6885245901639365</v>
      </c>
    </row>
    <row r="786" spans="25:32" x14ac:dyDescent="0.35">
      <c r="Y786">
        <v>768</v>
      </c>
      <c r="Z786">
        <v>2.2890999999999999</v>
      </c>
      <c r="AB786">
        <v>768</v>
      </c>
      <c r="AC786">
        <v>1345</v>
      </c>
      <c r="AF786" s="6">
        <f t="shared" si="11"/>
        <v>1.4200000000000017</v>
      </c>
    </row>
    <row r="787" spans="25:32" x14ac:dyDescent="0.35">
      <c r="Y787">
        <v>769</v>
      </c>
      <c r="Z787">
        <v>2.4525549999999998</v>
      </c>
      <c r="AB787">
        <v>769</v>
      </c>
      <c r="AC787">
        <v>1341</v>
      </c>
      <c r="AF787" s="6">
        <f t="shared" ref="AF787:AF850" si="12">(($Q$10*AC787)/(4095-AC787))-$Q$11</f>
        <v>1.205882352941174</v>
      </c>
    </row>
    <row r="788" spans="25:32" x14ac:dyDescent="0.35">
      <c r="Y788">
        <v>770</v>
      </c>
      <c r="Z788">
        <v>2.126001</v>
      </c>
      <c r="AB788">
        <v>770</v>
      </c>
      <c r="AC788">
        <v>1340</v>
      </c>
      <c r="AF788" s="6">
        <f t="shared" si="12"/>
        <v>1.1524500907441038</v>
      </c>
    </row>
    <row r="789" spans="25:32" x14ac:dyDescent="0.35">
      <c r="Y789">
        <v>771</v>
      </c>
      <c r="Z789">
        <v>2.2890999999999999</v>
      </c>
      <c r="AB789">
        <v>771</v>
      </c>
      <c r="AC789">
        <v>1344</v>
      </c>
      <c r="AF789" s="6">
        <f t="shared" si="12"/>
        <v>1.3664122137404604</v>
      </c>
    </row>
    <row r="790" spans="25:32" x14ac:dyDescent="0.35">
      <c r="Y790">
        <v>772</v>
      </c>
      <c r="Z790">
        <v>2.2890999999999999</v>
      </c>
      <c r="AB790">
        <v>772</v>
      </c>
      <c r="AC790">
        <v>1349</v>
      </c>
      <c r="AF790" s="6">
        <f t="shared" si="12"/>
        <v>1.6347414420975994</v>
      </c>
    </row>
    <row r="791" spans="25:32" x14ac:dyDescent="0.35">
      <c r="Y791">
        <v>773</v>
      </c>
      <c r="Z791">
        <v>2.0717150000000002</v>
      </c>
      <c r="AB791">
        <v>773</v>
      </c>
      <c r="AC791">
        <v>1344</v>
      </c>
      <c r="AF791" s="6">
        <f t="shared" si="12"/>
        <v>1.3664122137404604</v>
      </c>
    </row>
    <row r="792" spans="25:32" x14ac:dyDescent="0.35">
      <c r="Y792">
        <v>774</v>
      </c>
      <c r="Z792">
        <v>2.0717150000000002</v>
      </c>
      <c r="AB792">
        <v>774</v>
      </c>
      <c r="AC792">
        <v>1345</v>
      </c>
      <c r="AF792" s="6">
        <f t="shared" si="12"/>
        <v>1.4200000000000017</v>
      </c>
    </row>
    <row r="793" spans="25:32" x14ac:dyDescent="0.35">
      <c r="Y793">
        <v>775</v>
      </c>
      <c r="Z793">
        <v>2.0174669999999999</v>
      </c>
      <c r="AB793">
        <v>775</v>
      </c>
      <c r="AC793">
        <v>1346</v>
      </c>
      <c r="AF793" s="6">
        <f t="shared" si="12"/>
        <v>1.473626773372132</v>
      </c>
    </row>
    <row r="794" spans="25:32" x14ac:dyDescent="0.35">
      <c r="Y794">
        <v>776</v>
      </c>
      <c r="Z794">
        <v>2.5071189999999999</v>
      </c>
      <c r="AB794">
        <v>776</v>
      </c>
      <c r="AC794">
        <v>1342</v>
      </c>
      <c r="AF794" s="6">
        <f t="shared" si="12"/>
        <v>1.2593534326189584</v>
      </c>
    </row>
    <row r="795" spans="25:32" x14ac:dyDescent="0.35">
      <c r="Y795">
        <v>777</v>
      </c>
      <c r="Z795">
        <v>2.1803279999999998</v>
      </c>
      <c r="AB795">
        <v>777</v>
      </c>
      <c r="AC795">
        <v>1342</v>
      </c>
      <c r="AF795" s="6">
        <f t="shared" si="12"/>
        <v>1.2593534326189584</v>
      </c>
    </row>
    <row r="796" spans="25:32" x14ac:dyDescent="0.35">
      <c r="Y796">
        <v>778</v>
      </c>
      <c r="Z796">
        <v>2.2346940000000002</v>
      </c>
      <c r="AB796">
        <v>778</v>
      </c>
      <c r="AC796">
        <v>1344</v>
      </c>
      <c r="AF796" s="6">
        <f t="shared" si="12"/>
        <v>1.3664122137404604</v>
      </c>
    </row>
    <row r="797" spans="25:32" x14ac:dyDescent="0.35">
      <c r="Y797">
        <v>779</v>
      </c>
      <c r="Z797">
        <v>2.0174669999999999</v>
      </c>
      <c r="AB797">
        <v>779</v>
      </c>
      <c r="AC797">
        <v>1344</v>
      </c>
      <c r="AF797" s="6">
        <f t="shared" si="12"/>
        <v>1.3664122137404604</v>
      </c>
    </row>
    <row r="798" spans="25:32" x14ac:dyDescent="0.35">
      <c r="Y798">
        <v>780</v>
      </c>
      <c r="Z798">
        <v>2.3980299999999999</v>
      </c>
      <c r="AB798">
        <v>780</v>
      </c>
      <c r="AC798">
        <v>1349</v>
      </c>
      <c r="AF798" s="6">
        <f t="shared" si="12"/>
        <v>1.6347414420975994</v>
      </c>
    </row>
    <row r="799" spans="25:32" x14ac:dyDescent="0.35">
      <c r="Y799">
        <v>781</v>
      </c>
      <c r="Z799">
        <v>2.2890999999999999</v>
      </c>
      <c r="AB799">
        <v>781</v>
      </c>
      <c r="AC799">
        <v>1348</v>
      </c>
      <c r="AF799" s="6">
        <f t="shared" si="12"/>
        <v>1.5809974517655618</v>
      </c>
    </row>
    <row r="800" spans="25:32" x14ac:dyDescent="0.35">
      <c r="Y800">
        <v>782</v>
      </c>
      <c r="Z800">
        <v>2.3435450000000002</v>
      </c>
      <c r="AB800">
        <v>782</v>
      </c>
      <c r="AC800">
        <v>1340</v>
      </c>
      <c r="AF800" s="6">
        <f t="shared" si="12"/>
        <v>1.1524500907441038</v>
      </c>
    </row>
    <row r="801" spans="25:32" x14ac:dyDescent="0.35">
      <c r="Y801">
        <v>783</v>
      </c>
      <c r="Z801">
        <v>2.1803279999999998</v>
      </c>
      <c r="AB801">
        <v>783</v>
      </c>
      <c r="AC801">
        <v>1352</v>
      </c>
      <c r="AF801" s="6">
        <f t="shared" si="12"/>
        <v>1.7962085308056857</v>
      </c>
    </row>
    <row r="802" spans="25:32" x14ac:dyDescent="0.35">
      <c r="Y802">
        <v>784</v>
      </c>
      <c r="Z802">
        <v>2.3980299999999999</v>
      </c>
      <c r="AB802">
        <v>784</v>
      </c>
      <c r="AC802">
        <v>1344</v>
      </c>
      <c r="AF802" s="6">
        <f t="shared" si="12"/>
        <v>1.3664122137404604</v>
      </c>
    </row>
    <row r="803" spans="25:32" x14ac:dyDescent="0.35">
      <c r="Y803">
        <v>785</v>
      </c>
      <c r="Z803">
        <v>2.3980299999999999</v>
      </c>
      <c r="AB803">
        <v>785</v>
      </c>
      <c r="AC803">
        <v>1350</v>
      </c>
      <c r="AF803" s="6">
        <f t="shared" si="12"/>
        <v>1.6885245901639365</v>
      </c>
    </row>
    <row r="804" spans="25:32" x14ac:dyDescent="0.35">
      <c r="Y804">
        <v>786</v>
      </c>
      <c r="Z804">
        <v>2.6710530000000001</v>
      </c>
      <c r="AB804">
        <v>786</v>
      </c>
      <c r="AC804">
        <v>1346</v>
      </c>
      <c r="AF804" s="6">
        <f t="shared" si="12"/>
        <v>1.473626773372132</v>
      </c>
    </row>
    <row r="805" spans="25:32" x14ac:dyDescent="0.35">
      <c r="Y805">
        <v>787</v>
      </c>
      <c r="Z805">
        <v>2.4525549999999998</v>
      </c>
      <c r="AB805">
        <v>787</v>
      </c>
      <c r="AC805">
        <v>1349</v>
      </c>
      <c r="AF805" s="6">
        <f t="shared" si="12"/>
        <v>1.6347414420975994</v>
      </c>
    </row>
    <row r="806" spans="25:32" x14ac:dyDescent="0.35">
      <c r="Y806">
        <v>788</v>
      </c>
      <c r="Z806">
        <v>2.1803279999999998</v>
      </c>
      <c r="AB806">
        <v>788</v>
      </c>
      <c r="AC806">
        <v>1351</v>
      </c>
      <c r="AF806" s="6">
        <f t="shared" si="12"/>
        <v>1.7423469387755119</v>
      </c>
    </row>
    <row r="807" spans="25:32" x14ac:dyDescent="0.35">
      <c r="Y807">
        <v>789</v>
      </c>
      <c r="Z807">
        <v>2.2346940000000002</v>
      </c>
      <c r="AB807">
        <v>789</v>
      </c>
      <c r="AC807">
        <v>1348</v>
      </c>
      <c r="AF807" s="6">
        <f t="shared" si="12"/>
        <v>1.5809974517655618</v>
      </c>
    </row>
    <row r="808" spans="25:32" x14ac:dyDescent="0.35">
      <c r="Y808">
        <v>790</v>
      </c>
      <c r="Z808">
        <v>1.9090910000000001</v>
      </c>
      <c r="AB808">
        <v>790</v>
      </c>
      <c r="AC808">
        <v>1347</v>
      </c>
      <c r="AF808" s="6">
        <f t="shared" si="12"/>
        <v>1.5272925764192138</v>
      </c>
    </row>
    <row r="809" spans="25:32" x14ac:dyDescent="0.35">
      <c r="Y809">
        <v>791</v>
      </c>
      <c r="Z809">
        <v>2.2346940000000002</v>
      </c>
      <c r="AB809">
        <v>791</v>
      </c>
      <c r="AC809">
        <v>1344</v>
      </c>
      <c r="AF809" s="6">
        <f t="shared" si="12"/>
        <v>1.3664122137404604</v>
      </c>
    </row>
    <row r="810" spans="25:32" x14ac:dyDescent="0.35">
      <c r="Y810">
        <v>792</v>
      </c>
      <c r="Z810">
        <v>2.5071189999999999</v>
      </c>
      <c r="AB810">
        <v>792</v>
      </c>
      <c r="AC810">
        <v>1344</v>
      </c>
      <c r="AF810" s="6">
        <f t="shared" si="12"/>
        <v>1.3664122137404604</v>
      </c>
    </row>
    <row r="811" spans="25:32" x14ac:dyDescent="0.35">
      <c r="Y811">
        <v>793</v>
      </c>
      <c r="Z811">
        <v>2.2346940000000002</v>
      </c>
      <c r="AB811">
        <v>793</v>
      </c>
      <c r="AC811">
        <v>1345</v>
      </c>
      <c r="AF811" s="6">
        <f t="shared" si="12"/>
        <v>1.4200000000000017</v>
      </c>
    </row>
    <row r="812" spans="25:32" x14ac:dyDescent="0.35">
      <c r="Y812">
        <v>794</v>
      </c>
      <c r="Z812">
        <v>2.1803279999999998</v>
      </c>
      <c r="AB812">
        <v>794</v>
      </c>
      <c r="AC812">
        <v>1347</v>
      </c>
      <c r="AF812" s="6">
        <f t="shared" si="12"/>
        <v>1.5272925764192138</v>
      </c>
    </row>
    <row r="813" spans="25:32" x14ac:dyDescent="0.35">
      <c r="Y813">
        <v>795</v>
      </c>
      <c r="Z813">
        <v>2.2346940000000002</v>
      </c>
      <c r="AB813">
        <v>795</v>
      </c>
      <c r="AC813">
        <v>1345</v>
      </c>
      <c r="AF813" s="6">
        <f t="shared" si="12"/>
        <v>1.4200000000000017</v>
      </c>
    </row>
    <row r="814" spans="25:32" x14ac:dyDescent="0.35">
      <c r="Y814">
        <v>796</v>
      </c>
      <c r="Z814">
        <v>2.2346940000000002</v>
      </c>
      <c r="AB814">
        <v>796</v>
      </c>
      <c r="AC814">
        <v>1347</v>
      </c>
      <c r="AF814" s="6">
        <f t="shared" si="12"/>
        <v>1.5272925764192138</v>
      </c>
    </row>
    <row r="815" spans="25:32" x14ac:dyDescent="0.35">
      <c r="Y815">
        <v>797</v>
      </c>
      <c r="Z815">
        <v>2.3980299999999999</v>
      </c>
      <c r="AB815">
        <v>797</v>
      </c>
      <c r="AC815">
        <v>1350</v>
      </c>
      <c r="AF815" s="6">
        <f t="shared" si="12"/>
        <v>1.6885245901639365</v>
      </c>
    </row>
    <row r="816" spans="25:32" x14ac:dyDescent="0.35">
      <c r="Y816">
        <v>798</v>
      </c>
      <c r="Z816">
        <v>2.4525549999999998</v>
      </c>
      <c r="AB816">
        <v>798</v>
      </c>
      <c r="AC816">
        <v>1345</v>
      </c>
      <c r="AF816" s="6">
        <f t="shared" si="12"/>
        <v>1.4200000000000017</v>
      </c>
    </row>
    <row r="817" spans="25:32" x14ac:dyDescent="0.35">
      <c r="Y817">
        <v>799</v>
      </c>
      <c r="Z817">
        <v>2.3435450000000002</v>
      </c>
      <c r="AB817">
        <v>799</v>
      </c>
      <c r="AC817">
        <v>1348</v>
      </c>
      <c r="AF817" s="6">
        <f t="shared" si="12"/>
        <v>1.5809974517655618</v>
      </c>
    </row>
    <row r="818" spans="25:32" x14ac:dyDescent="0.35">
      <c r="Y818">
        <v>800</v>
      </c>
      <c r="Z818">
        <v>2.5617239999999999</v>
      </c>
      <c r="AB818">
        <v>800</v>
      </c>
      <c r="AC818">
        <v>1348</v>
      </c>
      <c r="AF818" s="6">
        <f t="shared" si="12"/>
        <v>1.5809974517655618</v>
      </c>
    </row>
    <row r="819" spans="25:32" x14ac:dyDescent="0.35">
      <c r="Y819">
        <v>801</v>
      </c>
      <c r="Z819">
        <v>2.1803279999999998</v>
      </c>
      <c r="AB819">
        <v>801</v>
      </c>
      <c r="AC819">
        <v>1347</v>
      </c>
      <c r="AF819" s="6">
        <f t="shared" si="12"/>
        <v>1.5272925764192138</v>
      </c>
    </row>
    <row r="820" spans="25:32" x14ac:dyDescent="0.35">
      <c r="Y820">
        <v>802</v>
      </c>
      <c r="Z820">
        <v>2.126001</v>
      </c>
      <c r="AB820">
        <v>802</v>
      </c>
      <c r="AC820">
        <v>1350</v>
      </c>
      <c r="AF820" s="6">
        <f t="shared" si="12"/>
        <v>1.6885245901639365</v>
      </c>
    </row>
    <row r="821" spans="25:32" x14ac:dyDescent="0.35">
      <c r="Y821">
        <v>803</v>
      </c>
      <c r="Z821">
        <v>2.1803279999999998</v>
      </c>
      <c r="AB821">
        <v>803</v>
      </c>
      <c r="AC821">
        <v>1343</v>
      </c>
      <c r="AF821" s="6">
        <f t="shared" si="12"/>
        <v>1.3128633720930267</v>
      </c>
    </row>
    <row r="822" spans="25:32" x14ac:dyDescent="0.35">
      <c r="Y822">
        <v>804</v>
      </c>
      <c r="Z822">
        <v>2.0717150000000002</v>
      </c>
      <c r="AB822">
        <v>804</v>
      </c>
      <c r="AC822">
        <v>1350</v>
      </c>
      <c r="AF822" s="6">
        <f t="shared" si="12"/>
        <v>1.6885245901639365</v>
      </c>
    </row>
    <row r="823" spans="25:32" x14ac:dyDescent="0.35">
      <c r="Y823">
        <v>805</v>
      </c>
      <c r="Z823">
        <v>2.126001</v>
      </c>
      <c r="AB823">
        <v>805</v>
      </c>
      <c r="AC823">
        <v>1348</v>
      </c>
      <c r="AF823" s="6">
        <f t="shared" si="12"/>
        <v>1.5809974517655618</v>
      </c>
    </row>
    <row r="824" spans="25:32" x14ac:dyDescent="0.35">
      <c r="Y824">
        <v>806</v>
      </c>
      <c r="Z824">
        <v>2.1803279999999998</v>
      </c>
      <c r="AB824">
        <v>806</v>
      </c>
      <c r="AC824">
        <v>1345</v>
      </c>
      <c r="AF824" s="6">
        <f t="shared" si="12"/>
        <v>1.4200000000000017</v>
      </c>
    </row>
    <row r="825" spans="25:32" x14ac:dyDescent="0.35">
      <c r="Y825">
        <v>807</v>
      </c>
      <c r="Z825">
        <v>2.2890999999999999</v>
      </c>
      <c r="AB825">
        <v>807</v>
      </c>
      <c r="AC825">
        <v>1342</v>
      </c>
      <c r="AF825" s="6">
        <f t="shared" si="12"/>
        <v>1.2593534326189584</v>
      </c>
    </row>
    <row r="826" spans="25:32" x14ac:dyDescent="0.35">
      <c r="Y826">
        <v>808</v>
      </c>
      <c r="Z826">
        <v>2.3435450000000002</v>
      </c>
      <c r="AB826">
        <v>808</v>
      </c>
      <c r="AC826">
        <v>1345</v>
      </c>
      <c r="AF826" s="6">
        <f t="shared" si="12"/>
        <v>1.4200000000000017</v>
      </c>
    </row>
    <row r="827" spans="25:32" x14ac:dyDescent="0.35">
      <c r="Y827">
        <v>809</v>
      </c>
      <c r="Z827">
        <v>2.1803279999999998</v>
      </c>
      <c r="AB827">
        <v>809</v>
      </c>
      <c r="AC827">
        <v>1344</v>
      </c>
      <c r="AF827" s="6">
        <f t="shared" si="12"/>
        <v>1.3664122137404604</v>
      </c>
    </row>
    <row r="828" spans="25:32" x14ac:dyDescent="0.35">
      <c r="Y828">
        <v>810</v>
      </c>
      <c r="Z828">
        <v>2.2346940000000002</v>
      </c>
      <c r="AB828">
        <v>810</v>
      </c>
      <c r="AC828">
        <v>1346</v>
      </c>
      <c r="AF828" s="6">
        <f t="shared" si="12"/>
        <v>1.473626773372132</v>
      </c>
    </row>
    <row r="829" spans="25:32" x14ac:dyDescent="0.35">
      <c r="Y829">
        <v>811</v>
      </c>
      <c r="Z829">
        <v>2.3980299999999999</v>
      </c>
      <c r="AB829">
        <v>811</v>
      </c>
      <c r="AC829">
        <v>1344</v>
      </c>
      <c r="AF829" s="6">
        <f t="shared" si="12"/>
        <v>1.3664122137404604</v>
      </c>
    </row>
    <row r="830" spans="25:32" x14ac:dyDescent="0.35">
      <c r="Y830">
        <v>812</v>
      </c>
      <c r="Z830">
        <v>2.5617239999999999</v>
      </c>
      <c r="AB830">
        <v>812</v>
      </c>
      <c r="AC830">
        <v>1346</v>
      </c>
      <c r="AF830" s="6">
        <f t="shared" si="12"/>
        <v>1.473626773372132</v>
      </c>
    </row>
    <row r="831" spans="25:32" x14ac:dyDescent="0.35">
      <c r="Y831">
        <v>813</v>
      </c>
      <c r="Z831">
        <v>1.800872</v>
      </c>
      <c r="AB831">
        <v>813</v>
      </c>
      <c r="AC831">
        <v>1345</v>
      </c>
      <c r="AF831" s="6">
        <f t="shared" si="12"/>
        <v>1.4200000000000017</v>
      </c>
    </row>
    <row r="832" spans="25:32" x14ac:dyDescent="0.35">
      <c r="Y832">
        <v>814</v>
      </c>
      <c r="Z832">
        <v>1.9090910000000001</v>
      </c>
      <c r="AB832">
        <v>814</v>
      </c>
      <c r="AC832">
        <v>1339</v>
      </c>
      <c r="AF832" s="6">
        <f t="shared" si="12"/>
        <v>1.0990566037735832</v>
      </c>
    </row>
    <row r="833" spans="25:32" x14ac:dyDescent="0.35">
      <c r="Y833">
        <v>815</v>
      </c>
      <c r="Z833">
        <v>2.3980299999999999</v>
      </c>
      <c r="AB833">
        <v>815</v>
      </c>
      <c r="AC833">
        <v>1348</v>
      </c>
      <c r="AF833" s="6">
        <f t="shared" si="12"/>
        <v>1.5809974517655618</v>
      </c>
    </row>
    <row r="834" spans="25:32" x14ac:dyDescent="0.35">
      <c r="Y834">
        <v>816</v>
      </c>
      <c r="Z834">
        <v>2.3435450000000002</v>
      </c>
      <c r="AB834">
        <v>816</v>
      </c>
      <c r="AC834">
        <v>1351</v>
      </c>
      <c r="AF834" s="6">
        <f t="shared" si="12"/>
        <v>1.7423469387755119</v>
      </c>
    </row>
    <row r="835" spans="25:32" x14ac:dyDescent="0.35">
      <c r="Y835">
        <v>817</v>
      </c>
      <c r="Z835">
        <v>2.0717150000000002</v>
      </c>
      <c r="AB835">
        <v>817</v>
      </c>
      <c r="AC835">
        <v>1344</v>
      </c>
      <c r="AF835" s="6">
        <f t="shared" si="12"/>
        <v>1.3664122137404604</v>
      </c>
    </row>
    <row r="836" spans="25:32" x14ac:dyDescent="0.35">
      <c r="Y836">
        <v>818</v>
      </c>
      <c r="Z836">
        <v>2.4525549999999998</v>
      </c>
      <c r="AB836">
        <v>818</v>
      </c>
      <c r="AC836">
        <v>1351</v>
      </c>
      <c r="AF836" s="6">
        <f t="shared" si="12"/>
        <v>1.7423469387755119</v>
      </c>
    </row>
    <row r="837" spans="25:32" x14ac:dyDescent="0.35">
      <c r="Y837">
        <v>819</v>
      </c>
      <c r="Z837">
        <v>2.1803279999999998</v>
      </c>
      <c r="AB837">
        <v>819</v>
      </c>
      <c r="AC837">
        <v>1342</v>
      </c>
      <c r="AF837" s="6">
        <f t="shared" si="12"/>
        <v>1.2593534326189584</v>
      </c>
    </row>
    <row r="838" spans="25:32" x14ac:dyDescent="0.35">
      <c r="Y838">
        <v>820</v>
      </c>
      <c r="Z838">
        <v>2.1803279999999998</v>
      </c>
      <c r="AB838">
        <v>820</v>
      </c>
      <c r="AC838">
        <v>1345</v>
      </c>
      <c r="AF838" s="6">
        <f t="shared" si="12"/>
        <v>1.4200000000000017</v>
      </c>
    </row>
    <row r="839" spans="25:32" x14ac:dyDescent="0.35">
      <c r="Y839">
        <v>821</v>
      </c>
      <c r="Z839">
        <v>2.2346940000000002</v>
      </c>
      <c r="AB839">
        <v>821</v>
      </c>
      <c r="AC839">
        <v>1345</v>
      </c>
      <c r="AF839" s="6">
        <f t="shared" si="12"/>
        <v>1.4200000000000017</v>
      </c>
    </row>
    <row r="840" spans="25:32" x14ac:dyDescent="0.35">
      <c r="Y840">
        <v>822</v>
      </c>
      <c r="Z840">
        <v>2.0717150000000002</v>
      </c>
      <c r="AB840">
        <v>822</v>
      </c>
      <c r="AC840">
        <v>1342</v>
      </c>
      <c r="AF840" s="6">
        <f t="shared" si="12"/>
        <v>1.2593534326189584</v>
      </c>
    </row>
    <row r="841" spans="25:32" x14ac:dyDescent="0.35">
      <c r="Y841">
        <v>823</v>
      </c>
      <c r="Z841">
        <v>2.2346940000000002</v>
      </c>
      <c r="AB841">
        <v>823</v>
      </c>
      <c r="AC841">
        <v>1343</v>
      </c>
      <c r="AF841" s="6">
        <f t="shared" si="12"/>
        <v>1.3128633720930267</v>
      </c>
    </row>
    <row r="842" spans="25:32" x14ac:dyDescent="0.35">
      <c r="Y842">
        <v>824</v>
      </c>
      <c r="Z842">
        <v>2.2346940000000002</v>
      </c>
      <c r="AB842">
        <v>824</v>
      </c>
      <c r="AC842">
        <v>1349</v>
      </c>
      <c r="AF842" s="6">
        <f t="shared" si="12"/>
        <v>1.6347414420975994</v>
      </c>
    </row>
    <row r="843" spans="25:32" x14ac:dyDescent="0.35">
      <c r="Y843">
        <v>825</v>
      </c>
      <c r="Z843">
        <v>2.5071189999999999</v>
      </c>
      <c r="AB843">
        <v>825</v>
      </c>
      <c r="AC843">
        <v>1348</v>
      </c>
      <c r="AF843" s="6">
        <f t="shared" si="12"/>
        <v>1.5809974517655618</v>
      </c>
    </row>
    <row r="844" spans="25:32" x14ac:dyDescent="0.35">
      <c r="Y844">
        <v>826</v>
      </c>
      <c r="Z844">
        <v>2.4525549999999998</v>
      </c>
      <c r="AB844">
        <v>826</v>
      </c>
      <c r="AC844">
        <v>1341</v>
      </c>
      <c r="AF844" s="6">
        <f t="shared" si="12"/>
        <v>1.205882352941174</v>
      </c>
    </row>
    <row r="845" spans="25:32" x14ac:dyDescent="0.35">
      <c r="Y845">
        <v>827</v>
      </c>
      <c r="Z845">
        <v>2.4525549999999998</v>
      </c>
      <c r="AB845">
        <v>827</v>
      </c>
      <c r="AC845">
        <v>1348</v>
      </c>
      <c r="AF845" s="6">
        <f t="shared" si="12"/>
        <v>1.5809974517655618</v>
      </c>
    </row>
    <row r="846" spans="25:32" x14ac:dyDescent="0.35">
      <c r="Y846">
        <v>828</v>
      </c>
      <c r="Z846">
        <v>2.0717150000000002</v>
      </c>
      <c r="AB846">
        <v>828</v>
      </c>
      <c r="AC846">
        <v>1349</v>
      </c>
      <c r="AF846" s="6">
        <f t="shared" si="12"/>
        <v>1.6347414420975994</v>
      </c>
    </row>
    <row r="847" spans="25:32" x14ac:dyDescent="0.35">
      <c r="Y847">
        <v>829</v>
      </c>
      <c r="Z847">
        <v>2.0174669999999999</v>
      </c>
      <c r="AB847">
        <v>829</v>
      </c>
      <c r="AC847">
        <v>1345</v>
      </c>
      <c r="AF847" s="6">
        <f t="shared" si="12"/>
        <v>1.4200000000000017</v>
      </c>
    </row>
    <row r="848" spans="25:32" x14ac:dyDescent="0.35">
      <c r="Y848">
        <v>830</v>
      </c>
      <c r="Z848">
        <v>2.0174669999999999</v>
      </c>
      <c r="AB848">
        <v>830</v>
      </c>
      <c r="AC848">
        <v>1347</v>
      </c>
      <c r="AF848" s="6">
        <f t="shared" si="12"/>
        <v>1.5272925764192138</v>
      </c>
    </row>
    <row r="849" spans="25:32" x14ac:dyDescent="0.35">
      <c r="Y849">
        <v>831</v>
      </c>
      <c r="Z849">
        <v>2.4525549999999998</v>
      </c>
      <c r="AB849">
        <v>831</v>
      </c>
      <c r="AC849">
        <v>1349</v>
      </c>
      <c r="AF849" s="6">
        <f t="shared" si="12"/>
        <v>1.6347414420975994</v>
      </c>
    </row>
    <row r="850" spans="25:32" x14ac:dyDescent="0.35">
      <c r="Y850">
        <v>832</v>
      </c>
      <c r="Z850">
        <v>2.3435450000000002</v>
      </c>
      <c r="AB850">
        <v>832</v>
      </c>
      <c r="AC850">
        <v>1342</v>
      </c>
      <c r="AF850" s="6">
        <f t="shared" si="12"/>
        <v>1.2593534326189584</v>
      </c>
    </row>
    <row r="851" spans="25:32" x14ac:dyDescent="0.35">
      <c r="Y851">
        <v>833</v>
      </c>
      <c r="Z851">
        <v>1.6928099999999999</v>
      </c>
      <c r="AB851">
        <v>833</v>
      </c>
      <c r="AC851">
        <v>1345</v>
      </c>
      <c r="AF851" s="6">
        <f t="shared" ref="AF851:AF914" si="13">(($Q$10*AC851)/(4095-AC851))-$Q$11</f>
        <v>1.4200000000000017</v>
      </c>
    </row>
    <row r="852" spans="25:32" x14ac:dyDescent="0.35">
      <c r="Y852">
        <v>834</v>
      </c>
      <c r="Z852">
        <v>1.9090910000000001</v>
      </c>
      <c r="AB852">
        <v>834</v>
      </c>
      <c r="AC852">
        <v>1352</v>
      </c>
      <c r="AF852" s="6">
        <f t="shared" si="13"/>
        <v>1.7962085308056857</v>
      </c>
    </row>
    <row r="853" spans="25:32" x14ac:dyDescent="0.35">
      <c r="Y853">
        <v>835</v>
      </c>
      <c r="Z853">
        <v>2.0174669999999999</v>
      </c>
      <c r="AB853">
        <v>835</v>
      </c>
      <c r="AC853">
        <v>1347</v>
      </c>
      <c r="AF853" s="6">
        <f t="shared" si="13"/>
        <v>1.5272925764192138</v>
      </c>
    </row>
    <row r="854" spans="25:32" x14ac:dyDescent="0.35">
      <c r="Y854">
        <v>836</v>
      </c>
      <c r="Z854">
        <v>2.1803279999999998</v>
      </c>
      <c r="AB854">
        <v>836</v>
      </c>
      <c r="AC854">
        <v>1347</v>
      </c>
      <c r="AF854" s="6">
        <f t="shared" si="13"/>
        <v>1.5272925764192138</v>
      </c>
    </row>
    <row r="855" spans="25:32" x14ac:dyDescent="0.35">
      <c r="Y855">
        <v>837</v>
      </c>
      <c r="Z855">
        <v>1.854962</v>
      </c>
      <c r="AB855">
        <v>837</v>
      </c>
      <c r="AC855">
        <v>1350</v>
      </c>
      <c r="AF855" s="6">
        <f t="shared" si="13"/>
        <v>1.6885245901639365</v>
      </c>
    </row>
    <row r="856" spans="25:32" x14ac:dyDescent="0.35">
      <c r="Y856">
        <v>838</v>
      </c>
      <c r="Z856">
        <v>2.2346940000000002</v>
      </c>
      <c r="AB856">
        <v>838</v>
      </c>
      <c r="AC856">
        <v>1351</v>
      </c>
      <c r="AF856" s="6">
        <f t="shared" si="13"/>
        <v>1.7423469387755119</v>
      </c>
    </row>
    <row r="857" spans="25:32" x14ac:dyDescent="0.35">
      <c r="Y857">
        <v>839</v>
      </c>
      <c r="Z857">
        <v>2.0717150000000002</v>
      </c>
      <c r="AB857">
        <v>839</v>
      </c>
      <c r="AC857">
        <v>1348</v>
      </c>
      <c r="AF857" s="6">
        <f t="shared" si="13"/>
        <v>1.5809974517655618</v>
      </c>
    </row>
    <row r="858" spans="25:32" x14ac:dyDescent="0.35">
      <c r="Y858">
        <v>840</v>
      </c>
      <c r="Z858">
        <v>2.0174669999999999</v>
      </c>
      <c r="AB858">
        <v>840</v>
      </c>
      <c r="AC858">
        <v>1350</v>
      </c>
      <c r="AF858" s="6">
        <f t="shared" si="13"/>
        <v>1.6885245901639365</v>
      </c>
    </row>
    <row r="859" spans="25:32" x14ac:dyDescent="0.35">
      <c r="Y859">
        <v>841</v>
      </c>
      <c r="Z859">
        <v>1.6928099999999999</v>
      </c>
      <c r="AB859">
        <v>841</v>
      </c>
      <c r="AC859">
        <v>1351</v>
      </c>
      <c r="AF859" s="6">
        <f t="shared" si="13"/>
        <v>1.7423469387755119</v>
      </c>
    </row>
    <row r="860" spans="25:32" x14ac:dyDescent="0.35">
      <c r="Y860">
        <v>842</v>
      </c>
      <c r="Z860">
        <v>2.5071189999999999</v>
      </c>
      <c r="AB860">
        <v>842</v>
      </c>
      <c r="AC860">
        <v>1349</v>
      </c>
      <c r="AF860" s="6">
        <f t="shared" si="13"/>
        <v>1.6347414420975994</v>
      </c>
    </row>
    <row r="861" spans="25:32" x14ac:dyDescent="0.35">
      <c r="Y861">
        <v>843</v>
      </c>
      <c r="Z861">
        <v>2.3435450000000002</v>
      </c>
      <c r="AB861">
        <v>843</v>
      </c>
      <c r="AC861">
        <v>1347</v>
      </c>
      <c r="AF861" s="6">
        <f t="shared" si="13"/>
        <v>1.5272925764192138</v>
      </c>
    </row>
    <row r="862" spans="25:32" x14ac:dyDescent="0.35">
      <c r="Y862">
        <v>844</v>
      </c>
      <c r="Z862">
        <v>2.3980299999999999</v>
      </c>
      <c r="AB862">
        <v>844</v>
      </c>
      <c r="AC862">
        <v>1346</v>
      </c>
      <c r="AF862" s="6">
        <f t="shared" si="13"/>
        <v>1.473626773372132</v>
      </c>
    </row>
    <row r="863" spans="25:32" x14ac:dyDescent="0.35">
      <c r="Y863">
        <v>845</v>
      </c>
      <c r="Z863">
        <v>2.0174669999999999</v>
      </c>
      <c r="AB863">
        <v>845</v>
      </c>
      <c r="AC863">
        <v>1345</v>
      </c>
      <c r="AF863" s="6">
        <f t="shared" si="13"/>
        <v>1.4200000000000017</v>
      </c>
    </row>
    <row r="864" spans="25:32" x14ac:dyDescent="0.35">
      <c r="Y864">
        <v>846</v>
      </c>
      <c r="Z864">
        <v>2.0717150000000002</v>
      </c>
      <c r="AB864">
        <v>846</v>
      </c>
      <c r="AC864">
        <v>1343</v>
      </c>
      <c r="AF864" s="6">
        <f t="shared" si="13"/>
        <v>1.3128633720930267</v>
      </c>
    </row>
    <row r="865" spans="25:32" x14ac:dyDescent="0.35">
      <c r="Y865">
        <v>847</v>
      </c>
      <c r="Z865">
        <v>2.3980299999999999</v>
      </c>
      <c r="AB865">
        <v>847</v>
      </c>
      <c r="AC865">
        <v>1346</v>
      </c>
      <c r="AF865" s="6">
        <f t="shared" si="13"/>
        <v>1.473626773372132</v>
      </c>
    </row>
    <row r="866" spans="25:32" x14ac:dyDescent="0.35">
      <c r="Y866">
        <v>848</v>
      </c>
      <c r="Z866">
        <v>2.2890999999999999</v>
      </c>
      <c r="AB866">
        <v>848</v>
      </c>
      <c r="AC866">
        <v>1345</v>
      </c>
      <c r="AF866" s="6">
        <f t="shared" si="13"/>
        <v>1.4200000000000017</v>
      </c>
    </row>
    <row r="867" spans="25:32" x14ac:dyDescent="0.35">
      <c r="Y867">
        <v>849</v>
      </c>
      <c r="Z867">
        <v>2.5071189999999999</v>
      </c>
      <c r="AB867">
        <v>849</v>
      </c>
      <c r="AC867">
        <v>1348</v>
      </c>
      <c r="AF867" s="6">
        <f t="shared" si="13"/>
        <v>1.5809974517655618</v>
      </c>
    </row>
    <row r="868" spans="25:32" x14ac:dyDescent="0.35">
      <c r="Y868">
        <v>850</v>
      </c>
      <c r="Z868">
        <v>2.0174669999999999</v>
      </c>
      <c r="AB868">
        <v>850</v>
      </c>
      <c r="AC868">
        <v>1344</v>
      </c>
      <c r="AF868" s="6">
        <f t="shared" si="13"/>
        <v>1.3664122137404604</v>
      </c>
    </row>
    <row r="869" spans="25:32" x14ac:dyDescent="0.35">
      <c r="Y869">
        <v>851</v>
      </c>
      <c r="Z869">
        <v>2.126001</v>
      </c>
      <c r="AB869">
        <v>851</v>
      </c>
      <c r="AC869">
        <v>1346</v>
      </c>
      <c r="AF869" s="6">
        <f t="shared" si="13"/>
        <v>1.473626773372132</v>
      </c>
    </row>
    <row r="870" spans="25:32" x14ac:dyDescent="0.35">
      <c r="Y870">
        <v>852</v>
      </c>
      <c r="Z870">
        <v>2.4525549999999998</v>
      </c>
      <c r="AB870">
        <v>852</v>
      </c>
      <c r="AC870">
        <v>1353</v>
      </c>
      <c r="AF870" s="6">
        <f t="shared" si="13"/>
        <v>1.8501094091903738</v>
      </c>
    </row>
    <row r="871" spans="25:32" x14ac:dyDescent="0.35">
      <c r="Y871">
        <v>853</v>
      </c>
      <c r="Z871">
        <v>2.0717150000000002</v>
      </c>
      <c r="AB871">
        <v>853</v>
      </c>
      <c r="AC871">
        <v>1343</v>
      </c>
      <c r="AF871" s="6">
        <f t="shared" si="13"/>
        <v>1.3128633720930267</v>
      </c>
    </row>
    <row r="872" spans="25:32" x14ac:dyDescent="0.35">
      <c r="Y872">
        <v>854</v>
      </c>
      <c r="Z872">
        <v>2.4525549999999998</v>
      </c>
      <c r="AB872">
        <v>854</v>
      </c>
      <c r="AC872">
        <v>1342</v>
      </c>
      <c r="AF872" s="6">
        <f t="shared" si="13"/>
        <v>1.2593534326189584</v>
      </c>
    </row>
    <row r="873" spans="25:32" x14ac:dyDescent="0.35">
      <c r="Y873">
        <v>855</v>
      </c>
      <c r="Z873">
        <v>2.2346940000000002</v>
      </c>
      <c r="AB873">
        <v>855</v>
      </c>
      <c r="AC873">
        <v>1347</v>
      </c>
      <c r="AF873" s="6">
        <f t="shared" si="13"/>
        <v>1.5272925764192138</v>
      </c>
    </row>
    <row r="874" spans="25:32" x14ac:dyDescent="0.35">
      <c r="Y874">
        <v>856</v>
      </c>
      <c r="Z874">
        <v>2.0174669999999999</v>
      </c>
      <c r="AB874">
        <v>856</v>
      </c>
      <c r="AC874">
        <v>1343</v>
      </c>
      <c r="AF874" s="6">
        <f t="shared" si="13"/>
        <v>1.3128633720930267</v>
      </c>
    </row>
    <row r="875" spans="25:32" x14ac:dyDescent="0.35">
      <c r="Y875">
        <v>857</v>
      </c>
      <c r="Z875">
        <v>2.3980299999999999</v>
      </c>
      <c r="AB875">
        <v>857</v>
      </c>
      <c r="AC875">
        <v>1352</v>
      </c>
      <c r="AF875" s="6">
        <f t="shared" si="13"/>
        <v>1.7962085308056857</v>
      </c>
    </row>
    <row r="876" spans="25:32" x14ac:dyDescent="0.35">
      <c r="Y876">
        <v>858</v>
      </c>
      <c r="Z876">
        <v>2.616368</v>
      </c>
      <c r="AB876">
        <v>858</v>
      </c>
      <c r="AC876">
        <v>1347</v>
      </c>
      <c r="AF876" s="6">
        <f t="shared" si="13"/>
        <v>1.5272925764192138</v>
      </c>
    </row>
    <row r="877" spans="25:32" x14ac:dyDescent="0.35">
      <c r="Y877">
        <v>859</v>
      </c>
      <c r="Z877">
        <v>2.2346940000000002</v>
      </c>
      <c r="AB877">
        <v>859</v>
      </c>
      <c r="AC877">
        <v>1341</v>
      </c>
      <c r="AF877" s="6">
        <f t="shared" si="13"/>
        <v>1.205882352941174</v>
      </c>
    </row>
    <row r="878" spans="25:32" x14ac:dyDescent="0.35">
      <c r="Y878">
        <v>860</v>
      </c>
      <c r="Z878">
        <v>2.0717150000000002</v>
      </c>
      <c r="AB878">
        <v>860</v>
      </c>
      <c r="AC878">
        <v>1349</v>
      </c>
      <c r="AF878" s="6">
        <f t="shared" si="13"/>
        <v>1.6347414420975994</v>
      </c>
    </row>
    <row r="879" spans="25:32" x14ac:dyDescent="0.35">
      <c r="Y879">
        <v>861</v>
      </c>
      <c r="Z879">
        <v>2.2346940000000002</v>
      </c>
      <c r="AB879">
        <v>861</v>
      </c>
      <c r="AC879">
        <v>1344</v>
      </c>
      <c r="AF879" s="6">
        <f t="shared" si="13"/>
        <v>1.3664122137404604</v>
      </c>
    </row>
    <row r="880" spans="25:32" x14ac:dyDescent="0.35">
      <c r="Y880">
        <v>862</v>
      </c>
      <c r="Z880">
        <v>1.9632590000000001</v>
      </c>
      <c r="AB880">
        <v>862</v>
      </c>
      <c r="AC880">
        <v>1348</v>
      </c>
      <c r="AF880" s="6">
        <f t="shared" si="13"/>
        <v>1.5809974517655618</v>
      </c>
    </row>
    <row r="881" spans="25:32" x14ac:dyDescent="0.35">
      <c r="Y881">
        <v>863</v>
      </c>
      <c r="Z881">
        <v>2.2346940000000002</v>
      </c>
      <c r="AB881">
        <v>863</v>
      </c>
      <c r="AC881">
        <v>1349</v>
      </c>
      <c r="AF881" s="6">
        <f t="shared" si="13"/>
        <v>1.6347414420975994</v>
      </c>
    </row>
    <row r="882" spans="25:32" x14ac:dyDescent="0.35">
      <c r="Y882">
        <v>864</v>
      </c>
      <c r="Z882">
        <v>2.2890999999999999</v>
      </c>
      <c r="AB882">
        <v>864</v>
      </c>
      <c r="AC882">
        <v>1342</v>
      </c>
      <c r="AF882" s="6">
        <f t="shared" si="13"/>
        <v>1.2593534326189584</v>
      </c>
    </row>
    <row r="883" spans="25:32" x14ac:dyDescent="0.35">
      <c r="Y883">
        <v>865</v>
      </c>
      <c r="Z883">
        <v>2.2346940000000002</v>
      </c>
      <c r="AB883">
        <v>865</v>
      </c>
      <c r="AC883">
        <v>1342</v>
      </c>
      <c r="AF883" s="6">
        <f t="shared" si="13"/>
        <v>1.2593534326189584</v>
      </c>
    </row>
    <row r="884" spans="25:32" x14ac:dyDescent="0.35">
      <c r="Y884">
        <v>866</v>
      </c>
      <c r="Z884">
        <v>2.5071189999999999</v>
      </c>
      <c r="AB884">
        <v>866</v>
      </c>
      <c r="AC884">
        <v>1347</v>
      </c>
      <c r="AF884" s="6">
        <f t="shared" si="13"/>
        <v>1.5272925764192138</v>
      </c>
    </row>
    <row r="885" spans="25:32" x14ac:dyDescent="0.35">
      <c r="Y885">
        <v>867</v>
      </c>
      <c r="Z885">
        <v>2.3435450000000002</v>
      </c>
      <c r="AB885">
        <v>867</v>
      </c>
      <c r="AC885">
        <v>1349</v>
      </c>
      <c r="AF885" s="6">
        <f t="shared" si="13"/>
        <v>1.6347414420975994</v>
      </c>
    </row>
    <row r="886" spans="25:32" x14ac:dyDescent="0.35">
      <c r="Y886">
        <v>868</v>
      </c>
      <c r="Z886">
        <v>1.854962</v>
      </c>
      <c r="AB886">
        <v>868</v>
      </c>
      <c r="AC886">
        <v>1345</v>
      </c>
      <c r="AF886" s="6">
        <f t="shared" si="13"/>
        <v>1.4200000000000017</v>
      </c>
    </row>
    <row r="887" spans="25:32" x14ac:dyDescent="0.35">
      <c r="Y887">
        <v>869</v>
      </c>
      <c r="Z887">
        <v>2.0174669999999999</v>
      </c>
      <c r="AB887">
        <v>869</v>
      </c>
      <c r="AC887">
        <v>1343</v>
      </c>
      <c r="AF887" s="6">
        <f t="shared" si="13"/>
        <v>1.3128633720930267</v>
      </c>
    </row>
    <row r="888" spans="25:32" x14ac:dyDescent="0.35">
      <c r="Y888">
        <v>870</v>
      </c>
      <c r="Z888">
        <v>1.9632590000000001</v>
      </c>
      <c r="AB888">
        <v>870</v>
      </c>
      <c r="AC888">
        <v>1345</v>
      </c>
      <c r="AF888" s="6">
        <f t="shared" si="13"/>
        <v>1.4200000000000017</v>
      </c>
    </row>
    <row r="889" spans="25:32" x14ac:dyDescent="0.35">
      <c r="Y889">
        <v>871</v>
      </c>
      <c r="Z889">
        <v>2.3435450000000002</v>
      </c>
      <c r="AB889">
        <v>871</v>
      </c>
      <c r="AC889">
        <v>1347</v>
      </c>
      <c r="AF889" s="6">
        <f t="shared" si="13"/>
        <v>1.5272925764192138</v>
      </c>
    </row>
    <row r="890" spans="25:32" x14ac:dyDescent="0.35">
      <c r="Y890">
        <v>872</v>
      </c>
      <c r="Z890">
        <v>2.126001</v>
      </c>
      <c r="AB890">
        <v>872</v>
      </c>
      <c r="AC890">
        <v>1345</v>
      </c>
      <c r="AF890" s="6">
        <f t="shared" si="13"/>
        <v>1.4200000000000017</v>
      </c>
    </row>
    <row r="891" spans="25:32" x14ac:dyDescent="0.35">
      <c r="Y891">
        <v>873</v>
      </c>
      <c r="Z891">
        <v>2.3980299999999999</v>
      </c>
      <c r="AB891">
        <v>873</v>
      </c>
      <c r="AC891">
        <v>1349</v>
      </c>
      <c r="AF891" s="6">
        <f t="shared" si="13"/>
        <v>1.6347414420975994</v>
      </c>
    </row>
    <row r="892" spans="25:32" x14ac:dyDescent="0.35">
      <c r="Y892">
        <v>874</v>
      </c>
      <c r="Z892">
        <v>2.3980299999999999</v>
      </c>
      <c r="AB892">
        <v>874</v>
      </c>
      <c r="AC892">
        <v>1350</v>
      </c>
      <c r="AF892" s="6">
        <f t="shared" si="13"/>
        <v>1.6885245901639365</v>
      </c>
    </row>
    <row r="893" spans="25:32" x14ac:dyDescent="0.35">
      <c r="Y893">
        <v>875</v>
      </c>
      <c r="Z893">
        <v>2.126001</v>
      </c>
      <c r="AB893">
        <v>875</v>
      </c>
      <c r="AC893">
        <v>1348</v>
      </c>
      <c r="AF893" s="6">
        <f t="shared" si="13"/>
        <v>1.5809974517655618</v>
      </c>
    </row>
    <row r="894" spans="25:32" x14ac:dyDescent="0.35">
      <c r="Y894">
        <v>876</v>
      </c>
      <c r="Z894">
        <v>2.3435450000000002</v>
      </c>
      <c r="AB894">
        <v>876</v>
      </c>
      <c r="AC894">
        <v>1347</v>
      </c>
      <c r="AF894" s="6">
        <f t="shared" si="13"/>
        <v>1.5272925764192138</v>
      </c>
    </row>
    <row r="895" spans="25:32" x14ac:dyDescent="0.35">
      <c r="Y895">
        <v>877</v>
      </c>
      <c r="Z895">
        <v>2.126001</v>
      </c>
      <c r="AB895">
        <v>877</v>
      </c>
      <c r="AC895">
        <v>1346</v>
      </c>
      <c r="AF895" s="6">
        <f t="shared" si="13"/>
        <v>1.473626773372132</v>
      </c>
    </row>
    <row r="896" spans="25:32" x14ac:dyDescent="0.35">
      <c r="Y896">
        <v>878</v>
      </c>
      <c r="Z896">
        <v>2.2890999999999999</v>
      </c>
      <c r="AB896">
        <v>878</v>
      </c>
      <c r="AC896">
        <v>1350</v>
      </c>
      <c r="AF896" s="6">
        <f t="shared" si="13"/>
        <v>1.6885245901639365</v>
      </c>
    </row>
    <row r="897" spans="25:32" x14ac:dyDescent="0.35">
      <c r="Y897">
        <v>879</v>
      </c>
      <c r="Z897">
        <v>2.0717150000000002</v>
      </c>
      <c r="AB897">
        <v>879</v>
      </c>
      <c r="AC897">
        <v>1351</v>
      </c>
      <c r="AF897" s="6">
        <f t="shared" si="13"/>
        <v>1.7423469387755119</v>
      </c>
    </row>
    <row r="898" spans="25:32" x14ac:dyDescent="0.35">
      <c r="Y898">
        <v>880</v>
      </c>
      <c r="Z898">
        <v>2.0717150000000002</v>
      </c>
      <c r="AB898">
        <v>880</v>
      </c>
      <c r="AC898">
        <v>1347</v>
      </c>
      <c r="AF898" s="6">
        <f t="shared" si="13"/>
        <v>1.5272925764192138</v>
      </c>
    </row>
    <row r="899" spans="25:32" x14ac:dyDescent="0.35">
      <c r="Y899">
        <v>881</v>
      </c>
      <c r="Z899">
        <v>2.2890999999999999</v>
      </c>
      <c r="AB899">
        <v>881</v>
      </c>
      <c r="AC899">
        <v>1346</v>
      </c>
      <c r="AF899" s="6">
        <f t="shared" si="13"/>
        <v>1.473626773372132</v>
      </c>
    </row>
    <row r="900" spans="25:32" x14ac:dyDescent="0.35">
      <c r="Y900">
        <v>882</v>
      </c>
      <c r="Z900">
        <v>2.7257769999999999</v>
      </c>
      <c r="AB900">
        <v>882</v>
      </c>
      <c r="AC900">
        <v>1344</v>
      </c>
      <c r="AF900" s="6">
        <f t="shared" si="13"/>
        <v>1.3664122137404604</v>
      </c>
    </row>
    <row r="901" spans="25:32" x14ac:dyDescent="0.35">
      <c r="Y901">
        <v>883</v>
      </c>
      <c r="Z901">
        <v>2.0174669999999999</v>
      </c>
      <c r="AB901">
        <v>883</v>
      </c>
      <c r="AC901">
        <v>1348</v>
      </c>
      <c r="AF901" s="6">
        <f t="shared" si="13"/>
        <v>1.5809974517655618</v>
      </c>
    </row>
    <row r="902" spans="25:32" x14ac:dyDescent="0.35">
      <c r="Y902">
        <v>884</v>
      </c>
      <c r="Z902">
        <v>2.2346940000000002</v>
      </c>
      <c r="AB902">
        <v>884</v>
      </c>
      <c r="AC902">
        <v>1342</v>
      </c>
      <c r="AF902" s="6">
        <f t="shared" si="13"/>
        <v>1.2593534326189584</v>
      </c>
    </row>
    <row r="903" spans="25:32" x14ac:dyDescent="0.35">
      <c r="Y903">
        <v>885</v>
      </c>
      <c r="Z903">
        <v>2.126001</v>
      </c>
      <c r="AB903">
        <v>885</v>
      </c>
      <c r="AC903">
        <v>1347</v>
      </c>
      <c r="AF903" s="6">
        <f t="shared" si="13"/>
        <v>1.5272925764192138</v>
      </c>
    </row>
    <row r="904" spans="25:32" x14ac:dyDescent="0.35">
      <c r="Y904">
        <v>886</v>
      </c>
      <c r="Z904">
        <v>2.3980299999999999</v>
      </c>
      <c r="AB904">
        <v>886</v>
      </c>
      <c r="AC904">
        <v>1349</v>
      </c>
      <c r="AF904" s="6">
        <f t="shared" si="13"/>
        <v>1.6347414420975994</v>
      </c>
    </row>
    <row r="905" spans="25:32" x14ac:dyDescent="0.35">
      <c r="Y905">
        <v>887</v>
      </c>
      <c r="Z905">
        <v>2.3435450000000002</v>
      </c>
      <c r="AB905">
        <v>887</v>
      </c>
      <c r="AC905">
        <v>1349</v>
      </c>
      <c r="AF905" s="6">
        <f t="shared" si="13"/>
        <v>1.6347414420975994</v>
      </c>
    </row>
    <row r="906" spans="25:32" x14ac:dyDescent="0.35">
      <c r="Y906">
        <v>888</v>
      </c>
      <c r="Z906">
        <v>2.3435450000000002</v>
      </c>
      <c r="AB906">
        <v>888</v>
      </c>
      <c r="AC906">
        <v>1342</v>
      </c>
      <c r="AF906" s="6">
        <f t="shared" si="13"/>
        <v>1.2593534326189584</v>
      </c>
    </row>
    <row r="907" spans="25:32" x14ac:dyDescent="0.35">
      <c r="Y907">
        <v>889</v>
      </c>
      <c r="Z907">
        <v>2.1803279999999998</v>
      </c>
      <c r="AB907">
        <v>889</v>
      </c>
      <c r="AC907">
        <v>1352</v>
      </c>
      <c r="AF907" s="6">
        <f t="shared" si="13"/>
        <v>1.7962085308056857</v>
      </c>
    </row>
    <row r="908" spans="25:32" x14ac:dyDescent="0.35">
      <c r="Y908">
        <v>890</v>
      </c>
      <c r="Z908">
        <v>2.5617239999999999</v>
      </c>
      <c r="AB908">
        <v>890</v>
      </c>
      <c r="AC908">
        <v>1347</v>
      </c>
      <c r="AF908" s="6">
        <f t="shared" si="13"/>
        <v>1.5272925764192138</v>
      </c>
    </row>
    <row r="909" spans="25:32" x14ac:dyDescent="0.35">
      <c r="Y909">
        <v>891</v>
      </c>
      <c r="Z909">
        <v>2.2346940000000002</v>
      </c>
      <c r="AB909">
        <v>891</v>
      </c>
      <c r="AC909">
        <v>1348</v>
      </c>
      <c r="AF909" s="6">
        <f t="shared" si="13"/>
        <v>1.5809974517655618</v>
      </c>
    </row>
    <row r="910" spans="25:32" x14ac:dyDescent="0.35">
      <c r="Y910">
        <v>892</v>
      </c>
      <c r="Z910">
        <v>1.7468220000000001</v>
      </c>
      <c r="AB910">
        <v>892</v>
      </c>
      <c r="AC910">
        <v>1342</v>
      </c>
      <c r="AF910" s="6">
        <f t="shared" si="13"/>
        <v>1.2593534326189584</v>
      </c>
    </row>
    <row r="911" spans="25:32" x14ac:dyDescent="0.35">
      <c r="Y911">
        <v>893</v>
      </c>
      <c r="Z911">
        <v>2.4525549999999998</v>
      </c>
      <c r="AB911">
        <v>893</v>
      </c>
      <c r="AC911">
        <v>1348</v>
      </c>
      <c r="AF911" s="6">
        <f t="shared" si="13"/>
        <v>1.5809974517655618</v>
      </c>
    </row>
    <row r="912" spans="25:32" x14ac:dyDescent="0.35">
      <c r="Y912">
        <v>894</v>
      </c>
      <c r="Z912">
        <v>2.126001</v>
      </c>
      <c r="AB912">
        <v>894</v>
      </c>
      <c r="AC912">
        <v>1348</v>
      </c>
      <c r="AF912" s="6">
        <f t="shared" si="13"/>
        <v>1.5809974517655618</v>
      </c>
    </row>
    <row r="913" spans="25:32" x14ac:dyDescent="0.35">
      <c r="Y913">
        <v>895</v>
      </c>
      <c r="Z913">
        <v>2.126001</v>
      </c>
      <c r="AB913">
        <v>895</v>
      </c>
      <c r="AC913">
        <v>1343</v>
      </c>
      <c r="AF913" s="6">
        <f t="shared" si="13"/>
        <v>1.3128633720930267</v>
      </c>
    </row>
    <row r="914" spans="25:32" x14ac:dyDescent="0.35">
      <c r="Y914">
        <v>896</v>
      </c>
      <c r="Z914">
        <v>2.3980299999999999</v>
      </c>
      <c r="AB914">
        <v>896</v>
      </c>
      <c r="AC914">
        <v>1345</v>
      </c>
      <c r="AF914" s="6">
        <f t="shared" si="13"/>
        <v>1.4200000000000017</v>
      </c>
    </row>
    <row r="915" spans="25:32" x14ac:dyDescent="0.35">
      <c r="Y915">
        <v>897</v>
      </c>
      <c r="Z915">
        <v>2.1803279999999998</v>
      </c>
      <c r="AB915">
        <v>897</v>
      </c>
      <c r="AC915">
        <v>1348</v>
      </c>
      <c r="AF915" s="6">
        <f t="shared" ref="AF915:AF978" si="14">(($Q$10*AC915)/(4095-AC915))-$Q$11</f>
        <v>1.5809974517655618</v>
      </c>
    </row>
    <row r="916" spans="25:32" x14ac:dyDescent="0.35">
      <c r="Y916">
        <v>898</v>
      </c>
      <c r="Z916">
        <v>2.2890999999999999</v>
      </c>
      <c r="AB916">
        <v>898</v>
      </c>
      <c r="AC916">
        <v>1349</v>
      </c>
      <c r="AF916" s="6">
        <f t="shared" si="14"/>
        <v>1.6347414420975994</v>
      </c>
    </row>
    <row r="917" spans="25:32" x14ac:dyDescent="0.35">
      <c r="Y917">
        <v>899</v>
      </c>
      <c r="Z917">
        <v>2.3980299999999999</v>
      </c>
      <c r="AB917">
        <v>899</v>
      </c>
      <c r="AC917">
        <v>1350</v>
      </c>
      <c r="AF917" s="6">
        <f t="shared" si="14"/>
        <v>1.6885245901639365</v>
      </c>
    </row>
    <row r="918" spans="25:32" x14ac:dyDescent="0.35">
      <c r="Y918">
        <v>900</v>
      </c>
      <c r="Z918">
        <v>2.0717150000000002</v>
      </c>
      <c r="AB918">
        <v>900</v>
      </c>
      <c r="AC918">
        <v>1349</v>
      </c>
      <c r="AF918" s="6">
        <f t="shared" si="14"/>
        <v>1.6347414420975994</v>
      </c>
    </row>
    <row r="919" spans="25:32" x14ac:dyDescent="0.35">
      <c r="Y919">
        <v>901</v>
      </c>
      <c r="Z919">
        <v>2.126001</v>
      </c>
      <c r="AB919">
        <v>901</v>
      </c>
      <c r="AC919">
        <v>1345</v>
      </c>
      <c r="AF919" s="6">
        <f t="shared" si="14"/>
        <v>1.4200000000000017</v>
      </c>
    </row>
    <row r="920" spans="25:32" x14ac:dyDescent="0.35">
      <c r="Y920">
        <v>902</v>
      </c>
      <c r="Z920">
        <v>2.0174669999999999</v>
      </c>
      <c r="AB920">
        <v>902</v>
      </c>
      <c r="AC920">
        <v>1351</v>
      </c>
      <c r="AF920" s="6">
        <f t="shared" si="14"/>
        <v>1.7423469387755119</v>
      </c>
    </row>
    <row r="921" spans="25:32" x14ac:dyDescent="0.35">
      <c r="Y921">
        <v>903</v>
      </c>
      <c r="Z921">
        <v>2.2890999999999999</v>
      </c>
      <c r="AB921">
        <v>903</v>
      </c>
      <c r="AC921">
        <v>1348</v>
      </c>
      <c r="AF921" s="6">
        <f t="shared" si="14"/>
        <v>1.5809974517655618</v>
      </c>
    </row>
    <row r="922" spans="25:32" x14ac:dyDescent="0.35">
      <c r="Y922">
        <v>904</v>
      </c>
      <c r="Z922">
        <v>2.3980299999999999</v>
      </c>
      <c r="AB922">
        <v>904</v>
      </c>
      <c r="AC922">
        <v>1347</v>
      </c>
      <c r="AF922" s="6">
        <f t="shared" si="14"/>
        <v>1.5272925764192138</v>
      </c>
    </row>
    <row r="923" spans="25:32" x14ac:dyDescent="0.35">
      <c r="Y923">
        <v>905</v>
      </c>
      <c r="Z923">
        <v>2.0717150000000002</v>
      </c>
      <c r="AB923">
        <v>905</v>
      </c>
      <c r="AC923">
        <v>1348</v>
      </c>
      <c r="AF923" s="6">
        <f t="shared" si="14"/>
        <v>1.5809974517655618</v>
      </c>
    </row>
    <row r="924" spans="25:32" x14ac:dyDescent="0.35">
      <c r="Y924">
        <v>906</v>
      </c>
      <c r="Z924">
        <v>2.0174669999999999</v>
      </c>
      <c r="AB924">
        <v>906</v>
      </c>
      <c r="AC924">
        <v>1352</v>
      </c>
      <c r="AF924" s="6">
        <f t="shared" si="14"/>
        <v>1.7962085308056857</v>
      </c>
    </row>
    <row r="925" spans="25:32" x14ac:dyDescent="0.35">
      <c r="Y925">
        <v>907</v>
      </c>
      <c r="Z925">
        <v>2.1803279999999998</v>
      </c>
      <c r="AB925">
        <v>907</v>
      </c>
      <c r="AC925">
        <v>1346</v>
      </c>
      <c r="AF925" s="6">
        <f t="shared" si="14"/>
        <v>1.473626773372132</v>
      </c>
    </row>
    <row r="926" spans="25:32" x14ac:dyDescent="0.35">
      <c r="Y926">
        <v>908</v>
      </c>
      <c r="Z926">
        <v>2.126001</v>
      </c>
      <c r="AB926">
        <v>908</v>
      </c>
      <c r="AC926">
        <v>1348</v>
      </c>
      <c r="AF926" s="6">
        <f t="shared" si="14"/>
        <v>1.5809974517655618</v>
      </c>
    </row>
    <row r="927" spans="25:32" x14ac:dyDescent="0.35">
      <c r="Y927">
        <v>909</v>
      </c>
      <c r="Z927">
        <v>2.3980299999999999</v>
      </c>
      <c r="AB927">
        <v>909</v>
      </c>
      <c r="AC927">
        <v>1348</v>
      </c>
      <c r="AF927" s="6">
        <f t="shared" si="14"/>
        <v>1.5809974517655618</v>
      </c>
    </row>
    <row r="928" spans="25:32" x14ac:dyDescent="0.35">
      <c r="Y928">
        <v>910</v>
      </c>
      <c r="Z928">
        <v>2.2346940000000002</v>
      </c>
      <c r="AB928">
        <v>910</v>
      </c>
      <c r="AC928">
        <v>1345</v>
      </c>
      <c r="AF928" s="6">
        <f t="shared" si="14"/>
        <v>1.4200000000000017</v>
      </c>
    </row>
    <row r="929" spans="25:32" x14ac:dyDescent="0.35">
      <c r="Y929">
        <v>911</v>
      </c>
      <c r="Z929">
        <v>2.0174669999999999</v>
      </c>
      <c r="AB929">
        <v>911</v>
      </c>
      <c r="AC929">
        <v>1349</v>
      </c>
      <c r="AF929" s="6">
        <f t="shared" si="14"/>
        <v>1.6347414420975994</v>
      </c>
    </row>
    <row r="930" spans="25:32" x14ac:dyDescent="0.35">
      <c r="Y930">
        <v>912</v>
      </c>
      <c r="Z930">
        <v>2.2890999999999999</v>
      </c>
      <c r="AB930">
        <v>912</v>
      </c>
      <c r="AC930">
        <v>1345</v>
      </c>
      <c r="AF930" s="6">
        <f t="shared" si="14"/>
        <v>1.4200000000000017</v>
      </c>
    </row>
    <row r="931" spans="25:32" x14ac:dyDescent="0.35">
      <c r="Y931">
        <v>913</v>
      </c>
      <c r="Z931">
        <v>1.9090910000000001</v>
      </c>
      <c r="AB931">
        <v>913</v>
      </c>
      <c r="AC931">
        <v>1347</v>
      </c>
      <c r="AF931" s="6">
        <f t="shared" si="14"/>
        <v>1.5272925764192138</v>
      </c>
    </row>
    <row r="932" spans="25:32" x14ac:dyDescent="0.35">
      <c r="Y932">
        <v>914</v>
      </c>
      <c r="Z932">
        <v>2.126001</v>
      </c>
      <c r="AB932">
        <v>914</v>
      </c>
      <c r="AC932">
        <v>1344</v>
      </c>
      <c r="AF932" s="6">
        <f t="shared" si="14"/>
        <v>1.3664122137404604</v>
      </c>
    </row>
    <row r="933" spans="25:32" x14ac:dyDescent="0.35">
      <c r="Y933">
        <v>915</v>
      </c>
      <c r="Z933">
        <v>2.2346940000000002</v>
      </c>
      <c r="AB933">
        <v>915</v>
      </c>
      <c r="AC933">
        <v>1347</v>
      </c>
      <c r="AF933" s="6">
        <f t="shared" si="14"/>
        <v>1.5272925764192138</v>
      </c>
    </row>
    <row r="934" spans="25:32" x14ac:dyDescent="0.35">
      <c r="Y934">
        <v>916</v>
      </c>
      <c r="Z934">
        <v>2.2890999999999999</v>
      </c>
      <c r="AB934">
        <v>916</v>
      </c>
      <c r="AC934">
        <v>1348</v>
      </c>
      <c r="AF934" s="6">
        <f t="shared" si="14"/>
        <v>1.5809974517655618</v>
      </c>
    </row>
    <row r="935" spans="25:32" x14ac:dyDescent="0.35">
      <c r="Y935">
        <v>917</v>
      </c>
      <c r="Z935">
        <v>2.0717150000000002</v>
      </c>
      <c r="AB935">
        <v>917</v>
      </c>
      <c r="AC935">
        <v>1350</v>
      </c>
      <c r="AF935" s="6">
        <f t="shared" si="14"/>
        <v>1.6885245901639365</v>
      </c>
    </row>
    <row r="936" spans="25:32" x14ac:dyDescent="0.35">
      <c r="Y936">
        <v>918</v>
      </c>
      <c r="Z936">
        <v>2.126001</v>
      </c>
      <c r="AB936">
        <v>918</v>
      </c>
      <c r="AC936">
        <v>1350</v>
      </c>
      <c r="AF936" s="6">
        <f t="shared" si="14"/>
        <v>1.6885245901639365</v>
      </c>
    </row>
    <row r="937" spans="25:32" x14ac:dyDescent="0.35">
      <c r="Y937">
        <v>919</v>
      </c>
      <c r="Z937">
        <v>2.2890999999999999</v>
      </c>
      <c r="AB937">
        <v>919</v>
      </c>
      <c r="AC937">
        <v>1348</v>
      </c>
      <c r="AF937" s="6">
        <f t="shared" si="14"/>
        <v>1.5809974517655618</v>
      </c>
    </row>
    <row r="938" spans="25:32" x14ac:dyDescent="0.35">
      <c r="Y938">
        <v>920</v>
      </c>
      <c r="Z938">
        <v>1.854962</v>
      </c>
      <c r="AB938">
        <v>920</v>
      </c>
      <c r="AC938">
        <v>1345</v>
      </c>
      <c r="AF938" s="6">
        <f t="shared" si="14"/>
        <v>1.4200000000000017</v>
      </c>
    </row>
    <row r="939" spans="25:32" x14ac:dyDescent="0.35">
      <c r="Y939">
        <v>921</v>
      </c>
      <c r="Z939">
        <v>2.0174669999999999</v>
      </c>
      <c r="AB939">
        <v>921</v>
      </c>
      <c r="AC939">
        <v>1342</v>
      </c>
      <c r="AF939" s="6">
        <f t="shared" si="14"/>
        <v>1.2593534326189584</v>
      </c>
    </row>
    <row r="940" spans="25:32" x14ac:dyDescent="0.35">
      <c r="Y940">
        <v>922</v>
      </c>
      <c r="Z940">
        <v>2.1803279999999998</v>
      </c>
      <c r="AB940">
        <v>922</v>
      </c>
      <c r="AC940">
        <v>1348</v>
      </c>
      <c r="AF940" s="6">
        <f t="shared" si="14"/>
        <v>1.5809974517655618</v>
      </c>
    </row>
    <row r="941" spans="25:32" x14ac:dyDescent="0.35">
      <c r="Y941">
        <v>923</v>
      </c>
      <c r="Z941">
        <v>2.1803279999999998</v>
      </c>
      <c r="AB941">
        <v>923</v>
      </c>
      <c r="AC941">
        <v>1342</v>
      </c>
      <c r="AF941" s="6">
        <f t="shared" si="14"/>
        <v>1.2593534326189584</v>
      </c>
    </row>
    <row r="942" spans="25:32" x14ac:dyDescent="0.35">
      <c r="Y942">
        <v>924</v>
      </c>
      <c r="Z942">
        <v>2.1803279999999998</v>
      </c>
      <c r="AB942">
        <v>924</v>
      </c>
      <c r="AC942">
        <v>1347</v>
      </c>
      <c r="AF942" s="6">
        <f t="shared" si="14"/>
        <v>1.5272925764192138</v>
      </c>
    </row>
    <row r="943" spans="25:32" x14ac:dyDescent="0.35">
      <c r="Y943">
        <v>925</v>
      </c>
      <c r="Z943">
        <v>2.3980299999999999</v>
      </c>
      <c r="AB943">
        <v>925</v>
      </c>
      <c r="AC943">
        <v>1349</v>
      </c>
      <c r="AF943" s="6">
        <f t="shared" si="14"/>
        <v>1.6347414420975994</v>
      </c>
    </row>
    <row r="944" spans="25:32" x14ac:dyDescent="0.35">
      <c r="Y944">
        <v>926</v>
      </c>
      <c r="Z944">
        <v>1.854962</v>
      </c>
      <c r="AB944">
        <v>926</v>
      </c>
      <c r="AC944">
        <v>1348</v>
      </c>
      <c r="AF944" s="6">
        <f t="shared" si="14"/>
        <v>1.5809974517655618</v>
      </c>
    </row>
    <row r="945" spans="25:32" x14ac:dyDescent="0.35">
      <c r="Y945">
        <v>927</v>
      </c>
      <c r="Z945">
        <v>2.3980299999999999</v>
      </c>
      <c r="AB945">
        <v>927</v>
      </c>
      <c r="AC945">
        <v>1346</v>
      </c>
      <c r="AF945" s="6">
        <f t="shared" si="14"/>
        <v>1.473626773372132</v>
      </c>
    </row>
    <row r="946" spans="25:32" x14ac:dyDescent="0.35">
      <c r="Y946">
        <v>928</v>
      </c>
      <c r="Z946">
        <v>2.1803279999999998</v>
      </c>
      <c r="AB946">
        <v>928</v>
      </c>
      <c r="AC946">
        <v>1344</v>
      </c>
      <c r="AF946" s="6">
        <f t="shared" si="14"/>
        <v>1.3664122137404604</v>
      </c>
    </row>
    <row r="947" spans="25:32" x14ac:dyDescent="0.35">
      <c r="Y947">
        <v>929</v>
      </c>
      <c r="Z947">
        <v>2.4525549999999998</v>
      </c>
      <c r="AB947">
        <v>929</v>
      </c>
      <c r="AC947">
        <v>1346</v>
      </c>
      <c r="AF947" s="6">
        <f t="shared" si="14"/>
        <v>1.473626773372132</v>
      </c>
    </row>
    <row r="948" spans="25:32" x14ac:dyDescent="0.35">
      <c r="Y948">
        <v>930</v>
      </c>
      <c r="Z948">
        <v>2.4525549999999998</v>
      </c>
      <c r="AB948">
        <v>930</v>
      </c>
      <c r="AC948">
        <v>1342</v>
      </c>
      <c r="AF948" s="6">
        <f t="shared" si="14"/>
        <v>1.2593534326189584</v>
      </c>
    </row>
    <row r="949" spans="25:32" x14ac:dyDescent="0.35">
      <c r="Y949">
        <v>931</v>
      </c>
      <c r="Z949">
        <v>2.4525549999999998</v>
      </c>
      <c r="AB949">
        <v>931</v>
      </c>
      <c r="AC949">
        <v>1348</v>
      </c>
      <c r="AF949" s="6">
        <f t="shared" si="14"/>
        <v>1.5809974517655618</v>
      </c>
    </row>
    <row r="950" spans="25:32" x14ac:dyDescent="0.35">
      <c r="Y950">
        <v>932</v>
      </c>
      <c r="Z950">
        <v>2.2346940000000002</v>
      </c>
      <c r="AB950">
        <v>932</v>
      </c>
      <c r="AC950">
        <v>1350</v>
      </c>
      <c r="AF950" s="6">
        <f t="shared" si="14"/>
        <v>1.6885245901639365</v>
      </c>
    </row>
    <row r="951" spans="25:32" x14ac:dyDescent="0.35">
      <c r="Y951">
        <v>933</v>
      </c>
      <c r="Z951">
        <v>2.3435450000000002</v>
      </c>
      <c r="AB951">
        <v>933</v>
      </c>
      <c r="AC951">
        <v>1342</v>
      </c>
      <c r="AF951" s="6">
        <f t="shared" si="14"/>
        <v>1.2593534326189584</v>
      </c>
    </row>
    <row r="952" spans="25:32" x14ac:dyDescent="0.35">
      <c r="Y952">
        <v>934</v>
      </c>
      <c r="Z952">
        <v>2.3435450000000002</v>
      </c>
      <c r="AB952">
        <v>934</v>
      </c>
      <c r="AC952">
        <v>1346</v>
      </c>
      <c r="AF952" s="6">
        <f t="shared" si="14"/>
        <v>1.473626773372132</v>
      </c>
    </row>
    <row r="953" spans="25:32" x14ac:dyDescent="0.35">
      <c r="Y953">
        <v>935</v>
      </c>
      <c r="Z953">
        <v>2.2346940000000002</v>
      </c>
      <c r="AB953">
        <v>935</v>
      </c>
      <c r="AC953">
        <v>1349</v>
      </c>
      <c r="AF953" s="6">
        <f t="shared" si="14"/>
        <v>1.6347414420975994</v>
      </c>
    </row>
    <row r="954" spans="25:32" x14ac:dyDescent="0.35">
      <c r="Y954">
        <v>936</v>
      </c>
      <c r="Z954">
        <v>2.3980299999999999</v>
      </c>
      <c r="AB954">
        <v>936</v>
      </c>
      <c r="AC954">
        <v>1350</v>
      </c>
      <c r="AF954" s="6">
        <f t="shared" si="14"/>
        <v>1.6885245901639365</v>
      </c>
    </row>
    <row r="955" spans="25:32" x14ac:dyDescent="0.35">
      <c r="Y955">
        <v>937</v>
      </c>
      <c r="Z955">
        <v>2.2890999999999999</v>
      </c>
      <c r="AB955">
        <v>937</v>
      </c>
      <c r="AC955">
        <v>1347</v>
      </c>
      <c r="AF955" s="6">
        <f t="shared" si="14"/>
        <v>1.5272925764192138</v>
      </c>
    </row>
    <row r="956" spans="25:32" x14ac:dyDescent="0.35">
      <c r="Y956">
        <v>938</v>
      </c>
      <c r="Z956">
        <v>2.2346940000000002</v>
      </c>
      <c r="AB956">
        <v>938</v>
      </c>
      <c r="AC956">
        <v>1345</v>
      </c>
      <c r="AF956" s="6">
        <f t="shared" si="14"/>
        <v>1.4200000000000017</v>
      </c>
    </row>
    <row r="957" spans="25:32" x14ac:dyDescent="0.35">
      <c r="Y957">
        <v>939</v>
      </c>
      <c r="Z957">
        <v>1.854962</v>
      </c>
      <c r="AB957">
        <v>939</v>
      </c>
      <c r="AC957">
        <v>1343</v>
      </c>
      <c r="AF957" s="6">
        <f t="shared" si="14"/>
        <v>1.3128633720930267</v>
      </c>
    </row>
    <row r="958" spans="25:32" x14ac:dyDescent="0.35">
      <c r="Y958">
        <v>940</v>
      </c>
      <c r="Z958">
        <v>2.0174669999999999</v>
      </c>
      <c r="AB958">
        <v>940</v>
      </c>
      <c r="AC958">
        <v>1345</v>
      </c>
      <c r="AF958" s="6">
        <f t="shared" si="14"/>
        <v>1.4200000000000017</v>
      </c>
    </row>
    <row r="959" spans="25:32" x14ac:dyDescent="0.35">
      <c r="Y959">
        <v>941</v>
      </c>
      <c r="Z959">
        <v>2.126001</v>
      </c>
      <c r="AB959">
        <v>941</v>
      </c>
      <c r="AC959">
        <v>1347</v>
      </c>
      <c r="AF959" s="6">
        <f t="shared" si="14"/>
        <v>1.5272925764192138</v>
      </c>
    </row>
    <row r="960" spans="25:32" x14ac:dyDescent="0.35">
      <c r="Y960">
        <v>942</v>
      </c>
      <c r="Z960">
        <v>2.3980299999999999</v>
      </c>
      <c r="AB960">
        <v>942</v>
      </c>
      <c r="AC960">
        <v>1346</v>
      </c>
      <c r="AF960" s="6">
        <f t="shared" si="14"/>
        <v>1.473626773372132</v>
      </c>
    </row>
    <row r="961" spans="25:32" x14ac:dyDescent="0.35">
      <c r="Y961">
        <v>943</v>
      </c>
      <c r="Z961">
        <v>2.126001</v>
      </c>
      <c r="AB961">
        <v>943</v>
      </c>
      <c r="AC961">
        <v>1346</v>
      </c>
      <c r="AF961" s="6">
        <f t="shared" si="14"/>
        <v>1.473626773372132</v>
      </c>
    </row>
    <row r="962" spans="25:32" x14ac:dyDescent="0.35">
      <c r="Y962">
        <v>944</v>
      </c>
      <c r="Z962">
        <v>2.4525549999999998</v>
      </c>
      <c r="AB962">
        <v>944</v>
      </c>
      <c r="AC962">
        <v>1354</v>
      </c>
      <c r="AF962" s="6">
        <f t="shared" si="14"/>
        <v>1.9040496169281269</v>
      </c>
    </row>
    <row r="963" spans="25:32" x14ac:dyDescent="0.35">
      <c r="Y963">
        <v>945</v>
      </c>
      <c r="Z963">
        <v>1.9090910000000001</v>
      </c>
      <c r="AB963">
        <v>945</v>
      </c>
      <c r="AC963">
        <v>1349</v>
      </c>
      <c r="AF963" s="6">
        <f t="shared" si="14"/>
        <v>1.6347414420975994</v>
      </c>
    </row>
    <row r="964" spans="25:32" x14ac:dyDescent="0.35">
      <c r="Y964">
        <v>946</v>
      </c>
      <c r="Z964">
        <v>2.0174669999999999</v>
      </c>
      <c r="AB964">
        <v>946</v>
      </c>
      <c r="AC964">
        <v>1344</v>
      </c>
      <c r="AF964" s="6">
        <f t="shared" si="14"/>
        <v>1.3664122137404604</v>
      </c>
    </row>
    <row r="965" spans="25:32" x14ac:dyDescent="0.35">
      <c r="Y965">
        <v>947</v>
      </c>
      <c r="Z965">
        <v>2.3980299999999999</v>
      </c>
      <c r="AB965">
        <v>947</v>
      </c>
      <c r="AC965">
        <v>1347</v>
      </c>
      <c r="AF965" s="6">
        <f t="shared" si="14"/>
        <v>1.5272925764192138</v>
      </c>
    </row>
    <row r="966" spans="25:32" x14ac:dyDescent="0.35">
      <c r="Y966">
        <v>948</v>
      </c>
      <c r="Z966">
        <v>2.2346940000000002</v>
      </c>
      <c r="AB966">
        <v>948</v>
      </c>
      <c r="AC966">
        <v>1344</v>
      </c>
      <c r="AF966" s="6">
        <f t="shared" si="14"/>
        <v>1.3664122137404604</v>
      </c>
    </row>
    <row r="967" spans="25:32" x14ac:dyDescent="0.35">
      <c r="Y967">
        <v>949</v>
      </c>
      <c r="Z967">
        <v>2.3435450000000002</v>
      </c>
      <c r="AB967">
        <v>949</v>
      </c>
      <c r="AC967">
        <v>1352</v>
      </c>
      <c r="AF967" s="6">
        <f t="shared" si="14"/>
        <v>1.7962085308056857</v>
      </c>
    </row>
    <row r="968" spans="25:32" x14ac:dyDescent="0.35">
      <c r="Y968">
        <v>950</v>
      </c>
      <c r="Z968">
        <v>2.3980299999999999</v>
      </c>
      <c r="AB968">
        <v>950</v>
      </c>
      <c r="AC968">
        <v>1346</v>
      </c>
      <c r="AF968" s="6">
        <f t="shared" si="14"/>
        <v>1.473626773372132</v>
      </c>
    </row>
    <row r="969" spans="25:32" x14ac:dyDescent="0.35">
      <c r="Y969">
        <v>951</v>
      </c>
      <c r="Z969">
        <v>2.2346940000000002</v>
      </c>
      <c r="AB969">
        <v>951</v>
      </c>
      <c r="AC969">
        <v>1347</v>
      </c>
      <c r="AF969" s="6">
        <f t="shared" si="14"/>
        <v>1.5272925764192138</v>
      </c>
    </row>
    <row r="970" spans="25:32" x14ac:dyDescent="0.35">
      <c r="Y970">
        <v>952</v>
      </c>
      <c r="Z970">
        <v>2.2890999999999999</v>
      </c>
      <c r="AB970">
        <v>952</v>
      </c>
      <c r="AC970">
        <v>1351</v>
      </c>
      <c r="AF970" s="6">
        <f t="shared" si="14"/>
        <v>1.7423469387755119</v>
      </c>
    </row>
    <row r="971" spans="25:32" x14ac:dyDescent="0.35">
      <c r="Y971">
        <v>953</v>
      </c>
      <c r="Z971">
        <v>2.126001</v>
      </c>
      <c r="AB971">
        <v>953</v>
      </c>
      <c r="AC971">
        <v>1342</v>
      </c>
      <c r="AF971" s="6">
        <f t="shared" si="14"/>
        <v>1.2593534326189584</v>
      </c>
    </row>
    <row r="972" spans="25:32" x14ac:dyDescent="0.35">
      <c r="Y972">
        <v>954</v>
      </c>
      <c r="Z972">
        <v>2.2346940000000002</v>
      </c>
      <c r="AB972">
        <v>954</v>
      </c>
      <c r="AC972">
        <v>1342</v>
      </c>
      <c r="AF972" s="6">
        <f t="shared" si="14"/>
        <v>1.2593534326189584</v>
      </c>
    </row>
    <row r="973" spans="25:32" x14ac:dyDescent="0.35">
      <c r="Y973">
        <v>955</v>
      </c>
      <c r="Z973">
        <v>2.2346940000000002</v>
      </c>
      <c r="AB973">
        <v>955</v>
      </c>
      <c r="AC973">
        <v>1342</v>
      </c>
      <c r="AF973" s="6">
        <f t="shared" si="14"/>
        <v>1.2593534326189584</v>
      </c>
    </row>
    <row r="974" spans="25:32" x14ac:dyDescent="0.35">
      <c r="Y974">
        <v>956</v>
      </c>
      <c r="Z974">
        <v>2.2346940000000002</v>
      </c>
      <c r="AB974">
        <v>956</v>
      </c>
      <c r="AC974">
        <v>1350</v>
      </c>
      <c r="AF974" s="6">
        <f t="shared" si="14"/>
        <v>1.6885245901639365</v>
      </c>
    </row>
    <row r="975" spans="25:32" x14ac:dyDescent="0.35">
      <c r="Y975">
        <v>957</v>
      </c>
      <c r="Z975">
        <v>2.5617239999999999</v>
      </c>
      <c r="AB975">
        <v>957</v>
      </c>
      <c r="AC975">
        <v>1348</v>
      </c>
      <c r="AF975" s="6">
        <f t="shared" si="14"/>
        <v>1.5809974517655618</v>
      </c>
    </row>
    <row r="976" spans="25:32" x14ac:dyDescent="0.35">
      <c r="Y976">
        <v>958</v>
      </c>
      <c r="Z976">
        <v>1.9090910000000001</v>
      </c>
      <c r="AB976">
        <v>958</v>
      </c>
      <c r="AC976">
        <v>1346</v>
      </c>
      <c r="AF976" s="6">
        <f t="shared" si="14"/>
        <v>1.473626773372132</v>
      </c>
    </row>
    <row r="977" spans="25:32" x14ac:dyDescent="0.35">
      <c r="Y977">
        <v>959</v>
      </c>
      <c r="Z977">
        <v>2.3980299999999999</v>
      </c>
      <c r="AB977">
        <v>959</v>
      </c>
      <c r="AC977">
        <v>1347</v>
      </c>
      <c r="AF977" s="6">
        <f t="shared" si="14"/>
        <v>1.5272925764192138</v>
      </c>
    </row>
    <row r="978" spans="25:32" x14ac:dyDescent="0.35">
      <c r="Y978">
        <v>960</v>
      </c>
      <c r="Z978">
        <v>2.2346940000000002</v>
      </c>
      <c r="AB978">
        <v>960</v>
      </c>
      <c r="AC978">
        <v>1344</v>
      </c>
      <c r="AF978" s="6">
        <f t="shared" si="14"/>
        <v>1.3664122137404604</v>
      </c>
    </row>
    <row r="979" spans="25:32" x14ac:dyDescent="0.35">
      <c r="Y979">
        <v>961</v>
      </c>
      <c r="Z979">
        <v>2.5617239999999999</v>
      </c>
      <c r="AB979">
        <v>961</v>
      </c>
      <c r="AC979">
        <v>1352</v>
      </c>
      <c r="AF979" s="6">
        <f t="shared" ref="AF979:AF1017" si="15">(($Q$10*AC979)/(4095-AC979))-$Q$11</f>
        <v>1.7962085308056857</v>
      </c>
    </row>
    <row r="980" spans="25:32" x14ac:dyDescent="0.35">
      <c r="Y980">
        <v>962</v>
      </c>
      <c r="Z980">
        <v>2.0717150000000002</v>
      </c>
      <c r="AB980">
        <v>962</v>
      </c>
      <c r="AC980">
        <v>1348</v>
      </c>
      <c r="AF980" s="6">
        <f t="shared" si="15"/>
        <v>1.5809974517655618</v>
      </c>
    </row>
    <row r="981" spans="25:32" x14ac:dyDescent="0.35">
      <c r="Y981">
        <v>963</v>
      </c>
      <c r="Z981">
        <v>2.0174669999999999</v>
      </c>
      <c r="AB981">
        <v>963</v>
      </c>
      <c r="AC981">
        <v>1347</v>
      </c>
      <c r="AF981" s="6">
        <f t="shared" si="15"/>
        <v>1.5272925764192138</v>
      </c>
    </row>
    <row r="982" spans="25:32" x14ac:dyDescent="0.35">
      <c r="Y982">
        <v>964</v>
      </c>
      <c r="Z982">
        <v>2.3980299999999999</v>
      </c>
      <c r="AB982">
        <v>964</v>
      </c>
      <c r="AC982">
        <v>1346</v>
      </c>
      <c r="AF982" s="6">
        <f t="shared" si="15"/>
        <v>1.473626773372132</v>
      </c>
    </row>
    <row r="983" spans="25:32" x14ac:dyDescent="0.35">
      <c r="Y983">
        <v>965</v>
      </c>
      <c r="Z983">
        <v>2.5071189999999999</v>
      </c>
      <c r="AB983">
        <v>965</v>
      </c>
      <c r="AC983">
        <v>1351</v>
      </c>
      <c r="AF983" s="6">
        <f t="shared" si="15"/>
        <v>1.7423469387755119</v>
      </c>
    </row>
    <row r="984" spans="25:32" x14ac:dyDescent="0.35">
      <c r="Y984">
        <v>966</v>
      </c>
      <c r="Z984">
        <v>2.6710530000000001</v>
      </c>
      <c r="AB984">
        <v>966</v>
      </c>
      <c r="AC984">
        <v>1347</v>
      </c>
      <c r="AF984" s="6">
        <f t="shared" si="15"/>
        <v>1.5272925764192138</v>
      </c>
    </row>
    <row r="985" spans="25:32" x14ac:dyDescent="0.35">
      <c r="Y985">
        <v>967</v>
      </c>
      <c r="Z985">
        <v>2.2346940000000002</v>
      </c>
      <c r="AB985">
        <v>967</v>
      </c>
      <c r="AC985">
        <v>1348</v>
      </c>
      <c r="AF985" s="6">
        <f t="shared" si="15"/>
        <v>1.5809974517655618</v>
      </c>
    </row>
    <row r="986" spans="25:32" x14ac:dyDescent="0.35">
      <c r="Y986">
        <v>968</v>
      </c>
      <c r="Z986">
        <v>2.2890999999999999</v>
      </c>
      <c r="AB986">
        <v>968</v>
      </c>
      <c r="AC986">
        <v>1346</v>
      </c>
      <c r="AF986" s="6">
        <f t="shared" si="15"/>
        <v>1.473626773372132</v>
      </c>
    </row>
    <row r="987" spans="25:32" x14ac:dyDescent="0.35">
      <c r="Y987">
        <v>969</v>
      </c>
      <c r="Z987">
        <v>1.9090910000000001</v>
      </c>
      <c r="AB987">
        <v>969</v>
      </c>
      <c r="AC987">
        <v>1351</v>
      </c>
      <c r="AF987" s="6">
        <f t="shared" si="15"/>
        <v>1.7423469387755119</v>
      </c>
    </row>
    <row r="988" spans="25:32" x14ac:dyDescent="0.35">
      <c r="Y988">
        <v>970</v>
      </c>
      <c r="Z988">
        <v>1.800872</v>
      </c>
      <c r="AB988">
        <v>970</v>
      </c>
      <c r="AC988">
        <v>1343</v>
      </c>
      <c r="AF988" s="6">
        <f t="shared" si="15"/>
        <v>1.3128633720930267</v>
      </c>
    </row>
    <row r="989" spans="25:32" x14ac:dyDescent="0.35">
      <c r="Y989">
        <v>971</v>
      </c>
      <c r="Z989">
        <v>2.0717150000000002</v>
      </c>
      <c r="AB989">
        <v>971</v>
      </c>
      <c r="AC989">
        <v>1345</v>
      </c>
      <c r="AF989" s="6">
        <f t="shared" si="15"/>
        <v>1.4200000000000017</v>
      </c>
    </row>
    <row r="990" spans="25:32" x14ac:dyDescent="0.35">
      <c r="Y990">
        <v>972</v>
      </c>
      <c r="Z990">
        <v>2.2890999999999999</v>
      </c>
      <c r="AB990">
        <v>972</v>
      </c>
      <c r="AC990">
        <v>1348</v>
      </c>
      <c r="AF990" s="6">
        <f t="shared" si="15"/>
        <v>1.5809974517655618</v>
      </c>
    </row>
    <row r="991" spans="25:32" x14ac:dyDescent="0.35">
      <c r="Y991">
        <v>973</v>
      </c>
      <c r="Z991">
        <v>2.3980299999999999</v>
      </c>
      <c r="AB991">
        <v>973</v>
      </c>
      <c r="AC991">
        <v>1342</v>
      </c>
      <c r="AF991" s="6">
        <f t="shared" si="15"/>
        <v>1.2593534326189584</v>
      </c>
    </row>
    <row r="992" spans="25:32" x14ac:dyDescent="0.35">
      <c r="Y992">
        <v>974</v>
      </c>
      <c r="Z992">
        <v>2.1803279999999998</v>
      </c>
      <c r="AB992">
        <v>974</v>
      </c>
      <c r="AC992">
        <v>1347</v>
      </c>
      <c r="AF992" s="6">
        <f t="shared" si="15"/>
        <v>1.5272925764192138</v>
      </c>
    </row>
    <row r="993" spans="25:32" x14ac:dyDescent="0.35">
      <c r="Y993">
        <v>975</v>
      </c>
      <c r="Z993">
        <v>1.9632590000000001</v>
      </c>
      <c r="AB993">
        <v>975</v>
      </c>
      <c r="AC993">
        <v>1346</v>
      </c>
      <c r="AF993" s="6">
        <f t="shared" si="15"/>
        <v>1.473626773372132</v>
      </c>
    </row>
    <row r="994" spans="25:32" x14ac:dyDescent="0.35">
      <c r="Y994">
        <v>976</v>
      </c>
      <c r="Z994">
        <v>1.9090910000000001</v>
      </c>
      <c r="AB994">
        <v>976</v>
      </c>
      <c r="AC994">
        <v>1347</v>
      </c>
      <c r="AF994" s="6">
        <f t="shared" si="15"/>
        <v>1.5272925764192138</v>
      </c>
    </row>
    <row r="995" spans="25:32" x14ac:dyDescent="0.35">
      <c r="Y995">
        <v>977</v>
      </c>
      <c r="Z995">
        <v>2.1803279999999998</v>
      </c>
      <c r="AB995">
        <v>977</v>
      </c>
      <c r="AC995">
        <v>1350</v>
      </c>
      <c r="AF995" s="6">
        <f t="shared" si="15"/>
        <v>1.6885245901639365</v>
      </c>
    </row>
    <row r="996" spans="25:32" x14ac:dyDescent="0.35">
      <c r="Y996">
        <v>978</v>
      </c>
      <c r="Z996">
        <v>2.3435450000000002</v>
      </c>
      <c r="AB996">
        <v>978</v>
      </c>
      <c r="AC996">
        <v>1345</v>
      </c>
      <c r="AF996" s="6">
        <f t="shared" si="15"/>
        <v>1.4200000000000017</v>
      </c>
    </row>
    <row r="997" spans="25:32" x14ac:dyDescent="0.35">
      <c r="Y997">
        <v>979</v>
      </c>
      <c r="Z997">
        <v>2.126001</v>
      </c>
      <c r="AB997">
        <v>979</v>
      </c>
      <c r="AC997">
        <v>1343</v>
      </c>
      <c r="AF997" s="6">
        <f t="shared" si="15"/>
        <v>1.3128633720930267</v>
      </c>
    </row>
    <row r="998" spans="25:32" x14ac:dyDescent="0.35">
      <c r="Y998">
        <v>980</v>
      </c>
      <c r="Z998">
        <v>2.3980299999999999</v>
      </c>
      <c r="AB998">
        <v>980</v>
      </c>
      <c r="AC998">
        <v>1349</v>
      </c>
      <c r="AF998" s="6">
        <f t="shared" si="15"/>
        <v>1.6347414420975994</v>
      </c>
    </row>
    <row r="999" spans="25:32" x14ac:dyDescent="0.35">
      <c r="Y999">
        <v>981</v>
      </c>
      <c r="Z999">
        <v>2.4525549999999998</v>
      </c>
      <c r="AB999">
        <v>981</v>
      </c>
      <c r="AC999">
        <v>1345</v>
      </c>
      <c r="AF999" s="6">
        <f t="shared" si="15"/>
        <v>1.4200000000000017</v>
      </c>
    </row>
    <row r="1000" spans="25:32" x14ac:dyDescent="0.35">
      <c r="Y1000">
        <v>982</v>
      </c>
      <c r="Z1000">
        <v>2.2346940000000002</v>
      </c>
      <c r="AB1000">
        <v>982</v>
      </c>
      <c r="AC1000">
        <v>1345</v>
      </c>
      <c r="AF1000" s="6">
        <f t="shared" si="15"/>
        <v>1.4200000000000017</v>
      </c>
    </row>
    <row r="1001" spans="25:32" x14ac:dyDescent="0.35">
      <c r="Y1001">
        <v>983</v>
      </c>
      <c r="Z1001">
        <v>2.0174669999999999</v>
      </c>
      <c r="AB1001">
        <v>983</v>
      </c>
      <c r="AC1001">
        <v>1347</v>
      </c>
      <c r="AF1001" s="6">
        <f t="shared" si="15"/>
        <v>1.5272925764192138</v>
      </c>
    </row>
    <row r="1002" spans="25:32" x14ac:dyDescent="0.35">
      <c r="Y1002">
        <v>984</v>
      </c>
      <c r="Z1002">
        <v>2.5071189999999999</v>
      </c>
      <c r="AB1002">
        <v>984</v>
      </c>
      <c r="AC1002">
        <v>1347</v>
      </c>
      <c r="AF1002" s="6">
        <f t="shared" si="15"/>
        <v>1.5272925764192138</v>
      </c>
    </row>
    <row r="1003" spans="25:32" x14ac:dyDescent="0.35">
      <c r="Y1003">
        <v>985</v>
      </c>
      <c r="Z1003">
        <v>2.2890999999999999</v>
      </c>
      <c r="AB1003">
        <v>985</v>
      </c>
      <c r="AC1003">
        <v>1343</v>
      </c>
      <c r="AF1003" s="6">
        <f t="shared" si="15"/>
        <v>1.3128633720930267</v>
      </c>
    </row>
    <row r="1004" spans="25:32" x14ac:dyDescent="0.35">
      <c r="Y1004">
        <v>986</v>
      </c>
      <c r="Z1004">
        <v>2.2890999999999999</v>
      </c>
      <c r="AB1004">
        <v>986</v>
      </c>
      <c r="AC1004">
        <v>1351</v>
      </c>
      <c r="AF1004" s="6">
        <f t="shared" si="15"/>
        <v>1.7423469387755119</v>
      </c>
    </row>
    <row r="1005" spans="25:32" x14ac:dyDescent="0.35">
      <c r="Y1005">
        <v>987</v>
      </c>
      <c r="Z1005">
        <v>2.3435450000000002</v>
      </c>
      <c r="AB1005">
        <v>987</v>
      </c>
      <c r="AC1005">
        <v>1349</v>
      </c>
      <c r="AF1005" s="6">
        <f t="shared" si="15"/>
        <v>1.6347414420975994</v>
      </c>
    </row>
    <row r="1006" spans="25:32" x14ac:dyDescent="0.35">
      <c r="Y1006">
        <v>988</v>
      </c>
      <c r="Z1006">
        <v>2.0174669999999999</v>
      </c>
      <c r="AB1006">
        <v>988</v>
      </c>
      <c r="AC1006">
        <v>1346</v>
      </c>
      <c r="AF1006" s="6">
        <f t="shared" si="15"/>
        <v>1.473626773372132</v>
      </c>
    </row>
    <row r="1007" spans="25:32" x14ac:dyDescent="0.35">
      <c r="Y1007">
        <v>989</v>
      </c>
      <c r="Z1007">
        <v>2.0174669999999999</v>
      </c>
      <c r="AB1007">
        <v>989</v>
      </c>
      <c r="AC1007">
        <v>1345</v>
      </c>
      <c r="AF1007" s="6">
        <f t="shared" si="15"/>
        <v>1.4200000000000017</v>
      </c>
    </row>
    <row r="1008" spans="25:32" x14ac:dyDescent="0.35">
      <c r="Y1008">
        <v>990</v>
      </c>
      <c r="Z1008">
        <v>2.2890999999999999</v>
      </c>
      <c r="AB1008">
        <v>990</v>
      </c>
      <c r="AC1008">
        <v>1344</v>
      </c>
      <c r="AF1008" s="6">
        <f t="shared" si="15"/>
        <v>1.3664122137404604</v>
      </c>
    </row>
    <row r="1009" spans="25:32" x14ac:dyDescent="0.35">
      <c r="Y1009">
        <v>991</v>
      </c>
      <c r="Z1009">
        <v>2.5617239999999999</v>
      </c>
      <c r="AB1009">
        <v>991</v>
      </c>
      <c r="AC1009">
        <v>1348</v>
      </c>
      <c r="AF1009" s="6">
        <f t="shared" si="15"/>
        <v>1.5809974517655618</v>
      </c>
    </row>
    <row r="1010" spans="25:32" x14ac:dyDescent="0.35">
      <c r="Y1010">
        <v>992</v>
      </c>
      <c r="Z1010">
        <v>2.126001</v>
      </c>
      <c r="AB1010">
        <v>992</v>
      </c>
      <c r="AC1010">
        <v>1348</v>
      </c>
      <c r="AF1010" s="6">
        <f t="shared" si="15"/>
        <v>1.5809974517655618</v>
      </c>
    </row>
    <row r="1011" spans="25:32" x14ac:dyDescent="0.35">
      <c r="Y1011">
        <v>993</v>
      </c>
      <c r="Z1011">
        <v>2.0717150000000002</v>
      </c>
      <c r="AB1011">
        <v>993</v>
      </c>
      <c r="AC1011">
        <v>1347</v>
      </c>
      <c r="AF1011" s="6">
        <f t="shared" si="15"/>
        <v>1.5272925764192138</v>
      </c>
    </row>
    <row r="1012" spans="25:32" x14ac:dyDescent="0.35">
      <c r="Y1012">
        <v>994</v>
      </c>
      <c r="Z1012">
        <v>1.9090910000000001</v>
      </c>
      <c r="AB1012">
        <v>994</v>
      </c>
      <c r="AC1012">
        <v>1342</v>
      </c>
      <c r="AF1012" s="6">
        <f t="shared" si="15"/>
        <v>1.2593534326189584</v>
      </c>
    </row>
    <row r="1013" spans="25:32" x14ac:dyDescent="0.35">
      <c r="Y1013">
        <v>995</v>
      </c>
      <c r="Z1013">
        <v>2.0174669999999999</v>
      </c>
      <c r="AB1013">
        <v>995</v>
      </c>
      <c r="AC1013">
        <v>1347</v>
      </c>
      <c r="AF1013" s="6">
        <f t="shared" si="15"/>
        <v>1.5272925764192138</v>
      </c>
    </row>
    <row r="1014" spans="25:32" x14ac:dyDescent="0.35">
      <c r="Y1014">
        <v>996</v>
      </c>
      <c r="Z1014">
        <v>2.2346940000000002</v>
      </c>
      <c r="AB1014">
        <v>996</v>
      </c>
      <c r="AC1014">
        <v>1342</v>
      </c>
      <c r="AF1014" s="6">
        <f t="shared" si="15"/>
        <v>1.2593534326189584</v>
      </c>
    </row>
    <row r="1015" spans="25:32" x14ac:dyDescent="0.35">
      <c r="Y1015">
        <v>997</v>
      </c>
      <c r="Z1015">
        <v>2.616368</v>
      </c>
      <c r="AB1015">
        <v>997</v>
      </c>
      <c r="AC1015">
        <v>1349</v>
      </c>
      <c r="AF1015" s="6">
        <f t="shared" si="15"/>
        <v>1.6347414420975994</v>
      </c>
    </row>
    <row r="1016" spans="25:32" x14ac:dyDescent="0.35">
      <c r="Y1016">
        <v>998</v>
      </c>
      <c r="Z1016">
        <v>2.4525549999999998</v>
      </c>
      <c r="AB1016">
        <v>998</v>
      </c>
      <c r="AC1016">
        <v>1342</v>
      </c>
      <c r="AF1016" s="6">
        <f t="shared" si="15"/>
        <v>1.2593534326189584</v>
      </c>
    </row>
    <row r="1017" spans="25:32" x14ac:dyDescent="0.35">
      <c r="Y1017">
        <v>999</v>
      </c>
      <c r="Z1017">
        <v>2.126001</v>
      </c>
      <c r="AB1017">
        <v>999</v>
      </c>
      <c r="AC1017">
        <v>1343</v>
      </c>
      <c r="AF1017" s="6">
        <f t="shared" si="15"/>
        <v>1.3128633720930267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F33E-A321-4BA6-AFCB-39F3EFA1E715}">
  <dimension ref="A1:A98"/>
  <sheetViews>
    <sheetView topLeftCell="A69" workbookViewId="0">
      <selection sqref="A1:A98"/>
    </sheetView>
  </sheetViews>
  <sheetFormatPr defaultRowHeight="14.5" x14ac:dyDescent="0.35"/>
  <sheetData>
    <row r="1" spans="1:1" x14ac:dyDescent="0.35">
      <c r="A1" t="s">
        <v>139</v>
      </c>
    </row>
    <row r="2" spans="1:1" x14ac:dyDescent="0.35">
      <c r="A2" t="s">
        <v>140</v>
      </c>
    </row>
    <row r="3" spans="1:1" x14ac:dyDescent="0.35">
      <c r="A3" t="s">
        <v>141</v>
      </c>
    </row>
    <row r="4" spans="1:1" x14ac:dyDescent="0.35">
      <c r="A4" t="s">
        <v>142</v>
      </c>
    </row>
    <row r="5" spans="1:1" x14ac:dyDescent="0.35">
      <c r="A5" t="s">
        <v>143</v>
      </c>
    </row>
    <row r="6" spans="1:1" x14ac:dyDescent="0.35">
      <c r="A6" t="s">
        <v>144</v>
      </c>
    </row>
    <row r="7" spans="1:1" x14ac:dyDescent="0.35">
      <c r="A7" t="s">
        <v>145</v>
      </c>
    </row>
    <row r="8" spans="1:1" x14ac:dyDescent="0.35">
      <c r="A8" t="s">
        <v>146</v>
      </c>
    </row>
    <row r="9" spans="1:1" x14ac:dyDescent="0.35">
      <c r="A9" t="s">
        <v>147</v>
      </c>
    </row>
    <row r="10" spans="1:1" x14ac:dyDescent="0.35">
      <c r="A10" t="s">
        <v>148</v>
      </c>
    </row>
    <row r="11" spans="1:1" x14ac:dyDescent="0.35">
      <c r="A11" t="s">
        <v>149</v>
      </c>
    </row>
    <row r="12" spans="1:1" x14ac:dyDescent="0.35">
      <c r="A12" t="s">
        <v>150</v>
      </c>
    </row>
    <row r="13" spans="1:1" x14ac:dyDescent="0.35">
      <c r="A13" t="s">
        <v>151</v>
      </c>
    </row>
    <row r="14" spans="1:1" x14ac:dyDescent="0.35">
      <c r="A14" t="s">
        <v>152</v>
      </c>
    </row>
    <row r="15" spans="1:1" x14ac:dyDescent="0.35">
      <c r="A15" t="s">
        <v>153</v>
      </c>
    </row>
    <row r="16" spans="1:1" x14ac:dyDescent="0.35">
      <c r="A16" t="s">
        <v>154</v>
      </c>
    </row>
    <row r="17" spans="1:1" x14ac:dyDescent="0.35">
      <c r="A17" t="s">
        <v>155</v>
      </c>
    </row>
    <row r="18" spans="1:1" x14ac:dyDescent="0.35">
      <c r="A18" t="s">
        <v>156</v>
      </c>
    </row>
    <row r="19" spans="1:1" x14ac:dyDescent="0.35">
      <c r="A19" t="s">
        <v>157</v>
      </c>
    </row>
    <row r="20" spans="1:1" x14ac:dyDescent="0.35">
      <c r="A20" t="s">
        <v>158</v>
      </c>
    </row>
    <row r="21" spans="1:1" x14ac:dyDescent="0.35">
      <c r="A21" t="s">
        <v>159</v>
      </c>
    </row>
    <row r="22" spans="1:1" x14ac:dyDescent="0.35">
      <c r="A22" t="s">
        <v>160</v>
      </c>
    </row>
    <row r="23" spans="1:1" x14ac:dyDescent="0.35">
      <c r="A23" t="s">
        <v>161</v>
      </c>
    </row>
    <row r="24" spans="1:1" x14ac:dyDescent="0.35">
      <c r="A24" t="s">
        <v>162</v>
      </c>
    </row>
    <row r="25" spans="1:1" x14ac:dyDescent="0.35">
      <c r="A25" t="s">
        <v>163</v>
      </c>
    </row>
    <row r="26" spans="1:1" x14ac:dyDescent="0.35">
      <c r="A26" t="s">
        <v>164</v>
      </c>
    </row>
    <row r="27" spans="1:1" x14ac:dyDescent="0.35">
      <c r="A27" t="s">
        <v>165</v>
      </c>
    </row>
    <row r="28" spans="1:1" x14ac:dyDescent="0.35">
      <c r="A28" t="s">
        <v>166</v>
      </c>
    </row>
    <row r="29" spans="1:1" x14ac:dyDescent="0.35">
      <c r="A29" t="s">
        <v>167</v>
      </c>
    </row>
    <row r="30" spans="1:1" x14ac:dyDescent="0.35">
      <c r="A30" t="s">
        <v>168</v>
      </c>
    </row>
    <row r="31" spans="1:1" x14ac:dyDescent="0.35">
      <c r="A31" t="s">
        <v>169</v>
      </c>
    </row>
    <row r="32" spans="1:1" x14ac:dyDescent="0.35">
      <c r="A32" t="s">
        <v>170</v>
      </c>
    </row>
    <row r="33" spans="1:1" x14ac:dyDescent="0.35">
      <c r="A33" t="s">
        <v>171</v>
      </c>
    </row>
    <row r="34" spans="1:1" x14ac:dyDescent="0.35">
      <c r="A34" t="s">
        <v>172</v>
      </c>
    </row>
    <row r="35" spans="1:1" x14ac:dyDescent="0.35">
      <c r="A35" t="s">
        <v>173</v>
      </c>
    </row>
    <row r="36" spans="1:1" x14ac:dyDescent="0.35">
      <c r="A36" t="s">
        <v>174</v>
      </c>
    </row>
    <row r="37" spans="1:1" x14ac:dyDescent="0.35">
      <c r="A37" t="s">
        <v>175</v>
      </c>
    </row>
    <row r="38" spans="1:1" x14ac:dyDescent="0.35">
      <c r="A38" t="s">
        <v>176</v>
      </c>
    </row>
    <row r="39" spans="1:1" x14ac:dyDescent="0.35">
      <c r="A39" t="s">
        <v>177</v>
      </c>
    </row>
    <row r="40" spans="1:1" x14ac:dyDescent="0.35">
      <c r="A40" t="s">
        <v>178</v>
      </c>
    </row>
    <row r="41" spans="1:1" x14ac:dyDescent="0.35">
      <c r="A41" t="s">
        <v>179</v>
      </c>
    </row>
    <row r="42" spans="1:1" x14ac:dyDescent="0.35">
      <c r="A42" t="s">
        <v>180</v>
      </c>
    </row>
    <row r="43" spans="1:1" x14ac:dyDescent="0.35">
      <c r="A43" t="s">
        <v>181</v>
      </c>
    </row>
    <row r="44" spans="1:1" x14ac:dyDescent="0.35">
      <c r="A44" t="s">
        <v>182</v>
      </c>
    </row>
    <row r="45" spans="1:1" x14ac:dyDescent="0.35">
      <c r="A45" t="s">
        <v>183</v>
      </c>
    </row>
    <row r="46" spans="1:1" x14ac:dyDescent="0.35">
      <c r="A46" t="s">
        <v>184</v>
      </c>
    </row>
    <row r="47" spans="1:1" x14ac:dyDescent="0.35">
      <c r="A47" t="s">
        <v>185</v>
      </c>
    </row>
    <row r="48" spans="1:1" x14ac:dyDescent="0.35">
      <c r="A48" t="s">
        <v>186</v>
      </c>
    </row>
    <row r="49" spans="1:1" x14ac:dyDescent="0.35">
      <c r="A49" t="s">
        <v>187</v>
      </c>
    </row>
    <row r="50" spans="1:1" x14ac:dyDescent="0.35">
      <c r="A50" t="s">
        <v>188</v>
      </c>
    </row>
    <row r="51" spans="1:1" x14ac:dyDescent="0.35">
      <c r="A51" t="s">
        <v>189</v>
      </c>
    </row>
    <row r="52" spans="1:1" x14ac:dyDescent="0.35">
      <c r="A52" t="s">
        <v>190</v>
      </c>
    </row>
    <row r="53" spans="1:1" x14ac:dyDescent="0.35">
      <c r="A53" t="s">
        <v>191</v>
      </c>
    </row>
    <row r="54" spans="1:1" x14ac:dyDescent="0.35">
      <c r="A54" t="s">
        <v>192</v>
      </c>
    </row>
    <row r="55" spans="1:1" x14ac:dyDescent="0.35">
      <c r="A55" t="s">
        <v>193</v>
      </c>
    </row>
    <row r="56" spans="1:1" x14ac:dyDescent="0.35">
      <c r="A56" t="s">
        <v>194</v>
      </c>
    </row>
    <row r="57" spans="1:1" x14ac:dyDescent="0.35">
      <c r="A57" t="s">
        <v>195</v>
      </c>
    </row>
    <row r="58" spans="1:1" x14ac:dyDescent="0.35">
      <c r="A58" t="s">
        <v>196</v>
      </c>
    </row>
    <row r="59" spans="1:1" x14ac:dyDescent="0.35">
      <c r="A59" t="s">
        <v>197</v>
      </c>
    </row>
    <row r="60" spans="1:1" x14ac:dyDescent="0.35">
      <c r="A60" t="s">
        <v>198</v>
      </c>
    </row>
    <row r="61" spans="1:1" x14ac:dyDescent="0.35">
      <c r="A61" t="s">
        <v>199</v>
      </c>
    </row>
    <row r="62" spans="1:1" x14ac:dyDescent="0.35">
      <c r="A62" t="s">
        <v>200</v>
      </c>
    </row>
    <row r="63" spans="1:1" x14ac:dyDescent="0.35">
      <c r="A63" t="s">
        <v>201</v>
      </c>
    </row>
    <row r="64" spans="1:1" x14ac:dyDescent="0.35">
      <c r="A64" t="s">
        <v>202</v>
      </c>
    </row>
    <row r="65" spans="1:1" x14ac:dyDescent="0.35">
      <c r="A65" t="s">
        <v>203</v>
      </c>
    </row>
    <row r="66" spans="1:1" x14ac:dyDescent="0.35">
      <c r="A66" t="s">
        <v>204</v>
      </c>
    </row>
    <row r="67" spans="1:1" x14ac:dyDescent="0.35">
      <c r="A67" t="s">
        <v>205</v>
      </c>
    </row>
    <row r="68" spans="1:1" x14ac:dyDescent="0.35">
      <c r="A68" t="s">
        <v>206</v>
      </c>
    </row>
    <row r="69" spans="1:1" x14ac:dyDescent="0.35">
      <c r="A69" t="s">
        <v>207</v>
      </c>
    </row>
    <row r="70" spans="1:1" x14ac:dyDescent="0.35">
      <c r="A70" t="s">
        <v>208</v>
      </c>
    </row>
    <row r="71" spans="1:1" x14ac:dyDescent="0.35">
      <c r="A71" t="s">
        <v>209</v>
      </c>
    </row>
    <row r="72" spans="1:1" x14ac:dyDescent="0.35">
      <c r="A72" t="s">
        <v>210</v>
      </c>
    </row>
    <row r="73" spans="1:1" x14ac:dyDescent="0.35">
      <c r="A73" t="s">
        <v>211</v>
      </c>
    </row>
    <row r="74" spans="1:1" x14ac:dyDescent="0.35">
      <c r="A74" t="s">
        <v>212</v>
      </c>
    </row>
    <row r="75" spans="1:1" x14ac:dyDescent="0.35">
      <c r="A75" t="s">
        <v>213</v>
      </c>
    </row>
    <row r="76" spans="1:1" x14ac:dyDescent="0.35">
      <c r="A76" t="s">
        <v>214</v>
      </c>
    </row>
    <row r="77" spans="1:1" x14ac:dyDescent="0.35">
      <c r="A77" t="s">
        <v>215</v>
      </c>
    </row>
    <row r="78" spans="1:1" x14ac:dyDescent="0.35">
      <c r="A78" t="s">
        <v>216</v>
      </c>
    </row>
    <row r="79" spans="1:1" x14ac:dyDescent="0.35">
      <c r="A79" t="s">
        <v>217</v>
      </c>
    </row>
    <row r="80" spans="1:1" x14ac:dyDescent="0.35">
      <c r="A80" t="s">
        <v>218</v>
      </c>
    </row>
    <row r="81" spans="1:1" x14ac:dyDescent="0.35">
      <c r="A81" t="s">
        <v>219</v>
      </c>
    </row>
    <row r="82" spans="1:1" x14ac:dyDescent="0.35">
      <c r="A82" t="s">
        <v>220</v>
      </c>
    </row>
    <row r="83" spans="1:1" x14ac:dyDescent="0.35">
      <c r="A83" t="s">
        <v>221</v>
      </c>
    </row>
    <row r="84" spans="1:1" x14ac:dyDescent="0.35">
      <c r="A84" t="s">
        <v>135</v>
      </c>
    </row>
    <row r="85" spans="1:1" x14ac:dyDescent="0.35">
      <c r="A85" t="s">
        <v>136</v>
      </c>
    </row>
    <row r="86" spans="1:1" x14ac:dyDescent="0.35">
      <c r="A86" t="s">
        <v>222</v>
      </c>
    </row>
    <row r="87" spans="1:1" x14ac:dyDescent="0.35">
      <c r="A87" t="s">
        <v>137</v>
      </c>
    </row>
    <row r="88" spans="1:1" x14ac:dyDescent="0.35">
      <c r="A88" t="s">
        <v>223</v>
      </c>
    </row>
    <row r="89" spans="1:1" x14ac:dyDescent="0.35">
      <c r="A89" t="s">
        <v>224</v>
      </c>
    </row>
    <row r="90" spans="1:1" x14ac:dyDescent="0.35">
      <c r="A90" t="s">
        <v>225</v>
      </c>
    </row>
    <row r="91" spans="1:1" x14ac:dyDescent="0.35">
      <c r="A91" t="s">
        <v>226</v>
      </c>
    </row>
    <row r="92" spans="1:1" x14ac:dyDescent="0.35">
      <c r="A92" t="s">
        <v>227</v>
      </c>
    </row>
    <row r="93" spans="1:1" x14ac:dyDescent="0.35">
      <c r="A93" t="s">
        <v>228</v>
      </c>
    </row>
    <row r="94" spans="1:1" x14ac:dyDescent="0.35">
      <c r="A94" t="s">
        <v>229</v>
      </c>
    </row>
    <row r="95" spans="1:1" x14ac:dyDescent="0.35">
      <c r="A95" t="s">
        <v>230</v>
      </c>
    </row>
    <row r="96" spans="1:1" x14ac:dyDescent="0.35">
      <c r="A96" t="s">
        <v>231</v>
      </c>
    </row>
    <row r="97" spans="1:1" x14ac:dyDescent="0.35">
      <c r="A97" t="s">
        <v>232</v>
      </c>
    </row>
    <row r="98" spans="1:1" x14ac:dyDescent="0.35">
      <c r="A98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48B3-B827-4844-838D-4EAF6DDE10ED}">
  <dimension ref="A1:I21"/>
  <sheetViews>
    <sheetView workbookViewId="0">
      <selection activeCell="I6" sqref="I6"/>
    </sheetView>
  </sheetViews>
  <sheetFormatPr defaultRowHeight="14.5" x14ac:dyDescent="0.35"/>
  <cols>
    <col min="6" max="6" width="17.453125" customWidth="1"/>
  </cols>
  <sheetData>
    <row r="1" spans="1:9" x14ac:dyDescent="0.35">
      <c r="A1" s="7" t="s">
        <v>0</v>
      </c>
      <c r="B1" s="7" t="s">
        <v>1</v>
      </c>
      <c r="C1" s="7"/>
      <c r="D1" s="7"/>
      <c r="E1" s="7"/>
      <c r="F1" s="8" t="s">
        <v>10</v>
      </c>
    </row>
    <row r="2" spans="1:9" x14ac:dyDescent="0.35">
      <c r="A2" s="7"/>
      <c r="B2">
        <v>5</v>
      </c>
      <c r="C2">
        <v>6</v>
      </c>
      <c r="D2">
        <v>7</v>
      </c>
      <c r="E2">
        <v>8</v>
      </c>
      <c r="F2" s="8"/>
      <c r="H2" t="s">
        <v>5</v>
      </c>
      <c r="I2" t="s">
        <v>4</v>
      </c>
    </row>
    <row r="3" spans="1:9" x14ac:dyDescent="0.35">
      <c r="A3">
        <v>200</v>
      </c>
      <c r="B3">
        <v>1</v>
      </c>
      <c r="C3">
        <v>1</v>
      </c>
      <c r="D3">
        <v>1</v>
      </c>
      <c r="E3">
        <v>1</v>
      </c>
      <c r="F3">
        <f>360/A3</f>
        <v>1.8</v>
      </c>
      <c r="H3" t="s">
        <v>6</v>
      </c>
      <c r="I3" t="s">
        <v>8</v>
      </c>
    </row>
    <row r="4" spans="1:9" x14ac:dyDescent="0.35">
      <c r="A4">
        <f>A3*2</f>
        <v>400</v>
      </c>
      <c r="B4">
        <v>0</v>
      </c>
      <c r="C4">
        <v>1</v>
      </c>
      <c r="D4">
        <v>1</v>
      </c>
      <c r="E4">
        <v>1</v>
      </c>
      <c r="F4">
        <f t="shared" ref="F4:F18" si="0">360/A4</f>
        <v>0.9</v>
      </c>
      <c r="I4" t="s">
        <v>7</v>
      </c>
    </row>
    <row r="5" spans="1:9" x14ac:dyDescent="0.35">
      <c r="A5">
        <f t="shared" ref="A5:A10" si="1">A4*2</f>
        <v>800</v>
      </c>
      <c r="B5">
        <v>1</v>
      </c>
      <c r="C5">
        <v>0</v>
      </c>
      <c r="D5">
        <v>1</v>
      </c>
      <c r="E5">
        <v>1</v>
      </c>
      <c r="F5">
        <f t="shared" si="0"/>
        <v>0.45</v>
      </c>
      <c r="I5" t="s">
        <v>9</v>
      </c>
    </row>
    <row r="6" spans="1:9" x14ac:dyDescent="0.35">
      <c r="A6">
        <f t="shared" si="1"/>
        <v>1600</v>
      </c>
      <c r="B6">
        <v>0</v>
      </c>
      <c r="C6">
        <v>0</v>
      </c>
      <c r="D6">
        <v>1</v>
      </c>
      <c r="E6">
        <v>1</v>
      </c>
      <c r="F6">
        <f t="shared" si="0"/>
        <v>0.22500000000000001</v>
      </c>
    </row>
    <row r="7" spans="1:9" x14ac:dyDescent="0.35">
      <c r="A7">
        <f t="shared" si="1"/>
        <v>3200</v>
      </c>
      <c r="B7">
        <v>1</v>
      </c>
      <c r="C7">
        <v>1</v>
      </c>
      <c r="D7">
        <v>0</v>
      </c>
      <c r="E7">
        <v>1</v>
      </c>
      <c r="F7">
        <f t="shared" si="0"/>
        <v>0.1125</v>
      </c>
    </row>
    <row r="8" spans="1:9" x14ac:dyDescent="0.35">
      <c r="A8">
        <f t="shared" si="1"/>
        <v>6400</v>
      </c>
      <c r="B8">
        <v>0</v>
      </c>
      <c r="C8">
        <v>1</v>
      </c>
      <c r="D8">
        <v>0</v>
      </c>
      <c r="E8">
        <v>1</v>
      </c>
      <c r="F8">
        <f t="shared" si="0"/>
        <v>5.6250000000000001E-2</v>
      </c>
    </row>
    <row r="9" spans="1:9" x14ac:dyDescent="0.35">
      <c r="A9">
        <f t="shared" si="1"/>
        <v>12800</v>
      </c>
      <c r="B9">
        <v>1</v>
      </c>
      <c r="C9">
        <v>0</v>
      </c>
      <c r="D9">
        <v>0</v>
      </c>
      <c r="E9">
        <v>1</v>
      </c>
      <c r="F9">
        <f t="shared" si="0"/>
        <v>2.8125000000000001E-2</v>
      </c>
    </row>
    <row r="10" spans="1:9" x14ac:dyDescent="0.35">
      <c r="A10">
        <f t="shared" si="1"/>
        <v>25600</v>
      </c>
      <c r="B10">
        <v>0</v>
      </c>
      <c r="C10">
        <v>0</v>
      </c>
      <c r="D10">
        <v>0</v>
      </c>
      <c r="E10">
        <v>1</v>
      </c>
      <c r="F10">
        <f t="shared" si="0"/>
        <v>1.40625E-2</v>
      </c>
    </row>
    <row r="11" spans="1:9" x14ac:dyDescent="0.35">
      <c r="A11">
        <v>1000</v>
      </c>
      <c r="B11">
        <v>1</v>
      </c>
      <c r="C11">
        <v>1</v>
      </c>
      <c r="D11">
        <v>1</v>
      </c>
      <c r="E11">
        <v>0</v>
      </c>
      <c r="F11">
        <f t="shared" si="0"/>
        <v>0.36</v>
      </c>
    </row>
    <row r="12" spans="1:9" x14ac:dyDescent="0.35">
      <c r="A12">
        <f>A11*2</f>
        <v>2000</v>
      </c>
      <c r="B12">
        <v>0</v>
      </c>
      <c r="C12">
        <v>1</v>
      </c>
      <c r="D12">
        <v>1</v>
      </c>
      <c r="E12">
        <v>0</v>
      </c>
      <c r="F12">
        <f t="shared" si="0"/>
        <v>0.18</v>
      </c>
    </row>
    <row r="13" spans="1:9" x14ac:dyDescent="0.35">
      <c r="A13">
        <f t="shared" ref="A13" si="2">A12*2</f>
        <v>4000</v>
      </c>
      <c r="B13">
        <v>1</v>
      </c>
      <c r="C13">
        <v>0</v>
      </c>
      <c r="D13">
        <v>1</v>
      </c>
      <c r="E13">
        <v>0</v>
      </c>
      <c r="F13">
        <f t="shared" si="0"/>
        <v>0.09</v>
      </c>
    </row>
    <row r="14" spans="1:9" x14ac:dyDescent="0.35">
      <c r="A14">
        <v>5000</v>
      </c>
      <c r="B14">
        <v>0</v>
      </c>
      <c r="C14">
        <v>0</v>
      </c>
      <c r="D14">
        <v>1</v>
      </c>
      <c r="E14">
        <v>0</v>
      </c>
      <c r="F14">
        <f t="shared" si="0"/>
        <v>7.1999999999999995E-2</v>
      </c>
    </row>
    <row r="15" spans="1:9" x14ac:dyDescent="0.35">
      <c r="A15">
        <v>8000</v>
      </c>
      <c r="B15">
        <v>1</v>
      </c>
      <c r="C15">
        <v>1</v>
      </c>
      <c r="D15">
        <v>0</v>
      </c>
      <c r="E15">
        <v>0</v>
      </c>
      <c r="F15">
        <f t="shared" si="0"/>
        <v>4.4999999999999998E-2</v>
      </c>
    </row>
    <row r="16" spans="1:9" x14ac:dyDescent="0.35">
      <c r="A16">
        <v>10000</v>
      </c>
      <c r="B16">
        <v>0</v>
      </c>
      <c r="C16">
        <v>1</v>
      </c>
      <c r="D16">
        <v>0</v>
      </c>
      <c r="E16">
        <v>0</v>
      </c>
      <c r="F16">
        <f t="shared" si="0"/>
        <v>3.5999999999999997E-2</v>
      </c>
    </row>
    <row r="17" spans="1:6" x14ac:dyDescent="0.35">
      <c r="A17">
        <v>20000</v>
      </c>
      <c r="B17">
        <v>1</v>
      </c>
      <c r="C17">
        <v>0</v>
      </c>
      <c r="D17">
        <v>0</v>
      </c>
      <c r="E17">
        <v>0</v>
      </c>
      <c r="F17">
        <f t="shared" si="0"/>
        <v>1.7999999999999999E-2</v>
      </c>
    </row>
    <row r="18" spans="1:6" x14ac:dyDescent="0.35">
      <c r="A18">
        <v>25000</v>
      </c>
      <c r="B18">
        <v>0</v>
      </c>
      <c r="C18">
        <v>0</v>
      </c>
      <c r="D18">
        <v>0</v>
      </c>
      <c r="E18">
        <v>0</v>
      </c>
      <c r="F18">
        <f t="shared" si="0"/>
        <v>1.44E-2</v>
      </c>
    </row>
    <row r="20" spans="1:6" x14ac:dyDescent="0.35">
      <c r="A20">
        <v>1</v>
      </c>
      <c r="B20" t="s">
        <v>2</v>
      </c>
    </row>
    <row r="21" spans="1:6" x14ac:dyDescent="0.35">
      <c r="A21">
        <v>0</v>
      </c>
      <c r="B21" t="s">
        <v>3</v>
      </c>
    </row>
  </sheetData>
  <mergeCells count="3">
    <mergeCell ref="B1:E1"/>
    <mergeCell ref="A1:A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09BD-DA71-4F2F-BE7A-F52083039BBC}">
  <dimension ref="X33:Y47"/>
  <sheetViews>
    <sheetView zoomScale="55" zoomScaleNormal="55" workbookViewId="0">
      <selection activeCell="Y47" sqref="Y47"/>
    </sheetView>
  </sheetViews>
  <sheetFormatPr defaultRowHeight="14.5" x14ac:dyDescent="0.35"/>
  <sheetData>
    <row r="33" spans="24:25" x14ac:dyDescent="0.35">
      <c r="X33" t="s">
        <v>52</v>
      </c>
    </row>
    <row r="34" spans="24:25" x14ac:dyDescent="0.35">
      <c r="X34">
        <v>1</v>
      </c>
      <c r="Y34" t="s">
        <v>53</v>
      </c>
    </row>
    <row r="35" spans="24:25" x14ac:dyDescent="0.35">
      <c r="X35">
        <v>2</v>
      </c>
      <c r="Y35" t="s">
        <v>54</v>
      </c>
    </row>
    <row r="36" spans="24:25" x14ac:dyDescent="0.35">
      <c r="X36">
        <v>3</v>
      </c>
      <c r="Y36" t="s">
        <v>55</v>
      </c>
    </row>
    <row r="38" spans="24:25" x14ac:dyDescent="0.35">
      <c r="X38" t="s">
        <v>56</v>
      </c>
    </row>
    <row r="39" spans="24:25" x14ac:dyDescent="0.35">
      <c r="Y39" t="s">
        <v>59</v>
      </c>
    </row>
    <row r="40" spans="24:25" x14ac:dyDescent="0.35">
      <c r="X40">
        <v>1</v>
      </c>
      <c r="Y40" t="s">
        <v>50</v>
      </c>
    </row>
    <row r="41" spans="24:25" x14ac:dyDescent="0.35">
      <c r="X41">
        <v>2</v>
      </c>
      <c r="Y41" t="s">
        <v>51</v>
      </c>
    </row>
    <row r="42" spans="24:25" x14ac:dyDescent="0.35">
      <c r="X42">
        <v>3</v>
      </c>
      <c r="Y42" t="s">
        <v>60</v>
      </c>
    </row>
    <row r="43" spans="24:25" x14ac:dyDescent="0.35">
      <c r="X43">
        <v>4</v>
      </c>
      <c r="Y43" t="s">
        <v>57</v>
      </c>
    </row>
    <row r="44" spans="24:25" x14ac:dyDescent="0.35">
      <c r="X44">
        <v>5</v>
      </c>
      <c r="Y44" t="s">
        <v>58</v>
      </c>
    </row>
    <row r="45" spans="24:25" x14ac:dyDescent="0.35">
      <c r="X45">
        <v>6</v>
      </c>
      <c r="Y45" t="s">
        <v>51</v>
      </c>
    </row>
    <row r="46" spans="24:25" x14ac:dyDescent="0.35">
      <c r="X46">
        <v>7</v>
      </c>
      <c r="Y46" t="s">
        <v>55</v>
      </c>
    </row>
    <row r="47" spans="24:25" x14ac:dyDescent="0.35">
      <c r="Y47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Calc</vt:lpstr>
      <vt:lpstr>Rail calc</vt:lpstr>
      <vt:lpstr>ADC</vt:lpstr>
      <vt:lpstr>TimerCalc</vt:lpstr>
      <vt:lpstr>Timing</vt:lpstr>
      <vt:lpstr>ResistanceCalc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De, Soumadeep</dc:creator>
  <cp:lastModifiedBy>De, Soumadeep</cp:lastModifiedBy>
  <dcterms:created xsi:type="dcterms:W3CDTF">2024-03-26T13:45:45Z</dcterms:created>
  <dcterms:modified xsi:type="dcterms:W3CDTF">2024-06-06T12:53:08Z</dcterms:modified>
</cp:coreProperties>
</file>