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<sst xmlns="http://schemas.openxmlformats.org/spreadsheetml/2006/main" count="9" uniqueCount="9">
  <si>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Temperature (C)</t>
  </si>
  <si>
    <t xml:space="preserve">Voltage (mV)</t>
  </si>
  <si>
    <t xml:space="preserve">Temperature (K)</t>
  </si>
  <si>
    <r>
      <rPr>
        <sz val="10"/>
        <rFont val="Arial"/>
        <family val="2"/>
        <charset val="1"/>
      </rPr>
      <t xml:space="preserve">Resistivity (</t>
    </r>
    <r>
      <rPr>
        <sz val="10"/>
        <rFont val="Times New Roman"/>
        <family val="1"/>
        <charset val="1"/>
      </rPr>
      <t xml:space="preserve">Ω cm)</t>
    </r>
  </si>
  <si>
    <r>
      <rPr>
        <sz val="10"/>
        <rFont val="Arial"/>
        <family val="2"/>
        <charset val="1"/>
      </rPr>
      <t xml:space="preserve">log (</t>
    </r>
    <r>
      <rPr>
        <sz val="10"/>
        <rFont val="TeX Gyre DejaVu Math"/>
        <family val="0"/>
        <charset val="1"/>
      </rPr>
      <t xml:space="preserve">ρ</t>
    </r>
    <r>
      <rPr>
        <sz val="10"/>
        <rFont val="Arial"/>
        <family val="2"/>
        <charset val="1"/>
      </rPr>
      <t xml:space="preserve">)</t>
    </r>
  </si>
  <si>
    <t xml:space="preserve">T^-1 x 1000</t>
  </si>
  <si>
    <t xml:space="preserve">8.07 mA</t>
  </si>
  <si>
    <t xml:space="preserve">W/s</t>
  </si>
  <si>
    <t xml:space="preserve">f(W/s)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</si>
</sst>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TeX Gyre DejaVu Math"/>
      <family val="0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f(W/s)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0.141</c:v>
                </c:pt>
                <c:pt idx="2">
                  <c:v>0.2</c:v>
                </c:pt>
                <c:pt idx="3">
                  <c:v>0.333</c:v>
                </c:pt>
                <c:pt idx="4">
                  <c:v>0.5</c:v>
                </c:pt>
                <c:pt idx="5">
                  <c:v>1</c:v>
                </c:pt>
                <c:pt idx="6">
                  <c:v>1.414</c:v>
                </c:pt>
                <c:pt idx="7">
                  <c:v>2</c:v>
                </c:pt>
                <c:pt idx="8">
                  <c:v>3.333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13.863</c:v>
                </c:pt>
                <c:pt idx="1">
                  <c:v>9.704</c:v>
                </c:pt>
                <c:pt idx="2">
                  <c:v>6.931</c:v>
                </c:pt>
                <c:pt idx="3">
                  <c:v>4.159</c:v>
                </c:pt>
                <c:pt idx="4">
                  <c:v>2.78</c:v>
                </c:pt>
                <c:pt idx="5">
                  <c:v>1.504</c:v>
                </c:pt>
                <c:pt idx="6">
                  <c:v>1.223</c:v>
                </c:pt>
                <c:pt idx="7">
                  <c:v>1.04</c:v>
                </c:pt>
                <c:pt idx="8">
                  <c:v>1.0228</c:v>
                </c:pt>
                <c:pt idx="9">
                  <c:v>1.007</c:v>
                </c:pt>
                <c:pt idx="10">
                  <c:v>1.00045</c:v>
                </c:pt>
              </c:numCache>
            </c:numRef>
          </c:yVal>
          <c:smooth val="0"/>
        </c:ser>
        <c:axId val="7719063"/>
        <c:axId val="15459683"/>
      </c:scatterChart>
      <c:valAx>
        <c:axId val="77190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459683"/>
        <c:crosses val="autoZero"/>
        <c:crossBetween val="midCat"/>
      </c:valAx>
      <c:valAx>
        <c:axId val="154596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190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346320</xdr:colOff>
      <xdr:row>5</xdr:row>
      <xdr:rowOff>138600</xdr:rowOff>
    </xdr:from>
    <xdr:to>
      <xdr:col>10</xdr:col>
      <xdr:colOff>413280</xdr:colOff>
      <xdr:row>25</xdr:row>
      <xdr:rowOff>124200</xdr:rowOff>
    </xdr:to>
    <xdr:graphicFrame>
      <xdr:nvGraphicFramePr>
        <xdr:cNvPr id="0" name=""/>
        <xdr:cNvGraphicFramePr/>
      </xdr:nvGraphicFramePr>
      <xdr:xfrm>
        <a:off x="2784600" y="95148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204" zoomScaleNormal="204" zoomScalePageLayoutView="100" workbookViewId="0">
      <selection pane="topLeft" activeCell="H1" activeCellId="0" sqref="H:H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4"/>
    <col collapsed="false" customWidth="true" hidden="false" outlineLevel="0" max="3" min="3" style="0" width="13.9"/>
    <col collapsed="false" customWidth="true" hidden="false" outlineLevel="0" max="4" min="4" style="0" width="14.66"/>
    <col collapsed="false" customWidth="true" hidden="false" outlineLevel="0" max="5" min="5" style="0" width="7.09"/>
    <col collapsed="false" customWidth="true" hidden="false" outlineLevel="0" max="6" min="6" style="0" width="10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1" t="s">
        <v>5</v>
      </c>
    </row>
    <row r="2" customFormat="false" ht="12.8" hidden="false" customHeight="false" outlineLevel="0" collapsed="false">
      <c r="A2" s="1" t="n">
        <v>35</v>
      </c>
      <c r="B2" s="1" t="n">
        <v>80.6</v>
      </c>
      <c r="C2" s="1" t="n">
        <f aca="false">A2+273</f>
        <v>308</v>
      </c>
      <c r="D2" s="0" t="n">
        <f aca="false">_xlfn.FLOOR.MATH(((2*3.1416*0.24*B2/8.07)/4.862044),0.001)</f>
        <v>3.097</v>
      </c>
      <c r="E2" s="0" t="n">
        <f aca="false">_xlfn.FLOOR.MATH(LOG10(D2),0.001)</f>
        <v>0.49</v>
      </c>
      <c r="F2" s="1" t="n">
        <f aca="false">_xlfn.FLOOR.MATH((C2)^-1 * 1000,0.001)</f>
        <v>3.246</v>
      </c>
    </row>
    <row r="3" customFormat="false" ht="12.8" hidden="false" customHeight="false" outlineLevel="0" collapsed="false">
      <c r="A3" s="1" t="n">
        <v>40</v>
      </c>
      <c r="B3" s="1" t="n">
        <v>82.1</v>
      </c>
      <c r="C3" s="1" t="n">
        <f aca="false">A3+273</f>
        <v>313</v>
      </c>
      <c r="D3" s="0" t="n">
        <f aca="false">_xlfn.FLOOR.MATH(((2*3.1416*0.24*B3/8.07)/4.862044),0.001)</f>
        <v>3.155</v>
      </c>
      <c r="E3" s="0" t="n">
        <f aca="false">_xlfn.FLOOR.MATH(LOG10(D3),0.001)</f>
        <v>0.498</v>
      </c>
      <c r="F3" s="1" t="n">
        <f aca="false">_xlfn.FLOOR.MATH((C3)^-1 * 1000,0.001)</f>
        <v>3.194</v>
      </c>
    </row>
    <row r="4" customFormat="false" ht="12.8" hidden="false" customHeight="false" outlineLevel="0" collapsed="false">
      <c r="A4" s="1" t="n">
        <v>50</v>
      </c>
      <c r="B4" s="1" t="n">
        <v>85.8</v>
      </c>
      <c r="C4" s="1" t="n">
        <f aca="false">A4+273</f>
        <v>323</v>
      </c>
      <c r="D4" s="0" t="n">
        <f aca="false">_xlfn.FLOOR.MATH(((2*3.1416*0.24*B4/8.07)/4.862044),0.001)</f>
        <v>3.297</v>
      </c>
      <c r="E4" s="0" t="n">
        <f aca="false">_xlfn.FLOOR.MATH(LOG10(D4),0.001)</f>
        <v>0.518</v>
      </c>
      <c r="F4" s="1" t="n">
        <f aca="false">_xlfn.FLOOR.MATH((C4)^-1 * 1000,0.001)</f>
        <v>3.095</v>
      </c>
    </row>
    <row r="5" customFormat="false" ht="12.8" hidden="false" customHeight="false" outlineLevel="0" collapsed="false">
      <c r="A5" s="1" t="n">
        <v>60</v>
      </c>
      <c r="B5" s="1" t="n">
        <v>89.4</v>
      </c>
      <c r="C5" s="1" t="n">
        <f aca="false">A5+273</f>
        <v>333</v>
      </c>
      <c r="D5" s="0" t="n">
        <f aca="false">_xlfn.FLOOR.MATH(((2*3.1416*0.24*B5/8.07)/4.862044),0.001)</f>
        <v>3.435</v>
      </c>
      <c r="E5" s="0" t="n">
        <f aca="false">_xlfn.FLOOR.MATH(LOG10(D5),0.001)</f>
        <v>0.535</v>
      </c>
      <c r="F5" s="1" t="n">
        <f aca="false">_xlfn.FLOOR.MATH((C5)^-1 * 1000,0.001)</f>
        <v>3.003</v>
      </c>
    </row>
    <row r="6" customFormat="false" ht="12.8" hidden="false" customHeight="false" outlineLevel="0" collapsed="false">
      <c r="A6" s="1" t="n">
        <v>70</v>
      </c>
      <c r="B6" s="1" t="n">
        <v>95.3</v>
      </c>
      <c r="C6" s="1" t="n">
        <f aca="false">A6+273</f>
        <v>343</v>
      </c>
      <c r="D6" s="0" t="n">
        <f aca="false">_xlfn.FLOOR.MATH(((2*3.1416*0.24*B6/8.07)/4.862044),0.001)</f>
        <v>3.662</v>
      </c>
      <c r="E6" s="0" t="n">
        <f aca="false">_xlfn.FLOOR.MATH(LOG10(D6),0.001)</f>
        <v>0.563</v>
      </c>
      <c r="F6" s="1" t="n">
        <f aca="false">_xlfn.FLOOR.MATH((C6)^-1 * 1000,0.001)</f>
        <v>2.915</v>
      </c>
    </row>
    <row r="7" customFormat="false" ht="12.8" hidden="false" customHeight="false" outlineLevel="0" collapsed="false">
      <c r="A7" s="1" t="n">
        <v>80</v>
      </c>
      <c r="B7" s="1" t="n">
        <v>99.4</v>
      </c>
      <c r="C7" s="1" t="n">
        <f aca="false">A7+273</f>
        <v>353</v>
      </c>
      <c r="D7" s="0" t="n">
        <f aca="false">_xlfn.FLOOR.MATH(((2*3.1416*0.24*B7/8.07)/4.862044),0.001)</f>
        <v>3.82</v>
      </c>
      <c r="E7" s="0" t="n">
        <f aca="false">_xlfn.FLOOR.MATH(LOG10(D7),0.001)</f>
        <v>0.582</v>
      </c>
      <c r="F7" s="1" t="n">
        <f aca="false">_xlfn.FLOOR.MATH((C7)^-1 * 1000,0.001)</f>
        <v>2.832</v>
      </c>
    </row>
    <row r="8" customFormat="false" ht="12.8" hidden="false" customHeight="false" outlineLevel="0" collapsed="false">
      <c r="A8" s="1" t="n">
        <v>90</v>
      </c>
      <c r="B8" s="1" t="n">
        <v>103.1</v>
      </c>
      <c r="C8" s="1" t="n">
        <f aca="false">A8+273</f>
        <v>363</v>
      </c>
      <c r="D8" s="0" t="n">
        <f aca="false">_xlfn.FLOOR.MATH(((2*3.1416*0.24*B8/8.07)/4.862044),0.001)</f>
        <v>3.962</v>
      </c>
      <c r="E8" s="0" t="n">
        <f aca="false">_xlfn.FLOOR.MATH(LOG10(D8),0.001)</f>
        <v>0.597</v>
      </c>
      <c r="F8" s="1" t="n">
        <f aca="false">_xlfn.FLOOR.MATH((C8)^-1 * 1000,0.001)</f>
        <v>2.754</v>
      </c>
    </row>
    <row r="9" customFormat="false" ht="12.8" hidden="false" customHeight="false" outlineLevel="0" collapsed="false">
      <c r="A9" s="1" t="n">
        <v>100</v>
      </c>
      <c r="B9" s="1" t="n">
        <v>104.2</v>
      </c>
      <c r="C9" s="1" t="n">
        <f aca="false">A9+273</f>
        <v>373</v>
      </c>
      <c r="D9" s="0" t="n">
        <f aca="false">_xlfn.FLOOR.MATH(((2*3.1416*0.24*B9/8.07)/4.862044),0.001)</f>
        <v>4.004</v>
      </c>
      <c r="E9" s="0" t="n">
        <f aca="false">_xlfn.FLOOR.MATH(LOG10(D9),0.001)</f>
        <v>0.602</v>
      </c>
      <c r="F9" s="1" t="n">
        <f aca="false">_xlfn.FLOOR.MATH((C9)^-1 * 1000,0.001)</f>
        <v>2.68</v>
      </c>
    </row>
    <row r="10" customFormat="false" ht="12.8" hidden="false" customHeight="false" outlineLevel="0" collapsed="false">
      <c r="A10" s="1" t="n">
        <v>110</v>
      </c>
      <c r="B10" s="1" t="n">
        <v>102.9</v>
      </c>
      <c r="C10" s="1" t="n">
        <f aca="false">A10+273</f>
        <v>383</v>
      </c>
      <c r="D10" s="0" t="n">
        <f aca="false">_xlfn.FLOOR.MATH(((2*3.1416*0.24*B10/8.07)/4.862044),0.001)</f>
        <v>3.954</v>
      </c>
      <c r="E10" s="0" t="n">
        <f aca="false">_xlfn.FLOOR.MATH(LOG10(D10),0.001)</f>
        <v>0.597</v>
      </c>
      <c r="F10" s="1" t="n">
        <f aca="false">_xlfn.FLOOR.MATH((C10)^-1 * 1000,0.001)</f>
        <v>2.61</v>
      </c>
    </row>
    <row r="11" customFormat="false" ht="12.8" hidden="false" customHeight="false" outlineLevel="0" collapsed="false">
      <c r="A11" s="1" t="n">
        <v>120</v>
      </c>
      <c r="B11" s="1" t="n">
        <v>95.2</v>
      </c>
      <c r="C11" s="1" t="n">
        <f aca="false">A11+273</f>
        <v>393</v>
      </c>
      <c r="D11" s="0" t="n">
        <f aca="false">_xlfn.FLOOR.MATH(((2*3.1416*0.24*B11/8.07)/4.862044),0.001)</f>
        <v>3.658</v>
      </c>
      <c r="E11" s="0" t="n">
        <f aca="false">_xlfn.FLOOR.MATH(LOG10(D11),0.001)</f>
        <v>0.563</v>
      </c>
      <c r="F11" s="1" t="n">
        <f aca="false">_xlfn.FLOOR.MATH((C11)^-1 * 1000,0.001)</f>
        <v>2.544</v>
      </c>
    </row>
    <row r="12" customFormat="false" ht="12.8" hidden="false" customHeight="false" outlineLevel="0" collapsed="false">
      <c r="A12" s="1" t="n">
        <v>130</v>
      </c>
      <c r="B12" s="1" t="n">
        <v>82.6</v>
      </c>
      <c r="C12" s="1" t="n">
        <f aca="false">A12+273</f>
        <v>403</v>
      </c>
      <c r="D12" s="0" t="n">
        <f aca="false">_xlfn.FLOOR.MATH(((2*3.1416*0.24*B12/8.07)/4.862044),0.001)</f>
        <v>3.174</v>
      </c>
      <c r="E12" s="0" t="n">
        <f aca="false">_xlfn.FLOOR.MATH(LOG10(D12),0.001)</f>
        <v>0.501</v>
      </c>
      <c r="F12" s="1" t="n">
        <f aca="false">_xlfn.FLOOR.MATH((C12)^-1 * 1000,0.001)</f>
        <v>2.481</v>
      </c>
    </row>
    <row r="13" customFormat="false" ht="12.8" hidden="false" customHeight="false" outlineLevel="0" collapsed="false">
      <c r="A13" s="1" t="n">
        <v>140</v>
      </c>
      <c r="B13" s="1" t="n">
        <v>67.1</v>
      </c>
      <c r="C13" s="1" t="n">
        <f aca="false">A13+273</f>
        <v>413</v>
      </c>
      <c r="D13" s="0" t="n">
        <f aca="false">_xlfn.FLOOR.MATH(((2*3.1416*0.24*B13/8.07)/4.862044),0.001)</f>
        <v>2.578</v>
      </c>
      <c r="E13" s="0" t="n">
        <f aca="false">_xlfn.FLOOR.MATH(LOG10(D13),0.001)</f>
        <v>0.411</v>
      </c>
      <c r="F13" s="1" t="n">
        <f aca="false">_xlfn.FLOOR.MATH((C13)^-1 * 1000,0.001)</f>
        <v>2.421</v>
      </c>
    </row>
    <row r="14" customFormat="false" ht="12.8" hidden="false" customHeight="false" outlineLevel="0" collapsed="false">
      <c r="A14" s="1" t="n">
        <v>150</v>
      </c>
      <c r="B14" s="1" t="n">
        <v>54.3</v>
      </c>
      <c r="C14" s="1" t="n">
        <f aca="false">A14+273</f>
        <v>423</v>
      </c>
      <c r="D14" s="0" t="n">
        <f aca="false">_xlfn.FLOOR.MATH(((2*3.1416*0.24*B14/8.07)/4.862044),0.001)</f>
        <v>2.086</v>
      </c>
      <c r="E14" s="0" t="n">
        <f aca="false">_xlfn.FLOOR.MATH(LOG10(D14),0.001)</f>
        <v>0.319</v>
      </c>
      <c r="F14" s="1" t="n">
        <f aca="false">_xlfn.FLOOR.MATH((C14)^-1 * 1000,0.001)</f>
        <v>2.364</v>
      </c>
    </row>
    <row r="17" customFormat="false" ht="12.8" hidden="false" customHeight="false" outlineLevel="0" collapsed="false">
      <c r="A17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A1" activeCellId="1" sqref="H:H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8</v>
      </c>
    </row>
    <row r="2" customFormat="false" ht="12.8" hidden="false" customHeight="false" outlineLevel="0" collapsed="false">
      <c r="A2" s="1" t="n">
        <v>0.1</v>
      </c>
      <c r="B2" s="1" t="n">
        <v>13.863</v>
      </c>
    </row>
    <row r="3" customFormat="false" ht="12.8" hidden="false" customHeight="false" outlineLevel="0" collapsed="false">
      <c r="A3" s="1" t="n">
        <v>0.141</v>
      </c>
      <c r="B3" s="1" t="n">
        <v>9.704</v>
      </c>
    </row>
    <row r="4" customFormat="false" ht="12.8" hidden="false" customHeight="false" outlineLevel="0" collapsed="false">
      <c r="A4" s="1" t="n">
        <v>0.2</v>
      </c>
      <c r="B4" s="1" t="n">
        <v>6.931</v>
      </c>
    </row>
    <row r="5" customFormat="false" ht="12.8" hidden="false" customHeight="false" outlineLevel="0" collapsed="false">
      <c r="A5" s="1" t="n">
        <v>0.333</v>
      </c>
      <c r="B5" s="1" t="n">
        <v>4.159</v>
      </c>
    </row>
    <row r="6" customFormat="false" ht="12.8" hidden="false" customHeight="false" outlineLevel="0" collapsed="false">
      <c r="A6" s="1" t="n">
        <v>0.5</v>
      </c>
      <c r="B6" s="1" t="n">
        <v>2.78</v>
      </c>
    </row>
    <row r="7" customFormat="false" ht="12.8" hidden="false" customHeight="false" outlineLevel="0" collapsed="false">
      <c r="A7" s="1" t="n">
        <v>1</v>
      </c>
      <c r="B7" s="1" t="n">
        <v>1.504</v>
      </c>
    </row>
    <row r="8" customFormat="false" ht="12.8" hidden="false" customHeight="false" outlineLevel="0" collapsed="false">
      <c r="A8" s="1" t="n">
        <v>1.414</v>
      </c>
      <c r="B8" s="1" t="n">
        <v>1.223</v>
      </c>
    </row>
    <row r="9" customFormat="false" ht="12.8" hidden="false" customHeight="false" outlineLevel="0" collapsed="false">
      <c r="A9" s="1" t="n">
        <v>2</v>
      </c>
      <c r="B9" s="1" t="n">
        <v>1.04</v>
      </c>
    </row>
    <row r="10" customFormat="false" ht="12.8" hidden="false" customHeight="false" outlineLevel="0" collapsed="false">
      <c r="A10" s="1" t="n">
        <v>3.333</v>
      </c>
      <c r="B10" s="1" t="n">
        <v>1.0228</v>
      </c>
    </row>
    <row r="11" customFormat="false" ht="12.8" hidden="false" customHeight="false" outlineLevel="0" collapsed="false">
      <c r="A11" s="1" t="n">
        <v>5</v>
      </c>
      <c r="B11" s="1" t="n">
        <v>1.007</v>
      </c>
    </row>
    <row r="12" customFormat="false" ht="12.8" hidden="false" customHeight="false" outlineLevel="0" collapsed="false">
      <c r="A12" s="1" t="n">
        <v>10</v>
      </c>
      <c r="B12" s="1" t="n">
        <v>1.00045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2024-02-27T14:10:05Z</dcterms:created>
  <dc:creator/>
  <dc:description/>
  <dc:language>en-IN</dc:language>
  <cp:lastModifiedBy/>
  <dcterms:modified xsi:type="dcterms:W3CDTF">2024-03-31T16:55:19Z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