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bookViews>
    <workbookView xWindow="0" yWindow="0" windowWidth="29010" windowHeight="14100"/>
  </bookViews>
  <sheets>
    <sheet name="Excel Project Schedule Template" sheetId="9" r:id="rId1"/>
    <sheet name="Project Schedule Instructions" sheetId="10" r:id="rId2"/>
  </sheets>
  <definedNames>
    <definedName name="prevWBS" localSheetId="0">'Excel Project Schedule Template'!$C1048576</definedName>
    <definedName name="_xlnm.Print_Area" localSheetId="0">'Excel Project Schedule Template'!$C$3:$AW$27</definedName>
    <definedName name="_xlnm.Print_Titles" localSheetId="0">'Excel Project Schedule Template'!$6:$8</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62913"/>
</workbook>
</file>

<file path=xl/calcChain.xml><?xml version="1.0" encoding="utf-8"?>
<calcChain xmlns="http://schemas.openxmlformats.org/spreadsheetml/2006/main">
  <c r="F18" i="9" l="1"/>
  <c r="G18" i="9"/>
  <c r="H18" i="9"/>
  <c r="F19" i="9"/>
  <c r="G19" i="9"/>
  <c r="H19" i="9"/>
  <c r="F14" i="9"/>
  <c r="G14" i="9"/>
  <c r="H14" i="9"/>
  <c r="F17" i="9"/>
  <c r="G17" i="9"/>
  <c r="H17" i="9"/>
  <c r="F13" i="9"/>
  <c r="G13" i="9"/>
  <c r="H13" i="9"/>
  <c r="I12" i="9"/>
  <c r="G27" i="9" l="1"/>
  <c r="G26" i="9"/>
  <c r="G25" i="9"/>
  <c r="G23" i="9"/>
  <c r="G22" i="9"/>
  <c r="G21" i="9"/>
  <c r="G16" i="9"/>
  <c r="G12" i="9"/>
  <c r="F26" i="9" l="1"/>
  <c r="F25" i="9"/>
  <c r="F22" i="9"/>
  <c r="F21" i="9"/>
  <c r="F16" i="9"/>
  <c r="F12" i="9"/>
  <c r="E24" i="9"/>
  <c r="D24" i="9"/>
  <c r="D20" i="9"/>
  <c r="E20" i="9"/>
  <c r="E11" i="9"/>
  <c r="D15" i="9"/>
  <c r="D11" i="9"/>
  <c r="F24" i="9" l="1"/>
  <c r="F15" i="9"/>
  <c r="F11" i="9"/>
  <c r="F23" i="9"/>
  <c r="F20" i="9" s="1"/>
  <c r="H12" i="9"/>
  <c r="H27" i="9"/>
  <c r="H26" i="9"/>
  <c r="H25" i="9"/>
  <c r="H23" i="9"/>
  <c r="H22" i="9"/>
  <c r="H21" i="9"/>
  <c r="H16" i="9"/>
  <c r="J28" i="9"/>
  <c r="E15" i="9"/>
  <c r="E10" i="9" s="1"/>
  <c r="F10" i="9" l="1"/>
  <c r="J12" i="9"/>
  <c r="I13" i="9" s="1"/>
  <c r="J13" i="9" s="1"/>
  <c r="I14" i="9" s="1"/>
  <c r="J14" i="9" s="1"/>
  <c r="I16" i="9" s="1"/>
  <c r="G20" i="9"/>
  <c r="G11" i="9"/>
  <c r="G24" i="9"/>
  <c r="D10" i="9"/>
  <c r="G15" i="9"/>
  <c r="O5" i="9" l="1"/>
  <c r="S8" i="9" s="1"/>
  <c r="R8" i="9" s="1"/>
  <c r="Q8" i="9" s="1"/>
  <c r="P8" i="9" s="1"/>
  <c r="O8" i="9" s="1"/>
  <c r="O9" i="9" s="1"/>
  <c r="J16" i="9" l="1"/>
  <c r="R9" i="9"/>
  <c r="S9" i="9"/>
  <c r="Q9" i="9"/>
  <c r="P9" i="9"/>
  <c r="T5" i="9"/>
  <c r="Y5" i="9" s="1"/>
  <c r="AD5" i="9" s="1"/>
  <c r="AI5" i="9" s="1"/>
  <c r="AN5" i="9" s="1"/>
  <c r="AS5" i="9" s="1"/>
  <c r="T8" i="9"/>
  <c r="I17" i="9" l="1"/>
  <c r="J17" i="9" s="1"/>
  <c r="I18" i="9" s="1"/>
  <c r="J18" i="9" s="1"/>
  <c r="I19" i="9" s="1"/>
  <c r="J19" i="9" s="1"/>
  <c r="I21" i="9" s="1"/>
  <c r="U8" i="9"/>
  <c r="T9" i="9"/>
  <c r="V8" i="9" l="1"/>
  <c r="U9" i="9"/>
  <c r="J21" i="9" l="1"/>
  <c r="I22" i="9" s="1"/>
  <c r="J22" i="9" s="1"/>
  <c r="I23" i="9" s="1"/>
  <c r="J23" i="9" s="1"/>
  <c r="W8" i="9"/>
  <c r="V9" i="9"/>
  <c r="I25" i="9" l="1"/>
  <c r="J25" i="9" s="1"/>
  <c r="X8" i="9"/>
  <c r="Y8" i="9" s="1"/>
  <c r="Z8" i="9" s="1"/>
  <c r="AA8" i="9" s="1"/>
  <c r="AB8" i="9" s="1"/>
  <c r="AC8" i="9" s="1"/>
  <c r="AD8" i="9" s="1"/>
  <c r="AE8" i="9" s="1"/>
  <c r="AF8" i="9" s="1"/>
  <c r="AG8" i="9" s="1"/>
  <c r="AH8" i="9" s="1"/>
  <c r="AI8" i="9" s="1"/>
  <c r="W9" i="9"/>
  <c r="I26" i="9" l="1"/>
  <c r="J26" i="9" s="1"/>
  <c r="AJ8" i="9"/>
  <c r="AI9" i="9"/>
  <c r="X9" i="9"/>
  <c r="I27" i="9" l="1"/>
  <c r="J27" i="9" s="1"/>
  <c r="AK8" i="9"/>
  <c r="AJ9" i="9"/>
  <c r="Y9" i="9"/>
  <c r="AL8" i="9" l="1"/>
  <c r="AK9" i="9"/>
  <c r="Z9" i="9"/>
  <c r="AM8" i="9" l="1"/>
  <c r="AL9" i="9"/>
  <c r="AA9" i="9"/>
  <c r="AN8" i="9" l="1"/>
  <c r="AM9" i="9"/>
  <c r="AB9" i="9"/>
  <c r="AO8" i="9" l="1"/>
  <c r="AN9" i="9"/>
  <c r="AC9" i="9"/>
  <c r="AP8" i="9" l="1"/>
  <c r="AO9" i="9"/>
  <c r="AQ8" i="9" l="1"/>
  <c r="AP9" i="9"/>
  <c r="AR8" i="9" l="1"/>
  <c r="AQ9" i="9"/>
  <c r="AD9" i="9"/>
  <c r="AS8" i="9" l="1"/>
  <c r="AR9" i="9"/>
  <c r="AE9" i="9"/>
  <c r="AT8" i="9" l="1"/>
  <c r="AS9" i="9"/>
  <c r="AF9" i="9"/>
  <c r="AU8" i="9" l="1"/>
  <c r="AT9" i="9"/>
  <c r="AG9" i="9"/>
  <c r="AV8" i="9" l="1"/>
  <c r="AU9" i="9"/>
  <c r="AH9" i="9"/>
  <c r="AW8" i="9" l="1"/>
  <c r="AV9" i="9"/>
  <c r="AW9" i="9" l="1"/>
</calcChain>
</file>

<file path=xl/sharedStrings.xml><?xml version="1.0" encoding="utf-8"?>
<sst xmlns="http://schemas.openxmlformats.org/spreadsheetml/2006/main" count="33" uniqueCount="30">
  <si>
    <t>PROJECT START DATE</t>
  </si>
  <si>
    <t>% 
Complete</t>
  </si>
  <si>
    <t>Task</t>
  </si>
  <si>
    <t>Estimated
Hours</t>
  </si>
  <si>
    <t>Actual
Hours</t>
  </si>
  <si>
    <t>Hours
Remaining</t>
  </si>
  <si>
    <t>% Hours
Used</t>
  </si>
  <si>
    <t>Remodel Project</t>
  </si>
  <si>
    <t>Preparing Site Design</t>
  </si>
  <si>
    <t>Task 1</t>
  </si>
  <si>
    <t>Task 2</t>
  </si>
  <si>
    <t>Task 3</t>
  </si>
  <si>
    <t>Days</t>
  </si>
  <si>
    <t>End Date</t>
  </si>
  <si>
    <t>Start Date</t>
  </si>
  <si>
    <t>SCROLL TO WEEK #</t>
  </si>
  <si>
    <t>Preparing Plans</t>
  </si>
  <si>
    <t>Design Review</t>
  </si>
  <si>
    <t>Design Complete</t>
  </si>
  <si>
    <t>Plan Resources</t>
  </si>
  <si>
    <t>Implementation Team</t>
  </si>
  <si>
    <t>Readiness Reviews</t>
  </si>
  <si>
    <t>Phase 1</t>
  </si>
  <si>
    <t>Phase 2</t>
  </si>
  <si>
    <t>Make beautiful timelines in PowerPoint for important meetings.</t>
  </si>
  <si>
    <t>Instantly turn Excel data into PowerPoint slides with the Office Timeline add-in for PowerPoint.</t>
  </si>
  <si>
    <t>www.officetimeline.com</t>
  </si>
  <si>
    <t>Excel Project Schedule Template</t>
  </si>
  <si>
    <t>Validation Procedures</t>
  </si>
  <si>
    <t>Create Staffing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</si>
</sst>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164" formatCode="d"/>
    <numFmt numFmtId="165" formatCode="mmm\-d"/>
    <numFmt numFmtId="166" formatCode="d\-mmm\-yyyy\ \(dddd\)"/>
    <numFmt numFmtId="167" formatCode="0\ &quot;hrs&quot;"/>
    <numFmt numFmtId="168" formatCode="[$-409]d\-mmm\-yy;@"/>
  </numFmts>
  <fonts count="60" x14ac:knownFonts="1">
    <font>
      <sz val="10"/>
      <name val="Arial"/>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Arial"/>
      <family val="2"/>
    </font>
    <font>
      <sz val="10"/>
      <name val="Century Gothic"/>
      <family val="2"/>
    </font>
    <font>
      <b/>
      <sz val="10"/>
      <color theme="0"/>
      <name val="Century Gothic"/>
      <family val="2"/>
    </font>
    <font>
      <b/>
      <i/>
      <sz val="8"/>
      <color theme="0"/>
      <name val="Century Gothic"/>
      <family val="2"/>
    </font>
    <font>
      <i/>
      <sz val="10"/>
      <color theme="0"/>
      <name val="Century Gothic"/>
      <family val="2"/>
    </font>
    <font>
      <sz val="12"/>
      <name val="Century Gothic"/>
      <family val="2"/>
    </font>
    <font>
      <b/>
      <sz val="8"/>
      <color theme="4" tint="-0.249977111117893"/>
      <name val="Century Gothic"/>
      <family val="2"/>
    </font>
    <font>
      <b/>
      <sz val="8"/>
      <color theme="4" tint="-0.499984740745262"/>
      <name val="Century Gothic"/>
      <family val="2"/>
    </font>
    <font>
      <sz val="8"/>
      <color theme="4" tint="-0.499984740745262"/>
      <name val="Century Gothic"/>
      <family val="2"/>
    </font>
    <font>
      <sz val="8"/>
      <name val="Century Gothic"/>
      <family val="2"/>
    </font>
    <font>
      <sz val="8"/>
      <color theme="0"/>
      <name val="Century Gothic"/>
      <family val="2"/>
    </font>
    <font>
      <sz val="11"/>
      <color theme="4" tint="-0.249977111117893"/>
      <name val="Century Gothic"/>
      <family val="2"/>
    </font>
    <font>
      <sz val="10"/>
      <color theme="4" tint="-0.249977111117893"/>
      <name val="Century Gothic"/>
      <family val="2"/>
    </font>
    <font>
      <sz val="9"/>
      <name val="Century Gothic"/>
      <family val="2"/>
    </font>
    <font>
      <sz val="9"/>
      <color rgb="FF000000"/>
      <name val="Century Gothic"/>
      <family val="2"/>
    </font>
    <font>
      <sz val="14"/>
      <color rgb="FF000000"/>
      <name val="Century Gothic"/>
      <family val="2"/>
    </font>
    <font>
      <sz val="8"/>
      <color theme="1" tint="0.249977111117893"/>
      <name val="Century Gothic"/>
      <family val="2"/>
    </font>
    <font>
      <b/>
      <sz val="9"/>
      <color theme="1" tint="0.249977111117893"/>
      <name val="Century Gothic"/>
      <family val="2"/>
    </font>
    <font>
      <b/>
      <sz val="9"/>
      <name val="Century Gothic"/>
      <family val="2"/>
    </font>
    <font>
      <sz val="20"/>
      <color theme="1" tint="0.34998626667073579"/>
      <name val="Century Gothic"/>
      <family val="2"/>
    </font>
    <font>
      <b/>
      <sz val="9"/>
      <color theme="0"/>
      <name val="Century Gothic"/>
      <family val="2"/>
    </font>
    <font>
      <b/>
      <sz val="9"/>
      <color theme="1" tint="0.34998626667073579"/>
      <name val="Century Gothic"/>
      <family val="2"/>
    </font>
    <font>
      <b/>
      <sz val="9"/>
      <color theme="1"/>
      <name val="Century Gothic"/>
      <family val="2"/>
    </font>
    <font>
      <sz val="9"/>
      <color theme="1"/>
      <name val="Century Gothic"/>
      <family val="2"/>
    </font>
    <font>
      <b/>
      <sz val="9"/>
      <color rgb="FF000000"/>
      <name val="Century Gothic"/>
      <family val="2"/>
    </font>
    <font>
      <b/>
      <sz val="8"/>
      <color theme="1" tint="0.34998626667073579"/>
      <name val="Century Gothic"/>
      <family val="2"/>
    </font>
    <font>
      <sz val="22"/>
      <color theme="1" tint="0.34998626667073579"/>
      <name val="Century Gothic"/>
      <family val="2"/>
    </font>
    <font>
      <sz val="11"/>
      <color theme="1" tint="0.24994659260841701"/>
      <name val="Century Gothic"/>
      <family val="2"/>
    </font>
    <font>
      <sz val="9"/>
      <color theme="0" tint="-4.9989318521683403E-2"/>
      <name val="Century Gothic"/>
      <family val="2"/>
    </font>
    <font>
      <sz val="12"/>
      <color theme="0"/>
      <name val="Century Gothic"/>
      <family val="2"/>
    </font>
    <font>
      <sz val="8"/>
      <color theme="1" tint="0.24994659260841701"/>
      <name val="Century Gothic"/>
      <family val="2"/>
    </font>
    <font>
      <b/>
      <sz val="13"/>
      <color theme="1" tint="0.24994659260841701"/>
      <name val="Arial"/>
      <family val="2"/>
      <scheme val="major"/>
    </font>
    <font>
      <sz val="13"/>
      <color theme="1" tint="0.24994659260841701"/>
      <name val="Century Gothic"/>
      <family val="2"/>
    </font>
    <font>
      <sz val="12"/>
      <color theme="1" tint="0.24994659260841701"/>
      <name val="Century Gothic"/>
      <family val="2"/>
    </font>
    <font>
      <u/>
      <sz val="12"/>
      <color theme="0"/>
      <name val="Segoe UI"/>
      <family val="2"/>
    </font>
    <font>
      <sz val="12"/>
      <color theme="0" tint="-4.9989318521683403E-2"/>
      <name val="Century Gothic"/>
      <family val="2"/>
    </font>
    <font>
      <u/>
      <sz val="12"/>
      <color theme="0"/>
      <name val="Segoe UI"/>
      <family val="2"/>
      <charset val="238"/>
    </font>
    <font>
      <sz val="12"/>
      <color theme="0"/>
      <name val="Century Gothic"/>
      <family val="2"/>
      <charset val="238"/>
    </font>
    <font>
      <b/>
      <sz val="9"/>
      <color rgb="FFFFFF00"/>
      <name val="Century Gothic"/>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rgb="FFD24726"/>
        <bgColor rgb="FF000000"/>
      </patternFill>
    </fill>
    <fill>
      <patternFill patternType="solid">
        <fgColor rgb="FF52B161"/>
        <bgColor indexed="64"/>
      </patternFill>
    </fill>
  </fills>
  <borders count="4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14999847407452621"/>
      </right>
      <top style="thin">
        <color theme="0" tint="-0.34998626667073579"/>
      </top>
      <bottom style="thin">
        <color theme="0" tint="-0.34998626667073579"/>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right style="thin">
        <color theme="0" tint="-0.14999847407452621"/>
      </right>
      <top style="thin">
        <color theme="0" tint="-0.14999847407452621"/>
      </top>
      <bottom/>
      <diagonal/>
    </border>
    <border>
      <left/>
      <right style="thin">
        <color theme="0" tint="-0.14999847407452621"/>
      </right>
      <top style="thin">
        <color theme="0" tint="-0.34998626667073579"/>
      </top>
      <bottom/>
      <diagonal/>
    </border>
    <border>
      <left/>
      <right/>
      <top/>
      <bottom style="thin">
        <color theme="0" tint="-0.14999847407452621"/>
      </bottom>
      <diagonal/>
    </border>
    <border>
      <left style="thin">
        <color theme="0" tint="-0.14999847407452621"/>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top/>
      <bottom style="thin">
        <color rgb="FFEFEFEF"/>
      </bottom>
      <diagonal/>
    </border>
    <border>
      <left/>
      <right/>
      <top style="thin">
        <color rgb="FFEFEFEF"/>
      </top>
      <bottom style="thin">
        <color theme="0" tint="-4.9989318521683403E-2"/>
      </bottom>
      <diagonal/>
    </border>
    <border>
      <left style="thin">
        <color indexed="64"/>
      </left>
      <right style="thin">
        <color indexed="64"/>
      </right>
      <top style="thin">
        <color indexed="64"/>
      </top>
      <bottom style="thin">
        <color indexed="64"/>
      </bottom>
      <diagonal/>
    </border>
    <border>
      <left style="thin">
        <color theme="0" tint="-0.34998626667073579"/>
      </left>
      <right/>
      <top/>
      <bottom/>
      <diagonal/>
    </border>
    <border>
      <left/>
      <right/>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top style="thin">
        <color indexed="22"/>
      </top>
      <bottom/>
      <diagonal/>
    </border>
    <border>
      <left/>
      <right/>
      <top style="thin">
        <color rgb="FFEFEFEF"/>
      </top>
      <bottom/>
      <diagonal/>
    </border>
    <border>
      <left style="medium">
        <color theme="6" tint="-0.499984740745262"/>
      </left>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right/>
      <top style="medium">
        <color theme="6" tint="-0.499984740745262"/>
      </top>
      <bottom/>
      <diagonal/>
    </border>
    <border>
      <left style="thin">
        <color theme="0"/>
      </left>
      <right style="thin">
        <color theme="0"/>
      </right>
      <top style="thin">
        <color theme="0"/>
      </top>
      <bottom style="thin">
        <color theme="0"/>
      </bottom>
      <diagonal/>
    </border>
    <border>
      <left/>
      <right/>
      <top style="thin">
        <color theme="0" tint="-4.9989318521683403E-2"/>
      </top>
      <bottom/>
      <diagonal/>
    </border>
    <border>
      <left/>
      <right style="thin">
        <color indexed="64"/>
      </right>
      <top/>
      <bottom/>
      <diagonal/>
    </border>
  </borders>
  <cellStyleXfs count="47">
    <xf numFmtId="0" fontId="0" fillId="0" borderId="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0"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6" fillId="16" borderId="0" applyNumberFormat="0" applyBorder="0" applyAlignment="0" applyProtection="0"/>
    <xf numFmtId="0" fontId="7" fillId="17" borderId="1" applyNumberFormat="0" applyAlignment="0" applyProtection="0"/>
    <xf numFmtId="0" fontId="8" fillId="18" borderId="2" applyNumberFormat="0" applyAlignment="0" applyProtection="0"/>
    <xf numFmtId="0" fontId="9" fillId="0" borderId="0" applyNumberFormat="0" applyFill="0" applyBorder="0" applyAlignment="0" applyProtection="0"/>
    <xf numFmtId="0" fontId="10" fillId="19"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 fillId="0" borderId="0" applyNumberFormat="0" applyFill="0" applyBorder="0" applyAlignment="0" applyProtection="0">
      <alignment vertical="top"/>
      <protection locked="0"/>
    </xf>
    <xf numFmtId="0" fontId="14" fillId="11" borderId="1" applyNumberFormat="0" applyAlignment="0" applyProtection="0"/>
    <xf numFmtId="0" fontId="15" fillId="0" borderId="6" applyNumberFormat="0" applyFill="0" applyAlignment="0" applyProtection="0"/>
    <xf numFmtId="0" fontId="16" fillId="5" borderId="0" applyNumberFormat="0" applyBorder="0" applyAlignment="0" applyProtection="0"/>
    <xf numFmtId="0" fontId="3" fillId="5" borderId="7" applyNumberFormat="0" applyFont="0" applyAlignment="0" applyProtection="0"/>
    <xf numFmtId="0" fontId="17" fillId="17"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44" fontId="21" fillId="0" borderId="0" applyFont="0" applyFill="0" applyBorder="0" applyAlignment="0" applyProtection="0"/>
    <xf numFmtId="9" fontId="21" fillId="0" borderId="0" applyFont="0" applyFill="0" applyBorder="0" applyAlignment="0" applyProtection="0"/>
    <xf numFmtId="168" fontId="52" fillId="0" borderId="0" applyFill="0" applyBorder="0" applyProtection="0">
      <alignment horizontal="left"/>
    </xf>
    <xf numFmtId="0" fontId="55" fillId="0" borderId="0" applyNumberFormat="0" applyFill="0" applyBorder="0" applyAlignment="0" applyProtection="0"/>
  </cellStyleXfs>
  <cellXfs count="115">
    <xf numFmtId="0" fontId="0" fillId="0" borderId="0" xfId="0"/>
    <xf numFmtId="0" fontId="22" fillId="23" borderId="0" xfId="0" applyFont="1" applyFill="1"/>
    <xf numFmtId="0" fontId="22" fillId="23" borderId="0" xfId="0" applyNumberFormat="1" applyFont="1" applyFill="1" applyBorder="1" applyProtection="1"/>
    <xf numFmtId="0" fontId="22" fillId="23" borderId="0" xfId="0" applyFont="1" applyFill="1" applyProtection="1"/>
    <xf numFmtId="0" fontId="22" fillId="21" borderId="0" xfId="0" applyFont="1" applyFill="1"/>
    <xf numFmtId="0" fontId="22" fillId="21" borderId="0" xfId="0" applyNumberFormat="1" applyFont="1" applyFill="1" applyBorder="1" applyProtection="1"/>
    <xf numFmtId="0" fontId="22" fillId="21" borderId="0" xfId="0" applyFont="1" applyFill="1" applyProtection="1"/>
    <xf numFmtId="0" fontId="23" fillId="21" borderId="0" xfId="0" applyFont="1" applyFill="1" applyProtection="1"/>
    <xf numFmtId="0" fontId="24" fillId="21" borderId="0" xfId="0" applyFont="1" applyFill="1" applyBorder="1" applyAlignment="1">
      <alignment vertical="center"/>
    </xf>
    <xf numFmtId="0" fontId="26" fillId="21" borderId="0" xfId="0" applyFont="1" applyFill="1" applyBorder="1" applyAlignment="1" applyProtection="1">
      <alignment vertical="center"/>
    </xf>
    <xf numFmtId="0" fontId="34" fillId="21" borderId="10" xfId="0" applyFont="1" applyFill="1" applyBorder="1" applyAlignment="1" applyProtection="1">
      <alignment horizontal="center" vertical="center"/>
    </xf>
    <xf numFmtId="0" fontId="22" fillId="21" borderId="0" xfId="0" applyNumberFormat="1" applyFont="1" applyFill="1" applyBorder="1" applyProtection="1">
      <protection locked="0"/>
    </xf>
    <xf numFmtId="0" fontId="22" fillId="21" borderId="0" xfId="0" applyFont="1" applyFill="1" applyProtection="1">
      <protection locked="0"/>
    </xf>
    <xf numFmtId="0" fontId="27" fillId="22" borderId="0" xfId="0" applyNumberFormat="1" applyFont="1" applyFill="1" applyBorder="1" applyProtection="1"/>
    <xf numFmtId="0" fontId="28" fillId="22" borderId="0" xfId="0" applyNumberFormat="1" applyFont="1" applyFill="1" applyBorder="1" applyAlignment="1" applyProtection="1">
      <alignment vertical="center"/>
      <protection locked="0"/>
    </xf>
    <xf numFmtId="0" fontId="28" fillId="22" borderId="0" xfId="0" applyFont="1" applyFill="1" applyBorder="1" applyAlignment="1" applyProtection="1">
      <alignment vertical="center"/>
      <protection locked="0"/>
    </xf>
    <xf numFmtId="0" fontId="29" fillId="22" borderId="0" xfId="0" applyFont="1" applyFill="1" applyBorder="1" applyAlignment="1" applyProtection="1">
      <alignment vertical="center"/>
      <protection locked="0"/>
    </xf>
    <xf numFmtId="0" fontId="33" fillId="22" borderId="0" xfId="0" applyFont="1" applyFill="1" applyAlignment="1" applyProtection="1">
      <alignment vertical="center"/>
    </xf>
    <xf numFmtId="0" fontId="33" fillId="22" borderId="0" xfId="0" applyNumberFormat="1" applyFont="1" applyFill="1" applyBorder="1" applyAlignment="1" applyProtection="1">
      <alignment vertical="center"/>
    </xf>
    <xf numFmtId="0" fontId="32" fillId="22" borderId="0" xfId="0" applyFont="1" applyFill="1" applyBorder="1" applyAlignment="1" applyProtection="1">
      <alignment horizontal="right" vertical="center" indent="1"/>
    </xf>
    <xf numFmtId="0" fontId="30" fillId="23" borderId="0" xfId="0" applyFont="1" applyFill="1" applyBorder="1" applyAlignment="1" applyProtection="1">
      <alignment vertical="center"/>
    </xf>
    <xf numFmtId="0" fontId="31" fillId="23" borderId="0" xfId="0" applyFont="1" applyFill="1" applyBorder="1" applyAlignment="1" applyProtection="1">
      <alignment horizontal="center" vertical="center" wrapText="1"/>
    </xf>
    <xf numFmtId="1" fontId="36" fillId="23" borderId="0" xfId="0" applyNumberFormat="1" applyFont="1" applyFill="1" applyBorder="1" applyAlignment="1" applyProtection="1">
      <alignment horizontal="center" vertical="center"/>
    </xf>
    <xf numFmtId="164" fontId="37" fillId="20" borderId="15" xfId="0" applyNumberFormat="1" applyFont="1" applyFill="1" applyBorder="1" applyAlignment="1" applyProtection="1">
      <alignment horizontal="center" vertical="center" shrinkToFit="1"/>
    </xf>
    <xf numFmtId="164" fontId="37" fillId="20" borderId="14" xfId="0" applyNumberFormat="1" applyFont="1" applyFill="1" applyBorder="1" applyAlignment="1" applyProtection="1">
      <alignment horizontal="center" vertical="center" shrinkToFit="1"/>
    </xf>
    <xf numFmtId="164" fontId="37" fillId="22" borderId="18" xfId="0" applyNumberFormat="1" applyFont="1" applyFill="1" applyBorder="1" applyAlignment="1" applyProtection="1">
      <alignment horizontal="center" vertical="center" shrinkToFit="1"/>
    </xf>
    <xf numFmtId="164" fontId="37" fillId="22" borderId="19" xfId="0" applyNumberFormat="1" applyFont="1" applyFill="1" applyBorder="1" applyAlignment="1" applyProtection="1">
      <alignment horizontal="center" vertical="center" shrinkToFit="1"/>
    </xf>
    <xf numFmtId="0" fontId="33" fillId="23" borderId="0" xfId="0" applyFont="1" applyFill="1" applyBorder="1" applyAlignment="1" applyProtection="1">
      <alignment vertical="center"/>
    </xf>
    <xf numFmtId="0" fontId="34" fillId="23" borderId="10" xfId="0" applyFont="1" applyFill="1" applyBorder="1" applyAlignment="1" applyProtection="1">
      <alignment horizontal="center" vertical="center"/>
    </xf>
    <xf numFmtId="0" fontId="41" fillId="23" borderId="0" xfId="0" applyFont="1" applyFill="1" applyBorder="1" applyAlignment="1" applyProtection="1">
      <alignment horizontal="left" vertical="center" indent="1"/>
    </xf>
    <xf numFmtId="0" fontId="24" fillId="21" borderId="21" xfId="0" applyFont="1" applyFill="1" applyBorder="1" applyAlignment="1">
      <alignment vertical="center"/>
    </xf>
    <xf numFmtId="0" fontId="41" fillId="23" borderId="14" xfId="0" applyFont="1" applyFill="1" applyBorder="1" applyAlignment="1" applyProtection="1">
      <alignment horizontal="left" vertical="center" indent="1"/>
    </xf>
    <xf numFmtId="0" fontId="41" fillId="23" borderId="14" xfId="0" applyFont="1" applyFill="1" applyBorder="1" applyAlignment="1" applyProtection="1">
      <alignment horizontal="center" vertical="center" wrapText="1"/>
    </xf>
    <xf numFmtId="0" fontId="42" fillId="22" borderId="20" xfId="0" applyFont="1" applyFill="1" applyBorder="1" applyAlignment="1" applyProtection="1">
      <alignment horizontal="center" vertical="center" wrapText="1"/>
    </xf>
    <xf numFmtId="0" fontId="42" fillId="22" borderId="22" xfId="0" applyFont="1" applyFill="1" applyBorder="1" applyAlignment="1" applyProtection="1">
      <alignment horizontal="center" vertical="center"/>
    </xf>
    <xf numFmtId="9" fontId="41" fillId="23" borderId="0" xfId="44" applyFont="1" applyFill="1" applyBorder="1" applyAlignment="1" applyProtection="1">
      <alignment horizontal="center" vertical="center"/>
    </xf>
    <xf numFmtId="9" fontId="22" fillId="21" borderId="0" xfId="44" applyFont="1" applyFill="1" applyProtection="1">
      <protection locked="0"/>
    </xf>
    <xf numFmtId="0" fontId="22" fillId="21" borderId="0" xfId="0" applyNumberFormat="1" applyFont="1" applyFill="1" applyProtection="1">
      <protection locked="0"/>
    </xf>
    <xf numFmtId="0" fontId="34" fillId="21" borderId="10" xfId="0" applyFont="1" applyFill="1" applyBorder="1" applyAlignment="1" applyProtection="1">
      <alignment horizontal="left" vertical="center" wrapText="1" indent="3"/>
    </xf>
    <xf numFmtId="9" fontId="41" fillId="23" borderId="0" xfId="44" applyFont="1" applyFill="1" applyBorder="1" applyAlignment="1" applyProtection="1">
      <alignment horizontal="right" vertical="center"/>
    </xf>
    <xf numFmtId="0" fontId="41" fillId="23" borderId="0" xfId="0" applyNumberFormat="1" applyFont="1" applyFill="1" applyBorder="1" applyAlignment="1" applyProtection="1">
      <alignment horizontal="right" vertical="center"/>
    </xf>
    <xf numFmtId="0" fontId="34" fillId="24" borderId="12" xfId="43" applyNumberFormat="1" applyFont="1" applyFill="1" applyBorder="1" applyAlignment="1" applyProtection="1">
      <alignment horizontal="right" vertical="center"/>
    </xf>
    <xf numFmtId="0" fontId="42" fillId="22" borderId="23" xfId="0" applyFont="1" applyFill="1" applyBorder="1" applyAlignment="1" applyProtection="1">
      <alignment horizontal="center" vertical="center"/>
    </xf>
    <xf numFmtId="15" fontId="34" fillId="24" borderId="0" xfId="43" applyNumberFormat="1" applyFont="1" applyFill="1" applyBorder="1" applyAlignment="1" applyProtection="1">
      <alignment horizontal="right" vertical="center"/>
    </xf>
    <xf numFmtId="15" fontId="35" fillId="24" borderId="11" xfId="44" applyNumberFormat="1" applyFont="1" applyFill="1" applyBorder="1" applyAlignment="1" applyProtection="1">
      <alignment horizontal="right" vertical="center"/>
    </xf>
    <xf numFmtId="0" fontId="22" fillId="24" borderId="0" xfId="0" applyFont="1" applyFill="1" applyProtection="1">
      <protection locked="0"/>
    </xf>
    <xf numFmtId="0" fontId="42" fillId="22" borderId="0" xfId="0" applyFont="1" applyFill="1" applyBorder="1" applyAlignment="1" applyProtection="1">
      <alignment horizontal="center" vertical="center"/>
    </xf>
    <xf numFmtId="167" fontId="41" fillId="23" borderId="0" xfId="0" applyNumberFormat="1" applyFont="1" applyFill="1" applyBorder="1" applyAlignment="1" applyProtection="1">
      <alignment horizontal="center" vertical="center"/>
    </xf>
    <xf numFmtId="167" fontId="34" fillId="21" borderId="10" xfId="0" applyNumberFormat="1" applyFont="1" applyFill="1" applyBorder="1" applyAlignment="1" applyProtection="1">
      <alignment horizontal="center" vertical="center"/>
    </xf>
    <xf numFmtId="167" fontId="34" fillId="24" borderId="10" xfId="0" applyNumberFormat="1" applyFont="1" applyFill="1" applyBorder="1" applyAlignment="1" applyProtection="1">
      <alignment horizontal="center" vertical="center"/>
    </xf>
    <xf numFmtId="0" fontId="40" fillId="21" borderId="0" xfId="0" applyNumberFormat="1" applyFont="1" applyFill="1" applyBorder="1" applyAlignment="1" applyProtection="1">
      <alignment horizontal="left" vertical="top"/>
      <protection locked="0"/>
    </xf>
    <xf numFmtId="0" fontId="38" fillId="22" borderId="0" xfId="0" applyFont="1" applyFill="1" applyBorder="1" applyAlignment="1" applyProtection="1">
      <alignment vertical="center"/>
    </xf>
    <xf numFmtId="0" fontId="38" fillId="21" borderId="26" xfId="0" applyFont="1" applyFill="1" applyBorder="1" applyAlignment="1" applyProtection="1">
      <alignment horizontal="center" vertical="center"/>
    </xf>
    <xf numFmtId="0" fontId="34" fillId="21" borderId="32" xfId="0" applyFont="1" applyFill="1" applyBorder="1" applyAlignment="1" applyProtection="1">
      <alignment horizontal="center" vertical="center"/>
    </xf>
    <xf numFmtId="0" fontId="34" fillId="21" borderId="12" xfId="0" applyFont="1" applyFill="1" applyBorder="1" applyAlignment="1" applyProtection="1">
      <alignment horizontal="center" vertical="center"/>
    </xf>
    <xf numFmtId="0" fontId="34" fillId="21" borderId="31" xfId="0" applyFont="1" applyFill="1" applyBorder="1" applyAlignment="1" applyProtection="1">
      <alignment horizontal="center" vertical="center"/>
    </xf>
    <xf numFmtId="15" fontId="35" fillId="24" borderId="24" xfId="44" applyNumberFormat="1" applyFont="1" applyFill="1" applyBorder="1" applyAlignment="1" applyProtection="1">
      <alignment horizontal="right" vertical="center"/>
    </xf>
    <xf numFmtId="0" fontId="34" fillId="24" borderId="28" xfId="43" applyNumberFormat="1" applyFont="1" applyFill="1" applyBorder="1" applyAlignment="1" applyProtection="1">
      <alignment horizontal="right" vertical="center"/>
    </xf>
    <xf numFmtId="15" fontId="34" fillId="24" borderId="28" xfId="43" applyNumberFormat="1" applyFont="1" applyFill="1" applyBorder="1" applyAlignment="1" applyProtection="1">
      <alignment horizontal="right" vertical="center"/>
    </xf>
    <xf numFmtId="15" fontId="35" fillId="24" borderId="28" xfId="44" applyNumberFormat="1" applyFont="1" applyFill="1" applyBorder="1" applyAlignment="1" applyProtection="1">
      <alignment horizontal="right" vertical="center"/>
    </xf>
    <xf numFmtId="15" fontId="35" fillId="24" borderId="25" xfId="44" applyNumberFormat="1" applyFont="1" applyFill="1" applyBorder="1" applyAlignment="1" applyProtection="1">
      <alignment horizontal="right" vertical="center"/>
    </xf>
    <xf numFmtId="0" fontId="34" fillId="24" borderId="29" xfId="43" applyNumberFormat="1" applyFont="1" applyFill="1" applyBorder="1" applyAlignment="1" applyProtection="1">
      <alignment horizontal="right" vertical="center"/>
    </xf>
    <xf numFmtId="15" fontId="34" fillId="24" borderId="29" xfId="43" applyNumberFormat="1" applyFont="1" applyFill="1" applyBorder="1" applyAlignment="1" applyProtection="1">
      <alignment horizontal="right" vertical="center"/>
    </xf>
    <xf numFmtId="15" fontId="35" fillId="24" borderId="29" xfId="44" applyNumberFormat="1" applyFont="1" applyFill="1" applyBorder="1" applyAlignment="1" applyProtection="1">
      <alignment horizontal="right" vertical="center"/>
    </xf>
    <xf numFmtId="0" fontId="22" fillId="21" borderId="0" xfId="0" applyFont="1" applyFill="1" applyBorder="1" applyProtection="1">
      <protection locked="0"/>
    </xf>
    <xf numFmtId="0" fontId="22" fillId="23" borderId="0" xfId="0" applyFont="1" applyFill="1" applyBorder="1" applyProtection="1">
      <protection locked="0"/>
    </xf>
    <xf numFmtId="0" fontId="42" fillId="22" borderId="0" xfId="0" applyFont="1" applyFill="1" applyBorder="1" applyAlignment="1" applyProtection="1">
      <alignment horizontal="right" vertical="center" indent="1"/>
    </xf>
    <xf numFmtId="9" fontId="35" fillId="24" borderId="11" xfId="44" applyFont="1" applyFill="1" applyBorder="1" applyAlignment="1" applyProtection="1">
      <alignment horizontal="center" vertical="center"/>
    </xf>
    <xf numFmtId="0" fontId="39" fillId="20" borderId="10" xfId="0" applyFont="1" applyFill="1" applyBorder="1" applyAlignment="1" applyProtection="1">
      <alignment horizontal="left" vertical="center" wrapText="1" indent="2"/>
    </xf>
    <xf numFmtId="167" fontId="39" fillId="20" borderId="12" xfId="0" applyNumberFormat="1" applyFont="1" applyFill="1" applyBorder="1" applyAlignment="1" applyProtection="1">
      <alignment horizontal="center" vertical="center"/>
    </xf>
    <xf numFmtId="9" fontId="45" fillId="20" borderId="11" xfId="44" applyFont="1" applyFill="1" applyBorder="1" applyAlignment="1" applyProtection="1">
      <alignment horizontal="center" vertical="center"/>
    </xf>
    <xf numFmtId="0" fontId="39" fillId="20" borderId="12" xfId="43" applyNumberFormat="1" applyFont="1" applyFill="1" applyBorder="1" applyAlignment="1" applyProtection="1">
      <alignment horizontal="right" vertical="center"/>
    </xf>
    <xf numFmtId="0" fontId="39" fillId="20" borderId="0" xfId="43" applyNumberFormat="1" applyFont="1" applyFill="1" applyBorder="1" applyAlignment="1" applyProtection="1">
      <alignment horizontal="right" vertical="center"/>
    </xf>
    <xf numFmtId="15" fontId="45" fillId="20" borderId="11" xfId="44" applyNumberFormat="1" applyFont="1" applyFill="1" applyBorder="1" applyAlignment="1" applyProtection="1">
      <alignment horizontal="right" vertical="center"/>
    </xf>
    <xf numFmtId="9" fontId="43" fillId="20" borderId="33" xfId="44" applyFont="1" applyFill="1" applyBorder="1" applyAlignment="1" applyProtection="1">
      <alignment horizontal="center" vertical="center"/>
    </xf>
    <xf numFmtId="9" fontId="43" fillId="20" borderId="0" xfId="44" applyFont="1" applyFill="1" applyBorder="1" applyAlignment="1" applyProtection="1">
      <alignment horizontal="center" vertical="center"/>
    </xf>
    <xf numFmtId="9" fontId="43" fillId="20" borderId="11" xfId="44" applyFont="1" applyFill="1" applyBorder="1" applyAlignment="1" applyProtection="1">
      <alignment horizontal="center" vertical="center"/>
    </xf>
    <xf numFmtId="0" fontId="48" fillId="23" borderId="0" xfId="0" applyFont="1" applyFill="1" applyAlignment="1">
      <alignment vertical="center"/>
    </xf>
    <xf numFmtId="0" fontId="48" fillId="23" borderId="0" xfId="0" applyFont="1" applyFill="1" applyAlignment="1">
      <alignment horizontal="center"/>
    </xf>
    <xf numFmtId="0" fontId="49" fillId="23" borderId="0" xfId="0" applyFont="1" applyFill="1" applyAlignment="1">
      <alignment vertical="center"/>
    </xf>
    <xf numFmtId="0" fontId="51" fillId="23" borderId="0" xfId="0" applyFont="1" applyFill="1" applyAlignment="1">
      <alignment vertical="center"/>
    </xf>
    <xf numFmtId="168" fontId="53" fillId="23" borderId="0" xfId="45" applyFont="1" applyFill="1">
      <alignment horizontal="left"/>
    </xf>
    <xf numFmtId="0" fontId="50" fillId="23" borderId="0" xfId="34" applyFont="1" applyFill="1" applyBorder="1" applyAlignment="1" applyProtection="1">
      <alignment vertical="center"/>
    </xf>
    <xf numFmtId="0" fontId="54" fillId="23" borderId="0" xfId="0" applyFont="1" applyFill="1" applyAlignment="1">
      <alignment vertical="center"/>
    </xf>
    <xf numFmtId="0" fontId="26" fillId="23" borderId="0" xfId="0" applyFont="1" applyFill="1" applyProtection="1"/>
    <xf numFmtId="0" fontId="54" fillId="23" borderId="0" xfId="0" applyFont="1" applyFill="1" applyAlignment="1">
      <alignment horizontal="center" vertical="center"/>
    </xf>
    <xf numFmtId="0" fontId="56" fillId="23" borderId="0" xfId="0" applyFont="1" applyFill="1" applyAlignment="1">
      <alignment vertical="center"/>
    </xf>
    <xf numFmtId="0" fontId="0" fillId="0" borderId="41" xfId="0" applyBorder="1"/>
    <xf numFmtId="167" fontId="59" fillId="23" borderId="0" xfId="0" applyNumberFormat="1" applyFont="1" applyFill="1" applyBorder="1" applyAlignment="1" applyProtection="1">
      <alignment horizontal="center" vertical="center"/>
    </xf>
    <xf numFmtId="9" fontId="44" fillId="21" borderId="0" xfId="44" applyFont="1" applyFill="1" applyBorder="1" applyAlignment="1" applyProtection="1">
      <alignment horizontal="center" vertical="center"/>
    </xf>
    <xf numFmtId="9" fontId="44" fillId="21" borderId="29" xfId="44" applyFont="1" applyFill="1" applyBorder="1" applyAlignment="1" applyProtection="1">
      <alignment horizontal="center" vertical="center"/>
    </xf>
    <xf numFmtId="9" fontId="44" fillId="21" borderId="30" xfId="44" applyFont="1" applyFill="1" applyBorder="1" applyAlignment="1" applyProtection="1">
      <alignment horizontal="center" vertical="center"/>
    </xf>
    <xf numFmtId="0" fontId="47" fillId="21" borderId="0" xfId="0" applyNumberFormat="1" applyFont="1" applyFill="1" applyBorder="1" applyAlignment="1" applyProtection="1">
      <alignment horizontal="left" vertical="top"/>
      <protection locked="0"/>
    </xf>
    <xf numFmtId="0" fontId="25" fillId="21" borderId="0" xfId="34" applyFont="1" applyFill="1" applyAlignment="1" applyProtection="1">
      <alignment horizontal="left" vertical="center"/>
    </xf>
    <xf numFmtId="165" fontId="38" fillId="22" borderId="13" xfId="0" applyNumberFormat="1" applyFont="1" applyFill="1" applyBorder="1" applyAlignment="1" applyProtection="1">
      <alignment horizontal="center" vertical="center" shrinkToFit="1"/>
    </xf>
    <xf numFmtId="165" fontId="38" fillId="22" borderId="17" xfId="0" applyNumberFormat="1" applyFont="1" applyFill="1" applyBorder="1" applyAlignment="1" applyProtection="1">
      <alignment horizontal="center" vertical="center" shrinkToFit="1"/>
    </xf>
    <xf numFmtId="166" fontId="38" fillId="21" borderId="0" xfId="0" applyNumberFormat="1" applyFont="1" applyFill="1" applyBorder="1" applyAlignment="1" applyProtection="1">
      <alignment horizontal="center" vertical="center" shrinkToFit="1"/>
      <protection locked="0"/>
    </xf>
    <xf numFmtId="0" fontId="58" fillId="23" borderId="40" xfId="34" applyFont="1" applyFill="1" applyBorder="1" applyAlignment="1" applyProtection="1">
      <alignment horizontal="center" vertical="center"/>
    </xf>
    <xf numFmtId="0" fontId="58" fillId="23" borderId="0" xfId="34" applyFont="1" applyFill="1" applyBorder="1" applyAlignment="1" applyProtection="1">
      <alignment horizontal="center" vertical="center"/>
    </xf>
    <xf numFmtId="0" fontId="57" fillId="26" borderId="34" xfId="34" applyFont="1" applyFill="1" applyBorder="1" applyAlignment="1" applyProtection="1">
      <alignment horizontal="center" vertical="center"/>
    </xf>
    <xf numFmtId="0" fontId="57" fillId="26" borderId="35" xfId="34" applyFont="1" applyFill="1" applyBorder="1" applyAlignment="1" applyProtection="1">
      <alignment horizontal="center" vertical="center"/>
    </xf>
    <xf numFmtId="0" fontId="57" fillId="26" borderId="36" xfId="34" applyFont="1" applyFill="1" applyBorder="1" applyAlignment="1" applyProtection="1">
      <alignment horizontal="center" vertical="center"/>
    </xf>
    <xf numFmtId="0" fontId="57" fillId="25" borderId="37" xfId="34" applyNumberFormat="1" applyFont="1" applyFill="1" applyBorder="1" applyAlignment="1" applyProtection="1">
      <alignment horizontal="center" vertical="center" wrapText="1"/>
    </xf>
    <xf numFmtId="0" fontId="57" fillId="25" borderId="38" xfId="34" applyNumberFormat="1" applyFont="1" applyFill="1" applyBorder="1" applyAlignment="1" applyProtection="1">
      <alignment horizontal="center" vertical="center" wrapText="1"/>
    </xf>
    <xf numFmtId="0" fontId="57" fillId="25" borderId="39" xfId="34" applyNumberFormat="1" applyFont="1" applyFill="1" applyBorder="1" applyAlignment="1" applyProtection="1">
      <alignment horizontal="center" vertical="center" wrapText="1"/>
    </xf>
    <xf numFmtId="0" fontId="41" fillId="23" borderId="27" xfId="0" applyFont="1" applyFill="1" applyBorder="1" applyAlignment="1" applyProtection="1">
      <alignment horizontal="center" vertical="center" wrapText="1"/>
    </xf>
    <xf numFmtId="0" fontId="41" fillId="23" borderId="0" xfId="0" applyFont="1" applyFill="1" applyBorder="1" applyAlignment="1" applyProtection="1">
      <alignment horizontal="center" vertical="center" wrapText="1"/>
    </xf>
    <xf numFmtId="9" fontId="44" fillId="21" borderId="42" xfId="44" applyFont="1" applyFill="1" applyBorder="1" applyAlignment="1" applyProtection="1">
      <alignment horizontal="center" vertical="center"/>
    </xf>
    <xf numFmtId="9" fontId="44" fillId="21" borderId="28" xfId="44" applyFont="1" applyFill="1" applyBorder="1" applyAlignment="1" applyProtection="1">
      <alignment horizontal="center" vertical="center"/>
    </xf>
    <xf numFmtId="0" fontId="42" fillId="22" borderId="0" xfId="0" applyFont="1" applyFill="1" applyBorder="1" applyAlignment="1" applyProtection="1">
      <alignment horizontal="center" vertical="center"/>
    </xf>
    <xf numFmtId="0" fontId="42" fillId="22" borderId="15" xfId="0" applyFont="1" applyFill="1" applyBorder="1" applyAlignment="1" applyProtection="1">
      <alignment horizontal="center" vertical="center"/>
    </xf>
    <xf numFmtId="0" fontId="42" fillId="22" borderId="14" xfId="0" applyFont="1" applyFill="1" applyBorder="1" applyAlignment="1" applyProtection="1">
      <alignment horizontal="center" vertical="center"/>
    </xf>
    <xf numFmtId="0" fontId="42" fillId="22" borderId="16" xfId="0" applyFont="1" applyFill="1" applyBorder="1" applyAlignment="1" applyProtection="1">
      <alignment horizontal="center" vertical="center"/>
    </xf>
    <xf numFmtId="0" fontId="46" fillId="22" borderId="0" xfId="0" applyFont="1" applyFill="1" applyBorder="1" applyAlignment="1" applyProtection="1">
      <alignment horizontal="right" vertical="center"/>
    </xf>
    <xf numFmtId="0" fontId="46" fillId="22" borderId="43" xfId="0" applyFont="1" applyFill="1" applyBorder="1" applyAlignment="1" applyProtection="1">
      <alignment horizontal="right" vertical="center"/>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ctivity" xfId="45"/>
    <cellStyle name="Bad" xfId="25" builtinId="27" customBuiltin="1"/>
    <cellStyle name="Calculation" xfId="26" builtinId="22" customBuiltin="1"/>
    <cellStyle name="Check Cell" xfId="27" builtinId="23" customBuiltin="1"/>
    <cellStyle name="Currency" xfId="43" builtinId="4"/>
    <cellStyle name="Explanatory Text" xfId="28" builtinId="53" customBuiltin="1"/>
    <cellStyle name="Followed Hyperlink" xfId="46" builtinId="9"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4" builtinId="5"/>
    <cellStyle name="Title" xfId="40" builtinId="15" customBuiltin="1"/>
    <cellStyle name="Total" xfId="41" builtinId="25" customBuiltin="1"/>
    <cellStyle name="Warning Text" xfId="42" builtinId="11" customBuiltin="1"/>
  </cellStyles>
  <dxfs count="8">
    <dxf>
      <font>
        <color rgb="FFFF0000"/>
      </font>
    </dxf>
    <dxf>
      <font>
        <color rgb="FFFF0000"/>
      </font>
    </dxf>
    <dxf>
      <font>
        <color rgb="FFFF0000"/>
      </font>
    </dxf>
    <dxf>
      <font>
        <color rgb="FFFF0000"/>
      </font>
    </dxf>
    <dxf>
      <font>
        <color rgb="FFFF0000"/>
      </font>
    </dxf>
    <dxf>
      <font>
        <color rgb="FFFF0000"/>
      </font>
    </dxf>
    <dxf>
      <fill>
        <patternFill>
          <bgColor theme="4"/>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officetimeline.com/14-days-trial?source=project-schedule-template-excel"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editAs="oneCell">
    <xdr:from>
      <xdr:col>1</xdr:col>
      <xdr:colOff>83342</xdr:colOff>
      <xdr:row>38</xdr:row>
      <xdr:rowOff>142875</xdr:rowOff>
    </xdr:from>
    <xdr:to>
      <xdr:col>12</xdr:col>
      <xdr:colOff>107156</xdr:colOff>
      <xdr:row>50</xdr:row>
      <xdr:rowOff>561136</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3373" y="8310563"/>
          <a:ext cx="5560221" cy="2990011"/>
        </a:xfrm>
        <a:prstGeom prst="rect">
          <a:avLst/>
        </a:prstGeom>
      </xdr:spPr>
    </xdr:pic>
    <xdr:clientData/>
  </xdr:twoCellAnchor>
  <xdr:twoCellAnchor editAs="absolute">
    <xdr:from>
      <xdr:col>6</xdr:col>
      <xdr:colOff>610658</xdr:colOff>
      <xdr:row>7</xdr:row>
      <xdr:rowOff>3175</xdr:rowOff>
    </xdr:from>
    <xdr:to>
      <xdr:col>25</xdr:col>
      <xdr:colOff>14111</xdr:colOff>
      <xdr:row>10</xdr:row>
      <xdr:rowOff>238125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2</xdr:col>
      <xdr:colOff>8466</xdr:colOff>
      <xdr:row>31</xdr:row>
      <xdr:rowOff>104493</xdr:rowOff>
    </xdr:from>
    <xdr:to>
      <xdr:col>12</xdr:col>
      <xdr:colOff>25399</xdr:colOff>
      <xdr:row>37</xdr:row>
      <xdr:rowOff>169333</xdr:rowOff>
    </xdr:to>
    <xdr:sp macro="" textlink="">
      <xdr:nvSpPr>
        <xdr:cNvPr id="4"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hlinkClick xmlns:r="http://schemas.openxmlformats.org/officeDocument/2006/relationships" r:id="rId2"/>
        </xdr:cNvPr>
        <xdr:cNvSpPr txBox="1"/>
      </xdr:nvSpPr>
      <xdr:spPr>
        <a:xfrm>
          <a:off x="460904" y="6771993"/>
          <a:ext cx="5350933" cy="1350715"/>
        </a:xfrm>
        <a:prstGeom prst="wedgeRectCallout">
          <a:avLst>
            <a:gd name="adj1" fmla="val 24987"/>
            <a:gd name="adj2" fmla="val 84471"/>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050" b="1" spc="30" baseline="0">
              <a:solidFill>
                <a:srgbClr val="30966D"/>
              </a:solidFill>
              <a:effectLst/>
              <a:latin typeface="Century Gothic" panose="020B0502020202020204" pitchFamily="34" charset="0"/>
              <a:ea typeface="+mn-ea"/>
              <a:cs typeface="+mn-cs"/>
            </a:rPr>
            <a:t>3 Easy steps to instantly turn Excel data into a PowerPoint slide </a:t>
          </a:r>
        </a:p>
        <a:p>
          <a:endParaRPr lang="en-US" sz="80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1. </a:t>
          </a:r>
          <a:r>
            <a:rPr lang="en-US" sz="800" u="sng" spc="20" baseline="0">
              <a:solidFill>
                <a:srgbClr val="D24626"/>
              </a:solidFill>
              <a:effectLst/>
              <a:latin typeface="Century Gothic" panose="020B0502020202020204" pitchFamily="34" charset="0"/>
              <a:ea typeface="+mn-ea"/>
              <a:cs typeface="+mn-cs"/>
            </a:rPr>
            <a:t>Download the Free Office Timeline plug-in for PowerPoint - 14-day Trial Edition.</a:t>
          </a:r>
          <a:r>
            <a:rPr lang="en-US" sz="800" spc="20" baseline="0">
              <a:solidFill>
                <a:schemeClr val="tx1">
                  <a:lumMod val="50000"/>
                  <a:lumOff val="50000"/>
                </a:schemeClr>
              </a:solidFill>
              <a:effectLst/>
              <a:latin typeface="Century Gothic" panose="020B0502020202020204" pitchFamily="34" charset="0"/>
              <a:ea typeface="+mn-ea"/>
              <a:cs typeface="+mn-cs"/>
            </a:rPr>
            <a:t/>
          </a:r>
          <a:br>
            <a:rPr lang="en-US" sz="800" spc="20" baseline="0">
              <a:solidFill>
                <a:schemeClr val="tx1">
                  <a:lumMod val="50000"/>
                  <a:lumOff val="50000"/>
                </a:schemeClr>
              </a:solidFill>
              <a:effectLst/>
              <a:latin typeface="Century Gothic" panose="020B0502020202020204" pitchFamily="34" charset="0"/>
              <a:ea typeface="+mn-ea"/>
              <a:cs typeface="+mn-cs"/>
            </a:rPr>
          </a:br>
          <a:endParaRPr lang="en-US" sz="8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2. Open PowerPoint and click on NEW Timeline from the Office Timeline tab inside of PowerPoint.  </a:t>
          </a: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    Copy your Excel table and paste it into Office Timeline with the PASTE button.</a:t>
          </a:r>
        </a:p>
        <a:p>
          <a:pPr marL="0" indent="0">
            <a:buClr>
              <a:schemeClr val="accent1"/>
            </a:buClr>
            <a:buFontTx/>
            <a:buNone/>
          </a:pPr>
          <a:endParaRPr lang="en-US" sz="8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3. Click the green SAVE button to instantly produce your Project Schedule slide.  </a:t>
          </a:r>
        </a:p>
      </xdr:txBody>
    </xdr:sp>
    <xdr:clientData fPrintsWithSheet="0"/>
  </xdr:twoCellAnchor>
  <xdr:twoCellAnchor editAs="oneCell">
    <xdr:from>
      <xdr:col>14</xdr:col>
      <xdr:colOff>83345</xdr:colOff>
      <xdr:row>33</xdr:row>
      <xdr:rowOff>190500</xdr:rowOff>
    </xdr:from>
    <xdr:to>
      <xdr:col>49</xdr:col>
      <xdr:colOff>142874</xdr:colOff>
      <xdr:row>50</xdr:row>
      <xdr:rowOff>612831</xdr:rowOff>
    </xdr:to>
    <xdr:pic>
      <xdr:nvPicPr>
        <xdr:cNvPr id="5"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96001" y="7286625"/>
          <a:ext cx="7560467" cy="40656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605367</xdr:colOff>
      <xdr:row>2</xdr:row>
      <xdr:rowOff>19050</xdr:rowOff>
    </xdr:from>
    <xdr:to>
      <xdr:col>12</xdr:col>
      <xdr:colOff>38101</xdr:colOff>
      <xdr:row>25</xdr:row>
      <xdr:rowOff>123825</xdr:rowOff>
    </xdr:to>
    <xdr:sp macro="" textlink="">
      <xdr:nvSpPr>
        <xdr:cNvPr id="2" name="Timeline Tips" descr="Enter your dates and milestone descriptions inside the Project Details table, and Excel will automatically update the timeline in the Project Review Form sheet. &#10;&#10;We'd recommend arranging your milestone data in chronological order to ensure the timeline is generated correctly - otherwise, errors may occur in displaying the milestones.&#10;&#10;The role of the Position values in the Project Details table is to prevent the Milestone labels from overlapping each other on the Project Review timeline. Use positive numbers to display labels above the timeline and negative numbers to position them below.&#10;&#10;To add extra milestones, either insert new rows within the table or start typing below the last table entry, and the table will automatically expand to accommodate your newly added data.&#10;&#10;To change a milestone's color to fit your project's RAG status, double-click the desired milestone shape to select it and then right-click on it. Next, go to Format Data Point -&gt; Fill &amp; Line -&gt; Marker and select you preferred Border color. &#10;&#10;To recolor a connector line, double-click to select it and, from the Font section of the Home tab on the ribbon, click on the Fill Color icon to choose the desired shade.&#10;" title="Excel Project Review Template - Guidance and Tips:"/>
        <xdr:cNvSpPr txBox="1"/>
      </xdr:nvSpPr>
      <xdr:spPr>
        <a:xfrm>
          <a:off x="605367" y="342900"/>
          <a:ext cx="6747934" cy="3829050"/>
        </a:xfrm>
        <a:prstGeom prst="wedgeRectCallout">
          <a:avLst>
            <a:gd name="adj1" fmla="val 49548"/>
            <a:gd name="adj2" fmla="val -20845"/>
          </a:avLst>
        </a:prstGeom>
        <a:solidFill>
          <a:srgbClr val="E7E6E6"/>
        </a:solidFill>
        <a:ln w="9525" cmpd="sng">
          <a:solidFill>
            <a:sysClr val="window" lastClr="FFFFFF">
              <a:shade val="50000"/>
            </a:sysClr>
          </a:solidFill>
        </a:ln>
        <a:effectLst/>
      </xdr:spPr>
      <xdr:txBody>
        <a:bodyPr vertOverflow="clip" horzOverflow="clip" wrap="square" lIns="182880"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30" normalizeH="0" baseline="0" noProof="0">
              <a:ln>
                <a:noFill/>
              </a:ln>
              <a:solidFill>
                <a:srgbClr val="44546A"/>
              </a:solidFill>
              <a:effectLst/>
              <a:uLnTx/>
              <a:uFillTx/>
              <a:latin typeface="Calibri" panose="020F0502020204030204"/>
              <a:ea typeface="+mn-ea"/>
              <a:cs typeface="+mn-cs"/>
            </a:rPr>
            <a:t>Project Schedule Template - Guidance and Tips</a:t>
          </a:r>
          <a:r>
            <a:rPr kumimoji="0" lang="en-US" sz="1400" b="0" i="0" u="none" strike="noStrike" kern="0" cap="none" spc="0" normalizeH="0" baseline="0" noProof="0">
              <a:ln>
                <a:noFill/>
              </a:ln>
              <a:solidFill>
                <a:srgbClr val="44546A"/>
              </a:solidFill>
              <a:effectLst/>
              <a:uLnTx/>
              <a:uFillTx/>
              <a:latin typeface="Calibri" panose="020F0502020204030204"/>
              <a:ea typeface="+mn-ea"/>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5B9BD5"/>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Replace the placeholder data inside Project Schedule table with your project's Tasks, Estimated Hours and Actual Hours. The template's functions will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automatically calculate the remaining time for completing each task</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as well as a total for each project phase. </a:t>
          </a: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The Gantt chart to the right of the Project Schedule table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automatically displays and updates the tasks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on the calendar taking into account the PROJECT START DATE and the number of Estimated Hours entered for each task. </a:t>
          </a: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To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show a different time period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on the timeline, you can change the number next to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SCROLL TO WEEK #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in the Project Schedule table.</a:t>
          </a:r>
          <a:endParaRPr kumimoji="0" lang="en-US" sz="1600" b="0" i="0" u="none" strike="noStrike" kern="0" cap="none" spc="0" normalizeH="0" baseline="0" noProof="0">
            <a:ln>
              <a:noFill/>
            </a:ln>
            <a:solidFill>
              <a:srgbClr val="5B9BD5"/>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Recoloring the task bars</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on the Gantt chart can be done with Conditional Formatting. Simply select any cell on the Gantt chart, click on the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Conditional Formatting</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icon in the Home tab, and then select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Manage Rules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from the menu. You should see a single formula in the window that pops up - select it and then click on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Edit Rule</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This is where you will find the formatting options that impact the task bars' appearance, including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Fill</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color.</a:t>
          </a:r>
          <a:endParaRPr kumimoji="0" lang="en-US" sz="1400" b="0" i="0" u="none" strike="noStrike" kern="0" cap="none" spc="20" normalizeH="0" baseline="0" noProof="0">
            <a:ln>
              <a:noFill/>
            </a:ln>
            <a:solidFill>
              <a:sysClr val="windowText" lastClr="000000"/>
            </a:solidFill>
            <a:effectLst/>
            <a:uLnTx/>
            <a:uFillTx/>
            <a:latin typeface="Calibri" panose="020F0502020204030204"/>
            <a:ea typeface="+mn-ea"/>
            <a:cs typeface="+mn-cs"/>
          </a:endParaRPr>
        </a:p>
      </xdr:txBody>
    </xdr:sp>
    <xdr:clientData fPrintsWithSheet="0"/>
  </xdr:twoCellAnchor>
  <xdr:twoCellAnchor>
    <xdr:from>
      <xdr:col>0</xdr:col>
      <xdr:colOff>600075</xdr:colOff>
      <xdr:row>27</xdr:row>
      <xdr:rowOff>22226</xdr:rowOff>
    </xdr:from>
    <xdr:to>
      <xdr:col>12</xdr:col>
      <xdr:colOff>38100</xdr:colOff>
      <xdr:row>50</xdr:row>
      <xdr:rowOff>19051</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a:off x="600075" y="4394201"/>
          <a:ext cx="6753225" cy="3721100"/>
        </a:xfrm>
        <a:prstGeom prst="wedgeRectCallout">
          <a:avLst>
            <a:gd name="adj1" fmla="val 20846"/>
            <a:gd name="adj2" fmla="val -65395"/>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30" normalizeH="0" baseline="0" noProof="0">
            <a:ln>
              <a:noFill/>
            </a:ln>
            <a:solidFill>
              <a:srgbClr val="44546A"/>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30" normalizeH="0" baseline="0" noProof="0">
              <a:ln>
                <a:noFill/>
              </a:ln>
              <a:solidFill>
                <a:srgbClr val="44546A"/>
              </a:solidFill>
              <a:effectLst/>
              <a:uLnTx/>
              <a:uFillTx/>
              <a:latin typeface="Calibri" panose="020F0502020204030204"/>
              <a:ea typeface="+mn-ea"/>
              <a:cs typeface="+mn-cs"/>
            </a:rPr>
            <a:t>Changing Task Colors</a:t>
          </a:r>
          <a:endParaRPr kumimoji="0" lang="en-US" sz="1400" b="0" i="0" u="none" strike="noStrike" kern="0" cap="none" spc="0" normalizeH="0" baseline="0" noProof="0">
            <a:ln>
              <a:noFill/>
            </a:ln>
            <a:solidFill>
              <a:srgbClr val="44546A"/>
            </a:solidFill>
            <a:effectLst/>
            <a:uLnTx/>
            <a:uFillTx/>
            <a:latin typeface="Calibri" panose="020F0502020204030204"/>
            <a:ea typeface="+mn-ea"/>
            <a:cs typeface="+mn-cs"/>
          </a:endParaRPr>
        </a:p>
        <a:p>
          <a:endParaRPr lang="en-US" sz="1100" spc="20" baseline="0">
            <a:solidFill>
              <a:schemeClr val="dk1"/>
            </a:solidFill>
            <a:effectLst/>
            <a:latin typeface="+mn-lt"/>
            <a:ea typeface="+mn-ea"/>
            <a:cs typeface="+mn-cs"/>
          </a:endParaRPr>
        </a:p>
      </xdr:txBody>
    </xdr:sp>
    <xdr:clientData fPrintsWithSheet="0"/>
  </xdr:twoCellAnchor>
  <xdr:twoCellAnchor editAs="oneCell">
    <xdr:from>
      <xdr:col>1</xdr:col>
      <xdr:colOff>371475</xdr:colOff>
      <xdr:row>31</xdr:row>
      <xdr:rowOff>38100</xdr:rowOff>
    </xdr:from>
    <xdr:to>
      <xdr:col>11</xdr:col>
      <xdr:colOff>257175</xdr:colOff>
      <xdr:row>48</xdr:row>
      <xdr:rowOff>142875</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1075" y="5057775"/>
          <a:ext cx="5981700" cy="28575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officetimeline.com/14-days-trial?source=project-schedule-template-excel" TargetMode="External"/><Relationship Id="rId2" Type="http://schemas.openxmlformats.org/officeDocument/2006/relationships/hyperlink" Target="https://www.officetimeline.com/14-days-trial?source=project-schedule-template-excel" TargetMode="External"/><Relationship Id="rId1" Type="http://schemas.openxmlformats.org/officeDocument/2006/relationships/hyperlink" Target="http://www.officetimeline.com/"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officetimeline.com/?source=project-schedule-template-exce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outlinePr summaryBelow="0"/>
    <pageSetUpPr fitToPage="1"/>
  </sheetPr>
  <dimension ref="B1:BY59"/>
  <sheetViews>
    <sheetView showGridLines="0" tabSelected="1" zoomScale="90" zoomScaleNormal="90" workbookViewId="0">
      <selection activeCell="D6" sqref="D6:E6"/>
    </sheetView>
  </sheetViews>
  <sheetFormatPr defaultColWidth="9.28515625" defaultRowHeight="13.5" outlineLevelRow="1" x14ac:dyDescent="0.25"/>
  <cols>
    <col min="1" max="1" width="3.7109375" style="1" customWidth="1"/>
    <col min="2" max="2" width="3" style="1" customWidth="1"/>
    <col min="3" max="3" width="25.7109375" style="2" bestFit="1" customWidth="1"/>
    <col min="4" max="4" width="10.85546875" style="3" customWidth="1"/>
    <col min="5" max="5" width="10.7109375" style="3" customWidth="1"/>
    <col min="6" max="6" width="11.28515625" style="3" customWidth="1"/>
    <col min="7" max="7" width="10.7109375" style="3" customWidth="1"/>
    <col min="8" max="10" width="9.42578125" style="3" hidden="1" customWidth="1"/>
    <col min="11" max="11" width="5.28515625" style="3" customWidth="1"/>
    <col min="12" max="12" width="5.42578125" style="3" customWidth="1"/>
    <col min="13" max="13" width="2.28515625" style="3" customWidth="1"/>
    <col min="14" max="14" width="1.140625" style="3" customWidth="1"/>
    <col min="15" max="18" width="3.28515625" style="3" customWidth="1"/>
    <col min="19" max="19" width="3.140625" style="3" customWidth="1"/>
    <col min="20" max="49" width="3.28515625" style="3" customWidth="1"/>
    <col min="50" max="50" width="3.5703125" style="1" customWidth="1"/>
    <col min="51" max="51" width="6.85546875" style="1" customWidth="1"/>
    <col min="52" max="16384" width="9.28515625" style="1"/>
  </cols>
  <sheetData>
    <row r="1" spans="2:50" ht="18.399999999999999" customHeight="1" x14ac:dyDescent="0.25"/>
    <row r="2" spans="2:50" x14ac:dyDescent="0.25">
      <c r="B2" s="4"/>
      <c r="C2" s="5"/>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4"/>
    </row>
    <row r="3" spans="2:50" ht="22.5" customHeight="1" x14ac:dyDescent="0.25">
      <c r="B3" s="4"/>
      <c r="C3" s="92" t="s">
        <v>27</v>
      </c>
      <c r="D3" s="92"/>
      <c r="E3" s="92"/>
      <c r="F3" s="92"/>
      <c r="G3" s="92"/>
      <c r="H3" s="92"/>
      <c r="I3" s="92"/>
      <c r="J3" s="92"/>
      <c r="K3" s="92"/>
      <c r="L3" s="50"/>
      <c r="M3" s="50"/>
      <c r="N3" s="7"/>
      <c r="O3"/>
      <c r="P3"/>
      <c r="Q3"/>
      <c r="R3"/>
      <c r="S3"/>
      <c r="T3"/>
      <c r="U3"/>
      <c r="V3"/>
      <c r="W3"/>
      <c r="X3"/>
      <c r="Y3" s="8"/>
      <c r="Z3" s="7"/>
      <c r="AA3" s="7"/>
      <c r="AB3" s="7"/>
      <c r="AC3" s="7"/>
      <c r="AD3" s="7"/>
      <c r="AE3" s="7"/>
      <c r="AF3" s="7"/>
      <c r="AG3" s="7"/>
      <c r="AH3" s="7"/>
      <c r="AI3" s="7"/>
      <c r="AJ3" s="7"/>
      <c r="AK3" s="93"/>
      <c r="AL3" s="93"/>
      <c r="AM3" s="93"/>
      <c r="AN3" s="93"/>
      <c r="AO3" s="93"/>
      <c r="AP3" s="93"/>
      <c r="AQ3" s="93"/>
      <c r="AR3" s="93"/>
      <c r="AS3" s="93"/>
      <c r="AT3" s="93"/>
      <c r="AU3" s="93"/>
      <c r="AV3" s="93"/>
      <c r="AW3" s="93"/>
      <c r="AX3" s="4"/>
    </row>
    <row r="4" spans="2:50" ht="22.15" customHeight="1" x14ac:dyDescent="0.25">
      <c r="B4" s="4"/>
      <c r="C4" s="92"/>
      <c r="D4" s="92"/>
      <c r="E4" s="92"/>
      <c r="F4" s="92"/>
      <c r="G4" s="92"/>
      <c r="H4" s="92"/>
      <c r="I4" s="92"/>
      <c r="J4" s="92"/>
      <c r="K4" s="92"/>
      <c r="L4" s="50"/>
      <c r="M4" s="50"/>
      <c r="N4" s="9"/>
      <c r="O4" s="30"/>
      <c r="P4" s="30"/>
      <c r="Q4" s="30"/>
      <c r="R4" s="30"/>
      <c r="S4" s="30"/>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4"/>
    </row>
    <row r="5" spans="2:50" ht="6.75" customHeight="1" x14ac:dyDescent="0.25">
      <c r="B5" s="4"/>
      <c r="C5" s="13"/>
      <c r="D5" s="14"/>
      <c r="E5" s="15"/>
      <c r="F5" s="16"/>
      <c r="G5" s="16"/>
      <c r="H5" s="16"/>
      <c r="I5" s="16"/>
      <c r="J5" s="16"/>
      <c r="K5" s="16"/>
      <c r="L5" s="16"/>
      <c r="M5" s="16"/>
      <c r="N5" s="20"/>
      <c r="O5" s="94">
        <f>CHOOSE(WEEKDAY(D6+(L6-1)*7),5,4,3,2,1,0,6)+D6+(L6-1)*7</f>
        <v>43189</v>
      </c>
      <c r="P5" s="94"/>
      <c r="Q5" s="94"/>
      <c r="R5" s="94"/>
      <c r="S5" s="94"/>
      <c r="T5" s="94">
        <f>O5+7</f>
        <v>43196</v>
      </c>
      <c r="U5" s="94"/>
      <c r="V5" s="94"/>
      <c r="W5" s="94"/>
      <c r="X5" s="94"/>
      <c r="Y5" s="94">
        <f>T5+7</f>
        <v>43203</v>
      </c>
      <c r="Z5" s="94"/>
      <c r="AA5" s="94"/>
      <c r="AB5" s="94"/>
      <c r="AC5" s="94"/>
      <c r="AD5" s="94">
        <f>Y5+7</f>
        <v>43210</v>
      </c>
      <c r="AE5" s="94"/>
      <c r="AF5" s="94"/>
      <c r="AG5" s="94"/>
      <c r="AH5" s="94"/>
      <c r="AI5" s="94">
        <f>AD5+7</f>
        <v>43217</v>
      </c>
      <c r="AJ5" s="94"/>
      <c r="AK5" s="94"/>
      <c r="AL5" s="94"/>
      <c r="AM5" s="94"/>
      <c r="AN5" s="94">
        <f>AI5+7</f>
        <v>43224</v>
      </c>
      <c r="AO5" s="94"/>
      <c r="AP5" s="94"/>
      <c r="AQ5" s="94"/>
      <c r="AR5" s="94"/>
      <c r="AS5" s="94">
        <f>AN5+7</f>
        <v>43231</v>
      </c>
      <c r="AT5" s="94"/>
      <c r="AU5" s="94"/>
      <c r="AV5" s="94"/>
      <c r="AW5" s="94"/>
      <c r="AX5" s="4"/>
    </row>
    <row r="6" spans="2:50" ht="19.5" customHeight="1" x14ac:dyDescent="0.25">
      <c r="B6" s="4"/>
      <c r="C6" s="66" t="s">
        <v>0</v>
      </c>
      <c r="D6" s="96">
        <v>43185</v>
      </c>
      <c r="E6" s="96"/>
      <c r="F6" s="113" t="s">
        <v>15</v>
      </c>
      <c r="G6" s="113"/>
      <c r="H6" s="113"/>
      <c r="I6" s="113"/>
      <c r="J6" s="113"/>
      <c r="K6" s="114"/>
      <c r="L6" s="52">
        <v>1</v>
      </c>
      <c r="M6" s="51"/>
      <c r="N6" s="27"/>
      <c r="O6" s="95"/>
      <c r="P6" s="94"/>
      <c r="Q6" s="94"/>
      <c r="R6" s="94"/>
      <c r="S6" s="94"/>
      <c r="T6" s="94"/>
      <c r="U6" s="94"/>
      <c r="V6" s="94"/>
      <c r="W6" s="94"/>
      <c r="X6" s="94"/>
      <c r="Y6" s="94"/>
      <c r="Z6" s="94"/>
      <c r="AA6" s="94"/>
      <c r="AB6" s="94"/>
      <c r="AC6" s="94"/>
      <c r="AD6" s="94"/>
      <c r="AE6" s="94"/>
      <c r="AF6" s="94"/>
      <c r="AG6" s="94"/>
      <c r="AH6" s="94"/>
      <c r="AI6" s="94"/>
      <c r="AJ6" s="94"/>
      <c r="AK6" s="94"/>
      <c r="AL6" s="94"/>
      <c r="AM6" s="94"/>
      <c r="AN6" s="94"/>
      <c r="AO6" s="94"/>
      <c r="AP6" s="94"/>
      <c r="AQ6" s="94"/>
      <c r="AR6" s="94"/>
      <c r="AS6" s="94"/>
      <c r="AT6" s="94"/>
      <c r="AU6" s="94"/>
      <c r="AV6" s="94"/>
      <c r="AW6" s="94"/>
      <c r="AX6" s="4"/>
    </row>
    <row r="7" spans="2:50" ht="6.4" customHeight="1" x14ac:dyDescent="0.25">
      <c r="B7" s="4"/>
      <c r="C7" s="18"/>
      <c r="D7" s="19"/>
      <c r="E7" s="19"/>
      <c r="F7" s="17"/>
      <c r="G7" s="17"/>
      <c r="H7" s="17"/>
      <c r="I7" s="17"/>
      <c r="J7" s="17"/>
      <c r="K7" s="17"/>
      <c r="L7" s="17"/>
      <c r="M7" s="17"/>
      <c r="N7" s="27"/>
      <c r="O7" s="95"/>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4"/>
    </row>
    <row r="8" spans="2:50" ht="30" customHeight="1" x14ac:dyDescent="0.25">
      <c r="B8" s="4"/>
      <c r="C8" s="31" t="s">
        <v>2</v>
      </c>
      <c r="D8" s="32" t="s">
        <v>3</v>
      </c>
      <c r="E8" s="32" t="s">
        <v>4</v>
      </c>
      <c r="F8" s="32" t="s">
        <v>5</v>
      </c>
      <c r="G8" s="32" t="s">
        <v>6</v>
      </c>
      <c r="H8" s="32" t="s">
        <v>12</v>
      </c>
      <c r="I8" s="32" t="s">
        <v>14</v>
      </c>
      <c r="J8" s="32" t="s">
        <v>13</v>
      </c>
      <c r="K8" s="105" t="s">
        <v>1</v>
      </c>
      <c r="L8" s="106"/>
      <c r="M8" s="106"/>
      <c r="N8" s="21"/>
      <c r="O8" s="26">
        <f t="shared" ref="O8:R8" si="0">P8-1</f>
        <v>43185</v>
      </c>
      <c r="P8" s="25">
        <f t="shared" si="0"/>
        <v>43186</v>
      </c>
      <c r="Q8" s="25">
        <f t="shared" si="0"/>
        <v>43187</v>
      </c>
      <c r="R8" s="25">
        <f t="shared" si="0"/>
        <v>43188</v>
      </c>
      <c r="S8" s="25">
        <f>O5</f>
        <v>43189</v>
      </c>
      <c r="T8" s="25">
        <f>WORKDAY(S8,1)</f>
        <v>43192</v>
      </c>
      <c r="U8" s="25">
        <f t="shared" ref="U8:AW8" si="1">WORKDAY(T8,1)</f>
        <v>43193</v>
      </c>
      <c r="V8" s="25">
        <f t="shared" si="1"/>
        <v>43194</v>
      </c>
      <c r="W8" s="25">
        <f t="shared" si="1"/>
        <v>43195</v>
      </c>
      <c r="X8" s="25">
        <f t="shared" si="1"/>
        <v>43196</v>
      </c>
      <c r="Y8" s="25">
        <f t="shared" si="1"/>
        <v>43199</v>
      </c>
      <c r="Z8" s="25">
        <f t="shared" si="1"/>
        <v>43200</v>
      </c>
      <c r="AA8" s="25">
        <f t="shared" si="1"/>
        <v>43201</v>
      </c>
      <c r="AB8" s="25">
        <f t="shared" si="1"/>
        <v>43202</v>
      </c>
      <c r="AC8" s="25">
        <f t="shared" si="1"/>
        <v>43203</v>
      </c>
      <c r="AD8" s="25">
        <f t="shared" si="1"/>
        <v>43206</v>
      </c>
      <c r="AE8" s="25">
        <f t="shared" si="1"/>
        <v>43207</v>
      </c>
      <c r="AF8" s="25">
        <f t="shared" si="1"/>
        <v>43208</v>
      </c>
      <c r="AG8" s="25">
        <f t="shared" si="1"/>
        <v>43209</v>
      </c>
      <c r="AH8" s="25">
        <f t="shared" si="1"/>
        <v>43210</v>
      </c>
      <c r="AI8" s="25">
        <f t="shared" si="1"/>
        <v>43213</v>
      </c>
      <c r="AJ8" s="25">
        <f t="shared" si="1"/>
        <v>43214</v>
      </c>
      <c r="AK8" s="25">
        <f t="shared" si="1"/>
        <v>43215</v>
      </c>
      <c r="AL8" s="25">
        <f t="shared" si="1"/>
        <v>43216</v>
      </c>
      <c r="AM8" s="25">
        <f t="shared" si="1"/>
        <v>43217</v>
      </c>
      <c r="AN8" s="25">
        <f t="shared" si="1"/>
        <v>43220</v>
      </c>
      <c r="AO8" s="25">
        <f t="shared" si="1"/>
        <v>43221</v>
      </c>
      <c r="AP8" s="25">
        <f t="shared" si="1"/>
        <v>43222</v>
      </c>
      <c r="AQ8" s="25">
        <f t="shared" si="1"/>
        <v>43223</v>
      </c>
      <c r="AR8" s="25">
        <f t="shared" si="1"/>
        <v>43224</v>
      </c>
      <c r="AS8" s="25">
        <f t="shared" si="1"/>
        <v>43227</v>
      </c>
      <c r="AT8" s="25">
        <f t="shared" si="1"/>
        <v>43228</v>
      </c>
      <c r="AU8" s="25">
        <f t="shared" si="1"/>
        <v>43229</v>
      </c>
      <c r="AV8" s="25">
        <f t="shared" si="1"/>
        <v>43230</v>
      </c>
      <c r="AW8" s="25">
        <f t="shared" si="1"/>
        <v>43231</v>
      </c>
      <c r="AX8" s="4"/>
    </row>
    <row r="9" spans="2:50" ht="16.899999999999999" customHeight="1" x14ac:dyDescent="0.25">
      <c r="B9" s="4"/>
      <c r="C9" s="109"/>
      <c r="D9" s="109"/>
      <c r="E9" s="33"/>
      <c r="F9" s="110"/>
      <c r="G9" s="111"/>
      <c r="H9" s="112"/>
      <c r="I9" s="42"/>
      <c r="J9" s="42"/>
      <c r="K9" s="34"/>
      <c r="L9" s="46"/>
      <c r="M9" s="46"/>
      <c r="N9" s="21"/>
      <c r="O9" s="23" t="str">
        <f>CHOOSE(WEEKDAY(O8,1),"S","M","T","W","T","F","S")</f>
        <v>M</v>
      </c>
      <c r="P9" s="24" t="str">
        <f t="shared" ref="P9:AH9" si="2">CHOOSE(WEEKDAY(P8,1),"S","M","T","W","T","F","S")</f>
        <v>T</v>
      </c>
      <c r="Q9" s="24" t="str">
        <f t="shared" si="2"/>
        <v>W</v>
      </c>
      <c r="R9" s="24" t="str">
        <f t="shared" si="2"/>
        <v>T</v>
      </c>
      <c r="S9" s="24" t="str">
        <f t="shared" si="2"/>
        <v>F</v>
      </c>
      <c r="T9" s="24" t="str">
        <f t="shared" si="2"/>
        <v>M</v>
      </c>
      <c r="U9" s="24" t="str">
        <f t="shared" si="2"/>
        <v>T</v>
      </c>
      <c r="V9" s="24" t="str">
        <f t="shared" si="2"/>
        <v>W</v>
      </c>
      <c r="W9" s="24" t="str">
        <f t="shared" si="2"/>
        <v>T</v>
      </c>
      <c r="X9" s="24" t="str">
        <f t="shared" si="2"/>
        <v>F</v>
      </c>
      <c r="Y9" s="24" t="str">
        <f t="shared" si="2"/>
        <v>M</v>
      </c>
      <c r="Z9" s="24" t="str">
        <f t="shared" si="2"/>
        <v>T</v>
      </c>
      <c r="AA9" s="24" t="str">
        <f t="shared" si="2"/>
        <v>W</v>
      </c>
      <c r="AB9" s="24" t="str">
        <f t="shared" si="2"/>
        <v>T</v>
      </c>
      <c r="AC9" s="24" t="str">
        <f t="shared" si="2"/>
        <v>F</v>
      </c>
      <c r="AD9" s="24" t="str">
        <f t="shared" si="2"/>
        <v>M</v>
      </c>
      <c r="AE9" s="24" t="str">
        <f t="shared" si="2"/>
        <v>T</v>
      </c>
      <c r="AF9" s="24" t="str">
        <f t="shared" si="2"/>
        <v>W</v>
      </c>
      <c r="AG9" s="24" t="str">
        <f t="shared" si="2"/>
        <v>T</v>
      </c>
      <c r="AH9" s="24" t="str">
        <f t="shared" si="2"/>
        <v>F</v>
      </c>
      <c r="AI9" s="24" t="str">
        <f t="shared" ref="AI9" si="3">CHOOSE(WEEKDAY(AI8,1),"S","M","T","W","T","F","S")</f>
        <v>M</v>
      </c>
      <c r="AJ9" s="24" t="str">
        <f t="shared" ref="AJ9" si="4">CHOOSE(WEEKDAY(AJ8,1),"S","M","T","W","T","F","S")</f>
        <v>T</v>
      </c>
      <c r="AK9" s="24" t="str">
        <f t="shared" ref="AK9" si="5">CHOOSE(WEEKDAY(AK8,1),"S","M","T","W","T","F","S")</f>
        <v>W</v>
      </c>
      <c r="AL9" s="24" t="str">
        <f t="shared" ref="AL9" si="6">CHOOSE(WEEKDAY(AL8,1),"S","M","T","W","T","F","S")</f>
        <v>T</v>
      </c>
      <c r="AM9" s="24" t="str">
        <f t="shared" ref="AM9" si="7">CHOOSE(WEEKDAY(AM8,1),"S","M","T","W","T","F","S")</f>
        <v>F</v>
      </c>
      <c r="AN9" s="24" t="str">
        <f t="shared" ref="AN9" si="8">CHOOSE(WEEKDAY(AN8,1),"S","M","T","W","T","F","S")</f>
        <v>M</v>
      </c>
      <c r="AO9" s="24" t="str">
        <f t="shared" ref="AO9" si="9">CHOOSE(WEEKDAY(AO8,1),"S","M","T","W","T","F","S")</f>
        <v>T</v>
      </c>
      <c r="AP9" s="24" t="str">
        <f t="shared" ref="AP9" si="10">CHOOSE(WEEKDAY(AP8,1),"S","M","T","W","T","F","S")</f>
        <v>W</v>
      </c>
      <c r="AQ9" s="24" t="str">
        <f t="shared" ref="AQ9" si="11">CHOOSE(WEEKDAY(AQ8,1),"S","M","T","W","T","F","S")</f>
        <v>T</v>
      </c>
      <c r="AR9" s="24" t="str">
        <f t="shared" ref="AR9" si="12">CHOOSE(WEEKDAY(AR8,1),"S","M","T","W","T","F","S")</f>
        <v>F</v>
      </c>
      <c r="AS9" s="24" t="str">
        <f t="shared" ref="AS9" si="13">CHOOSE(WEEKDAY(AS8,1),"S","M","T","W","T","F","S")</f>
        <v>M</v>
      </c>
      <c r="AT9" s="24" t="str">
        <f t="shared" ref="AT9" si="14">CHOOSE(WEEKDAY(AT8,1),"S","M","T","W","T","F","S")</f>
        <v>T</v>
      </c>
      <c r="AU9" s="24" t="str">
        <f t="shared" ref="AU9" si="15">CHOOSE(WEEKDAY(AU8,1),"S","M","T","W","T","F","S")</f>
        <v>W</v>
      </c>
      <c r="AV9" s="24" t="str">
        <f t="shared" ref="AV9" si="16">CHOOSE(WEEKDAY(AV8,1),"S","M","T","W","T","F","S")</f>
        <v>T</v>
      </c>
      <c r="AW9" s="24" t="str">
        <f t="shared" ref="AW9" si="17">CHOOSE(WEEKDAY(AW8,1),"S","M","T","W","T","F","S")</f>
        <v>F</v>
      </c>
      <c r="AX9" s="4"/>
    </row>
    <row r="10" spans="2:50" ht="19.5" customHeight="1" x14ac:dyDescent="0.25">
      <c r="B10" s="4"/>
      <c r="C10" s="29" t="s">
        <v>7</v>
      </c>
      <c r="D10" s="47">
        <f>IF(SUM(D11,D15,D20,D24)&gt;0,SUM(D11,D15,D20,D24),"")</f>
        <v>160</v>
      </c>
      <c r="E10" s="47">
        <f>IF(SUM(E11,E15,E20,E24)&gt;0,SUM(E11,E15,E20,E24),"")</f>
        <v>161</v>
      </c>
      <c r="F10" s="88" t="str">
        <f>IF(SUM(F11,F15,F20,F24)&gt;0,SUM(F11,F15,F20,F24),"")</f>
        <v/>
      </c>
      <c r="G10" s="39"/>
      <c r="H10" s="40"/>
      <c r="I10" s="40"/>
      <c r="J10" s="40"/>
      <c r="K10" s="35"/>
      <c r="L10" s="35"/>
      <c r="M10" s="35"/>
      <c r="N10" s="21"/>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4"/>
    </row>
    <row r="11" spans="2:50" ht="19.899999999999999" customHeight="1" x14ac:dyDescent="0.25">
      <c r="B11" s="4"/>
      <c r="C11" s="68" t="s">
        <v>16</v>
      </c>
      <c r="D11" s="69">
        <f>IF(SUM(D12:D14)&gt;0,SUM(D12:D14),"")</f>
        <v>25</v>
      </c>
      <c r="E11" s="69">
        <f>IF(SUM(E12:E14)&gt;0,SUM(E12:E14),"")</f>
        <v>16</v>
      </c>
      <c r="F11" s="69">
        <f>IF(SUM(F12:F14)&lt;&gt;0,SUM(F12:F14),"")</f>
        <v>9</v>
      </c>
      <c r="G11" s="70">
        <f>IFERROR(E11/D11,"")</f>
        <v>0.64</v>
      </c>
      <c r="H11" s="71"/>
      <c r="I11" s="72"/>
      <c r="J11" s="73"/>
      <c r="K11" s="74"/>
      <c r="L11" s="75"/>
      <c r="M11" s="75"/>
      <c r="N11" s="22"/>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4"/>
    </row>
    <row r="12" spans="2:50" ht="18" outlineLevel="1" x14ac:dyDescent="0.25">
      <c r="B12" s="4"/>
      <c r="C12" s="38" t="s">
        <v>17</v>
      </c>
      <c r="D12" s="48">
        <v>5</v>
      </c>
      <c r="E12" s="48">
        <v>6</v>
      </c>
      <c r="F12" s="49">
        <f>IF(E12&gt;0,D12-E12,"")</f>
        <v>-1</v>
      </c>
      <c r="G12" s="67">
        <f>IFERROR(E12/D12,"")</f>
        <v>1.2</v>
      </c>
      <c r="H12" s="41">
        <f>ROUNDUP(D12/8,0)</f>
        <v>1</v>
      </c>
      <c r="I12" s="44">
        <f>D6</f>
        <v>43185</v>
      </c>
      <c r="J12" s="44">
        <f t="shared" ref="J12:J14" si="18">IF(H12&gt;0,WORKDAY(I12,H12),"")</f>
        <v>43186</v>
      </c>
      <c r="K12" s="91">
        <v>0.7</v>
      </c>
      <c r="L12" s="90"/>
      <c r="M12" s="90"/>
      <c r="N12" s="22"/>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4"/>
    </row>
    <row r="13" spans="2:50" ht="18" outlineLevel="1" x14ac:dyDescent="0.25">
      <c r="B13" s="4"/>
      <c r="C13" s="38" t="s">
        <v>28</v>
      </c>
      <c r="D13" s="48">
        <v>10</v>
      </c>
      <c r="E13" s="48">
        <v>5</v>
      </c>
      <c r="F13" s="49">
        <f t="shared" ref="F13:F14" si="19">IF(E13&gt;0,D13-E13,"")</f>
        <v>5</v>
      </c>
      <c r="G13" s="67">
        <f t="shared" ref="G13:G14" si="20">IFERROR(E13/D13,"")</f>
        <v>0.5</v>
      </c>
      <c r="H13" s="41">
        <f>ROUNDUP(D13/8,0)</f>
        <v>2</v>
      </c>
      <c r="I13" s="43">
        <f>IF(H13&gt;0,IFERROR(J12+1,""),"")</f>
        <v>43187</v>
      </c>
      <c r="J13" s="44">
        <f t="shared" si="18"/>
        <v>43189</v>
      </c>
      <c r="K13" s="91">
        <v>0.4</v>
      </c>
      <c r="L13" s="90"/>
      <c r="M13" s="90"/>
      <c r="N13" s="22"/>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4"/>
    </row>
    <row r="14" spans="2:50" ht="18" outlineLevel="1" x14ac:dyDescent="0.25">
      <c r="B14" s="4"/>
      <c r="C14" s="38" t="s">
        <v>18</v>
      </c>
      <c r="D14" s="48">
        <v>10</v>
      </c>
      <c r="E14" s="48">
        <v>5</v>
      </c>
      <c r="F14" s="49">
        <f t="shared" si="19"/>
        <v>5</v>
      </c>
      <c r="G14" s="67">
        <f t="shared" si="20"/>
        <v>0.5</v>
      </c>
      <c r="H14" s="41">
        <f>ROUNDUP(D14/8,0)</f>
        <v>2</v>
      </c>
      <c r="I14" s="43">
        <f>IF(H14&gt;0,IFERROR(J13+1,""),"")</f>
        <v>43190</v>
      </c>
      <c r="J14" s="44">
        <f t="shared" si="18"/>
        <v>43193</v>
      </c>
      <c r="K14" s="107"/>
      <c r="L14" s="107"/>
      <c r="M14" s="107"/>
      <c r="N14" s="22"/>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4"/>
    </row>
    <row r="15" spans="2:50" ht="19.899999999999999" customHeight="1" x14ac:dyDescent="0.25">
      <c r="B15" s="4"/>
      <c r="C15" s="68" t="s">
        <v>8</v>
      </c>
      <c r="D15" s="69">
        <f>IF(SUM(D16:D19)&gt;0,SUM(D16:D19),"")</f>
        <v>61</v>
      </c>
      <c r="E15" s="69">
        <f>IF(SUM(E16:E19)&gt;0,SUM(E16:E19),"")</f>
        <v>50</v>
      </c>
      <c r="F15" s="69">
        <f>IF(SUM(F16:F19)&lt;&gt;0,SUM(F16:F19),"")</f>
        <v>11</v>
      </c>
      <c r="G15" s="70">
        <f>IFERROR(E15/D15,"")</f>
        <v>0.81967213114754101</v>
      </c>
      <c r="H15" s="71"/>
      <c r="I15" s="72"/>
      <c r="J15" s="73"/>
      <c r="K15" s="76"/>
      <c r="L15" s="75"/>
      <c r="M15" s="75"/>
      <c r="N15" s="22"/>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4"/>
    </row>
    <row r="16" spans="2:50" ht="18" outlineLevel="1" x14ac:dyDescent="0.25">
      <c r="B16" s="4"/>
      <c r="C16" s="38" t="s">
        <v>29</v>
      </c>
      <c r="D16" s="48">
        <v>20</v>
      </c>
      <c r="E16" s="48">
        <v>30</v>
      </c>
      <c r="F16" s="49">
        <f>IF(E16&gt;0,D16-E16,"")</f>
        <v>-10</v>
      </c>
      <c r="G16" s="67">
        <f>IFERROR(E16/D16,"")</f>
        <v>1.5</v>
      </c>
      <c r="H16" s="41">
        <f>ROUNDUP(D16/8,0)</f>
        <v>3</v>
      </c>
      <c r="I16" s="43">
        <f>IF(H16&gt;0,IFERROR(J14+1,""),"")</f>
        <v>43194</v>
      </c>
      <c r="J16" s="44">
        <f>IF(H16&gt;0,WORKDAY(I16,H16),"")</f>
        <v>43199</v>
      </c>
      <c r="K16" s="108">
        <v>0.7</v>
      </c>
      <c r="L16" s="108"/>
      <c r="M16" s="108"/>
      <c r="N16" s="22"/>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4"/>
    </row>
    <row r="17" spans="2:77" ht="18" outlineLevel="1" x14ac:dyDescent="0.25">
      <c r="B17" s="4"/>
      <c r="C17" s="38" t="s">
        <v>19</v>
      </c>
      <c r="D17" s="48">
        <v>15</v>
      </c>
      <c r="E17" s="48">
        <v>10</v>
      </c>
      <c r="F17" s="49">
        <f t="shared" ref="F17:F22" si="21">IF(E17&gt;0,D17-E17,"")</f>
        <v>5</v>
      </c>
      <c r="G17" s="67">
        <f t="shared" ref="G17:G19" si="22">IFERROR(E17/D17,"")</f>
        <v>0.66666666666666663</v>
      </c>
      <c r="H17" s="57">
        <f>ROUNDUP(D17/8,0)</f>
        <v>2</v>
      </c>
      <c r="I17" s="58">
        <f>IF(H17&gt;0,IFERROR(J16+1,""),"")</f>
        <v>43200</v>
      </c>
      <c r="J17" s="60">
        <f t="shared" ref="J17:J19" si="23">IF(H17&gt;0,WORKDAY(I17,H17),"")</f>
        <v>43202</v>
      </c>
      <c r="K17" s="90">
        <v>0.5</v>
      </c>
      <c r="L17" s="90"/>
      <c r="M17" s="90"/>
      <c r="N17" s="22"/>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4"/>
    </row>
    <row r="18" spans="2:77" ht="18" outlineLevel="1" x14ac:dyDescent="0.25">
      <c r="B18" s="4"/>
      <c r="C18" s="38" t="s">
        <v>20</v>
      </c>
      <c r="D18" s="48">
        <v>14</v>
      </c>
      <c r="E18" s="48">
        <v>5</v>
      </c>
      <c r="F18" s="49">
        <f t="shared" si="21"/>
        <v>9</v>
      </c>
      <c r="G18" s="67">
        <f t="shared" si="22"/>
        <v>0.35714285714285715</v>
      </c>
      <c r="H18" s="57">
        <f>ROUNDUP(D18/8,0)</f>
        <v>2</v>
      </c>
      <c r="I18" s="58">
        <f>IF(H18&gt;0,IFERROR(J17+1,""),"")</f>
        <v>43203</v>
      </c>
      <c r="J18" s="59">
        <f t="shared" si="23"/>
        <v>43207</v>
      </c>
      <c r="K18" s="90">
        <v>0.3</v>
      </c>
      <c r="L18" s="90"/>
      <c r="M18" s="90"/>
      <c r="N18" s="22"/>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4"/>
    </row>
    <row r="19" spans="2:77" ht="18" outlineLevel="1" x14ac:dyDescent="0.25">
      <c r="B19" s="4"/>
      <c r="C19" s="38" t="s">
        <v>21</v>
      </c>
      <c r="D19" s="48">
        <v>12</v>
      </c>
      <c r="E19" s="48">
        <v>5</v>
      </c>
      <c r="F19" s="49">
        <f t="shared" si="21"/>
        <v>7</v>
      </c>
      <c r="G19" s="67">
        <f t="shared" si="22"/>
        <v>0.41666666666666669</v>
      </c>
      <c r="H19" s="41">
        <f>ROUNDUP(D19/8,0)</f>
        <v>2</v>
      </c>
      <c r="I19" s="43">
        <f>IF(H19&gt;0,IFERROR(J18+1,""),"")</f>
        <v>43208</v>
      </c>
      <c r="J19" s="56">
        <f t="shared" si="23"/>
        <v>43210</v>
      </c>
      <c r="K19" s="89">
        <v>0.2</v>
      </c>
      <c r="L19" s="89"/>
      <c r="M19" s="89"/>
      <c r="N19" s="22"/>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4"/>
    </row>
    <row r="20" spans="2:77" ht="19.899999999999999" customHeight="1" x14ac:dyDescent="0.25">
      <c r="B20" s="4"/>
      <c r="C20" s="68" t="s">
        <v>22</v>
      </c>
      <c r="D20" s="69">
        <f>IF(SUM(D21:D23)&gt;0,SUM(D21:D23),"")</f>
        <v>38</v>
      </c>
      <c r="E20" s="69">
        <f>IF(SUM(E21:E23)&gt;0,SUM(E21:E23),"")</f>
        <v>56</v>
      </c>
      <c r="F20" s="69">
        <f>IF(SUM(F21:F23)&lt;&gt;0,SUM(F21:F23),"")</f>
        <v>-18</v>
      </c>
      <c r="G20" s="70">
        <f>IFERROR(E20/D20,"")</f>
        <v>1.4736842105263157</v>
      </c>
      <c r="H20" s="71"/>
      <c r="I20" s="72"/>
      <c r="J20" s="73"/>
      <c r="K20" s="76"/>
      <c r="L20" s="75"/>
      <c r="M20" s="75"/>
      <c r="N20" s="22"/>
      <c r="O20" s="53"/>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4"/>
    </row>
    <row r="21" spans="2:77" ht="18" outlineLevel="1" x14ac:dyDescent="0.25">
      <c r="B21" s="4"/>
      <c r="C21" s="38" t="s">
        <v>9</v>
      </c>
      <c r="D21" s="48">
        <v>12</v>
      </c>
      <c r="E21" s="48">
        <v>34</v>
      </c>
      <c r="F21" s="49">
        <f t="shared" si="21"/>
        <v>-22</v>
      </c>
      <c r="G21" s="67">
        <f>IFERROR(E21/D21,"")</f>
        <v>2.8333333333333335</v>
      </c>
      <c r="H21" s="41">
        <f>ROUNDUP(D21/8,0)</f>
        <v>2</v>
      </c>
      <c r="I21" s="43">
        <f>IF(H21&gt;0,IFERROR(J19+1,""),"")</f>
        <v>43211</v>
      </c>
      <c r="J21" s="44">
        <f t="shared" ref="J21:J23" si="24">IF(H21&gt;0,WORKDAY(I21,H21),"")</f>
        <v>43214</v>
      </c>
      <c r="K21" s="91">
        <v>0.3</v>
      </c>
      <c r="L21" s="90"/>
      <c r="M21" s="90"/>
      <c r="N21" s="22"/>
      <c r="O21" s="55"/>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4"/>
    </row>
    <row r="22" spans="2:77" ht="18" outlineLevel="1" x14ac:dyDescent="0.25">
      <c r="B22" s="4"/>
      <c r="C22" s="38" t="s">
        <v>10</v>
      </c>
      <c r="D22" s="48">
        <v>12</v>
      </c>
      <c r="E22" s="48">
        <v>12</v>
      </c>
      <c r="F22" s="49">
        <f t="shared" si="21"/>
        <v>0</v>
      </c>
      <c r="G22" s="67">
        <f t="shared" ref="G22:G23" si="25">IFERROR(E22/D22,"")</f>
        <v>1</v>
      </c>
      <c r="H22" s="41">
        <f>ROUNDUP(D22/8,0)</f>
        <v>2</v>
      </c>
      <c r="I22" s="43">
        <f>IF(H22&gt;0,IFERROR(J21+1,""),"")</f>
        <v>43215</v>
      </c>
      <c r="J22" s="44">
        <f t="shared" si="24"/>
        <v>43217</v>
      </c>
      <c r="K22" s="90">
        <v>0.45</v>
      </c>
      <c r="L22" s="90"/>
      <c r="M22" s="90"/>
      <c r="N22" s="22"/>
      <c r="O22" s="54"/>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4"/>
    </row>
    <row r="23" spans="2:77" ht="18" outlineLevel="1" x14ac:dyDescent="0.25">
      <c r="B23" s="4"/>
      <c r="C23" s="38" t="s">
        <v>11</v>
      </c>
      <c r="D23" s="48">
        <v>14</v>
      </c>
      <c r="E23" s="48">
        <v>10</v>
      </c>
      <c r="F23" s="49">
        <f>IF(D23-E23&gt;0,D23-E23,"")</f>
        <v>4</v>
      </c>
      <c r="G23" s="67">
        <f t="shared" si="25"/>
        <v>0.7142857142857143</v>
      </c>
      <c r="H23" s="41">
        <f>ROUNDUP(D23/8,0)</f>
        <v>2</v>
      </c>
      <c r="I23" s="43">
        <f>IF(H23&gt;0,IFERROR(J22+1,""),"")</f>
        <v>43218</v>
      </c>
      <c r="J23" s="44">
        <f t="shared" si="24"/>
        <v>43221</v>
      </c>
      <c r="K23" s="89">
        <v>0.9</v>
      </c>
      <c r="L23" s="89"/>
      <c r="M23" s="89"/>
      <c r="N23" s="22"/>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4"/>
    </row>
    <row r="24" spans="2:77" ht="19.899999999999999" customHeight="1" collapsed="1" x14ac:dyDescent="0.25">
      <c r="B24" s="4"/>
      <c r="C24" s="68" t="s">
        <v>23</v>
      </c>
      <c r="D24" s="69">
        <f>IF(SUM(D25:D27)&gt;0,SUM(D25:D27),"")</f>
        <v>36</v>
      </c>
      <c r="E24" s="69">
        <f t="shared" ref="E24" si="26">IF(SUM(E25:E27)&gt;0,SUM(E25:E27),"")</f>
        <v>39</v>
      </c>
      <c r="F24" s="69">
        <f>IF(SUM(F25:F27)&lt;&gt;0,SUM(F25:F27),"")</f>
        <v>-5</v>
      </c>
      <c r="G24" s="70">
        <f>IFERROR(E24/D24,"")</f>
        <v>1.0833333333333333</v>
      </c>
      <c r="H24" s="71"/>
      <c r="I24" s="72"/>
      <c r="J24" s="73"/>
      <c r="K24" s="76"/>
      <c r="L24" s="75"/>
      <c r="M24" s="75"/>
      <c r="N24" s="22"/>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4"/>
    </row>
    <row r="25" spans="2:77" ht="18" hidden="1" outlineLevel="1" x14ac:dyDescent="0.25">
      <c r="B25" s="4"/>
      <c r="C25" s="38" t="s">
        <v>9</v>
      </c>
      <c r="D25" s="48">
        <v>10</v>
      </c>
      <c r="E25" s="48">
        <v>8</v>
      </c>
      <c r="F25" s="49">
        <f t="shared" ref="F25:F26" si="27">IF(E25&gt;0,D25-E25,"")</f>
        <v>2</v>
      </c>
      <c r="G25" s="67">
        <f>IFERROR(E25/D25,"")</f>
        <v>0.8</v>
      </c>
      <c r="H25" s="57">
        <f>ROUNDUP(D25/8,0)</f>
        <v>2</v>
      </c>
      <c r="I25" s="58">
        <f>IF(H25&gt;0,IFERROR(J23+1,""),"")</f>
        <v>43222</v>
      </c>
      <c r="J25" s="59">
        <f t="shared" ref="J25:J27" si="28">IF(H25&gt;0,WORKDAY(I25,H25),"")</f>
        <v>43224</v>
      </c>
      <c r="K25" s="108">
        <v>0.1</v>
      </c>
      <c r="L25" s="108"/>
      <c r="M25" s="108"/>
      <c r="N25" s="22"/>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4"/>
    </row>
    <row r="26" spans="2:77" ht="18" hidden="1" outlineLevel="1" x14ac:dyDescent="0.25">
      <c r="B26" s="4"/>
      <c r="C26" s="38" t="s">
        <v>10</v>
      </c>
      <c r="D26" s="48">
        <v>12</v>
      </c>
      <c r="E26" s="48">
        <v>23</v>
      </c>
      <c r="F26" s="49">
        <f t="shared" si="27"/>
        <v>-11</v>
      </c>
      <c r="G26" s="67">
        <f t="shared" ref="G26:G27" si="29">IFERROR(E26/D26,"")</f>
        <v>1.9166666666666667</v>
      </c>
      <c r="H26" s="61">
        <f>ROUNDUP(D26/8,0)</f>
        <v>2</v>
      </c>
      <c r="I26" s="62">
        <f>IF(H26&gt;0,IFERROR(J25+1,""),"")</f>
        <v>43225</v>
      </c>
      <c r="J26" s="63">
        <f t="shared" si="28"/>
        <v>43228</v>
      </c>
      <c r="K26" s="90">
        <v>0.2</v>
      </c>
      <c r="L26" s="90"/>
      <c r="M26" s="90"/>
      <c r="N26" s="22"/>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4"/>
    </row>
    <row r="27" spans="2:77" ht="18" hidden="1" outlineLevel="1" x14ac:dyDescent="0.25">
      <c r="B27" s="4"/>
      <c r="C27" s="38" t="s">
        <v>11</v>
      </c>
      <c r="D27" s="48">
        <v>14</v>
      </c>
      <c r="E27" s="48">
        <v>8</v>
      </c>
      <c r="F27" s="49">
        <v>4</v>
      </c>
      <c r="G27" s="67">
        <f t="shared" si="29"/>
        <v>0.5714285714285714</v>
      </c>
      <c r="H27" s="61">
        <f>ROUNDUP(D27/8,0)</f>
        <v>2</v>
      </c>
      <c r="I27" s="62">
        <f>IF(H27&gt;0,IFERROR(J26+1,""),"")</f>
        <v>43229</v>
      </c>
      <c r="J27" s="63">
        <f t="shared" si="28"/>
        <v>43231</v>
      </c>
      <c r="K27" s="90">
        <v>0.3</v>
      </c>
      <c r="L27" s="90"/>
      <c r="M27" s="90"/>
      <c r="N27" s="22"/>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4"/>
    </row>
    <row r="28" spans="2:77" ht="19.5" customHeight="1" x14ac:dyDescent="0.25">
      <c r="B28" s="4"/>
      <c r="C28" s="11"/>
      <c r="D28" s="12"/>
      <c r="E28" s="37"/>
      <c r="F28" s="37"/>
      <c r="G28" s="36"/>
      <c r="H28" s="45"/>
      <c r="I28" s="45"/>
      <c r="J28" s="56" t="str">
        <f t="shared" ref="J28" si="30">IF(H28&gt;0,WORKDAY(I28,H28),"")</f>
        <v/>
      </c>
      <c r="K28" s="64"/>
      <c r="L28" s="64"/>
      <c r="M28" s="12"/>
      <c r="N28" s="65"/>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4"/>
    </row>
    <row r="29" spans="2:77" ht="13.9" customHeight="1" thickBot="1" x14ac:dyDescent="0.3"/>
    <row r="30" spans="2:77" s="83" customFormat="1" ht="30" customHeight="1" thickBot="1" x14ac:dyDescent="0.35">
      <c r="C30" s="102" t="s">
        <v>24</v>
      </c>
      <c r="D30" s="103"/>
      <c r="E30" s="103"/>
      <c r="F30" s="103"/>
      <c r="G30" s="103"/>
      <c r="H30" s="103"/>
      <c r="I30" s="103"/>
      <c r="J30" s="103"/>
      <c r="K30" s="103"/>
      <c r="L30" s="104"/>
      <c r="M30" s="84"/>
      <c r="N30" s="84"/>
      <c r="P30" s="99" t="s">
        <v>25</v>
      </c>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c r="AS30" s="100"/>
      <c r="AT30" s="100"/>
      <c r="AU30" s="100"/>
      <c r="AV30" s="100"/>
      <c r="AW30" s="101"/>
      <c r="AX30" s="85"/>
      <c r="AY30" s="85"/>
      <c r="AZ30" s="85"/>
      <c r="BA30" s="85"/>
      <c r="BB30" s="85"/>
      <c r="BC30" s="85"/>
      <c r="BD30" s="85"/>
      <c r="BE30" s="85"/>
      <c r="BY30" s="86"/>
    </row>
    <row r="31" spans="2:77" s="77" customFormat="1" ht="32.450000000000003" customHeight="1" x14ac:dyDescent="0.2">
      <c r="D31" s="82"/>
      <c r="E31" s="82"/>
      <c r="F31" s="82"/>
      <c r="G31" s="82"/>
      <c r="H31" s="82"/>
      <c r="I31" s="82"/>
      <c r="J31" s="82"/>
      <c r="K31" s="82"/>
      <c r="L31" s="82"/>
      <c r="M31" s="82"/>
      <c r="N31" s="82"/>
      <c r="O31" s="82"/>
      <c r="P31" s="97" t="s">
        <v>26</v>
      </c>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97"/>
      <c r="AQ31" s="97"/>
      <c r="AR31" s="97"/>
      <c r="AS31" s="97"/>
      <c r="AT31" s="97"/>
      <c r="AU31" s="97"/>
      <c r="AV31" s="97"/>
      <c r="AW31" s="97"/>
      <c r="AX31" s="82"/>
      <c r="AY31" s="82"/>
      <c r="AZ31" s="82"/>
      <c r="BY31" s="79"/>
    </row>
    <row r="32" spans="2:77" s="77" customFormat="1" ht="17.25" x14ac:dyDescent="0.3">
      <c r="B32" s="80"/>
      <c r="C32" s="81"/>
      <c r="D32" s="81"/>
      <c r="E32" s="78"/>
      <c r="F32" s="78"/>
      <c r="G32" s="78"/>
      <c r="H32" s="78"/>
      <c r="I32" s="78"/>
      <c r="J32" s="78"/>
      <c r="K32" s="78"/>
      <c r="L32" s="78"/>
      <c r="M32" s="78"/>
      <c r="N32" s="78"/>
      <c r="O32" s="78"/>
      <c r="P32" s="98"/>
      <c r="Q32" s="98"/>
      <c r="R32" s="98"/>
      <c r="S32" s="98"/>
      <c r="T32" s="98"/>
      <c r="U32" s="98"/>
      <c r="V32" s="98"/>
      <c r="W32" s="98"/>
      <c r="X32" s="98"/>
      <c r="Y32" s="98"/>
      <c r="Z32" s="98"/>
      <c r="AA32" s="98"/>
      <c r="AB32" s="98"/>
      <c r="AC32" s="98"/>
      <c r="AD32" s="98"/>
      <c r="AE32" s="98"/>
      <c r="AF32" s="98"/>
      <c r="AG32" s="98"/>
      <c r="AH32" s="98"/>
      <c r="AI32" s="98"/>
      <c r="AJ32" s="98"/>
      <c r="AK32" s="98"/>
      <c r="AL32" s="98"/>
      <c r="AM32" s="98"/>
      <c r="AN32" s="98"/>
      <c r="AO32" s="98"/>
      <c r="AP32" s="98"/>
      <c r="AQ32" s="98"/>
      <c r="AR32" s="98"/>
      <c r="AS32" s="98"/>
      <c r="AT32" s="98"/>
      <c r="AU32" s="98"/>
      <c r="AV32" s="98"/>
      <c r="AW32" s="98"/>
      <c r="BY32" s="79"/>
    </row>
    <row r="33" spans="2:77" s="77" customFormat="1" ht="17.25" x14ac:dyDescent="0.3">
      <c r="B33" s="80"/>
      <c r="C33" s="81"/>
      <c r="D33" s="81"/>
      <c r="E33" s="78"/>
      <c r="F33" s="78"/>
      <c r="G33" s="78"/>
      <c r="H33" s="78"/>
      <c r="I33" s="78"/>
      <c r="J33" s="78"/>
      <c r="K33" s="78"/>
      <c r="L33" s="78"/>
      <c r="M33" s="78"/>
      <c r="N33" s="78"/>
      <c r="O33" s="78"/>
      <c r="P33" s="98"/>
      <c r="Q33" s="98"/>
      <c r="R33" s="98"/>
      <c r="S33" s="98"/>
      <c r="T33" s="98"/>
      <c r="U33" s="98"/>
      <c r="V33" s="98"/>
      <c r="W33" s="98"/>
      <c r="X33" s="98"/>
      <c r="Y33" s="98"/>
      <c r="Z33" s="98"/>
      <c r="AA33" s="98"/>
      <c r="AB33" s="98"/>
      <c r="AC33" s="98"/>
      <c r="AD33" s="98"/>
      <c r="AE33" s="98"/>
      <c r="AF33" s="98"/>
      <c r="AG33" s="98"/>
      <c r="AH33" s="98"/>
      <c r="AI33" s="98"/>
      <c r="AJ33" s="98"/>
      <c r="AK33" s="98"/>
      <c r="AL33" s="98"/>
      <c r="AM33" s="98"/>
      <c r="AN33" s="98"/>
      <c r="AO33" s="98"/>
      <c r="AP33" s="98"/>
      <c r="AQ33" s="98"/>
      <c r="AR33" s="98"/>
      <c r="AS33" s="98"/>
      <c r="AT33" s="98"/>
      <c r="AU33" s="98"/>
      <c r="AV33" s="98"/>
      <c r="AW33" s="98"/>
      <c r="BY33" s="79"/>
    </row>
    <row r="34" spans="2:77" s="77" customFormat="1" ht="17.25" x14ac:dyDescent="0.3">
      <c r="B34" s="80"/>
      <c r="C34" s="81"/>
      <c r="D34" s="81"/>
      <c r="E34" s="78"/>
      <c r="F34" s="78"/>
      <c r="G34" s="78"/>
      <c r="H34" s="78"/>
      <c r="I34" s="78"/>
      <c r="J34" s="78"/>
      <c r="K34" s="78"/>
      <c r="L34" s="78"/>
      <c r="M34" s="78"/>
      <c r="N34" s="78"/>
      <c r="O34" s="78"/>
      <c r="P34" s="98"/>
      <c r="Q34" s="98"/>
      <c r="R34" s="98"/>
      <c r="S34" s="98"/>
      <c r="T34" s="98"/>
      <c r="U34" s="98"/>
      <c r="V34" s="98"/>
      <c r="W34" s="98"/>
      <c r="X34" s="98"/>
      <c r="Y34" s="98"/>
      <c r="Z34" s="98"/>
      <c r="AA34" s="98"/>
      <c r="AB34" s="98"/>
      <c r="AC34" s="98"/>
      <c r="AD34" s="98"/>
      <c r="AE34" s="98"/>
      <c r="AF34" s="98"/>
      <c r="AG34" s="98"/>
      <c r="AH34" s="98"/>
      <c r="AI34" s="98"/>
      <c r="AJ34" s="98"/>
      <c r="AK34" s="98"/>
      <c r="AL34" s="98"/>
      <c r="AM34" s="98"/>
      <c r="AN34" s="98"/>
      <c r="AO34" s="98"/>
      <c r="AP34" s="98"/>
      <c r="AQ34" s="98"/>
      <c r="AR34" s="98"/>
      <c r="AS34" s="98"/>
      <c r="AT34" s="98"/>
      <c r="AU34" s="98"/>
      <c r="AV34" s="98"/>
      <c r="AW34" s="98"/>
      <c r="BY34" s="79"/>
    </row>
    <row r="35" spans="2:77" s="77" customFormat="1" ht="17.25" x14ac:dyDescent="0.3">
      <c r="B35" s="80"/>
      <c r="C35" s="81"/>
      <c r="D35" s="81"/>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BY35" s="79"/>
    </row>
    <row r="36" spans="2:77" s="77" customFormat="1" ht="17.25" x14ac:dyDescent="0.3">
      <c r="B36" s="80"/>
      <c r="C36" s="81"/>
      <c r="D36" s="81"/>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BY36" s="79"/>
    </row>
    <row r="37" spans="2:77" s="77" customFormat="1" ht="17.25" x14ac:dyDescent="0.3">
      <c r="B37" s="80"/>
      <c r="C37" s="81"/>
      <c r="D37" s="81"/>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BY37" s="79"/>
    </row>
    <row r="38" spans="2:77" s="77" customFormat="1" ht="17.25" x14ac:dyDescent="0.3">
      <c r="B38" s="80"/>
      <c r="C38" s="81"/>
      <c r="D38" s="81"/>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BY38" s="79"/>
    </row>
    <row r="39" spans="2:77" s="77" customFormat="1" ht="17.25" x14ac:dyDescent="0.3">
      <c r="B39" s="80"/>
      <c r="C39" s="81"/>
      <c r="D39" s="81"/>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BY39" s="79"/>
    </row>
    <row r="40" spans="2:77" s="77" customFormat="1" ht="17.25" x14ac:dyDescent="0.3">
      <c r="B40" s="80"/>
      <c r="C40" s="81"/>
      <c r="D40" s="81"/>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BY40" s="79"/>
    </row>
    <row r="41" spans="2:77" s="77" customFormat="1" ht="17.25" x14ac:dyDescent="0.3">
      <c r="B41" s="80"/>
      <c r="C41" s="81"/>
      <c r="D41" s="81"/>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BY41" s="79"/>
    </row>
    <row r="42" spans="2:77" s="77" customFormat="1" ht="17.25" x14ac:dyDescent="0.3">
      <c r="B42" s="80"/>
      <c r="C42" s="81"/>
      <c r="D42" s="81"/>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BY42" s="79"/>
    </row>
    <row r="43" spans="2:77" s="77" customFormat="1" ht="17.25" x14ac:dyDescent="0.3">
      <c r="B43" s="80"/>
      <c r="C43" s="81"/>
      <c r="D43" s="81"/>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BY43" s="79"/>
    </row>
    <row r="44" spans="2:77" s="77" customFormat="1" ht="17.25" x14ac:dyDescent="0.3">
      <c r="B44" s="80"/>
      <c r="C44" s="81"/>
      <c r="D44" s="81"/>
      <c r="E44" s="78"/>
      <c r="F44" s="78"/>
      <c r="G44" s="78"/>
      <c r="H44" s="78"/>
      <c r="I44" s="78"/>
      <c r="J44" s="78"/>
      <c r="K44" s="78"/>
      <c r="L44" s="78"/>
      <c r="M44" s="78"/>
      <c r="N44" s="78"/>
      <c r="O44" s="78"/>
      <c r="P44" s="78"/>
      <c r="Q44" s="78"/>
      <c r="R44" s="78"/>
      <c r="S44" s="78"/>
      <c r="T44" s="78"/>
      <c r="U44" s="78"/>
      <c r="V44" s="78"/>
      <c r="W44" s="78"/>
      <c r="X44" s="78"/>
      <c r="Y44" s="78"/>
      <c r="Z44" s="78"/>
      <c r="AA44" s="78"/>
      <c r="AB44" s="78"/>
      <c r="AC44" s="78"/>
      <c r="BY44" s="79"/>
    </row>
    <row r="45" spans="2:77" s="77" customFormat="1" ht="17.25" x14ac:dyDescent="0.3">
      <c r="B45" s="80"/>
      <c r="C45" s="81"/>
      <c r="D45" s="81"/>
      <c r="E45" s="78"/>
      <c r="F45" s="78"/>
      <c r="G45" s="78"/>
      <c r="H45" s="78"/>
      <c r="I45" s="78"/>
      <c r="J45" s="78"/>
      <c r="K45" s="78"/>
      <c r="L45" s="78"/>
      <c r="M45" s="78"/>
      <c r="N45" s="78"/>
      <c r="O45" s="78"/>
      <c r="P45" s="78"/>
      <c r="Q45" s="78"/>
      <c r="R45" s="78"/>
      <c r="S45" s="78"/>
      <c r="T45" s="78"/>
      <c r="U45" s="78"/>
      <c r="V45" s="78"/>
      <c r="W45" s="78"/>
      <c r="X45" s="78"/>
      <c r="Y45" s="78"/>
      <c r="Z45" s="78"/>
      <c r="AA45" s="78"/>
      <c r="AB45" s="78"/>
      <c r="AC45" s="78"/>
      <c r="BY45" s="79"/>
    </row>
    <row r="46" spans="2:77" s="77" customFormat="1" ht="17.25" x14ac:dyDescent="0.3">
      <c r="B46" s="80"/>
      <c r="C46" s="81"/>
      <c r="D46" s="81"/>
      <c r="E46" s="78"/>
      <c r="F46" s="78"/>
      <c r="G46" s="78"/>
      <c r="H46" s="78"/>
      <c r="I46" s="78"/>
      <c r="J46" s="78"/>
      <c r="K46" s="78"/>
      <c r="L46" s="78"/>
      <c r="M46" s="78"/>
      <c r="N46" s="78"/>
      <c r="O46" s="78"/>
      <c r="P46" s="78"/>
      <c r="Q46" s="78"/>
      <c r="R46" s="78"/>
      <c r="S46" s="78"/>
      <c r="T46" s="78"/>
      <c r="U46" s="78"/>
      <c r="V46" s="78"/>
      <c r="W46" s="78"/>
      <c r="X46" s="78"/>
      <c r="Y46" s="78"/>
      <c r="Z46" s="78"/>
      <c r="AA46" s="78"/>
      <c r="AB46" s="78"/>
      <c r="AC46" s="78"/>
      <c r="BY46" s="79"/>
    </row>
    <row r="47" spans="2:77" s="77" customFormat="1" ht="17.25" x14ac:dyDescent="0.3">
      <c r="B47" s="80"/>
      <c r="C47" s="81"/>
      <c r="D47" s="81"/>
      <c r="E47" s="78"/>
      <c r="F47" s="78"/>
      <c r="G47" s="78"/>
      <c r="H47" s="78"/>
      <c r="I47" s="78"/>
      <c r="J47" s="78"/>
      <c r="K47" s="78"/>
      <c r="L47" s="78"/>
      <c r="M47" s="78"/>
      <c r="N47" s="78"/>
      <c r="O47" s="78"/>
      <c r="P47" s="78"/>
      <c r="Q47" s="78"/>
      <c r="R47" s="78"/>
      <c r="S47" s="78"/>
      <c r="T47" s="78"/>
      <c r="U47" s="78"/>
      <c r="V47" s="78"/>
      <c r="W47" s="78"/>
      <c r="X47" s="78"/>
      <c r="Y47" s="78"/>
      <c r="Z47" s="78"/>
      <c r="AA47" s="78"/>
      <c r="AB47" s="78"/>
      <c r="AC47" s="78"/>
      <c r="BY47" s="79"/>
    </row>
    <row r="48" spans="2:77" s="77" customFormat="1" ht="17.25" x14ac:dyDescent="0.3">
      <c r="B48" s="80"/>
      <c r="C48" s="81"/>
      <c r="D48" s="81"/>
      <c r="E48" s="78"/>
      <c r="F48" s="78"/>
      <c r="G48" s="78"/>
      <c r="H48" s="78"/>
      <c r="I48" s="78"/>
      <c r="J48" s="78"/>
      <c r="K48" s="78"/>
      <c r="L48" s="78"/>
      <c r="M48" s="78"/>
      <c r="N48" s="78"/>
      <c r="O48" s="78"/>
      <c r="P48" s="78"/>
      <c r="Q48" s="78"/>
      <c r="R48" s="78"/>
      <c r="S48" s="78"/>
      <c r="T48" s="78"/>
      <c r="U48" s="78"/>
      <c r="V48" s="78"/>
      <c r="W48" s="78"/>
      <c r="X48" s="78"/>
      <c r="Y48" s="78"/>
      <c r="Z48" s="78"/>
      <c r="AA48" s="78"/>
      <c r="AB48" s="78"/>
      <c r="AC48" s="78"/>
      <c r="BY48" s="79"/>
    </row>
    <row r="49" spans="2:77" s="77" customFormat="1" ht="17.25" x14ac:dyDescent="0.3">
      <c r="B49" s="80"/>
      <c r="C49" s="81"/>
      <c r="D49" s="81"/>
      <c r="E49" s="78"/>
      <c r="F49" s="78"/>
      <c r="G49" s="78"/>
      <c r="H49" s="78"/>
      <c r="I49" s="78"/>
      <c r="J49" s="78"/>
      <c r="K49" s="78"/>
      <c r="L49" s="78"/>
      <c r="M49" s="78"/>
      <c r="N49" s="78"/>
      <c r="O49" s="78"/>
      <c r="P49" s="78"/>
      <c r="Q49" s="78"/>
      <c r="R49" s="78"/>
      <c r="S49" s="78"/>
      <c r="T49" s="78"/>
      <c r="U49" s="78"/>
      <c r="V49" s="78"/>
      <c r="W49" s="78"/>
      <c r="X49" s="78"/>
      <c r="Y49" s="78"/>
      <c r="Z49" s="78"/>
      <c r="AA49" s="78"/>
      <c r="AB49" s="78"/>
      <c r="AC49" s="78"/>
      <c r="BY49" s="79"/>
    </row>
    <row r="50" spans="2:77" s="77" customFormat="1" ht="17.25" x14ac:dyDescent="0.3">
      <c r="B50" s="80"/>
      <c r="C50" s="81"/>
      <c r="D50" s="81"/>
      <c r="E50" s="78"/>
      <c r="F50" s="78"/>
      <c r="G50" s="78"/>
      <c r="H50" s="78"/>
      <c r="I50" s="78"/>
      <c r="J50" s="78"/>
      <c r="K50" s="78"/>
      <c r="L50" s="78"/>
      <c r="M50" s="78"/>
      <c r="N50" s="78"/>
      <c r="O50" s="78"/>
      <c r="P50" s="78"/>
      <c r="Q50" s="78"/>
      <c r="R50" s="78"/>
      <c r="S50" s="78"/>
      <c r="T50" s="78"/>
      <c r="U50" s="78"/>
      <c r="V50" s="78"/>
      <c r="W50" s="78"/>
      <c r="X50" s="78"/>
      <c r="Y50" s="78"/>
      <c r="Z50" s="78"/>
      <c r="AA50" s="78"/>
      <c r="AB50" s="78"/>
      <c r="AC50" s="78"/>
      <c r="BY50" s="79"/>
    </row>
    <row r="51" spans="2:77" s="77" customFormat="1" ht="50.45" customHeight="1" x14ac:dyDescent="0.3">
      <c r="B51" s="80"/>
      <c r="C51" s="81"/>
      <c r="D51" s="81"/>
      <c r="E51" s="78"/>
      <c r="F51" s="78"/>
      <c r="G51" s="78"/>
      <c r="H51" s="78"/>
      <c r="I51" s="78"/>
      <c r="J51" s="78"/>
      <c r="K51" s="78"/>
      <c r="L51" s="78"/>
      <c r="M51" s="78"/>
      <c r="N51" s="78"/>
      <c r="O51" s="78"/>
      <c r="P51" s="78"/>
      <c r="Q51" s="78"/>
      <c r="R51" s="78"/>
      <c r="S51" s="78"/>
      <c r="T51" s="78"/>
      <c r="U51" s="78"/>
      <c r="V51" s="78"/>
      <c r="W51" s="78"/>
      <c r="X51" s="78"/>
      <c r="Y51" s="78"/>
      <c r="Z51" s="78"/>
      <c r="AA51" s="78"/>
      <c r="AB51" s="78"/>
      <c r="AC51" s="78"/>
      <c r="BY51" s="79"/>
    </row>
    <row r="52" spans="2:77" s="77" customFormat="1" ht="17.25" x14ac:dyDescent="0.3">
      <c r="B52" s="80"/>
      <c r="C52" s="81"/>
      <c r="D52" s="81"/>
      <c r="E52" s="78"/>
      <c r="F52" s="78"/>
      <c r="G52" s="78"/>
      <c r="H52" s="78"/>
      <c r="I52" s="78"/>
      <c r="J52" s="78"/>
      <c r="K52" s="78"/>
      <c r="L52" s="78"/>
      <c r="M52" s="78"/>
      <c r="N52" s="78"/>
      <c r="O52" s="78"/>
      <c r="P52" s="78"/>
      <c r="Q52" s="78"/>
      <c r="R52" s="78"/>
      <c r="S52" s="78"/>
      <c r="T52" s="78"/>
      <c r="U52" s="78"/>
      <c r="V52" s="78"/>
      <c r="W52" s="78"/>
      <c r="X52" s="78"/>
      <c r="Y52" s="78"/>
      <c r="Z52" s="78"/>
      <c r="AA52" s="78"/>
      <c r="AB52" s="78"/>
      <c r="AC52" s="78"/>
      <c r="BY52" s="79"/>
    </row>
    <row r="53" spans="2:77" s="77" customFormat="1" ht="17.25" x14ac:dyDescent="0.3">
      <c r="B53" s="80"/>
      <c r="C53" s="81"/>
      <c r="D53" s="81"/>
      <c r="E53" s="78"/>
      <c r="F53" s="78"/>
      <c r="G53" s="78"/>
      <c r="H53" s="78"/>
      <c r="I53" s="78"/>
      <c r="J53" s="78"/>
      <c r="K53" s="78"/>
      <c r="L53" s="78"/>
      <c r="M53" s="78"/>
      <c r="N53" s="78"/>
      <c r="O53" s="78"/>
      <c r="P53" s="78"/>
      <c r="Q53" s="78"/>
      <c r="R53" s="78"/>
      <c r="S53" s="78"/>
      <c r="T53" s="78"/>
      <c r="U53" s="78"/>
      <c r="V53" s="78"/>
      <c r="W53" s="78"/>
      <c r="X53" s="78"/>
      <c r="Y53" s="78"/>
      <c r="Z53" s="78"/>
      <c r="AA53" s="78"/>
      <c r="AB53" s="78"/>
      <c r="AC53" s="78"/>
      <c r="BY53" s="79"/>
    </row>
    <row r="54" spans="2:77" s="77" customFormat="1" ht="17.25" x14ac:dyDescent="0.3">
      <c r="B54" s="80"/>
      <c r="C54" s="81"/>
      <c r="D54" s="81"/>
      <c r="E54" s="78"/>
      <c r="F54" s="78"/>
      <c r="G54" s="78"/>
      <c r="H54" s="78"/>
      <c r="I54" s="78"/>
      <c r="J54" s="78"/>
      <c r="K54" s="78"/>
      <c r="L54" s="78"/>
      <c r="M54" s="78"/>
      <c r="N54" s="78"/>
      <c r="O54" s="78"/>
      <c r="P54" s="78"/>
      <c r="Q54" s="78"/>
      <c r="R54" s="78"/>
      <c r="S54" s="78"/>
      <c r="T54" s="78"/>
      <c r="U54" s="78"/>
      <c r="V54" s="78"/>
      <c r="W54" s="78"/>
      <c r="X54" s="78"/>
      <c r="Y54" s="78"/>
      <c r="Z54" s="78"/>
      <c r="AA54" s="78"/>
      <c r="AB54" s="78"/>
      <c r="AC54" s="78"/>
      <c r="BY54" s="79"/>
    </row>
    <row r="55" spans="2:77" s="77" customFormat="1" ht="17.25" x14ac:dyDescent="0.3">
      <c r="B55" s="80"/>
      <c r="C55" s="81"/>
      <c r="D55" s="81"/>
      <c r="E55" s="78"/>
      <c r="F55" s="78"/>
      <c r="G55" s="78"/>
      <c r="H55" s="78"/>
      <c r="I55" s="78"/>
      <c r="J55" s="78"/>
      <c r="K55" s="78"/>
      <c r="L55" s="78"/>
      <c r="M55" s="78"/>
      <c r="N55" s="78"/>
      <c r="O55" s="78"/>
      <c r="P55" s="78"/>
      <c r="Q55" s="78"/>
      <c r="R55" s="78"/>
      <c r="S55" s="78"/>
      <c r="T55" s="78"/>
      <c r="U55" s="78"/>
      <c r="V55" s="78"/>
      <c r="W55" s="78"/>
      <c r="X55" s="78"/>
      <c r="Y55" s="78"/>
      <c r="Z55" s="78"/>
      <c r="AA55" s="78"/>
      <c r="AB55" s="78"/>
      <c r="AC55" s="78"/>
      <c r="BY55" s="79"/>
    </row>
    <row r="56" spans="2:77" s="77" customFormat="1" ht="17.25" x14ac:dyDescent="0.3">
      <c r="B56" s="80"/>
      <c r="C56" s="81"/>
      <c r="D56" s="81"/>
      <c r="E56" s="78"/>
      <c r="F56" s="78"/>
      <c r="G56" s="78"/>
      <c r="H56" s="78"/>
      <c r="I56" s="78"/>
      <c r="J56" s="78"/>
      <c r="K56" s="78"/>
      <c r="L56" s="78"/>
      <c r="M56" s="78"/>
      <c r="N56" s="78"/>
      <c r="O56" s="78"/>
      <c r="P56" s="78"/>
      <c r="Q56" s="78"/>
      <c r="R56" s="78"/>
      <c r="S56" s="78"/>
      <c r="T56" s="78"/>
      <c r="U56" s="78"/>
      <c r="V56" s="78"/>
      <c r="W56" s="78"/>
      <c r="X56" s="78"/>
      <c r="Y56" s="78"/>
      <c r="Z56" s="78"/>
      <c r="AA56" s="78"/>
      <c r="AB56" s="78"/>
      <c r="AC56" s="78"/>
      <c r="BY56" s="79"/>
    </row>
    <row r="57" spans="2:77" s="77" customFormat="1" ht="17.25" x14ac:dyDescent="0.3">
      <c r="B57" s="80"/>
      <c r="C57" s="81"/>
      <c r="D57" s="81"/>
      <c r="E57" s="78"/>
      <c r="F57" s="78"/>
      <c r="G57" s="78"/>
      <c r="H57" s="78"/>
      <c r="I57" s="78"/>
      <c r="J57" s="78"/>
      <c r="K57" s="78"/>
      <c r="L57" s="78"/>
      <c r="M57" s="78"/>
      <c r="N57" s="78"/>
      <c r="O57" s="78"/>
      <c r="P57" s="78"/>
      <c r="Q57" s="78"/>
      <c r="R57" s="78"/>
      <c r="S57" s="78"/>
      <c r="T57" s="78"/>
      <c r="U57" s="78"/>
      <c r="V57" s="78"/>
      <c r="W57" s="78"/>
      <c r="X57" s="78"/>
      <c r="Y57" s="78"/>
      <c r="Z57" s="78"/>
      <c r="AA57" s="78"/>
      <c r="AB57" s="78"/>
      <c r="AC57" s="78"/>
      <c r="BY57" s="79"/>
    </row>
    <row r="58" spans="2:77" s="77" customFormat="1" ht="17.25" x14ac:dyDescent="0.3">
      <c r="B58" s="80"/>
      <c r="C58" s="81"/>
      <c r="D58" s="81"/>
      <c r="E58" s="78"/>
      <c r="F58" s="78"/>
      <c r="G58" s="78"/>
      <c r="H58" s="78"/>
      <c r="I58" s="78"/>
      <c r="J58" s="78"/>
      <c r="K58" s="78"/>
      <c r="L58" s="78"/>
      <c r="M58" s="78"/>
      <c r="N58" s="78"/>
      <c r="O58" s="78"/>
      <c r="P58" s="78"/>
      <c r="Q58" s="78"/>
      <c r="R58" s="78"/>
      <c r="S58" s="78"/>
      <c r="T58" s="78"/>
      <c r="U58" s="78"/>
      <c r="V58" s="78"/>
      <c r="W58" s="78"/>
      <c r="X58" s="78"/>
      <c r="Y58" s="78"/>
      <c r="Z58" s="78"/>
      <c r="AA58" s="78"/>
      <c r="AB58" s="78"/>
      <c r="AC58" s="78"/>
      <c r="BY58" s="79"/>
    </row>
    <row r="59" spans="2:77" s="77" customFormat="1" ht="17.25" x14ac:dyDescent="0.3">
      <c r="B59" s="80"/>
      <c r="C59" s="81"/>
      <c r="D59" s="81"/>
      <c r="E59" s="78"/>
      <c r="F59" s="78"/>
      <c r="G59" s="78"/>
      <c r="H59" s="78"/>
      <c r="I59" s="78"/>
      <c r="J59" s="78"/>
      <c r="K59" s="78"/>
      <c r="L59" s="78"/>
      <c r="M59" s="78"/>
      <c r="N59" s="78"/>
      <c r="O59" s="78"/>
      <c r="P59" s="78"/>
      <c r="Q59" s="78"/>
      <c r="R59" s="78"/>
      <c r="S59" s="78"/>
      <c r="T59" s="78"/>
      <c r="U59" s="78"/>
      <c r="V59" s="78"/>
      <c r="W59" s="78"/>
      <c r="X59" s="78"/>
      <c r="Y59" s="78"/>
      <c r="Z59" s="78"/>
      <c r="AA59" s="78"/>
      <c r="AB59" s="78"/>
      <c r="AC59" s="78"/>
      <c r="BY59" s="79"/>
    </row>
  </sheetData>
  <sheetProtection formatCells="0" formatColumns="0" formatRows="0" insertRows="0" deleteRows="0"/>
  <mergeCells count="30">
    <mergeCell ref="P31:AW34"/>
    <mergeCell ref="AN5:AR7"/>
    <mergeCell ref="AS5:AW7"/>
    <mergeCell ref="P30:AW30"/>
    <mergeCell ref="C30:L30"/>
    <mergeCell ref="K8:M8"/>
    <mergeCell ref="K12:M12"/>
    <mergeCell ref="K13:M13"/>
    <mergeCell ref="K14:M14"/>
    <mergeCell ref="K16:M16"/>
    <mergeCell ref="C9:D9"/>
    <mergeCell ref="F9:H9"/>
    <mergeCell ref="K25:M25"/>
    <mergeCell ref="K26:M26"/>
    <mergeCell ref="K27:M27"/>
    <mergeCell ref="F6:K6"/>
    <mergeCell ref="C3:K4"/>
    <mergeCell ref="AK3:AW3"/>
    <mergeCell ref="O5:S7"/>
    <mergeCell ref="T5:X7"/>
    <mergeCell ref="Y5:AC7"/>
    <mergeCell ref="AD5:AH7"/>
    <mergeCell ref="AI5:AM7"/>
    <mergeCell ref="D6:E6"/>
    <mergeCell ref="K23:M23"/>
    <mergeCell ref="K19:M19"/>
    <mergeCell ref="K17:M17"/>
    <mergeCell ref="K18:M18"/>
    <mergeCell ref="K21:M21"/>
    <mergeCell ref="K22:M22"/>
  </mergeCells>
  <phoneticPr fontId="2" type="noConversion"/>
  <conditionalFormatting sqref="O8:AW8">
    <cfRule type="expression" dxfId="7" priority="145">
      <formula>$O$8=TODAY()</formula>
    </cfRule>
  </conditionalFormatting>
  <conditionalFormatting sqref="O11:AW28">
    <cfRule type="expression" dxfId="6" priority="80">
      <formula>AND(NOT(ISBLANK($I11)),$I11&lt;=O$8,$J11&gt;=O$8)</formula>
    </cfRule>
  </conditionalFormatting>
  <conditionalFormatting sqref="K12:M27">
    <cfRule type="dataBar" priority="21">
      <dataBar>
        <cfvo type="num" val="0"/>
        <cfvo type="num" val="1"/>
        <color theme="9" tint="-0.249977111117893"/>
      </dataBar>
      <extLst>
        <ext xmlns:x14="http://schemas.microsoft.com/office/spreadsheetml/2009/9/main" uri="{B025F937-C7B1-47D3-B67F-A62EFF666E3E}">
          <x14:id>{9D569D85-1CA3-4B12-AD21-51FD6A251753}</x14:id>
        </ext>
      </extLst>
    </cfRule>
  </conditionalFormatting>
  <conditionalFormatting sqref="F10:F19 F21:F23 F25:F28">
    <cfRule type="expression" dxfId="5" priority="8">
      <formula>$F10&lt;0</formula>
    </cfRule>
  </conditionalFormatting>
  <conditionalFormatting sqref="G10:G19 G21:G23 G25:G28">
    <cfRule type="expression" dxfId="4" priority="7">
      <formula>$G10&gt;1</formula>
    </cfRule>
  </conditionalFormatting>
  <conditionalFormatting sqref="F20">
    <cfRule type="expression" dxfId="3" priority="5">
      <formula>$F20&lt;0</formula>
    </cfRule>
  </conditionalFormatting>
  <conditionalFormatting sqref="G20">
    <cfRule type="expression" dxfId="2" priority="4">
      <formula>$G20&gt;1</formula>
    </cfRule>
  </conditionalFormatting>
  <conditionalFormatting sqref="F24">
    <cfRule type="expression" dxfId="1" priority="2">
      <formula>$F24&lt;0</formula>
    </cfRule>
  </conditionalFormatting>
  <conditionalFormatting sqref="G24">
    <cfRule type="expression" dxfId="0" priority="1">
      <formula>$G24&gt;1</formula>
    </cfRule>
  </conditionalFormatting>
  <dataValidations disablePrompts="1" count="1">
    <dataValidation type="list" allowBlank="1" showInputMessage="1" showErrorMessage="1" sqref="H11:J11">
      <formula1>"Red, Yellow,Green"</formula1>
    </dataValidation>
  </dataValidations>
  <hyperlinks>
    <hyperlink ref="P31" r:id="rId1"/>
    <hyperlink ref="P30:AW30" r:id="rId2" display="Instantly turn Excel data into PowerPoint slides with the Office Timeline add-in for PowerPoint."/>
    <hyperlink ref="C30:L30" r:id="rId3" display="Make beautiful timelines in PowerPoint for important meetings."/>
    <hyperlink ref="P31:AW34" r:id="rId4" display="www.officetimeline.com"/>
  </hyperlinks>
  <pageMargins left="0.25" right="0.25" top="0.5" bottom="0.5" header="0.5" footer="0.25"/>
  <pageSetup scale="61" fitToHeight="0" orientation="landscape" r:id="rId5"/>
  <headerFooter alignWithMargins="0"/>
  <ignoredErrors>
    <ignoredError sqref="F15 F20" formula="1"/>
  </ignoredErrors>
  <drawing r:id="rId6"/>
  <extLst>
    <ext xmlns:x14="http://schemas.microsoft.com/office/spreadsheetml/2009/9/main" uri="{78C0D931-6437-407d-A8EE-F0AAD7539E65}">
      <x14:conditionalFormattings>
        <x14:conditionalFormatting xmlns:xm="http://schemas.microsoft.com/office/excel/2006/main">
          <x14:cfRule type="dataBar" id="{9D569D85-1CA3-4B12-AD21-51FD6A251753}">
            <x14:dataBar minLength="0" maxLength="100" gradient="0" direction="leftToRight">
              <x14:cfvo type="num">
                <xm:f>0</xm:f>
              </x14:cfvo>
              <x14:cfvo type="num">
                <xm:f>1</xm:f>
              </x14:cfvo>
              <x14:negativeFillColor rgb="FFFF0000"/>
              <x14:axisColor rgb="FF000000"/>
            </x14:dataBar>
          </x14:cfRule>
          <xm:sqref>K12:M27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T32" sqref="T32"/>
    </sheetView>
  </sheetViews>
  <sheetFormatPr defaultColWidth="9.140625" defaultRowHeight="12.75" x14ac:dyDescent="0.2"/>
  <cols>
    <col min="1" max="16384" width="9.140625" style="87"/>
  </cols>
  <sheetData/>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Excel Project Schedule Template</vt:lpstr>
      <vt:lpstr>Project Schedule Instructions</vt:lpstr>
      <vt:lpstr>'Excel Project Schedule Template'!prevWBS</vt:lpstr>
      <vt:lpstr>'Excel Project Schedule Template'!Print_Area</vt:lpstr>
      <vt:lpstr>'Excel Project Schedule Template'!Print_Titles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2018-07-12T13:27:58Z</dcterms:created>
  <dcterms:modified xsi:type="dcterms:W3CDTF">2018-07-12T15:07:34Z</dcterms:modified>
</cp:coreProperties>
</file>