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eher\Downloads\"/>
    </mc:Choice>
  </mc:AlternateContent>
  <xr:revisionPtr revIDLastSave="0" documentId="13_ncr:1_{D360EFD4-D0B8-4806-B863-0F3F112A9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ll_values" sheetId="2" r:id="rId2"/>
    <sheet name="Normalised Pressure" sheetId="3" r:id="rId3"/>
    <sheet name="Copy of Sheet1" sheetId="4" r:id="rId4"/>
    <sheet name="Sheet2" sheetId="5" r:id="rId5"/>
    <sheet name="Sheet3" sheetId="6" r:id="rId6"/>
  </sheets>
  <definedNames>
    <definedName name="solver_adj" localSheetId="0" hidden="1">Sheet1!$B$54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6" l="1"/>
  <c r="B109" i="6"/>
  <c r="B108" i="6"/>
  <c r="C44" i="1"/>
  <c r="D44" i="1" s="1"/>
  <c r="D43" i="1"/>
  <c r="C43" i="1"/>
  <c r="D42" i="1"/>
  <c r="J36" i="1" s="1"/>
  <c r="C42" i="1"/>
  <c r="D41" i="1"/>
  <c r="J5" i="1" s="1"/>
  <c r="C41" i="1"/>
  <c r="W39" i="1"/>
  <c r="W38" i="1"/>
  <c r="W37" i="1"/>
  <c r="J37" i="1"/>
  <c r="I37" i="1"/>
  <c r="W36" i="1"/>
  <c r="W35" i="1"/>
  <c r="W34" i="1"/>
  <c r="I34" i="1"/>
  <c r="W33" i="1"/>
  <c r="W32" i="1"/>
  <c r="J32" i="1"/>
  <c r="I32" i="1"/>
  <c r="W28" i="1"/>
  <c r="W27" i="1"/>
  <c r="W26" i="1"/>
  <c r="W25" i="1"/>
  <c r="W24" i="1"/>
  <c r="W23" i="1"/>
  <c r="W18" i="1"/>
  <c r="I18" i="1"/>
  <c r="W17" i="1"/>
  <c r="I17" i="1"/>
  <c r="W16" i="1"/>
  <c r="I16" i="1"/>
  <c r="W15" i="1"/>
  <c r="J15" i="1"/>
  <c r="I15" i="1"/>
  <c r="W9" i="1"/>
  <c r="W8" i="1"/>
  <c r="I8" i="1"/>
  <c r="W7" i="1"/>
  <c r="I7" i="1"/>
  <c r="W6" i="1"/>
  <c r="J6" i="1"/>
  <c r="I6" i="1"/>
  <c r="W5" i="1"/>
  <c r="W4" i="1"/>
  <c r="I28" i="1" l="1"/>
  <c r="I27" i="1"/>
  <c r="I26" i="1"/>
  <c r="I24" i="1"/>
  <c r="I25" i="1"/>
  <c r="I23" i="1"/>
  <c r="J7" i="1"/>
  <c r="I33" i="1"/>
  <c r="J33" i="1"/>
  <c r="J8" i="1"/>
  <c r="I9" i="1"/>
  <c r="I4" i="1"/>
  <c r="J9" i="1"/>
  <c r="I35" i="1"/>
  <c r="J34" i="1"/>
  <c r="J35" i="1"/>
  <c r="J4" i="1"/>
  <c r="I5" i="1"/>
  <c r="I36" i="1"/>
</calcChain>
</file>

<file path=xl/sharedStrings.xml><?xml version="1.0" encoding="utf-8"?>
<sst xmlns="http://schemas.openxmlformats.org/spreadsheetml/2006/main" count="356" uniqueCount="92">
  <si>
    <t>Date 16th November</t>
  </si>
  <si>
    <t>Abhishek</t>
  </si>
  <si>
    <t>169   , 82kg</t>
  </si>
  <si>
    <t>Position</t>
  </si>
  <si>
    <t xml:space="preserve"> H angle</t>
  </si>
  <si>
    <t>Seat Distance</t>
  </si>
  <si>
    <t>Steering to chest (N/C)</t>
  </si>
  <si>
    <t>COF(x)</t>
  </si>
  <si>
    <t>COF(Y)</t>
  </si>
  <si>
    <t>Raw Pressure</t>
  </si>
  <si>
    <t>Normalised</t>
  </si>
  <si>
    <t>Normalised COF(Y)</t>
  </si>
  <si>
    <t>seat dist* raw pressure/h angle</t>
  </si>
  <si>
    <t>h angle= seat distance/raw pressure</t>
  </si>
  <si>
    <t>T03</t>
  </si>
  <si>
    <t>Comfortable= 108.4</t>
  </si>
  <si>
    <t>T01</t>
  </si>
  <si>
    <t>Min = 106.7</t>
  </si>
  <si>
    <t>T05</t>
  </si>
  <si>
    <t>reclined= 113.4</t>
  </si>
  <si>
    <t>T04</t>
  </si>
  <si>
    <t>comf crash= 80.7</t>
  </si>
  <si>
    <t>T02</t>
  </si>
  <si>
    <t>Min crash = 79</t>
  </si>
  <si>
    <t>T06</t>
  </si>
  <si>
    <t>rec crash=80</t>
  </si>
  <si>
    <t>Data Format: steering to chest :: H angle :: COF, P</t>
  </si>
  <si>
    <t>Chaitanya</t>
  </si>
  <si>
    <t>150  , 49kg</t>
  </si>
  <si>
    <t>H angle</t>
  </si>
  <si>
    <t>COF(y)</t>
  </si>
  <si>
    <t>T10</t>
  </si>
  <si>
    <t>comf crash = 80.3</t>
  </si>
  <si>
    <t>T08</t>
  </si>
  <si>
    <t>Min crash = 83.5</t>
  </si>
  <si>
    <t>T07</t>
  </si>
  <si>
    <t>Min = 111</t>
  </si>
  <si>
    <t>T09</t>
  </si>
  <si>
    <t>Comfortable = 106.4</t>
  </si>
  <si>
    <t>Vidhi</t>
  </si>
  <si>
    <t>166  , 54kg</t>
  </si>
  <si>
    <t>Seat distance</t>
  </si>
  <si>
    <t>Steering to chest ( N/C)</t>
  </si>
  <si>
    <t>COF</t>
  </si>
  <si>
    <t>T16</t>
  </si>
  <si>
    <t>comf crash = 80</t>
  </si>
  <si>
    <t>.</t>
  </si>
  <si>
    <t>T14</t>
  </si>
  <si>
    <t>Max crash = 87</t>
  </si>
  <si>
    <t>T18</t>
  </si>
  <si>
    <t>rec crash = 77.5</t>
  </si>
  <si>
    <t xml:space="preserve"> </t>
  </si>
  <si>
    <t>T17</t>
  </si>
  <si>
    <t>Raclined = 104</t>
  </si>
  <si>
    <t>T13</t>
  </si>
  <si>
    <t>Max =109.5</t>
  </si>
  <si>
    <t>T15</t>
  </si>
  <si>
    <t>Comfortable = 105</t>
  </si>
  <si>
    <t>Soumya</t>
  </si>
  <si>
    <t>170    , 78kg</t>
  </si>
  <si>
    <t>Steering to chest</t>
  </si>
  <si>
    <t>T21</t>
  </si>
  <si>
    <t>comfortable= 111.8</t>
  </si>
  <si>
    <t>T22</t>
  </si>
  <si>
    <t>comfortable lean= 86.2</t>
  </si>
  <si>
    <t>T24</t>
  </si>
  <si>
    <t>max lean= 83.8</t>
  </si>
  <si>
    <t>T20</t>
  </si>
  <si>
    <t>min lean= 83.2</t>
  </si>
  <si>
    <t>T23</t>
  </si>
  <si>
    <t>max= 114</t>
  </si>
  <si>
    <t>T19</t>
  </si>
  <si>
    <t>min = 105</t>
  </si>
  <si>
    <t>`</t>
  </si>
  <si>
    <t>abhishek</t>
  </si>
  <si>
    <t>33.5*40</t>
  </si>
  <si>
    <t>soumya</t>
  </si>
  <si>
    <t>37.5*36.5</t>
  </si>
  <si>
    <t>chai</t>
  </si>
  <si>
    <t>35.5 x 32.5</t>
  </si>
  <si>
    <t xml:space="preserve">  </t>
  </si>
  <si>
    <t>h angle</t>
  </si>
  <si>
    <t>seat diat</t>
  </si>
  <si>
    <t>Pressure</t>
  </si>
  <si>
    <t>169   ,</t>
  </si>
  <si>
    <t>170    ,</t>
  </si>
  <si>
    <t>crash=80</t>
  </si>
  <si>
    <t>crash= 80.7</t>
  </si>
  <si>
    <t>H Angle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</si>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</sst>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u/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left"/>
    </xf>
    <xf numFmtId="0" fontId="5" fillId="0" borderId="0" xfId="0" applyFont="1"/>
    <xf numFmtId="0" fontId="5" fillId="0" borderId="5" xfId="0" applyFont="1" applyBorder="1"/>
    <xf numFmtId="0" fontId="6" fillId="0" borderId="5" xfId="0" applyFont="1" applyBorder="1"/>
    <xf numFmtId="0" fontId="6" fillId="0" borderId="0" xfId="0" applyFont="1"/>
    <xf numFmtId="0" fontId="6" fillId="0" borderId="4" xfId="0" applyFont="1" applyBorder="1"/>
    <xf numFmtId="0" fontId="5" fillId="0" borderId="6" xfId="0" applyFont="1" applyBorder="1"/>
    <xf numFmtId="0" fontId="5" fillId="0" borderId="4" xfId="0" applyFont="1" applyBorder="1"/>
    <xf numFmtId="0" fontId="5" fillId="0" borderId="0" xfId="0" applyFont="1" applyAlignment="1">
      <alignment horizontal="right"/>
    </xf>
    <xf numFmtId="0" fontId="6" fillId="0" borderId="6" xfId="0" applyFont="1" applyBorder="1"/>
    <xf numFmtId="0" fontId="7" fillId="0" borderId="0" xfId="0" applyFont="1"/>
    <xf numFmtId="0" fontId="8" fillId="0" borderId="0" xfId="0" applyFont="1"/>
    <xf numFmtId="0" fontId="5" fillId="0" borderId="5" xfId="0" applyFont="1" applyBorder="1" applyAlignment="1">
      <alignment horizontal="right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757575"/>
                </a:solidFill>
                <a:latin typeface="+mn-lt"/>
              </a:defRPr>
            </a:pPr>
            <a:r>
              <a:rPr lang="en-IN" sz="1800" b="0">
                <a:solidFill>
                  <a:srgbClr val="757575"/>
                </a:solidFill>
                <a:latin typeface="+mn-lt"/>
              </a:rPr>
              <a:t>Chai: H angle and COF(y)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Sheet1!$G$15:$G$18</c:f>
              <c:numCache>
                <c:formatCode>General</c:formatCode>
                <c:ptCount val="4"/>
                <c:pt idx="0">
                  <c:v>22.710650000000001</c:v>
                </c:pt>
                <c:pt idx="1">
                  <c:v>23.175000000000001</c:v>
                </c:pt>
                <c:pt idx="2">
                  <c:v>23.661290000000001</c:v>
                </c:pt>
                <c:pt idx="3">
                  <c:v>24.09516</c:v>
                </c:pt>
              </c:numCache>
            </c:num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80.3</c:v>
                </c:pt>
                <c:pt idx="1">
                  <c:v>83.5</c:v>
                </c:pt>
                <c:pt idx="2">
                  <c:v>111</c:v>
                </c:pt>
                <c:pt idx="3">
                  <c:v>106.4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5-493E-86A3-6442F5E1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3471"/>
        <c:axId val="1532171293"/>
      </c:lineChart>
      <c:catAx>
        <c:axId val="43270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171293"/>
        <c:crosses val="autoZero"/>
        <c:auto val="1"/>
        <c:lblAlgn val="ctr"/>
        <c:lblOffset val="100"/>
        <c:noMultiLvlLbl val="1"/>
      </c:catAx>
      <c:valAx>
        <c:axId val="153217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150cm, 49kg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703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Sheet1!$B$53:$B$58</c:f>
              <c:numCache>
                <c:formatCode>General</c:formatCode>
                <c:ptCount val="6"/>
                <c:pt idx="0">
                  <c:v>49</c:v>
                </c:pt>
                <c:pt idx="1">
                  <c:v>43.5</c:v>
                </c:pt>
                <c:pt idx="2">
                  <c:v>58</c:v>
                </c:pt>
                <c:pt idx="3">
                  <c:v>49</c:v>
                </c:pt>
                <c:pt idx="4">
                  <c:v>43.5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8E5-872B-57BC5C1D62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Sheet1!$C$53:$C$58</c:f>
              <c:numCache>
                <c:formatCode>General</c:formatCode>
                <c:ptCount val="6"/>
                <c:pt idx="0">
                  <c:v>108.4</c:v>
                </c:pt>
                <c:pt idx="1">
                  <c:v>106.7</c:v>
                </c:pt>
                <c:pt idx="2">
                  <c:v>113.4</c:v>
                </c:pt>
                <c:pt idx="3">
                  <c:v>80.7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5-48E5-872B-57BC5C1D62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Sheet1!$D$53:$D$58</c:f>
              <c:numCache>
                <c:formatCode>General</c:formatCode>
                <c:ptCount val="6"/>
                <c:pt idx="0">
                  <c:v>11188.315292682928</c:v>
                </c:pt>
                <c:pt idx="1">
                  <c:v>12920.160707317074</c:v>
                </c:pt>
                <c:pt idx="2">
                  <c:v>11239.004878048781</c:v>
                </c:pt>
                <c:pt idx="3">
                  <c:v>15653.961707317076</c:v>
                </c:pt>
                <c:pt idx="4">
                  <c:v>14567.202097560976</c:v>
                </c:pt>
                <c:pt idx="5">
                  <c:v>16911.943902439027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5-48E5-872B-57BC5C1D62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3321263"/>
        <c:axId val="2117298671"/>
        <c:axId val="242528975"/>
      </c:surface3DChart>
      <c:catAx>
        <c:axId val="243321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98671"/>
        <c:crosses val="autoZero"/>
        <c:auto val="1"/>
        <c:lblAlgn val="ctr"/>
        <c:lblOffset val="100"/>
        <c:noMultiLvlLbl val="0"/>
      </c:catAx>
      <c:valAx>
        <c:axId val="21172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21263"/>
        <c:crosses val="autoZero"/>
        <c:crossBetween val="midCat"/>
      </c:valAx>
      <c:serAx>
        <c:axId val="24252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986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CCCCC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Sheet1!$B$53:$B$58</c:f>
              <c:numCache>
                <c:formatCode>General</c:formatCode>
                <c:ptCount val="6"/>
                <c:pt idx="0">
                  <c:v>49</c:v>
                </c:pt>
                <c:pt idx="1">
                  <c:v>43.5</c:v>
                </c:pt>
                <c:pt idx="2">
                  <c:v>58</c:v>
                </c:pt>
                <c:pt idx="3">
                  <c:v>49</c:v>
                </c:pt>
                <c:pt idx="4">
                  <c:v>43.5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5FB-9172-5E365344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Sheet1!$C$53:$C$58</c:f>
              <c:numCache>
                <c:formatCode>General</c:formatCode>
                <c:ptCount val="6"/>
                <c:pt idx="0">
                  <c:v>108.4</c:v>
                </c:pt>
                <c:pt idx="1">
                  <c:v>106.7</c:v>
                </c:pt>
                <c:pt idx="2">
                  <c:v>113.4</c:v>
                </c:pt>
                <c:pt idx="3">
                  <c:v>80.7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45FB-9172-5E36534470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Sheet1!$D$53:$D$58</c:f>
              <c:numCache>
                <c:formatCode>General</c:formatCode>
                <c:ptCount val="6"/>
                <c:pt idx="0">
                  <c:v>11188.315292682928</c:v>
                </c:pt>
                <c:pt idx="1">
                  <c:v>12920.160707317074</c:v>
                </c:pt>
                <c:pt idx="2">
                  <c:v>11239.004878048781</c:v>
                </c:pt>
                <c:pt idx="3">
                  <c:v>15653.961707317076</c:v>
                </c:pt>
                <c:pt idx="4">
                  <c:v>14567.202097560976</c:v>
                </c:pt>
                <c:pt idx="5">
                  <c:v>16911.943902439027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8-45FB-9172-5E365344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29375"/>
        <c:axId val="206175375"/>
      </c:lineChart>
      <c:catAx>
        <c:axId val="2078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5375"/>
        <c:crosses val="autoZero"/>
        <c:auto val="1"/>
        <c:lblAlgn val="ctr"/>
        <c:lblOffset val="100"/>
        <c:noMultiLvlLbl val="0"/>
      </c:catAx>
      <c:valAx>
        <c:axId val="206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Abhishek: Raw Pressure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Sheet1'!$E$4:$E$9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19.5</c:v>
                </c:pt>
                <c:pt idx="3">
                  <c:v>22</c:v>
                </c:pt>
                <c:pt idx="4">
                  <c:v>28</c:v>
                </c:pt>
                <c:pt idx="5">
                  <c:v>35</c:v>
                </c:pt>
              </c:numCache>
            </c:numRef>
          </c:cat>
          <c:val>
            <c:numRef>
              <c:f>'Copy of Sheet1'!$H$4:$H$9</c:f>
              <c:numCache>
                <c:formatCode>General</c:formatCode>
                <c:ptCount val="6"/>
                <c:pt idx="0">
                  <c:v>8914.2579999999998</c:v>
                </c:pt>
                <c:pt idx="1">
                  <c:v>9579.2900000000009</c:v>
                </c:pt>
                <c:pt idx="2">
                  <c:v>10349.1</c:v>
                </c:pt>
                <c:pt idx="3">
                  <c:v>7906.3670000000002</c:v>
                </c:pt>
                <c:pt idx="4">
                  <c:v>6846.5810000000001</c:v>
                </c:pt>
                <c:pt idx="5">
                  <c:v>6877.6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49B7-8D34-422E5868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3750"/>
        <c:axId val="914032211"/>
      </c:lineChart>
      <c:catAx>
        <c:axId val="3445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4032211"/>
        <c:crosses val="autoZero"/>
        <c:auto val="1"/>
        <c:lblAlgn val="ctr"/>
        <c:lblOffset val="100"/>
        <c:noMultiLvlLbl val="1"/>
      </c:catAx>
      <c:valAx>
        <c:axId val="914032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4537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Vidhi: Raw Pressure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Sheet1'!$E$23:$E$28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34.5</c:v>
                </c:pt>
                <c:pt idx="5">
                  <c:v>38</c:v>
                </c:pt>
              </c:numCache>
            </c:numRef>
          </c:cat>
          <c:val>
            <c:numRef>
              <c:f>'Copy of Sheet1'!$H$23:$H$28</c:f>
              <c:numCache>
                <c:formatCode>General</c:formatCode>
                <c:ptCount val="6"/>
                <c:pt idx="0">
                  <c:v>6116.3549999999996</c:v>
                </c:pt>
                <c:pt idx="1">
                  <c:v>5692.5940000000001</c:v>
                </c:pt>
                <c:pt idx="2">
                  <c:v>6234.7420000000002</c:v>
                </c:pt>
                <c:pt idx="3">
                  <c:v>4886.7669999999998</c:v>
                </c:pt>
                <c:pt idx="4">
                  <c:v>4192.3819999999996</c:v>
                </c:pt>
                <c:pt idx="5">
                  <c:v>4778.8670000000002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6-4DCD-8424-4CE2DD86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81471"/>
        <c:axId val="286012904"/>
      </c:lineChart>
      <c:catAx>
        <c:axId val="189348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012904"/>
        <c:crosses val="autoZero"/>
        <c:auto val="1"/>
        <c:lblAlgn val="ctr"/>
        <c:lblOffset val="100"/>
        <c:noMultiLvlLbl val="1"/>
      </c:catAx>
      <c:valAx>
        <c:axId val="28601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481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Chai: Raw Pressure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Sheet1'!$E$15:$E$18</c:f>
              <c:numCache>
                <c:formatCode>General</c:formatCode>
                <c:ptCount val="4"/>
                <c:pt idx="0">
                  <c:v>16</c:v>
                </c:pt>
                <c:pt idx="1">
                  <c:v>16.5</c:v>
                </c:pt>
                <c:pt idx="2">
                  <c:v>27</c:v>
                </c:pt>
                <c:pt idx="3">
                  <c:v>30</c:v>
                </c:pt>
              </c:numCache>
            </c:numRef>
          </c:cat>
          <c:val>
            <c:numRef>
              <c:f>'Copy of Sheet1'!$H$15:$H$18</c:f>
              <c:numCache>
                <c:formatCode>General</c:formatCode>
                <c:ptCount val="4"/>
                <c:pt idx="0">
                  <c:v>5131.9679999999998</c:v>
                </c:pt>
                <c:pt idx="1">
                  <c:v>4943.933</c:v>
                </c:pt>
                <c:pt idx="2">
                  <c:v>3778.3870000000002</c:v>
                </c:pt>
                <c:pt idx="3">
                  <c:v>3846.0650000000001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86D-BD25-556C81AE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275872"/>
        <c:axId val="651267722"/>
      </c:lineChart>
      <c:catAx>
        <c:axId val="12422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267722"/>
        <c:crosses val="autoZero"/>
        <c:auto val="1"/>
        <c:lblAlgn val="ctr"/>
        <c:lblOffset val="100"/>
        <c:noMultiLvlLbl val="1"/>
      </c:catAx>
      <c:valAx>
        <c:axId val="651267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275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soumya raw 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'Copy of Sheet1'!$E$32:$E$37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30.5</c:v>
                </c:pt>
                <c:pt idx="3">
                  <c:v>34</c:v>
                </c:pt>
                <c:pt idx="4">
                  <c:v>39</c:v>
                </c:pt>
                <c:pt idx="5">
                  <c:v>44</c:v>
                </c:pt>
              </c:numCache>
            </c:numRef>
          </c:cat>
          <c:val>
            <c:numRef>
              <c:f>'Copy of Sheet1'!$H$32:$H$37</c:f>
              <c:numCache>
                <c:formatCode>General</c:formatCode>
                <c:ptCount val="6"/>
                <c:pt idx="0">
                  <c:v>7941.5479999999998</c:v>
                </c:pt>
                <c:pt idx="1">
                  <c:v>8170.9350000000004</c:v>
                </c:pt>
                <c:pt idx="2">
                  <c:v>8326.8060000000005</c:v>
                </c:pt>
                <c:pt idx="3">
                  <c:v>6865.8389999999999</c:v>
                </c:pt>
                <c:pt idx="4">
                  <c:v>6270.29</c:v>
                </c:pt>
                <c:pt idx="5">
                  <c:v>5446.2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D-4126-AD60-CD3211C3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98409"/>
        <c:axId val="1051224381"/>
      </c:lineChart>
      <c:catAx>
        <c:axId val="598598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224381"/>
        <c:crosses val="autoZero"/>
        <c:auto val="1"/>
        <c:lblAlgn val="ctr"/>
        <c:lblOffset val="100"/>
        <c:noMultiLvlLbl val="1"/>
      </c:catAx>
      <c:valAx>
        <c:axId val="1051224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5984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Abhishek: H angle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Sheet1!$G$4:$G$9</c:f>
              <c:numCache>
                <c:formatCode>General</c:formatCode>
                <c:ptCount val="6"/>
                <c:pt idx="0">
                  <c:v>26.431940000000001</c:v>
                </c:pt>
                <c:pt idx="1">
                  <c:v>26.110330000000001</c:v>
                </c:pt>
                <c:pt idx="2">
                  <c:v>26.067329999999998</c:v>
                </c:pt>
                <c:pt idx="3">
                  <c:v>25.462900000000001</c:v>
                </c:pt>
                <c:pt idx="4">
                  <c:v>24.939350000000001</c:v>
                </c:pt>
                <c:pt idx="5">
                  <c:v>24.755479999999999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108.4</c:v>
                </c:pt>
                <c:pt idx="1">
                  <c:v>106.7</c:v>
                </c:pt>
                <c:pt idx="2">
                  <c:v>113.4</c:v>
                </c:pt>
                <c:pt idx="3">
                  <c:v>80.7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9-41A0-A95D-74835BF3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7653"/>
        <c:axId val="120288796"/>
      </c:lineChart>
      <c:catAx>
        <c:axId val="73828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288796"/>
        <c:crosses val="autoZero"/>
        <c:auto val="1"/>
        <c:lblAlgn val="ctr"/>
        <c:lblOffset val="100"/>
        <c:noMultiLvlLbl val="1"/>
      </c:catAx>
      <c:valAx>
        <c:axId val="120288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H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8287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Vidhi: H angle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Sheet1!$G$23:$G$28</c:f>
              <c:numCache>
                <c:formatCode>General</c:formatCode>
                <c:ptCount val="6"/>
                <c:pt idx="0">
                  <c:v>23.365480000000002</c:v>
                </c:pt>
                <c:pt idx="1">
                  <c:v>23.65063</c:v>
                </c:pt>
                <c:pt idx="2">
                  <c:v>23.968060000000001</c:v>
                </c:pt>
                <c:pt idx="3">
                  <c:v>24.22</c:v>
                </c:pt>
                <c:pt idx="4">
                  <c:v>24.222000000000001</c:v>
                </c:pt>
                <c:pt idx="5">
                  <c:v>24.64912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80</c:v>
                </c:pt>
                <c:pt idx="1">
                  <c:v>87</c:v>
                </c:pt>
                <c:pt idx="2">
                  <c:v>77.5</c:v>
                </c:pt>
                <c:pt idx="3">
                  <c:v>104</c:v>
                </c:pt>
                <c:pt idx="4">
                  <c:v>109.5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D-42A4-8848-D626BB42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54945"/>
        <c:axId val="1509161772"/>
      </c:lineChart>
      <c:catAx>
        <c:axId val="204045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161772"/>
        <c:crosses val="autoZero"/>
        <c:auto val="1"/>
        <c:lblAlgn val="ctr"/>
        <c:lblOffset val="100"/>
        <c:noMultiLvlLbl val="1"/>
      </c:catAx>
      <c:valAx>
        <c:axId val="150916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166cm, 54kg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0454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Sheet3!$E$4:$E$9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22</c:v>
                </c:pt>
                <c:pt idx="3">
                  <c:v>19.5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5-4F9B-A7A4-10E478C395A9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Sheet3!$H$4:$H$9</c:f>
              <c:numCache>
                <c:formatCode>General</c:formatCode>
                <c:ptCount val="6"/>
                <c:pt idx="0">
                  <c:v>6877.6</c:v>
                </c:pt>
                <c:pt idx="1">
                  <c:v>6846.5810000000001</c:v>
                </c:pt>
                <c:pt idx="2">
                  <c:v>7906.3670000000002</c:v>
                </c:pt>
                <c:pt idx="3">
                  <c:v>10349.1</c:v>
                </c:pt>
                <c:pt idx="4">
                  <c:v>9579.2900000000009</c:v>
                </c:pt>
                <c:pt idx="5">
                  <c:v>8914.2579999999998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5-4F9B-A7A4-10E478C3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6937"/>
        <c:axId val="289560701"/>
      </c:lineChart>
      <c:catAx>
        <c:axId val="244646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560701"/>
        <c:crosses val="autoZero"/>
        <c:auto val="1"/>
        <c:lblAlgn val="ctr"/>
        <c:lblOffset val="100"/>
        <c:noMultiLvlLbl val="1"/>
      </c:catAx>
      <c:valAx>
        <c:axId val="289560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6469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 angle vs. Normalised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Sheet3!$C$91</c:f>
              <c:strCache>
                <c:ptCount val="1"/>
                <c:pt idx="0">
                  <c:v> H angle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Sheet3!$D$92:$D$107</c:f>
              <c:numCache>
                <c:formatCode>General</c:formatCode>
                <c:ptCount val="16"/>
                <c:pt idx="0">
                  <c:v>8896.5591862244892</c:v>
                </c:pt>
                <c:pt idx="1">
                  <c:v>9055.9132525510213</c:v>
                </c:pt>
                <c:pt idx="2">
                  <c:v>9557.0336538461543</c:v>
                </c:pt>
                <c:pt idx="3">
                  <c:v>11003.153125000001</c:v>
                </c:pt>
                <c:pt idx="4">
                  <c:v>11188.315292682928</c:v>
                </c:pt>
                <c:pt idx="5">
                  <c:v>11239.004878048781</c:v>
                </c:pt>
                <c:pt idx="6">
                  <c:v>11640.944283163266</c:v>
                </c:pt>
                <c:pt idx="7">
                  <c:v>12048.227091346154</c:v>
                </c:pt>
                <c:pt idx="8">
                  <c:v>12083.689959183674</c:v>
                </c:pt>
                <c:pt idx="9">
                  <c:v>12920.160707317074</c:v>
                </c:pt>
                <c:pt idx="10">
                  <c:v>13935.889519230768</c:v>
                </c:pt>
                <c:pt idx="11">
                  <c:v>14338.419591346155</c:v>
                </c:pt>
                <c:pt idx="12">
                  <c:v>14567.202097560976</c:v>
                </c:pt>
                <c:pt idx="13">
                  <c:v>14611.943221153848</c:v>
                </c:pt>
                <c:pt idx="14">
                  <c:v>15653.961707317076</c:v>
                </c:pt>
                <c:pt idx="15">
                  <c:v>16911.943902439027</c:v>
                </c:pt>
              </c:numCache>
            </c:numRef>
          </c:cat>
          <c:val>
            <c:numRef>
              <c:f>Sheet3!$C$92:$C$107</c:f>
              <c:numCache>
                <c:formatCode>General</c:formatCode>
                <c:ptCount val="16"/>
                <c:pt idx="0">
                  <c:v>111</c:v>
                </c:pt>
                <c:pt idx="1">
                  <c:v>106.4</c:v>
                </c:pt>
                <c:pt idx="2">
                  <c:v>114</c:v>
                </c:pt>
                <c:pt idx="3">
                  <c:v>111.8</c:v>
                </c:pt>
                <c:pt idx="4">
                  <c:v>108.4</c:v>
                </c:pt>
                <c:pt idx="5">
                  <c:v>113.4</c:v>
                </c:pt>
                <c:pt idx="6">
                  <c:v>83.5</c:v>
                </c:pt>
                <c:pt idx="7">
                  <c:v>105</c:v>
                </c:pt>
                <c:pt idx="8">
                  <c:v>80.3</c:v>
                </c:pt>
                <c:pt idx="9">
                  <c:v>106.7</c:v>
                </c:pt>
                <c:pt idx="10">
                  <c:v>83.8</c:v>
                </c:pt>
                <c:pt idx="11">
                  <c:v>83.2</c:v>
                </c:pt>
                <c:pt idx="12">
                  <c:v>79</c:v>
                </c:pt>
                <c:pt idx="13">
                  <c:v>86.2</c:v>
                </c:pt>
                <c:pt idx="14">
                  <c:v>80.7</c:v>
                </c:pt>
                <c:pt idx="1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4C73-B40C-B6F71B86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7367"/>
        <c:axId val="1205220932"/>
      </c:lineChart>
      <c:catAx>
        <c:axId val="21113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Normalised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220932"/>
        <c:crosses val="autoZero"/>
        <c:auto val="1"/>
        <c:lblAlgn val="ctr"/>
        <c:lblOffset val="100"/>
        <c:noMultiLvlLbl val="1"/>
      </c:catAx>
      <c:valAx>
        <c:axId val="120522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373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 Abhishek: H angle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Sheet1!$G$4:$G$9</c:f>
              <c:numCache>
                <c:formatCode>General</c:formatCode>
                <c:ptCount val="6"/>
                <c:pt idx="0">
                  <c:v>26.431940000000001</c:v>
                </c:pt>
                <c:pt idx="1">
                  <c:v>26.110330000000001</c:v>
                </c:pt>
                <c:pt idx="2">
                  <c:v>26.067329999999998</c:v>
                </c:pt>
                <c:pt idx="3">
                  <c:v>25.462900000000001</c:v>
                </c:pt>
                <c:pt idx="4">
                  <c:v>24.939350000000001</c:v>
                </c:pt>
                <c:pt idx="5">
                  <c:v>24.755479999999999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108.4</c:v>
                </c:pt>
                <c:pt idx="1">
                  <c:v>106.7</c:v>
                </c:pt>
                <c:pt idx="2">
                  <c:v>113.4</c:v>
                </c:pt>
                <c:pt idx="3">
                  <c:v>80.7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F-40FB-A46C-263364E8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08944"/>
        <c:axId val="1637222187"/>
      </c:lineChart>
      <c:catAx>
        <c:axId val="4764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22187"/>
        <c:crosses val="autoZero"/>
        <c:auto val="1"/>
        <c:lblAlgn val="ctr"/>
        <c:lblOffset val="100"/>
        <c:noMultiLvlLbl val="1"/>
      </c:catAx>
      <c:valAx>
        <c:axId val="163722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 H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08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Vidhi: H angle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Sheet1!$G$23:$G$28</c:f>
              <c:numCache>
                <c:formatCode>General</c:formatCode>
                <c:ptCount val="6"/>
                <c:pt idx="0">
                  <c:v>23.365480000000002</c:v>
                </c:pt>
                <c:pt idx="1">
                  <c:v>23.65063</c:v>
                </c:pt>
                <c:pt idx="2">
                  <c:v>23.968060000000001</c:v>
                </c:pt>
                <c:pt idx="3">
                  <c:v>24.22</c:v>
                </c:pt>
                <c:pt idx="4">
                  <c:v>24.222000000000001</c:v>
                </c:pt>
                <c:pt idx="5">
                  <c:v>24.64912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80</c:v>
                </c:pt>
                <c:pt idx="1">
                  <c:v>87</c:v>
                </c:pt>
                <c:pt idx="2">
                  <c:v>77.5</c:v>
                </c:pt>
                <c:pt idx="3">
                  <c:v>104</c:v>
                </c:pt>
                <c:pt idx="4">
                  <c:v>109.5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B-4922-AC1B-0A03041C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661981"/>
        <c:axId val="1151124401"/>
      </c:lineChart>
      <c:catAx>
        <c:axId val="217661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124401"/>
        <c:crosses val="autoZero"/>
        <c:auto val="1"/>
        <c:lblAlgn val="ctr"/>
        <c:lblOffset val="100"/>
        <c:noMultiLvlLbl val="1"/>
      </c:catAx>
      <c:valAx>
        <c:axId val="1151124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166cm, 54kg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619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Soumya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2144-48CC-BBB8-D2E1CD5FDE5E}"/>
              </c:ext>
            </c:extLst>
          </c:dPt>
          <c:cat>
            <c:numRef>
              <c:f>Sheet1!$G$32:$G$37</c:f>
              <c:numCache>
                <c:formatCode>General</c:formatCode>
                <c:ptCount val="6"/>
                <c:pt idx="0">
                  <c:v>23.97484</c:v>
                </c:pt>
                <c:pt idx="1">
                  <c:v>24.603870000000001</c:v>
                </c:pt>
                <c:pt idx="2">
                  <c:v>24.8429</c:v>
                </c:pt>
                <c:pt idx="3">
                  <c:v>24.96</c:v>
                </c:pt>
                <c:pt idx="4">
                  <c:v>25.06</c:v>
                </c:pt>
                <c:pt idx="5">
                  <c:v>25.08</c:v>
                </c:pt>
              </c:numCache>
            </c:num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111.8</c:v>
                </c:pt>
                <c:pt idx="1">
                  <c:v>86.2</c:v>
                </c:pt>
                <c:pt idx="2">
                  <c:v>83.8</c:v>
                </c:pt>
                <c:pt idx="3">
                  <c:v>83.2</c:v>
                </c:pt>
                <c:pt idx="4">
                  <c:v>114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4-48CC-BBB8-D2E1CD5F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56632"/>
        <c:axId val="699657347"/>
      </c:lineChart>
      <c:catAx>
        <c:axId val="18555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9657347"/>
        <c:crosses val="autoZero"/>
        <c:auto val="1"/>
        <c:lblAlgn val="ctr"/>
        <c:lblOffset val="100"/>
        <c:noMultiLvlLbl val="1"/>
      </c:catAx>
      <c:valAx>
        <c:axId val="69965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170 cm ,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556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Raw Pressure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Sheet1!$G$4:$G$9</c:f>
              <c:numCache>
                <c:formatCode>General</c:formatCode>
                <c:ptCount val="6"/>
                <c:pt idx="0">
                  <c:v>26.431940000000001</c:v>
                </c:pt>
                <c:pt idx="1">
                  <c:v>26.110330000000001</c:v>
                </c:pt>
                <c:pt idx="2">
                  <c:v>26.067329999999998</c:v>
                </c:pt>
                <c:pt idx="3">
                  <c:v>25.462900000000001</c:v>
                </c:pt>
                <c:pt idx="4">
                  <c:v>24.939350000000001</c:v>
                </c:pt>
                <c:pt idx="5">
                  <c:v>24.755479999999999</c:v>
                </c:pt>
              </c:numCache>
            </c:numRef>
          </c:cat>
          <c:val>
            <c:numRef>
              <c:f>Sheet1!$H$4:$H$9</c:f>
              <c:numCache>
                <c:formatCode>General</c:formatCode>
                <c:ptCount val="6"/>
                <c:pt idx="0">
                  <c:v>6846.5810000000001</c:v>
                </c:pt>
                <c:pt idx="1">
                  <c:v>7906.3670000000002</c:v>
                </c:pt>
                <c:pt idx="2">
                  <c:v>6877.6</c:v>
                </c:pt>
                <c:pt idx="3">
                  <c:v>9579.2900000000009</c:v>
                </c:pt>
                <c:pt idx="4">
                  <c:v>8914.2579999999998</c:v>
                </c:pt>
                <c:pt idx="5">
                  <c:v>10349.1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B-4F2E-A168-674C7BCC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64913"/>
        <c:axId val="519105933"/>
      </c:lineChart>
      <c:catAx>
        <c:axId val="1897264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105933"/>
        <c:crosses val="autoZero"/>
        <c:auto val="1"/>
        <c:lblAlgn val="ctr"/>
        <c:lblOffset val="100"/>
        <c:noMultiLvlLbl val="1"/>
      </c:catAx>
      <c:valAx>
        <c:axId val="519105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72649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Raw Pressure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Sheet1!$G$15:$G$18</c:f>
              <c:numCache>
                <c:formatCode>General</c:formatCode>
                <c:ptCount val="4"/>
                <c:pt idx="0">
                  <c:v>22.710650000000001</c:v>
                </c:pt>
                <c:pt idx="1">
                  <c:v>23.175000000000001</c:v>
                </c:pt>
                <c:pt idx="2">
                  <c:v>23.661290000000001</c:v>
                </c:pt>
                <c:pt idx="3">
                  <c:v>24.09516</c:v>
                </c:pt>
              </c:numCache>
            </c:num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5131.9679999999998</c:v>
                </c:pt>
                <c:pt idx="1">
                  <c:v>4943.933</c:v>
                </c:pt>
                <c:pt idx="2">
                  <c:v>3778.3870000000002</c:v>
                </c:pt>
                <c:pt idx="3">
                  <c:v>3846.0650000000001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D-4C64-956B-4B8CDFFC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9339"/>
        <c:axId val="452187421"/>
      </c:lineChart>
      <c:catAx>
        <c:axId val="17973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187421"/>
        <c:crosses val="autoZero"/>
        <c:auto val="1"/>
        <c:lblAlgn val="ctr"/>
        <c:lblOffset val="100"/>
        <c:noMultiLvlLbl val="1"/>
      </c:catAx>
      <c:valAx>
        <c:axId val="45218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7393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Soumya: Raw Pressure vs COF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Sheet1!$G$32:$G$37</c:f>
              <c:numCache>
                <c:formatCode>General</c:formatCode>
                <c:ptCount val="6"/>
                <c:pt idx="0">
                  <c:v>23.97484</c:v>
                </c:pt>
                <c:pt idx="1">
                  <c:v>24.603870000000001</c:v>
                </c:pt>
                <c:pt idx="2">
                  <c:v>24.8429</c:v>
                </c:pt>
                <c:pt idx="3">
                  <c:v>24.96</c:v>
                </c:pt>
                <c:pt idx="4">
                  <c:v>25.06</c:v>
                </c:pt>
                <c:pt idx="5">
                  <c:v>25.08</c:v>
                </c:pt>
              </c:numCache>
            </c:numRef>
          </c:cat>
          <c:val>
            <c:numRef>
              <c:f>Sheet1!$H$32:$H$37</c:f>
              <c:numCache>
                <c:formatCode>General</c:formatCode>
                <c:ptCount val="6"/>
                <c:pt idx="0">
                  <c:v>6270.29</c:v>
                </c:pt>
                <c:pt idx="1">
                  <c:v>8326.8060000000005</c:v>
                </c:pt>
                <c:pt idx="2">
                  <c:v>7941.5479999999998</c:v>
                </c:pt>
                <c:pt idx="3">
                  <c:v>8170.9350000000004</c:v>
                </c:pt>
                <c:pt idx="4">
                  <c:v>5446.2</c:v>
                </c:pt>
                <c:pt idx="5">
                  <c:v>6865.8389999999999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9-492D-BF6E-E5A4F6F6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85140"/>
        <c:axId val="553834207"/>
      </c:lineChart>
      <c:catAx>
        <c:axId val="1525185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3834207"/>
        <c:crosses val="autoZero"/>
        <c:auto val="1"/>
        <c:lblAlgn val="ctr"/>
        <c:lblOffset val="100"/>
        <c:noMultiLvlLbl val="1"/>
      </c:catAx>
      <c:valAx>
        <c:axId val="553834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5185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Raw Pressure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Sheet1!$G$23:$G$28</c:f>
              <c:numCache>
                <c:formatCode>General</c:formatCode>
                <c:ptCount val="6"/>
                <c:pt idx="0">
                  <c:v>23.365480000000002</c:v>
                </c:pt>
                <c:pt idx="1">
                  <c:v>23.65063</c:v>
                </c:pt>
                <c:pt idx="2">
                  <c:v>23.968060000000001</c:v>
                </c:pt>
                <c:pt idx="3">
                  <c:v>24.22</c:v>
                </c:pt>
                <c:pt idx="4">
                  <c:v>24.222000000000001</c:v>
                </c:pt>
                <c:pt idx="5">
                  <c:v>24.64912</c:v>
                </c:pt>
              </c:numCache>
            </c:numRef>
          </c:cat>
          <c:val>
            <c:numRef>
              <c:f>Sheet1!$H$23:$H$28</c:f>
              <c:numCache>
                <c:formatCode>General</c:formatCode>
                <c:ptCount val="6"/>
                <c:pt idx="0">
                  <c:v>6234.7420000000002</c:v>
                </c:pt>
                <c:pt idx="1">
                  <c:v>5692.5940000000001</c:v>
                </c:pt>
                <c:pt idx="2">
                  <c:v>6116.3549999999996</c:v>
                </c:pt>
                <c:pt idx="3">
                  <c:v>4886.7669999999998</c:v>
                </c:pt>
                <c:pt idx="4">
                  <c:v>4778.8670000000002</c:v>
                </c:pt>
                <c:pt idx="5">
                  <c:v>4192.3819999999996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4A9-BE90-A36C7424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135749"/>
        <c:axId val="1643106825"/>
      </c:lineChart>
      <c:catAx>
        <c:axId val="147013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106825"/>
        <c:crosses val="autoZero"/>
        <c:auto val="1"/>
        <c:lblAlgn val="ctr"/>
        <c:lblOffset val="100"/>
        <c:noMultiLvlLbl val="1"/>
      </c:catAx>
      <c:valAx>
        <c:axId val="164310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Raw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135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 Abhishek: H angle vs COF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Sheet1!$G$4:$G$9</c:f>
              <c:numCache>
                <c:formatCode>General</c:formatCode>
                <c:ptCount val="6"/>
                <c:pt idx="0">
                  <c:v>26.431940000000001</c:v>
                </c:pt>
                <c:pt idx="1">
                  <c:v>26.110330000000001</c:v>
                </c:pt>
                <c:pt idx="2">
                  <c:v>26.067329999999998</c:v>
                </c:pt>
                <c:pt idx="3">
                  <c:v>25.462900000000001</c:v>
                </c:pt>
                <c:pt idx="4">
                  <c:v>24.939350000000001</c:v>
                </c:pt>
                <c:pt idx="5">
                  <c:v>24.755479999999999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108.4</c:v>
                </c:pt>
                <c:pt idx="1">
                  <c:v>106.7</c:v>
                </c:pt>
                <c:pt idx="2">
                  <c:v>113.4</c:v>
                </c:pt>
                <c:pt idx="3">
                  <c:v>80.7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A-4A2F-8286-5F36CB95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2246"/>
        <c:axId val="1242972673"/>
      </c:areaChart>
      <c:catAx>
        <c:axId val="127502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972673"/>
        <c:crosses val="autoZero"/>
        <c:auto val="1"/>
        <c:lblAlgn val="ctr"/>
        <c:lblOffset val="100"/>
        <c:noMultiLvlLbl val="1"/>
      </c:catAx>
      <c:valAx>
        <c:axId val="124297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 H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022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16</xdr:row>
      <xdr:rowOff>66675</xdr:rowOff>
    </xdr:from>
    <xdr:ext cx="4514850" cy="2781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152400</xdr:colOff>
      <xdr:row>1</xdr:row>
      <xdr:rowOff>142875</xdr:rowOff>
    </xdr:from>
    <xdr:ext cx="4591050" cy="2828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47625</xdr:colOff>
      <xdr:row>29</xdr:row>
      <xdr:rowOff>161925</xdr:rowOff>
    </xdr:from>
    <xdr:ext cx="4552950" cy="27813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28575</xdr:colOff>
      <xdr:row>43</xdr:row>
      <xdr:rowOff>161925</xdr:rowOff>
    </xdr:from>
    <xdr:ext cx="4591050" cy="28289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771525</xdr:colOff>
      <xdr:row>1</xdr:row>
      <xdr:rowOff>142875</xdr:rowOff>
    </xdr:from>
    <xdr:ext cx="4591050" cy="28289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771525</xdr:colOff>
      <xdr:row>16</xdr:row>
      <xdr:rowOff>38100</xdr:rowOff>
    </xdr:from>
    <xdr:ext cx="4552950" cy="28289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771525</xdr:colOff>
      <xdr:row>43</xdr:row>
      <xdr:rowOff>161925</xdr:rowOff>
    </xdr:from>
    <xdr:ext cx="4591050" cy="28289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771525</xdr:colOff>
      <xdr:row>29</xdr:row>
      <xdr:rowOff>133350</xdr:rowOff>
    </xdr:from>
    <xdr:ext cx="4591050" cy="28289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152400</xdr:colOff>
      <xdr:row>73</xdr:row>
      <xdr:rowOff>142875</xdr:rowOff>
    </xdr:from>
    <xdr:ext cx="4591050" cy="282892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twoCellAnchor>
    <xdr:from>
      <xdr:col>4</xdr:col>
      <xdr:colOff>388620</xdr:colOff>
      <xdr:row>52</xdr:row>
      <xdr:rowOff>125730</xdr:rowOff>
    </xdr:from>
    <xdr:to>
      <xdr:col>10</xdr:col>
      <xdr:colOff>449580</xdr:colOff>
      <xdr:row>70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9EDB22-9CD2-3D30-A481-32C2F8F7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156210</xdr:rowOff>
    </xdr:from>
    <xdr:to>
      <xdr:col>4</xdr:col>
      <xdr:colOff>807720</xdr:colOff>
      <xdr:row>82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3DB82-6441-D083-0CFA-905056EFB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419100</xdr:colOff>
      <xdr:row>1</xdr:row>
      <xdr:rowOff>133350</xdr:rowOff>
    </xdr:from>
    <xdr:ext cx="3686175" cy="22764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333375</xdr:colOff>
      <xdr:row>12</xdr:row>
      <xdr:rowOff>133350</xdr:rowOff>
    </xdr:from>
    <xdr:ext cx="4105275" cy="25431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590550</xdr:colOff>
      <xdr:row>1</xdr:row>
      <xdr:rowOff>133350</xdr:rowOff>
    </xdr:from>
    <xdr:ext cx="3733800" cy="22764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419100</xdr:colOff>
      <xdr:row>34</xdr:row>
      <xdr:rowOff>28575</xdr:rowOff>
    </xdr:from>
    <xdr:ext cx="3733800" cy="22764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11</xdr:row>
      <xdr:rowOff>66675</xdr:rowOff>
    </xdr:from>
    <xdr:ext cx="8143875" cy="49434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847725</xdr:colOff>
      <xdr:row>11</xdr:row>
      <xdr:rowOff>66675</xdr:rowOff>
    </xdr:from>
    <xdr:ext cx="8096250" cy="49434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361950</xdr:colOff>
      <xdr:row>0</xdr:row>
      <xdr:rowOff>85725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66675</xdr:colOff>
      <xdr:row>89</xdr:row>
      <xdr:rowOff>123825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8"/>
  <sheetViews>
    <sheetView tabSelected="1" topLeftCell="A50" workbookViewId="0">
      <selection activeCell="B53" sqref="B53:D58"/>
    </sheetView>
  </sheetViews>
  <sheetFormatPr defaultColWidth="12.6640625" defaultRowHeight="15.75" customHeight="1" x14ac:dyDescent="0.25"/>
  <cols>
    <col min="2" max="2" width="16.88671875" customWidth="1"/>
    <col min="5" max="5" width="16.6640625" customWidth="1"/>
  </cols>
  <sheetData>
    <row r="1" spans="1:23" ht="14.4" x14ac:dyDescent="0.3">
      <c r="A1" s="30" t="s">
        <v>0</v>
      </c>
      <c r="B1" s="31"/>
      <c r="C1" s="1"/>
      <c r="D1" s="1"/>
      <c r="E1" s="1"/>
      <c r="F1" s="1"/>
      <c r="G1" s="1"/>
      <c r="H1" s="1"/>
      <c r="I1" s="1"/>
    </row>
    <row r="2" spans="1:23" ht="18.75" customHeight="1" x14ac:dyDescent="0.3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</row>
    <row r="3" spans="1:23" ht="21" customHeight="1" x14ac:dyDescent="0.3">
      <c r="A3" s="1"/>
      <c r="B3" s="2" t="s">
        <v>3</v>
      </c>
      <c r="C3" s="3" t="s">
        <v>4</v>
      </c>
      <c r="D3" s="4" t="s">
        <v>5</v>
      </c>
      <c r="E3" s="4" t="s">
        <v>6</v>
      </c>
      <c r="F3" s="1" t="s">
        <v>7</v>
      </c>
      <c r="G3" s="5" t="s">
        <v>8</v>
      </c>
      <c r="H3" s="1" t="s">
        <v>9</v>
      </c>
      <c r="I3" s="1" t="s">
        <v>10</v>
      </c>
      <c r="J3" s="5" t="s">
        <v>11</v>
      </c>
      <c r="U3" s="5" t="s">
        <v>12</v>
      </c>
      <c r="W3" s="5" t="s">
        <v>13</v>
      </c>
    </row>
    <row r="4" spans="1:23" ht="14.4" x14ac:dyDescent="0.3">
      <c r="A4" s="1" t="s">
        <v>14</v>
      </c>
      <c r="B4" s="6" t="s">
        <v>15</v>
      </c>
      <c r="C4" s="7">
        <v>108.4</v>
      </c>
      <c r="D4" s="1">
        <v>49</v>
      </c>
      <c r="E4" s="8">
        <v>28</v>
      </c>
      <c r="F4" s="9">
        <v>18.33839</v>
      </c>
      <c r="G4" s="9">
        <v>26.431940000000001</v>
      </c>
      <c r="H4" s="9">
        <v>6846.5810000000001</v>
      </c>
      <c r="I4" s="1">
        <f>H4/D41</f>
        <v>11188.315292682928</v>
      </c>
      <c r="J4" s="5">
        <f t="shared" ref="J4:J9" si="0">G4/$D$41</f>
        <v>43.193658048780492</v>
      </c>
      <c r="W4" s="5">
        <f t="shared" ref="W4:W8" si="1">D4/H4</f>
        <v>7.1568568311687246E-3</v>
      </c>
    </row>
    <row r="5" spans="1:23" ht="14.4" x14ac:dyDescent="0.3">
      <c r="A5" s="1" t="s">
        <v>16</v>
      </c>
      <c r="B5" s="6" t="s">
        <v>17</v>
      </c>
      <c r="C5" s="7">
        <v>106.7</v>
      </c>
      <c r="D5" s="1">
        <v>43.5</v>
      </c>
      <c r="E5" s="8">
        <v>22</v>
      </c>
      <c r="F5" s="9">
        <v>18.14133</v>
      </c>
      <c r="G5" s="9">
        <v>26.110330000000001</v>
      </c>
      <c r="H5" s="9">
        <v>7906.3670000000002</v>
      </c>
      <c r="I5" s="1">
        <f t="shared" ref="I5:I9" si="2">H5/$D$41</f>
        <v>12920.160707317074</v>
      </c>
      <c r="J5" s="5">
        <f t="shared" si="0"/>
        <v>42.668100243902444</v>
      </c>
      <c r="W5" s="5">
        <f t="shared" si="1"/>
        <v>5.5018948652396224E-3</v>
      </c>
    </row>
    <row r="6" spans="1:23" ht="14.4" x14ac:dyDescent="0.3">
      <c r="A6" s="1" t="s">
        <v>18</v>
      </c>
      <c r="B6" s="6" t="s">
        <v>19</v>
      </c>
      <c r="C6" s="7">
        <v>113.4</v>
      </c>
      <c r="D6" s="1">
        <v>58</v>
      </c>
      <c r="E6" s="8">
        <v>35</v>
      </c>
      <c r="F6" s="9">
        <v>18.573329999999999</v>
      </c>
      <c r="G6" s="9">
        <v>26.067329999999998</v>
      </c>
      <c r="H6" s="9">
        <v>6877.6</v>
      </c>
      <c r="I6" s="1">
        <f t="shared" si="2"/>
        <v>11239.004878048781</v>
      </c>
      <c r="J6" s="5">
        <f t="shared" si="0"/>
        <v>42.597831951219511</v>
      </c>
      <c r="W6" s="5">
        <f t="shared" si="1"/>
        <v>8.4331743631499353E-3</v>
      </c>
    </row>
    <row r="7" spans="1:23" ht="14.4" x14ac:dyDescent="0.3">
      <c r="A7" s="1" t="s">
        <v>20</v>
      </c>
      <c r="B7" s="6" t="s">
        <v>21</v>
      </c>
      <c r="C7" s="7">
        <v>80.7</v>
      </c>
      <c r="D7" s="1">
        <v>49</v>
      </c>
      <c r="E7" s="8">
        <v>18</v>
      </c>
      <c r="F7" s="9">
        <v>16.8429</v>
      </c>
      <c r="G7" s="9">
        <v>25.462900000000001</v>
      </c>
      <c r="H7" s="9">
        <v>9579.2900000000009</v>
      </c>
      <c r="I7" s="1">
        <f t="shared" si="2"/>
        <v>15653.961707317076</v>
      </c>
      <c r="J7" s="5">
        <f t="shared" si="0"/>
        <v>41.61010487804878</v>
      </c>
      <c r="W7" s="5">
        <f t="shared" si="1"/>
        <v>5.1152016485564167E-3</v>
      </c>
    </row>
    <row r="8" spans="1:23" ht="14.4" x14ac:dyDescent="0.3">
      <c r="A8" s="1" t="s">
        <v>22</v>
      </c>
      <c r="B8" s="6" t="s">
        <v>23</v>
      </c>
      <c r="C8" s="7">
        <v>79</v>
      </c>
      <c r="D8" s="1">
        <v>43.5</v>
      </c>
      <c r="E8" s="8">
        <v>7</v>
      </c>
      <c r="F8" s="9">
        <v>19.061610000000002</v>
      </c>
      <c r="G8" s="9">
        <v>24.939350000000001</v>
      </c>
      <c r="H8" s="9">
        <v>8914.2579999999998</v>
      </c>
      <c r="I8" s="1">
        <f t="shared" si="2"/>
        <v>14567.202097560976</v>
      </c>
      <c r="J8" s="5">
        <f t="shared" si="0"/>
        <v>40.75454756097561</v>
      </c>
      <c r="W8" s="5">
        <f t="shared" si="1"/>
        <v>4.8798228635518514E-3</v>
      </c>
    </row>
    <row r="9" spans="1:23" ht="14.4" x14ac:dyDescent="0.3">
      <c r="A9" s="1" t="s">
        <v>24</v>
      </c>
      <c r="B9" s="6" t="s">
        <v>25</v>
      </c>
      <c r="C9" s="10">
        <v>80</v>
      </c>
      <c r="D9" s="11">
        <v>58</v>
      </c>
      <c r="E9" s="12">
        <v>19.5</v>
      </c>
      <c r="F9" s="9">
        <v>17.403549999999999</v>
      </c>
      <c r="G9" s="9">
        <v>24.755479999999999</v>
      </c>
      <c r="H9" s="9">
        <v>10349.1</v>
      </c>
      <c r="I9" s="1">
        <f t="shared" si="2"/>
        <v>16911.943902439027</v>
      </c>
      <c r="J9" s="5">
        <f t="shared" si="0"/>
        <v>40.45407707317073</v>
      </c>
      <c r="W9" s="5">
        <f>D9/$H$9</f>
        <v>5.6043520692620613E-3</v>
      </c>
    </row>
    <row r="10" spans="1:23" ht="14.4" x14ac:dyDescent="0.3">
      <c r="A10" s="1"/>
      <c r="B10" s="1"/>
      <c r="C10" s="1"/>
      <c r="D10" s="1"/>
      <c r="E10" s="1"/>
      <c r="F10" s="1"/>
      <c r="H10" s="1"/>
      <c r="I10" s="1"/>
    </row>
    <row r="11" spans="1:23" ht="14.4" x14ac:dyDescent="0.3">
      <c r="A11" s="1"/>
      <c r="B11" s="30" t="s">
        <v>26</v>
      </c>
      <c r="C11" s="31"/>
      <c r="D11" s="31"/>
      <c r="E11" s="31"/>
      <c r="F11" s="1"/>
      <c r="H11" s="1"/>
      <c r="I11" s="1"/>
    </row>
    <row r="12" spans="1:23" ht="14.4" x14ac:dyDescent="0.3">
      <c r="A12" s="1"/>
      <c r="B12" s="1"/>
      <c r="C12" s="1"/>
      <c r="D12" s="1"/>
      <c r="E12" s="1"/>
      <c r="F12" s="1"/>
      <c r="H12" s="1"/>
      <c r="I12" s="1"/>
    </row>
    <row r="13" spans="1:23" ht="14.4" x14ac:dyDescent="0.3">
      <c r="A13" s="1" t="s">
        <v>27</v>
      </c>
      <c r="B13" s="1" t="s">
        <v>28</v>
      </c>
      <c r="C13" s="1"/>
      <c r="D13" s="1"/>
      <c r="E13" s="1"/>
      <c r="F13" s="1"/>
      <c r="H13" s="1"/>
      <c r="I13" s="1"/>
    </row>
    <row r="14" spans="1:23" ht="14.4" x14ac:dyDescent="0.3">
      <c r="A14" s="1"/>
      <c r="B14" s="2" t="s">
        <v>29</v>
      </c>
      <c r="C14" s="4"/>
      <c r="D14" s="4" t="s">
        <v>5</v>
      </c>
      <c r="E14" s="4" t="s">
        <v>6</v>
      </c>
      <c r="F14" s="1" t="s">
        <v>7</v>
      </c>
      <c r="G14" s="5" t="s">
        <v>30</v>
      </c>
      <c r="H14" s="30" t="s">
        <v>9</v>
      </c>
      <c r="I14" s="31"/>
    </row>
    <row r="15" spans="1:23" ht="14.4" x14ac:dyDescent="0.3">
      <c r="A15" s="1" t="s">
        <v>31</v>
      </c>
      <c r="B15" s="6" t="s">
        <v>32</v>
      </c>
      <c r="C15" s="7">
        <v>80.3</v>
      </c>
      <c r="D15" s="1">
        <v>50</v>
      </c>
      <c r="E15" s="8">
        <v>16</v>
      </c>
      <c r="F15" s="9">
        <v>16.427420000000001</v>
      </c>
      <c r="G15" s="9">
        <v>22.710650000000001</v>
      </c>
      <c r="H15" s="9">
        <v>5131.9679999999998</v>
      </c>
      <c r="I15" s="1">
        <f t="shared" ref="I15:I18" si="3">H15/$D$43</f>
        <v>12083.689959183674</v>
      </c>
      <c r="J15" s="5">
        <f>G15/$D$43</f>
        <v>53.474311096938777</v>
      </c>
      <c r="W15" s="5">
        <f t="shared" ref="W15:W18" si="4">D15/$H$9</f>
        <v>4.8313379907431566E-3</v>
      </c>
    </row>
    <row r="16" spans="1:23" ht="14.4" x14ac:dyDescent="0.3">
      <c r="A16" s="1" t="s">
        <v>33</v>
      </c>
      <c r="B16" s="6" t="s">
        <v>34</v>
      </c>
      <c r="C16" s="7">
        <v>83.5</v>
      </c>
      <c r="D16" s="1">
        <v>44</v>
      </c>
      <c r="E16" s="8">
        <v>16.5</v>
      </c>
      <c r="F16" s="9">
        <v>17.011669999999999</v>
      </c>
      <c r="G16" s="9">
        <v>23.175000000000001</v>
      </c>
      <c r="H16" s="9">
        <v>4943.933</v>
      </c>
      <c r="I16" s="1">
        <f t="shared" si="3"/>
        <v>11640.944283163266</v>
      </c>
      <c r="W16" s="5">
        <f t="shared" si="4"/>
        <v>4.2515774318539774E-3</v>
      </c>
    </row>
    <row r="17" spans="1:23" ht="14.4" x14ac:dyDescent="0.3">
      <c r="A17" s="1" t="s">
        <v>35</v>
      </c>
      <c r="B17" s="6" t="s">
        <v>36</v>
      </c>
      <c r="C17" s="13">
        <v>111</v>
      </c>
      <c r="D17" s="14">
        <v>44</v>
      </c>
      <c r="E17" s="8">
        <v>27</v>
      </c>
      <c r="F17" s="9">
        <v>19.397739999999999</v>
      </c>
      <c r="G17" s="9">
        <v>23.661290000000001</v>
      </c>
      <c r="H17" s="9">
        <v>3778.3870000000002</v>
      </c>
      <c r="I17" s="1">
        <f t="shared" si="3"/>
        <v>8896.5591862244892</v>
      </c>
      <c r="W17" s="5">
        <f t="shared" si="4"/>
        <v>4.2515774318539774E-3</v>
      </c>
    </row>
    <row r="18" spans="1:23" ht="14.4" x14ac:dyDescent="0.3">
      <c r="A18" s="1" t="s">
        <v>37</v>
      </c>
      <c r="B18" s="6" t="s">
        <v>38</v>
      </c>
      <c r="C18" s="10">
        <v>106.4</v>
      </c>
      <c r="D18" s="11">
        <v>50</v>
      </c>
      <c r="E18" s="12">
        <v>30</v>
      </c>
      <c r="F18" s="9">
        <v>18.409030000000001</v>
      </c>
      <c r="G18" s="9">
        <v>24.09516</v>
      </c>
      <c r="H18" s="9">
        <v>3846.0650000000001</v>
      </c>
      <c r="I18" s="1">
        <f t="shared" si="3"/>
        <v>9055.9132525510213</v>
      </c>
      <c r="W18" s="5">
        <f t="shared" si="4"/>
        <v>4.8313379907431566E-3</v>
      </c>
    </row>
    <row r="19" spans="1:23" ht="14.4" x14ac:dyDescent="0.3">
      <c r="A19" s="1"/>
      <c r="B19" s="1"/>
      <c r="C19" s="1"/>
      <c r="D19" s="1"/>
      <c r="E19" s="1"/>
      <c r="F19" s="1"/>
      <c r="H19" s="1"/>
      <c r="I19" s="1"/>
    </row>
    <row r="20" spans="1:23" ht="14.4" x14ac:dyDescent="0.3">
      <c r="A20" s="1"/>
      <c r="B20" s="1"/>
      <c r="C20" s="1"/>
      <c r="D20" s="1"/>
      <c r="E20" s="1"/>
      <c r="F20" s="1"/>
      <c r="H20" s="1"/>
      <c r="I20" s="1"/>
    </row>
    <row r="21" spans="1:23" ht="14.4" x14ac:dyDescent="0.3">
      <c r="A21" s="1" t="s">
        <v>39</v>
      </c>
      <c r="B21" s="1" t="s">
        <v>40</v>
      </c>
      <c r="C21" s="1"/>
      <c r="D21" s="1"/>
      <c r="E21" s="1"/>
      <c r="F21" s="1"/>
      <c r="H21" s="1"/>
      <c r="I21" s="1"/>
    </row>
    <row r="22" spans="1:23" ht="14.4" x14ac:dyDescent="0.3">
      <c r="A22" s="1"/>
      <c r="B22" s="2" t="s">
        <v>29</v>
      </c>
      <c r="C22" s="4"/>
      <c r="D22" s="4" t="s">
        <v>41</v>
      </c>
      <c r="E22" s="4" t="s">
        <v>42</v>
      </c>
      <c r="F22" s="1" t="s">
        <v>43</v>
      </c>
      <c r="H22" s="32" t="s">
        <v>9</v>
      </c>
      <c r="I22" s="31"/>
    </row>
    <row r="23" spans="1:23" ht="14.4" x14ac:dyDescent="0.3">
      <c r="A23" s="1" t="s">
        <v>44</v>
      </c>
      <c r="B23" s="15" t="s">
        <v>45</v>
      </c>
      <c r="C23" s="7">
        <v>80</v>
      </c>
      <c r="D23" s="1">
        <v>57</v>
      </c>
      <c r="E23" s="8">
        <v>29</v>
      </c>
      <c r="F23" s="9">
        <v>19.6371</v>
      </c>
      <c r="G23" s="9">
        <v>23.365480000000002</v>
      </c>
      <c r="H23" s="1">
        <v>6234.7420000000002</v>
      </c>
      <c r="I23" s="1">
        <f t="shared" ref="I23:I28" si="5">H23/$D$44</f>
        <v>13116.049837037039</v>
      </c>
      <c r="K23" s="5" t="s">
        <v>46</v>
      </c>
      <c r="W23" s="5">
        <f t="shared" ref="W23:W28" si="6">D23/$H$9</f>
        <v>5.5077253094471985E-3</v>
      </c>
    </row>
    <row r="24" spans="1:23" ht="14.4" x14ac:dyDescent="0.3">
      <c r="A24" s="1" t="s">
        <v>47</v>
      </c>
      <c r="B24" s="15" t="s">
        <v>48</v>
      </c>
      <c r="C24" s="7">
        <v>87</v>
      </c>
      <c r="D24" s="1">
        <v>58</v>
      </c>
      <c r="E24" s="8">
        <v>27</v>
      </c>
      <c r="F24" s="9">
        <v>19.086559999999999</v>
      </c>
      <c r="G24" s="9">
        <v>23.65063</v>
      </c>
      <c r="H24" s="9">
        <v>5692.5940000000001</v>
      </c>
      <c r="I24" s="1">
        <f t="shared" si="5"/>
        <v>11975.531081481482</v>
      </c>
      <c r="W24" s="5">
        <f t="shared" si="6"/>
        <v>5.6043520692620613E-3</v>
      </c>
    </row>
    <row r="25" spans="1:23" ht="14.4" x14ac:dyDescent="0.3">
      <c r="A25" s="1" t="s">
        <v>49</v>
      </c>
      <c r="B25" s="15" t="s">
        <v>50</v>
      </c>
      <c r="C25" s="7">
        <v>77.5</v>
      </c>
      <c r="D25" s="1">
        <v>54</v>
      </c>
      <c r="E25" s="8">
        <v>25</v>
      </c>
      <c r="F25" s="9">
        <v>18.676130000000001</v>
      </c>
      <c r="G25" s="9">
        <v>23.968060000000001</v>
      </c>
      <c r="H25" s="9">
        <v>6116.3549999999996</v>
      </c>
      <c r="I25" s="1">
        <f t="shared" si="5"/>
        <v>12866.998666666666</v>
      </c>
      <c r="Q25" s="5" t="s">
        <v>51</v>
      </c>
      <c r="W25" s="5">
        <f t="shared" si="6"/>
        <v>5.2178450300026085E-3</v>
      </c>
    </row>
    <row r="26" spans="1:23" ht="14.4" x14ac:dyDescent="0.3">
      <c r="A26" s="1" t="s">
        <v>52</v>
      </c>
      <c r="B26" s="15" t="s">
        <v>53</v>
      </c>
      <c r="C26" s="7">
        <v>104</v>
      </c>
      <c r="D26" s="1">
        <v>54</v>
      </c>
      <c r="E26" s="8">
        <v>31</v>
      </c>
      <c r="F26" s="9">
        <v>19.531669999999998</v>
      </c>
      <c r="G26" s="9">
        <v>24.22</v>
      </c>
      <c r="H26" s="1">
        <v>4886.7669999999998</v>
      </c>
      <c r="I26" s="1">
        <f t="shared" si="5"/>
        <v>10280.309837037037</v>
      </c>
      <c r="W26" s="5">
        <f t="shared" si="6"/>
        <v>5.2178450300026085E-3</v>
      </c>
    </row>
    <row r="27" spans="1:23" ht="14.4" x14ac:dyDescent="0.3">
      <c r="A27" s="1" t="s">
        <v>54</v>
      </c>
      <c r="B27" s="15" t="s">
        <v>55</v>
      </c>
      <c r="C27" s="7">
        <v>109.5</v>
      </c>
      <c r="D27" s="1">
        <v>58</v>
      </c>
      <c r="E27" s="8">
        <v>38</v>
      </c>
      <c r="F27" s="9">
        <v>19.081330000000001</v>
      </c>
      <c r="G27" s="9">
        <v>24.222000000000001</v>
      </c>
      <c r="H27" s="9">
        <v>4778.8670000000002</v>
      </c>
      <c r="I27" s="1">
        <f t="shared" si="5"/>
        <v>10053.320207407409</v>
      </c>
      <c r="W27" s="5">
        <f t="shared" si="6"/>
        <v>5.6043520692620613E-3</v>
      </c>
    </row>
    <row r="28" spans="1:23" ht="14.4" x14ac:dyDescent="0.3">
      <c r="A28" s="1" t="s">
        <v>56</v>
      </c>
      <c r="B28" s="16" t="s">
        <v>57</v>
      </c>
      <c r="C28" s="10">
        <v>105</v>
      </c>
      <c r="D28" s="11">
        <v>57</v>
      </c>
      <c r="E28" s="12">
        <v>34.5</v>
      </c>
      <c r="F28" s="9">
        <v>22.44088</v>
      </c>
      <c r="G28" s="9">
        <v>24.64912</v>
      </c>
      <c r="H28" s="9">
        <v>4192.3819999999996</v>
      </c>
      <c r="I28" s="1">
        <f t="shared" si="5"/>
        <v>8819.5295407407411</v>
      </c>
      <c r="W28" s="5">
        <f t="shared" si="6"/>
        <v>5.5077253094471985E-3</v>
      </c>
    </row>
    <row r="29" spans="1:23" ht="14.4" x14ac:dyDescent="0.3">
      <c r="A29" s="1"/>
      <c r="B29" s="1"/>
      <c r="C29" s="1"/>
      <c r="D29" s="1"/>
      <c r="E29" s="1"/>
      <c r="F29" s="1"/>
      <c r="H29" s="1"/>
      <c r="I29" s="1"/>
    </row>
    <row r="30" spans="1:23" ht="14.4" x14ac:dyDescent="0.3">
      <c r="A30" s="1" t="s">
        <v>58</v>
      </c>
      <c r="B30" s="1" t="s">
        <v>59</v>
      </c>
      <c r="C30" s="1"/>
      <c r="D30" s="1"/>
      <c r="E30" s="1"/>
      <c r="F30" s="1"/>
      <c r="H30" s="1"/>
      <c r="I30" s="1"/>
    </row>
    <row r="31" spans="1:23" ht="14.4" x14ac:dyDescent="0.3">
      <c r="A31" s="1"/>
      <c r="B31" s="2" t="s">
        <v>29</v>
      </c>
      <c r="C31" s="4"/>
      <c r="D31" s="4" t="s">
        <v>5</v>
      </c>
      <c r="E31" s="4" t="s">
        <v>60</v>
      </c>
      <c r="F31" s="1" t="s">
        <v>43</v>
      </c>
      <c r="H31" s="32" t="s">
        <v>9</v>
      </c>
      <c r="I31" s="31"/>
    </row>
    <row r="32" spans="1:23" ht="14.4" x14ac:dyDescent="0.3">
      <c r="A32" s="1" t="s">
        <v>61</v>
      </c>
      <c r="B32" s="15" t="s">
        <v>62</v>
      </c>
      <c r="C32" s="1">
        <v>111.8</v>
      </c>
      <c r="D32" s="1">
        <v>61</v>
      </c>
      <c r="E32" s="8">
        <v>39</v>
      </c>
      <c r="F32" s="9">
        <v>19.98226</v>
      </c>
      <c r="G32" s="9">
        <v>23.97484</v>
      </c>
      <c r="H32" s="9">
        <v>6270.29</v>
      </c>
      <c r="I32" s="1">
        <f t="shared" ref="I32:I37" si="7">H32/$D$42</f>
        <v>11003.153125000001</v>
      </c>
      <c r="J32" s="5">
        <f t="shared" ref="J32:J37" si="8">G32/$D$42</f>
        <v>42.071233653846157</v>
      </c>
      <c r="W32" s="5">
        <f t="shared" ref="W32:W39" si="9">D32/$H$9</f>
        <v>5.8942323487066505E-3</v>
      </c>
    </row>
    <row r="33" spans="1:23" ht="14.4" x14ac:dyDescent="0.3">
      <c r="A33" s="1" t="s">
        <v>63</v>
      </c>
      <c r="B33" s="15" t="s">
        <v>64</v>
      </c>
      <c r="C33" s="1">
        <v>86.2</v>
      </c>
      <c r="D33" s="1">
        <v>61</v>
      </c>
      <c r="E33" s="8">
        <v>30.5</v>
      </c>
      <c r="F33" s="9">
        <v>17.622260000000001</v>
      </c>
      <c r="G33" s="9">
        <v>24.603870000000001</v>
      </c>
      <c r="H33" s="9">
        <v>8326.8060000000005</v>
      </c>
      <c r="I33" s="1">
        <f t="shared" si="7"/>
        <v>14611.943221153848</v>
      </c>
      <c r="J33" s="5">
        <f t="shared" si="8"/>
        <v>43.175060336538465</v>
      </c>
      <c r="W33" s="5">
        <f t="shared" si="9"/>
        <v>5.8942323487066505E-3</v>
      </c>
    </row>
    <row r="34" spans="1:23" ht="14.4" x14ac:dyDescent="0.3">
      <c r="A34" s="1" t="s">
        <v>65</v>
      </c>
      <c r="B34" s="15" t="s">
        <v>66</v>
      </c>
      <c r="C34" s="1">
        <v>83.8</v>
      </c>
      <c r="D34" s="1">
        <v>66</v>
      </c>
      <c r="E34" s="8">
        <v>29</v>
      </c>
      <c r="F34" s="9">
        <v>17.21903</v>
      </c>
      <c r="G34" s="9">
        <v>24.8429</v>
      </c>
      <c r="H34" s="9">
        <v>7941.5479999999998</v>
      </c>
      <c r="I34" s="1">
        <f t="shared" si="7"/>
        <v>13935.889519230768</v>
      </c>
      <c r="J34" s="5">
        <f t="shared" si="8"/>
        <v>43.59451201923077</v>
      </c>
      <c r="W34" s="5">
        <f t="shared" si="9"/>
        <v>6.377366147780966E-3</v>
      </c>
    </row>
    <row r="35" spans="1:23" ht="14.4" x14ac:dyDescent="0.3">
      <c r="A35" s="1" t="s">
        <v>67</v>
      </c>
      <c r="B35" s="15" t="s">
        <v>68</v>
      </c>
      <c r="C35" s="1">
        <v>83.2</v>
      </c>
      <c r="D35" s="1">
        <v>56</v>
      </c>
      <c r="E35" s="8">
        <v>29</v>
      </c>
      <c r="F35" s="9">
        <v>17.990649999999999</v>
      </c>
      <c r="G35" s="9">
        <v>24.96</v>
      </c>
      <c r="H35" s="9">
        <v>8170.9350000000004</v>
      </c>
      <c r="I35" s="1">
        <f t="shared" si="7"/>
        <v>14338.419591346155</v>
      </c>
      <c r="J35" s="5">
        <f t="shared" si="8"/>
        <v>43.800000000000004</v>
      </c>
      <c r="W35" s="5">
        <f t="shared" si="9"/>
        <v>5.4110985496323349E-3</v>
      </c>
    </row>
    <row r="36" spans="1:23" ht="14.4" x14ac:dyDescent="0.3">
      <c r="A36" s="1" t="s">
        <v>69</v>
      </c>
      <c r="B36" s="15" t="s">
        <v>70</v>
      </c>
      <c r="C36" s="1">
        <v>114</v>
      </c>
      <c r="D36" s="1">
        <v>66</v>
      </c>
      <c r="E36" s="8">
        <v>44</v>
      </c>
      <c r="F36" s="9">
        <v>19.875330000000002</v>
      </c>
      <c r="G36" s="9">
        <v>25.06</v>
      </c>
      <c r="H36" s="9">
        <v>5446.2</v>
      </c>
      <c r="I36" s="1">
        <f t="shared" si="7"/>
        <v>9557.0336538461543</v>
      </c>
      <c r="J36" s="5">
        <f t="shared" si="8"/>
        <v>43.975480769230771</v>
      </c>
      <c r="W36" s="5">
        <f t="shared" si="9"/>
        <v>6.377366147780966E-3</v>
      </c>
    </row>
    <row r="37" spans="1:23" ht="14.4" x14ac:dyDescent="0.3">
      <c r="A37" s="1" t="s">
        <v>71</v>
      </c>
      <c r="B37" s="16" t="s">
        <v>72</v>
      </c>
      <c r="C37" s="11">
        <v>105</v>
      </c>
      <c r="D37" s="11">
        <v>56</v>
      </c>
      <c r="E37" s="12">
        <v>34</v>
      </c>
      <c r="F37" s="9">
        <v>19.303550000000001</v>
      </c>
      <c r="G37" s="9">
        <v>25.08</v>
      </c>
      <c r="H37" s="9">
        <v>6865.8389999999999</v>
      </c>
      <c r="I37" s="1">
        <f t="shared" si="7"/>
        <v>12048.227091346154</v>
      </c>
      <c r="J37" s="5">
        <f t="shared" si="8"/>
        <v>44.010576923076918</v>
      </c>
      <c r="W37" s="5">
        <f t="shared" si="9"/>
        <v>5.4110985496323349E-3</v>
      </c>
    </row>
    <row r="38" spans="1:23" ht="14.4" x14ac:dyDescent="0.3">
      <c r="A38" s="1"/>
      <c r="B38" s="1"/>
      <c r="C38" s="1"/>
      <c r="D38" s="1"/>
      <c r="E38" s="1"/>
      <c r="F38" s="1"/>
      <c r="G38" s="1"/>
      <c r="H38" s="1"/>
      <c r="J38" s="5" t="s">
        <v>73</v>
      </c>
      <c r="W38" s="5">
        <f t="shared" si="9"/>
        <v>0</v>
      </c>
    </row>
    <row r="39" spans="1:23" ht="13.2" x14ac:dyDescent="0.25">
      <c r="W39" s="5">
        <f t="shared" si="9"/>
        <v>0</v>
      </c>
    </row>
    <row r="41" spans="1:23" ht="13.2" x14ac:dyDescent="0.25">
      <c r="A41" s="5" t="s">
        <v>74</v>
      </c>
      <c r="B41" s="5" t="s">
        <v>75</v>
      </c>
      <c r="C41" s="5">
        <f>33.5 * 40</f>
        <v>1340</v>
      </c>
      <c r="D41" s="5">
        <f>820/1340</f>
        <v>0.61194029850746268</v>
      </c>
    </row>
    <row r="42" spans="1:23" ht="13.2" x14ac:dyDescent="0.25">
      <c r="A42" s="5" t="s">
        <v>76</v>
      </c>
      <c r="B42" s="5" t="s">
        <v>77</v>
      </c>
      <c r="C42" s="5">
        <f>37.5*36.5</f>
        <v>1368.75</v>
      </c>
      <c r="D42" s="5">
        <f>780/1368.75</f>
        <v>0.56986301369863013</v>
      </c>
    </row>
    <row r="43" spans="1:23" ht="13.2" x14ac:dyDescent="0.25">
      <c r="A43" s="5" t="s">
        <v>78</v>
      </c>
      <c r="B43" s="5" t="s">
        <v>79</v>
      </c>
      <c r="C43" s="5">
        <f>35.5*32.5</f>
        <v>1153.75</v>
      </c>
      <c r="D43" s="5">
        <f>490/1153.75</f>
        <v>0.42470205850487541</v>
      </c>
    </row>
    <row r="44" spans="1:23" ht="13.2" x14ac:dyDescent="0.25">
      <c r="C44" s="5">
        <f>35.5*32</f>
        <v>1136</v>
      </c>
      <c r="D44" s="5">
        <f>540/C44</f>
        <v>0.47535211267605632</v>
      </c>
    </row>
    <row r="49" spans="2:4" ht="13.2" x14ac:dyDescent="0.25">
      <c r="D49" s="5" t="s">
        <v>80</v>
      </c>
    </row>
    <row r="52" spans="2:4" ht="15.75" customHeight="1" x14ac:dyDescent="0.25">
      <c r="B52" t="s">
        <v>89</v>
      </c>
      <c r="C52" t="s">
        <v>90</v>
      </c>
      <c r="D52" t="s">
        <v>91</v>
      </c>
    </row>
    <row r="53" spans="2:4" ht="15.75" customHeight="1" x14ac:dyDescent="0.3">
      <c r="B53" s="7">
        <v>49</v>
      </c>
      <c r="C53" s="7">
        <v>108.4</v>
      </c>
      <c r="D53">
        <v>11188.315292682928</v>
      </c>
    </row>
    <row r="54" spans="2:4" ht="15.75" customHeight="1" x14ac:dyDescent="0.3">
      <c r="B54" s="7">
        <v>43.5</v>
      </c>
      <c r="C54" s="7">
        <v>106.7</v>
      </c>
      <c r="D54">
        <v>12920.160707317074</v>
      </c>
    </row>
    <row r="55" spans="2:4" ht="15.75" customHeight="1" x14ac:dyDescent="0.3">
      <c r="B55" s="7">
        <v>58</v>
      </c>
      <c r="C55" s="7">
        <v>113.4</v>
      </c>
      <c r="D55">
        <v>11239.004878048781</v>
      </c>
    </row>
    <row r="56" spans="2:4" ht="15.75" customHeight="1" x14ac:dyDescent="0.3">
      <c r="B56" s="7">
        <v>49</v>
      </c>
      <c r="C56" s="7">
        <v>80.7</v>
      </c>
      <c r="D56">
        <v>15653.961707317076</v>
      </c>
    </row>
    <row r="57" spans="2:4" ht="15.75" customHeight="1" x14ac:dyDescent="0.3">
      <c r="B57" s="7">
        <v>43.5</v>
      </c>
      <c r="C57" s="7">
        <v>79</v>
      </c>
      <c r="D57">
        <v>14567.202097560976</v>
      </c>
    </row>
    <row r="58" spans="2:4" ht="15.75" customHeight="1" x14ac:dyDescent="0.3">
      <c r="B58" s="10">
        <v>58</v>
      </c>
      <c r="C58" s="10">
        <v>80</v>
      </c>
      <c r="D58">
        <v>16911.943902439027</v>
      </c>
    </row>
  </sheetData>
  <mergeCells count="5">
    <mergeCell ref="A1:B1"/>
    <mergeCell ref="B11:E11"/>
    <mergeCell ref="H14:I14"/>
    <mergeCell ref="H22:I22"/>
    <mergeCell ref="H31:I3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6EB08C7A-6517-45D4-A9FE-993D24FA53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Sheet1!B53:D53</xm:f>
              <xm:sqref>E53</xm:sqref>
            </x14:sparkline>
            <x14:sparkline>
              <xm:f>Sheet1!B54:D54</xm:f>
              <xm:sqref>E54</xm:sqref>
            </x14:sparkline>
            <x14:sparkline>
              <xm:f>Sheet1!B55:D55</xm:f>
              <xm:sqref>E55</xm:sqref>
            </x14:sparkline>
            <x14:sparkline>
              <xm:f>Sheet1!B56:D56</xm:f>
              <xm:sqref>E56</xm:sqref>
            </x14:sparkline>
            <x14:sparkline>
              <xm:f>Sheet1!B57:D57</xm:f>
              <xm:sqref>E57</xm:sqref>
            </x14:sparkline>
            <x14:sparkline>
              <xm:f>Sheet1!B58:D58</xm:f>
              <xm:sqref>E58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E23"/>
  <sheetViews>
    <sheetView workbookViewId="0"/>
  </sheetViews>
  <sheetFormatPr defaultColWidth="12.6640625" defaultRowHeight="15.75" customHeight="1" x14ac:dyDescent="0.25"/>
  <sheetData>
    <row r="1" spans="2:5" ht="15.75" customHeight="1" x14ac:dyDescent="0.3">
      <c r="B1" s="5" t="s">
        <v>81</v>
      </c>
      <c r="C1" s="5" t="s">
        <v>82</v>
      </c>
      <c r="D1" s="4" t="s">
        <v>6</v>
      </c>
      <c r="E1" s="5" t="s">
        <v>8</v>
      </c>
    </row>
    <row r="2" spans="2:5" ht="15.75" customHeight="1" x14ac:dyDescent="0.3">
      <c r="B2" s="7">
        <v>80.3</v>
      </c>
      <c r="C2" s="1">
        <v>50</v>
      </c>
      <c r="D2" s="8">
        <v>16</v>
      </c>
      <c r="E2" s="9">
        <v>22.710650000000001</v>
      </c>
    </row>
    <row r="3" spans="2:5" ht="15.75" customHeight="1" x14ac:dyDescent="0.3">
      <c r="B3" s="7">
        <v>83.5</v>
      </c>
      <c r="C3" s="1">
        <v>44</v>
      </c>
      <c r="D3" s="8">
        <v>16.5</v>
      </c>
      <c r="E3" s="9">
        <v>23.175000000000001</v>
      </c>
    </row>
    <row r="4" spans="2:5" ht="15.75" customHeight="1" x14ac:dyDescent="0.3">
      <c r="B4" s="7">
        <v>80</v>
      </c>
      <c r="C4" s="1">
        <v>57</v>
      </c>
      <c r="D4" s="8">
        <v>29</v>
      </c>
      <c r="E4" s="9">
        <v>23.365480000000002</v>
      </c>
    </row>
    <row r="5" spans="2:5" ht="15.75" customHeight="1" x14ac:dyDescent="0.3">
      <c r="B5" s="7">
        <v>87</v>
      </c>
      <c r="C5" s="1">
        <v>58</v>
      </c>
      <c r="D5" s="8">
        <v>27</v>
      </c>
      <c r="E5" s="9">
        <v>23.65063</v>
      </c>
    </row>
    <row r="6" spans="2:5" ht="15.75" customHeight="1" x14ac:dyDescent="0.3">
      <c r="B6" s="13">
        <v>111</v>
      </c>
      <c r="C6" s="14">
        <v>44</v>
      </c>
      <c r="D6" s="8">
        <v>27</v>
      </c>
      <c r="E6" s="9">
        <v>23.661290000000001</v>
      </c>
    </row>
    <row r="7" spans="2:5" ht="15.75" customHeight="1" x14ac:dyDescent="0.3">
      <c r="B7" s="10">
        <v>77.5</v>
      </c>
      <c r="C7" s="11">
        <v>54</v>
      </c>
      <c r="D7" s="12">
        <v>25</v>
      </c>
      <c r="E7" s="9">
        <v>23.968060000000001</v>
      </c>
    </row>
    <row r="8" spans="2:5" ht="15.75" customHeight="1" x14ac:dyDescent="0.3">
      <c r="B8" s="1">
        <v>111.8</v>
      </c>
      <c r="C8" s="1">
        <v>61</v>
      </c>
      <c r="D8" s="8">
        <v>39</v>
      </c>
      <c r="E8" s="9">
        <v>23.97484</v>
      </c>
    </row>
    <row r="9" spans="2:5" ht="15.75" customHeight="1" x14ac:dyDescent="0.3">
      <c r="B9" s="7">
        <v>106.4</v>
      </c>
      <c r="C9" s="1">
        <v>50</v>
      </c>
      <c r="D9" s="8">
        <v>30</v>
      </c>
      <c r="E9" s="9">
        <v>24.09516</v>
      </c>
    </row>
    <row r="10" spans="2:5" ht="15.75" customHeight="1" x14ac:dyDescent="0.3">
      <c r="B10" s="7">
        <v>104</v>
      </c>
      <c r="C10" s="1">
        <v>54</v>
      </c>
      <c r="D10" s="8">
        <v>31</v>
      </c>
      <c r="E10" s="9">
        <v>24.22</v>
      </c>
    </row>
    <row r="11" spans="2:5" ht="15.75" customHeight="1" x14ac:dyDescent="0.3">
      <c r="B11" s="10">
        <v>109.5</v>
      </c>
      <c r="C11" s="11">
        <v>58</v>
      </c>
      <c r="D11" s="12">
        <v>38</v>
      </c>
      <c r="E11" s="9">
        <v>24.222000000000001</v>
      </c>
    </row>
    <row r="12" spans="2:5" ht="15.75" customHeight="1" x14ac:dyDescent="0.3">
      <c r="B12" s="1">
        <v>86.2</v>
      </c>
      <c r="C12" s="1">
        <v>61</v>
      </c>
      <c r="D12" s="8">
        <v>30.5</v>
      </c>
      <c r="E12" s="9">
        <v>24.603870000000001</v>
      </c>
    </row>
    <row r="13" spans="2:5" ht="15.75" customHeight="1" x14ac:dyDescent="0.3">
      <c r="B13" s="7">
        <v>105</v>
      </c>
      <c r="C13" s="1">
        <v>57</v>
      </c>
      <c r="D13" s="8">
        <v>34.5</v>
      </c>
      <c r="E13" s="9">
        <v>24.64912</v>
      </c>
    </row>
    <row r="14" spans="2:5" ht="15.75" customHeight="1" x14ac:dyDescent="0.3">
      <c r="B14" s="7">
        <v>80</v>
      </c>
      <c r="C14" s="1">
        <v>58</v>
      </c>
      <c r="D14" s="8">
        <v>19.5</v>
      </c>
      <c r="E14" s="9">
        <v>24.755479999999999</v>
      </c>
    </row>
    <row r="15" spans="2:5" ht="15.75" customHeight="1" x14ac:dyDescent="0.3">
      <c r="B15" s="1">
        <v>83.8</v>
      </c>
      <c r="C15" s="1">
        <v>66</v>
      </c>
      <c r="D15" s="8">
        <v>29</v>
      </c>
      <c r="E15" s="9">
        <v>24.8429</v>
      </c>
    </row>
    <row r="16" spans="2:5" ht="15.75" customHeight="1" x14ac:dyDescent="0.3">
      <c r="B16" s="7">
        <v>79</v>
      </c>
      <c r="C16" s="1">
        <v>43.5</v>
      </c>
      <c r="D16" s="8">
        <v>7</v>
      </c>
      <c r="E16" s="9">
        <v>24.939350000000001</v>
      </c>
    </row>
    <row r="17" spans="2:5" ht="15.75" customHeight="1" x14ac:dyDescent="0.3">
      <c r="B17" s="11">
        <v>83.2</v>
      </c>
      <c r="C17" s="11">
        <v>56</v>
      </c>
      <c r="D17" s="12">
        <v>29</v>
      </c>
      <c r="E17" s="9">
        <v>24.96</v>
      </c>
    </row>
    <row r="18" spans="2:5" ht="15.75" customHeight="1" x14ac:dyDescent="0.3">
      <c r="B18" s="1">
        <v>114</v>
      </c>
      <c r="C18" s="1">
        <v>66</v>
      </c>
      <c r="D18" s="8">
        <v>44</v>
      </c>
      <c r="E18" s="9">
        <v>25.06</v>
      </c>
    </row>
    <row r="19" spans="2:5" ht="15.75" customHeight="1" x14ac:dyDescent="0.3">
      <c r="B19" s="1">
        <v>105</v>
      </c>
      <c r="C19" s="1">
        <v>56</v>
      </c>
      <c r="D19" s="8">
        <v>34</v>
      </c>
      <c r="E19" s="9">
        <v>25.08</v>
      </c>
    </row>
    <row r="20" spans="2:5" ht="15.75" customHeight="1" x14ac:dyDescent="0.3">
      <c r="B20" s="7">
        <v>80.7</v>
      </c>
      <c r="C20" s="1">
        <v>49</v>
      </c>
      <c r="D20" s="8">
        <v>18</v>
      </c>
      <c r="E20" s="9">
        <v>25.462900000000001</v>
      </c>
    </row>
    <row r="21" spans="2:5" ht="15.75" customHeight="1" x14ac:dyDescent="0.3">
      <c r="B21" s="7">
        <v>113.4</v>
      </c>
      <c r="C21" s="1">
        <v>58</v>
      </c>
      <c r="D21" s="8">
        <v>35</v>
      </c>
      <c r="E21" s="9">
        <v>26.067329999999998</v>
      </c>
    </row>
    <row r="22" spans="2:5" ht="15.75" customHeight="1" x14ac:dyDescent="0.3">
      <c r="B22" s="7">
        <v>106.7</v>
      </c>
      <c r="C22" s="1">
        <v>43.5</v>
      </c>
      <c r="D22" s="8">
        <v>22</v>
      </c>
      <c r="E22" s="9">
        <v>26.110330000000001</v>
      </c>
    </row>
    <row r="23" spans="2:5" ht="15.75" customHeight="1" x14ac:dyDescent="0.3">
      <c r="B23" s="10">
        <v>108.4</v>
      </c>
      <c r="C23" s="11">
        <v>49</v>
      </c>
      <c r="D23" s="12">
        <v>28</v>
      </c>
      <c r="E23" s="9">
        <v>26.431940000000001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640625" defaultRowHeight="15.75" customHeight="1" x14ac:dyDescent="0.25"/>
  <sheetData>
    <row r="1" spans="1:2" x14ac:dyDescent="0.25">
      <c r="A1" s="17"/>
    </row>
    <row r="2" spans="1:2" x14ac:dyDescent="0.25">
      <c r="A2" s="17" t="s">
        <v>43</v>
      </c>
      <c r="B2" s="5" t="s">
        <v>83</v>
      </c>
    </row>
    <row r="3" spans="1:2" ht="15.75" customHeight="1" x14ac:dyDescent="0.3">
      <c r="A3" s="9">
        <v>23.97484</v>
      </c>
      <c r="B3" s="9">
        <v>6270.29</v>
      </c>
    </row>
    <row r="4" spans="1:2" ht="15.75" customHeight="1" x14ac:dyDescent="0.3">
      <c r="A4" s="9">
        <v>24.603870000000001</v>
      </c>
      <c r="B4" s="9">
        <v>8326.8060000000005</v>
      </c>
    </row>
    <row r="5" spans="1:2" ht="15.75" customHeight="1" x14ac:dyDescent="0.3">
      <c r="A5" s="9">
        <v>24.755479999999999</v>
      </c>
      <c r="B5" s="9">
        <v>10349.1</v>
      </c>
    </row>
    <row r="6" spans="1:2" ht="15.75" customHeight="1" x14ac:dyDescent="0.3">
      <c r="A6" s="9">
        <v>24.8429</v>
      </c>
      <c r="B6" s="9">
        <v>7941.5479999999998</v>
      </c>
    </row>
    <row r="7" spans="1:2" ht="15.75" customHeight="1" x14ac:dyDescent="0.3">
      <c r="A7" s="9">
        <v>24.939350000000001</v>
      </c>
      <c r="B7" s="9">
        <v>8914.2579999999998</v>
      </c>
    </row>
    <row r="8" spans="1:2" ht="15.75" customHeight="1" x14ac:dyDescent="0.3">
      <c r="A8" s="9">
        <v>24.96</v>
      </c>
      <c r="B8" s="9">
        <v>8170.9350000000004</v>
      </c>
    </row>
    <row r="9" spans="1:2" ht="15.75" customHeight="1" x14ac:dyDescent="0.3">
      <c r="A9" s="9">
        <v>25.06</v>
      </c>
      <c r="B9" s="9">
        <v>5446.2</v>
      </c>
    </row>
    <row r="10" spans="1:2" ht="15.75" customHeight="1" x14ac:dyDescent="0.3">
      <c r="A10" s="9">
        <v>25.08</v>
      </c>
      <c r="B10" s="9">
        <v>6865.8389999999999</v>
      </c>
    </row>
    <row r="11" spans="1:2" ht="15.75" customHeight="1" x14ac:dyDescent="0.3">
      <c r="A11" s="9">
        <v>25.462900000000001</v>
      </c>
      <c r="B11" s="9">
        <v>9579.2900000000009</v>
      </c>
    </row>
    <row r="12" spans="1:2" ht="15.75" customHeight="1" x14ac:dyDescent="0.3">
      <c r="A12" s="9">
        <v>26.067329999999998</v>
      </c>
      <c r="B12" s="9">
        <v>6877.6</v>
      </c>
    </row>
    <row r="13" spans="1:2" ht="15.75" customHeight="1" x14ac:dyDescent="0.3">
      <c r="A13" s="9">
        <v>26.110330000000001</v>
      </c>
      <c r="B13" s="9">
        <v>7906.3670000000002</v>
      </c>
    </row>
    <row r="14" spans="1:2" ht="15.75" customHeight="1" x14ac:dyDescent="0.3">
      <c r="A14" s="9">
        <v>26.431940000000001</v>
      </c>
      <c r="B14" s="9">
        <v>6846.5810000000001</v>
      </c>
    </row>
    <row r="15" spans="1:2" ht="15.75" customHeight="1" x14ac:dyDescent="0.3">
      <c r="A15" s="7"/>
      <c r="B15" s="1"/>
    </row>
    <row r="16" spans="1:2" ht="15.75" customHeight="1" x14ac:dyDescent="0.3">
      <c r="A16" s="7"/>
      <c r="B16" s="1"/>
    </row>
    <row r="17" spans="1:10" ht="15.75" customHeight="1" x14ac:dyDescent="0.3">
      <c r="A17" s="7"/>
      <c r="B17" s="1"/>
    </row>
    <row r="18" spans="1:10" ht="15.75" customHeight="1" x14ac:dyDescent="0.3">
      <c r="A18" s="10"/>
      <c r="B18" s="11"/>
    </row>
    <row r="19" spans="1:10" ht="15.75" customHeight="1" x14ac:dyDescent="0.3">
      <c r="A19" s="7"/>
      <c r="B19" s="1"/>
    </row>
    <row r="20" spans="1:10" ht="15.75" customHeight="1" x14ac:dyDescent="0.3">
      <c r="A20" s="7"/>
      <c r="B20" s="1"/>
    </row>
    <row r="21" spans="1:10" ht="15.75" customHeight="1" x14ac:dyDescent="0.3">
      <c r="A21" s="7"/>
      <c r="B21" s="1"/>
    </row>
    <row r="22" spans="1:10" ht="15.75" customHeight="1" x14ac:dyDescent="0.3">
      <c r="A22" s="7"/>
      <c r="B22" s="1"/>
    </row>
    <row r="23" spans="1:10" ht="15.75" customHeight="1" x14ac:dyDescent="0.3">
      <c r="A23" s="7"/>
      <c r="B23" s="1"/>
      <c r="J23" s="5" t="s">
        <v>51</v>
      </c>
    </row>
    <row r="24" spans="1:10" ht="15.75" customHeight="1" x14ac:dyDescent="0.3">
      <c r="A24" s="10"/>
      <c r="B24" s="11"/>
    </row>
    <row r="25" spans="1:10" x14ac:dyDescent="0.25">
      <c r="A25" s="17"/>
    </row>
    <row r="26" spans="1:10" x14ac:dyDescent="0.25">
      <c r="A26" s="17"/>
    </row>
    <row r="27" spans="1:10" ht="13.2" x14ac:dyDescent="0.25">
      <c r="A27" s="17"/>
    </row>
    <row r="28" spans="1:10" ht="13.2" x14ac:dyDescent="0.25">
      <c r="A28" s="17"/>
    </row>
    <row r="29" spans="1:10" ht="13.2" x14ac:dyDescent="0.25">
      <c r="A29" s="17"/>
    </row>
    <row r="30" spans="1:10" ht="13.2" x14ac:dyDescent="0.25">
      <c r="A30" s="17"/>
    </row>
    <row r="31" spans="1:10" ht="13.2" x14ac:dyDescent="0.25">
      <c r="A31" s="17"/>
    </row>
    <row r="32" spans="1:10" ht="13.2" x14ac:dyDescent="0.25">
      <c r="A32" s="17"/>
    </row>
    <row r="33" spans="1:1" ht="13.2" x14ac:dyDescent="0.25">
      <c r="A33" s="17"/>
    </row>
    <row r="34" spans="1:1" ht="13.2" x14ac:dyDescent="0.25">
      <c r="A34" s="17"/>
    </row>
    <row r="35" spans="1:1" ht="13.2" x14ac:dyDescent="0.25">
      <c r="A35" s="17"/>
    </row>
    <row r="36" spans="1:1" ht="13.2" x14ac:dyDescent="0.25">
      <c r="A36" s="17"/>
    </row>
    <row r="37" spans="1:1" ht="13.2" x14ac:dyDescent="0.25">
      <c r="A37" s="17"/>
    </row>
    <row r="38" spans="1:1" ht="13.2" x14ac:dyDescent="0.25">
      <c r="A38" s="17"/>
    </row>
    <row r="39" spans="1:1" ht="13.2" x14ac:dyDescent="0.25">
      <c r="A39" s="17"/>
    </row>
    <row r="40" spans="1:1" ht="13.2" x14ac:dyDescent="0.25">
      <c r="A40" s="17"/>
    </row>
    <row r="41" spans="1:1" ht="13.2" x14ac:dyDescent="0.25">
      <c r="A41" s="17"/>
    </row>
    <row r="42" spans="1:1" ht="13.2" x14ac:dyDescent="0.25">
      <c r="A42" s="17"/>
    </row>
    <row r="43" spans="1:1" ht="13.2" x14ac:dyDescent="0.25">
      <c r="A43" s="17"/>
    </row>
    <row r="44" spans="1:1" ht="13.2" x14ac:dyDescent="0.25">
      <c r="A44" s="17"/>
    </row>
    <row r="45" spans="1:1" ht="13.2" x14ac:dyDescent="0.25">
      <c r="A45" s="17"/>
    </row>
    <row r="46" spans="1:1" ht="13.2" x14ac:dyDescent="0.25">
      <c r="A46" s="17"/>
    </row>
    <row r="47" spans="1:1" ht="13.2" x14ac:dyDescent="0.25">
      <c r="A47" s="17"/>
    </row>
    <row r="48" spans="1:1" ht="13.2" x14ac:dyDescent="0.25">
      <c r="A48" s="17"/>
    </row>
    <row r="49" spans="1:1" ht="13.2" x14ac:dyDescent="0.25">
      <c r="A49" s="17"/>
    </row>
    <row r="50" spans="1:1" ht="13.2" x14ac:dyDescent="0.25">
      <c r="A50" s="17"/>
    </row>
    <row r="51" spans="1:1" ht="13.2" x14ac:dyDescent="0.25">
      <c r="A51" s="17"/>
    </row>
    <row r="52" spans="1:1" ht="13.2" x14ac:dyDescent="0.25">
      <c r="A52" s="17"/>
    </row>
    <row r="53" spans="1:1" ht="13.2" x14ac:dyDescent="0.25">
      <c r="A53" s="17"/>
    </row>
    <row r="54" spans="1:1" ht="13.2" x14ac:dyDescent="0.25">
      <c r="A54" s="17"/>
    </row>
    <row r="55" spans="1:1" ht="13.2" x14ac:dyDescent="0.25">
      <c r="A55" s="17"/>
    </row>
    <row r="56" spans="1:1" ht="13.2" x14ac:dyDescent="0.25">
      <c r="A56" s="17"/>
    </row>
    <row r="57" spans="1:1" ht="13.2" x14ac:dyDescent="0.25">
      <c r="A57" s="17"/>
    </row>
    <row r="58" spans="1:1" ht="13.2" x14ac:dyDescent="0.25">
      <c r="A58" s="17"/>
    </row>
    <row r="59" spans="1:1" ht="13.2" x14ac:dyDescent="0.25">
      <c r="A59" s="17"/>
    </row>
    <row r="60" spans="1:1" ht="13.2" x14ac:dyDescent="0.25">
      <c r="A60" s="17"/>
    </row>
    <row r="61" spans="1:1" ht="13.2" x14ac:dyDescent="0.25">
      <c r="A61" s="17"/>
    </row>
    <row r="62" spans="1:1" ht="13.2" x14ac:dyDescent="0.25">
      <c r="A62" s="17"/>
    </row>
    <row r="63" spans="1:1" ht="13.2" x14ac:dyDescent="0.25">
      <c r="A63" s="17"/>
    </row>
    <row r="64" spans="1:1" ht="13.2" x14ac:dyDescent="0.25">
      <c r="A64" s="17"/>
    </row>
    <row r="65" spans="1:1" ht="13.2" x14ac:dyDescent="0.25">
      <c r="A65" s="17"/>
    </row>
    <row r="66" spans="1:1" ht="13.2" x14ac:dyDescent="0.25">
      <c r="A66" s="17"/>
    </row>
    <row r="67" spans="1:1" ht="13.2" x14ac:dyDescent="0.25">
      <c r="A67" s="17"/>
    </row>
    <row r="68" spans="1:1" ht="13.2" x14ac:dyDescent="0.25">
      <c r="A68" s="17"/>
    </row>
    <row r="69" spans="1:1" ht="13.2" x14ac:dyDescent="0.25">
      <c r="A69" s="17"/>
    </row>
    <row r="70" spans="1:1" ht="13.2" x14ac:dyDescent="0.25">
      <c r="A70" s="17"/>
    </row>
    <row r="71" spans="1:1" ht="13.2" x14ac:dyDescent="0.25">
      <c r="A71" s="17"/>
    </row>
    <row r="72" spans="1:1" ht="13.2" x14ac:dyDescent="0.25">
      <c r="A72" s="17"/>
    </row>
    <row r="73" spans="1:1" ht="13.2" x14ac:dyDescent="0.25">
      <c r="A73" s="17"/>
    </row>
    <row r="74" spans="1:1" ht="13.2" x14ac:dyDescent="0.25">
      <c r="A74" s="17"/>
    </row>
    <row r="75" spans="1:1" ht="13.2" x14ac:dyDescent="0.25">
      <c r="A75" s="17"/>
    </row>
    <row r="76" spans="1:1" ht="13.2" x14ac:dyDescent="0.25">
      <c r="A76" s="17"/>
    </row>
    <row r="77" spans="1:1" ht="13.2" x14ac:dyDescent="0.25">
      <c r="A77" s="17"/>
    </row>
    <row r="78" spans="1:1" ht="13.2" x14ac:dyDescent="0.25">
      <c r="A78" s="17"/>
    </row>
    <row r="79" spans="1:1" ht="13.2" x14ac:dyDescent="0.25">
      <c r="A79" s="17"/>
    </row>
    <row r="80" spans="1:1" ht="13.2" x14ac:dyDescent="0.25">
      <c r="A80" s="17"/>
    </row>
    <row r="81" spans="1:1" ht="13.2" x14ac:dyDescent="0.25">
      <c r="A81" s="17"/>
    </row>
    <row r="82" spans="1:1" ht="13.2" x14ac:dyDescent="0.25">
      <c r="A82" s="17"/>
    </row>
    <row r="83" spans="1:1" ht="13.2" x14ac:dyDescent="0.25">
      <c r="A83" s="17"/>
    </row>
    <row r="84" spans="1:1" ht="13.2" x14ac:dyDescent="0.25">
      <c r="A84" s="17"/>
    </row>
    <row r="85" spans="1:1" ht="13.2" x14ac:dyDescent="0.25">
      <c r="A85" s="17"/>
    </row>
    <row r="86" spans="1:1" ht="13.2" x14ac:dyDescent="0.25">
      <c r="A86" s="17"/>
    </row>
    <row r="87" spans="1:1" ht="13.2" x14ac:dyDescent="0.25">
      <c r="A87" s="17"/>
    </row>
    <row r="88" spans="1:1" ht="13.2" x14ac:dyDescent="0.25">
      <c r="A88" s="17"/>
    </row>
    <row r="89" spans="1:1" ht="13.2" x14ac:dyDescent="0.25">
      <c r="A89" s="17"/>
    </row>
    <row r="90" spans="1:1" ht="13.2" x14ac:dyDescent="0.25">
      <c r="A90" s="17"/>
    </row>
    <row r="91" spans="1:1" ht="13.2" x14ac:dyDescent="0.25">
      <c r="A91" s="17"/>
    </row>
    <row r="92" spans="1:1" ht="13.2" x14ac:dyDescent="0.25">
      <c r="A92" s="17"/>
    </row>
    <row r="93" spans="1:1" ht="13.2" x14ac:dyDescent="0.25">
      <c r="A93" s="17"/>
    </row>
    <row r="94" spans="1:1" ht="13.2" x14ac:dyDescent="0.25">
      <c r="A94" s="17"/>
    </row>
    <row r="95" spans="1:1" ht="13.2" x14ac:dyDescent="0.25">
      <c r="A95" s="17"/>
    </row>
    <row r="96" spans="1:1" ht="13.2" x14ac:dyDescent="0.25">
      <c r="A96" s="17"/>
    </row>
    <row r="97" spans="1:1" ht="13.2" x14ac:dyDescent="0.25">
      <c r="A97" s="17"/>
    </row>
    <row r="98" spans="1:1" ht="13.2" x14ac:dyDescent="0.25">
      <c r="A98" s="17"/>
    </row>
    <row r="99" spans="1:1" ht="13.2" x14ac:dyDescent="0.25">
      <c r="A99" s="17"/>
    </row>
    <row r="100" spans="1:1" ht="13.2" x14ac:dyDescent="0.25">
      <c r="A100" s="17"/>
    </row>
    <row r="101" spans="1:1" ht="13.2" x14ac:dyDescent="0.25">
      <c r="A101" s="17"/>
    </row>
    <row r="102" spans="1:1" ht="13.2" x14ac:dyDescent="0.25">
      <c r="A102" s="17"/>
    </row>
    <row r="103" spans="1:1" ht="13.2" x14ac:dyDescent="0.25">
      <c r="A103" s="17"/>
    </row>
    <row r="104" spans="1:1" ht="13.2" x14ac:dyDescent="0.25">
      <c r="A104" s="17"/>
    </row>
    <row r="105" spans="1:1" ht="13.2" x14ac:dyDescent="0.25">
      <c r="A105" s="17"/>
    </row>
    <row r="106" spans="1:1" ht="13.2" x14ac:dyDescent="0.25">
      <c r="A106" s="17"/>
    </row>
    <row r="107" spans="1:1" ht="13.2" x14ac:dyDescent="0.25">
      <c r="A107" s="17"/>
    </row>
    <row r="108" spans="1:1" ht="13.2" x14ac:dyDescent="0.25">
      <c r="A108" s="17"/>
    </row>
    <row r="109" spans="1:1" ht="13.2" x14ac:dyDescent="0.25">
      <c r="A109" s="17"/>
    </row>
    <row r="110" spans="1:1" ht="13.2" x14ac:dyDescent="0.25">
      <c r="A110" s="17"/>
    </row>
    <row r="111" spans="1:1" ht="13.2" x14ac:dyDescent="0.25">
      <c r="A111" s="17"/>
    </row>
    <row r="112" spans="1:1" ht="13.2" x14ac:dyDescent="0.25">
      <c r="A112" s="17"/>
    </row>
    <row r="113" spans="1:1" ht="13.2" x14ac:dyDescent="0.25">
      <c r="A113" s="17"/>
    </row>
    <row r="114" spans="1:1" ht="13.2" x14ac:dyDescent="0.25">
      <c r="A114" s="17"/>
    </row>
    <row r="115" spans="1:1" ht="13.2" x14ac:dyDescent="0.25">
      <c r="A115" s="17"/>
    </row>
    <row r="116" spans="1:1" ht="13.2" x14ac:dyDescent="0.25">
      <c r="A116" s="17"/>
    </row>
    <row r="117" spans="1:1" ht="13.2" x14ac:dyDescent="0.25">
      <c r="A117" s="17"/>
    </row>
    <row r="118" spans="1:1" ht="13.2" x14ac:dyDescent="0.25">
      <c r="A118" s="17"/>
    </row>
    <row r="119" spans="1:1" ht="13.2" x14ac:dyDescent="0.25">
      <c r="A119" s="17"/>
    </row>
    <row r="120" spans="1:1" ht="13.2" x14ac:dyDescent="0.25">
      <c r="A120" s="17"/>
    </row>
    <row r="121" spans="1:1" ht="13.2" x14ac:dyDescent="0.25">
      <c r="A121" s="17"/>
    </row>
    <row r="122" spans="1:1" ht="13.2" x14ac:dyDescent="0.25">
      <c r="A122" s="17"/>
    </row>
    <row r="123" spans="1:1" ht="13.2" x14ac:dyDescent="0.25">
      <c r="A123" s="17"/>
    </row>
    <row r="124" spans="1:1" ht="13.2" x14ac:dyDescent="0.25">
      <c r="A124" s="17"/>
    </row>
    <row r="125" spans="1:1" ht="13.2" x14ac:dyDescent="0.25">
      <c r="A125" s="17"/>
    </row>
    <row r="126" spans="1:1" ht="13.2" x14ac:dyDescent="0.25">
      <c r="A126" s="17"/>
    </row>
    <row r="127" spans="1:1" ht="13.2" x14ac:dyDescent="0.25">
      <c r="A127" s="17"/>
    </row>
    <row r="128" spans="1:1" ht="13.2" x14ac:dyDescent="0.25">
      <c r="A128" s="17"/>
    </row>
    <row r="129" spans="1:1" ht="13.2" x14ac:dyDescent="0.25">
      <c r="A129" s="17"/>
    </row>
    <row r="130" spans="1:1" ht="13.2" x14ac:dyDescent="0.25">
      <c r="A130" s="17"/>
    </row>
    <row r="131" spans="1:1" ht="13.2" x14ac:dyDescent="0.25">
      <c r="A131" s="17"/>
    </row>
    <row r="132" spans="1:1" ht="13.2" x14ac:dyDescent="0.25">
      <c r="A132" s="17"/>
    </row>
    <row r="133" spans="1:1" ht="13.2" x14ac:dyDescent="0.25">
      <c r="A133" s="17"/>
    </row>
    <row r="134" spans="1:1" ht="13.2" x14ac:dyDescent="0.25">
      <c r="A134" s="17"/>
    </row>
    <row r="135" spans="1:1" ht="13.2" x14ac:dyDescent="0.25">
      <c r="A135" s="17"/>
    </row>
    <row r="136" spans="1:1" ht="13.2" x14ac:dyDescent="0.25">
      <c r="A136" s="17"/>
    </row>
    <row r="137" spans="1:1" ht="13.2" x14ac:dyDescent="0.25">
      <c r="A137" s="17"/>
    </row>
    <row r="138" spans="1:1" ht="13.2" x14ac:dyDescent="0.25">
      <c r="A138" s="17"/>
    </row>
    <row r="139" spans="1:1" ht="13.2" x14ac:dyDescent="0.25">
      <c r="A139" s="17"/>
    </row>
    <row r="140" spans="1:1" ht="13.2" x14ac:dyDescent="0.25">
      <c r="A140" s="17"/>
    </row>
    <row r="141" spans="1:1" ht="13.2" x14ac:dyDescent="0.25">
      <c r="A141" s="17"/>
    </row>
    <row r="142" spans="1:1" ht="13.2" x14ac:dyDescent="0.25">
      <c r="A142" s="17"/>
    </row>
    <row r="143" spans="1:1" ht="13.2" x14ac:dyDescent="0.25">
      <c r="A143" s="17"/>
    </row>
    <row r="144" spans="1:1" ht="13.2" x14ac:dyDescent="0.25">
      <c r="A144" s="17"/>
    </row>
    <row r="145" spans="1:1" ht="13.2" x14ac:dyDescent="0.25">
      <c r="A145" s="17"/>
    </row>
    <row r="146" spans="1:1" ht="13.2" x14ac:dyDescent="0.25">
      <c r="A146" s="17"/>
    </row>
    <row r="147" spans="1:1" ht="13.2" x14ac:dyDescent="0.25">
      <c r="A147" s="17"/>
    </row>
    <row r="148" spans="1:1" ht="13.2" x14ac:dyDescent="0.25">
      <c r="A148" s="17"/>
    </row>
    <row r="149" spans="1:1" ht="13.2" x14ac:dyDescent="0.25">
      <c r="A149" s="17"/>
    </row>
    <row r="150" spans="1:1" ht="13.2" x14ac:dyDescent="0.25">
      <c r="A150" s="17"/>
    </row>
    <row r="151" spans="1:1" ht="13.2" x14ac:dyDescent="0.25">
      <c r="A151" s="17"/>
    </row>
    <row r="152" spans="1:1" ht="13.2" x14ac:dyDescent="0.25">
      <c r="A152" s="17"/>
    </row>
    <row r="153" spans="1:1" ht="13.2" x14ac:dyDescent="0.25">
      <c r="A153" s="17"/>
    </row>
    <row r="154" spans="1:1" ht="13.2" x14ac:dyDescent="0.25">
      <c r="A154" s="17"/>
    </row>
    <row r="155" spans="1:1" ht="13.2" x14ac:dyDescent="0.25">
      <c r="A155" s="17"/>
    </row>
    <row r="156" spans="1:1" ht="13.2" x14ac:dyDescent="0.25">
      <c r="A156" s="17"/>
    </row>
    <row r="157" spans="1:1" ht="13.2" x14ac:dyDescent="0.25">
      <c r="A157" s="17"/>
    </row>
    <row r="158" spans="1:1" ht="13.2" x14ac:dyDescent="0.25">
      <c r="A158" s="17"/>
    </row>
    <row r="159" spans="1:1" ht="13.2" x14ac:dyDescent="0.25">
      <c r="A159" s="17"/>
    </row>
    <row r="160" spans="1:1" ht="13.2" x14ac:dyDescent="0.25">
      <c r="A160" s="17"/>
    </row>
    <row r="161" spans="1:1" ht="13.2" x14ac:dyDescent="0.25">
      <c r="A161" s="17"/>
    </row>
    <row r="162" spans="1:1" ht="13.2" x14ac:dyDescent="0.25">
      <c r="A162" s="17"/>
    </row>
    <row r="163" spans="1:1" ht="13.2" x14ac:dyDescent="0.25">
      <c r="A163" s="17"/>
    </row>
    <row r="164" spans="1:1" ht="13.2" x14ac:dyDescent="0.25">
      <c r="A164" s="17"/>
    </row>
    <row r="165" spans="1:1" ht="13.2" x14ac:dyDescent="0.25">
      <c r="A165" s="17"/>
    </row>
    <row r="166" spans="1:1" ht="13.2" x14ac:dyDescent="0.25">
      <c r="A166" s="17"/>
    </row>
    <row r="167" spans="1:1" ht="13.2" x14ac:dyDescent="0.25">
      <c r="A167" s="17"/>
    </row>
    <row r="168" spans="1:1" ht="13.2" x14ac:dyDescent="0.25">
      <c r="A168" s="17"/>
    </row>
    <row r="169" spans="1:1" ht="13.2" x14ac:dyDescent="0.25">
      <c r="A169" s="17"/>
    </row>
    <row r="170" spans="1:1" ht="13.2" x14ac:dyDescent="0.25">
      <c r="A170" s="17"/>
    </row>
    <row r="171" spans="1:1" ht="13.2" x14ac:dyDescent="0.25">
      <c r="A171" s="17"/>
    </row>
    <row r="172" spans="1:1" ht="13.2" x14ac:dyDescent="0.25">
      <c r="A172" s="17"/>
    </row>
    <row r="173" spans="1:1" ht="13.2" x14ac:dyDescent="0.25">
      <c r="A173" s="17"/>
    </row>
    <row r="174" spans="1:1" ht="13.2" x14ac:dyDescent="0.25">
      <c r="A174" s="17"/>
    </row>
    <row r="175" spans="1:1" ht="13.2" x14ac:dyDescent="0.25">
      <c r="A175" s="17"/>
    </row>
    <row r="176" spans="1:1" ht="13.2" x14ac:dyDescent="0.25">
      <c r="A176" s="17"/>
    </row>
    <row r="177" spans="1:1" ht="13.2" x14ac:dyDescent="0.25">
      <c r="A177" s="17"/>
    </row>
    <row r="178" spans="1:1" ht="13.2" x14ac:dyDescent="0.25">
      <c r="A178" s="17"/>
    </row>
    <row r="179" spans="1:1" ht="13.2" x14ac:dyDescent="0.25">
      <c r="A179" s="17"/>
    </row>
    <row r="180" spans="1:1" ht="13.2" x14ac:dyDescent="0.25">
      <c r="A180" s="17"/>
    </row>
    <row r="181" spans="1:1" ht="13.2" x14ac:dyDescent="0.25">
      <c r="A181" s="17"/>
    </row>
    <row r="182" spans="1:1" ht="13.2" x14ac:dyDescent="0.25">
      <c r="A182" s="17"/>
    </row>
    <row r="183" spans="1:1" ht="13.2" x14ac:dyDescent="0.25">
      <c r="A183" s="17"/>
    </row>
    <row r="184" spans="1:1" ht="13.2" x14ac:dyDescent="0.25">
      <c r="A184" s="17"/>
    </row>
    <row r="185" spans="1:1" ht="13.2" x14ac:dyDescent="0.25">
      <c r="A185" s="17"/>
    </row>
    <row r="186" spans="1:1" ht="13.2" x14ac:dyDescent="0.25">
      <c r="A186" s="17"/>
    </row>
    <row r="187" spans="1:1" ht="13.2" x14ac:dyDescent="0.25">
      <c r="A187" s="17"/>
    </row>
    <row r="188" spans="1:1" ht="13.2" x14ac:dyDescent="0.25">
      <c r="A188" s="17"/>
    </row>
    <row r="189" spans="1:1" ht="13.2" x14ac:dyDescent="0.25">
      <c r="A189" s="17"/>
    </row>
    <row r="190" spans="1:1" ht="13.2" x14ac:dyDescent="0.25">
      <c r="A190" s="17"/>
    </row>
    <row r="191" spans="1:1" ht="13.2" x14ac:dyDescent="0.25">
      <c r="A191" s="17"/>
    </row>
    <row r="192" spans="1:1" ht="13.2" x14ac:dyDescent="0.25">
      <c r="A192" s="17"/>
    </row>
    <row r="193" spans="1:1" ht="13.2" x14ac:dyDescent="0.25">
      <c r="A193" s="17"/>
    </row>
    <row r="194" spans="1:1" ht="13.2" x14ac:dyDescent="0.25">
      <c r="A194" s="17"/>
    </row>
    <row r="195" spans="1:1" ht="13.2" x14ac:dyDescent="0.25">
      <c r="A195" s="17"/>
    </row>
    <row r="196" spans="1:1" ht="13.2" x14ac:dyDescent="0.25">
      <c r="A196" s="17"/>
    </row>
    <row r="197" spans="1:1" ht="13.2" x14ac:dyDescent="0.25">
      <c r="A197" s="17"/>
    </row>
    <row r="198" spans="1:1" ht="13.2" x14ac:dyDescent="0.25">
      <c r="A198" s="17"/>
    </row>
    <row r="199" spans="1:1" ht="13.2" x14ac:dyDescent="0.25">
      <c r="A199" s="17"/>
    </row>
    <row r="200" spans="1:1" ht="13.2" x14ac:dyDescent="0.25">
      <c r="A200" s="17"/>
    </row>
    <row r="201" spans="1:1" ht="13.2" x14ac:dyDescent="0.25">
      <c r="A201" s="17"/>
    </row>
    <row r="202" spans="1:1" ht="13.2" x14ac:dyDescent="0.25">
      <c r="A202" s="17"/>
    </row>
    <row r="203" spans="1:1" ht="13.2" x14ac:dyDescent="0.25">
      <c r="A203" s="17"/>
    </row>
    <row r="204" spans="1:1" ht="13.2" x14ac:dyDescent="0.25">
      <c r="A204" s="17"/>
    </row>
    <row r="205" spans="1:1" ht="13.2" x14ac:dyDescent="0.25">
      <c r="A205" s="17"/>
    </row>
    <row r="206" spans="1:1" ht="13.2" x14ac:dyDescent="0.25">
      <c r="A206" s="17"/>
    </row>
    <row r="207" spans="1:1" ht="13.2" x14ac:dyDescent="0.25">
      <c r="A207" s="17"/>
    </row>
    <row r="208" spans="1:1" ht="13.2" x14ac:dyDescent="0.25">
      <c r="A208" s="17"/>
    </row>
    <row r="209" spans="1:1" ht="13.2" x14ac:dyDescent="0.25">
      <c r="A209" s="17"/>
    </row>
    <row r="210" spans="1:1" ht="13.2" x14ac:dyDescent="0.25">
      <c r="A210" s="17"/>
    </row>
    <row r="211" spans="1:1" ht="13.2" x14ac:dyDescent="0.25">
      <c r="A211" s="17"/>
    </row>
    <row r="212" spans="1:1" ht="13.2" x14ac:dyDescent="0.25">
      <c r="A212" s="17"/>
    </row>
    <row r="213" spans="1:1" ht="13.2" x14ac:dyDescent="0.25">
      <c r="A213" s="17"/>
    </row>
    <row r="214" spans="1:1" ht="13.2" x14ac:dyDescent="0.25">
      <c r="A214" s="17"/>
    </row>
    <row r="215" spans="1:1" ht="13.2" x14ac:dyDescent="0.25">
      <c r="A215" s="17"/>
    </row>
    <row r="216" spans="1:1" ht="13.2" x14ac:dyDescent="0.25">
      <c r="A216" s="17"/>
    </row>
    <row r="217" spans="1:1" ht="13.2" x14ac:dyDescent="0.25">
      <c r="A217" s="17"/>
    </row>
    <row r="218" spans="1:1" ht="13.2" x14ac:dyDescent="0.25">
      <c r="A218" s="17"/>
    </row>
    <row r="219" spans="1:1" ht="13.2" x14ac:dyDescent="0.25">
      <c r="A219" s="17"/>
    </row>
    <row r="220" spans="1:1" ht="13.2" x14ac:dyDescent="0.25">
      <c r="A220" s="17"/>
    </row>
    <row r="221" spans="1:1" ht="13.2" x14ac:dyDescent="0.25">
      <c r="A221" s="17"/>
    </row>
    <row r="222" spans="1:1" ht="13.2" x14ac:dyDescent="0.25">
      <c r="A222" s="17"/>
    </row>
    <row r="223" spans="1:1" ht="13.2" x14ac:dyDescent="0.25">
      <c r="A223" s="17"/>
    </row>
    <row r="224" spans="1:1" ht="13.2" x14ac:dyDescent="0.25">
      <c r="A224" s="17"/>
    </row>
    <row r="225" spans="1:1" ht="13.2" x14ac:dyDescent="0.25">
      <c r="A225" s="17"/>
    </row>
    <row r="226" spans="1:1" ht="13.2" x14ac:dyDescent="0.25">
      <c r="A226" s="17"/>
    </row>
    <row r="227" spans="1:1" ht="13.2" x14ac:dyDescent="0.25">
      <c r="A227" s="17"/>
    </row>
    <row r="228" spans="1:1" ht="13.2" x14ac:dyDescent="0.25">
      <c r="A228" s="17"/>
    </row>
    <row r="229" spans="1:1" ht="13.2" x14ac:dyDescent="0.25">
      <c r="A229" s="17"/>
    </row>
    <row r="230" spans="1:1" ht="13.2" x14ac:dyDescent="0.25">
      <c r="A230" s="17"/>
    </row>
    <row r="231" spans="1:1" ht="13.2" x14ac:dyDescent="0.25">
      <c r="A231" s="17"/>
    </row>
    <row r="232" spans="1:1" ht="13.2" x14ac:dyDescent="0.25">
      <c r="A232" s="17"/>
    </row>
    <row r="233" spans="1:1" ht="13.2" x14ac:dyDescent="0.25">
      <c r="A233" s="17"/>
    </row>
    <row r="234" spans="1:1" ht="13.2" x14ac:dyDescent="0.25">
      <c r="A234" s="17"/>
    </row>
    <row r="235" spans="1:1" ht="13.2" x14ac:dyDescent="0.25">
      <c r="A235" s="17"/>
    </row>
    <row r="236" spans="1:1" ht="13.2" x14ac:dyDescent="0.25">
      <c r="A236" s="17"/>
    </row>
    <row r="237" spans="1:1" ht="13.2" x14ac:dyDescent="0.25">
      <c r="A237" s="17"/>
    </row>
    <row r="238" spans="1:1" ht="13.2" x14ac:dyDescent="0.25">
      <c r="A238" s="17"/>
    </row>
    <row r="239" spans="1:1" ht="13.2" x14ac:dyDescent="0.25">
      <c r="A239" s="17"/>
    </row>
    <row r="240" spans="1:1" ht="13.2" x14ac:dyDescent="0.25">
      <c r="A240" s="17"/>
    </row>
    <row r="241" spans="1:1" ht="13.2" x14ac:dyDescent="0.25">
      <c r="A241" s="17"/>
    </row>
    <row r="242" spans="1:1" ht="13.2" x14ac:dyDescent="0.25">
      <c r="A242" s="17"/>
    </row>
    <row r="243" spans="1:1" ht="13.2" x14ac:dyDescent="0.25">
      <c r="A243" s="17"/>
    </row>
    <row r="244" spans="1:1" ht="13.2" x14ac:dyDescent="0.25">
      <c r="A244" s="17"/>
    </row>
    <row r="245" spans="1:1" ht="13.2" x14ac:dyDescent="0.25">
      <c r="A245" s="17"/>
    </row>
    <row r="246" spans="1:1" ht="13.2" x14ac:dyDescent="0.25">
      <c r="A246" s="17"/>
    </row>
    <row r="247" spans="1:1" ht="13.2" x14ac:dyDescent="0.25">
      <c r="A247" s="17"/>
    </row>
    <row r="248" spans="1:1" ht="13.2" x14ac:dyDescent="0.25">
      <c r="A248" s="17"/>
    </row>
    <row r="249" spans="1:1" ht="13.2" x14ac:dyDescent="0.25">
      <c r="A249" s="17"/>
    </row>
    <row r="250" spans="1:1" ht="13.2" x14ac:dyDescent="0.25">
      <c r="A250" s="17"/>
    </row>
    <row r="251" spans="1:1" ht="13.2" x14ac:dyDescent="0.25">
      <c r="A251" s="17"/>
    </row>
    <row r="252" spans="1:1" ht="13.2" x14ac:dyDescent="0.25">
      <c r="A252" s="17"/>
    </row>
    <row r="253" spans="1:1" ht="13.2" x14ac:dyDescent="0.25">
      <c r="A253" s="17"/>
    </row>
    <row r="254" spans="1:1" ht="13.2" x14ac:dyDescent="0.25">
      <c r="A254" s="17"/>
    </row>
    <row r="255" spans="1:1" ht="13.2" x14ac:dyDescent="0.25">
      <c r="A255" s="17"/>
    </row>
    <row r="256" spans="1:1" ht="13.2" x14ac:dyDescent="0.25">
      <c r="A256" s="17"/>
    </row>
    <row r="257" spans="1:1" ht="13.2" x14ac:dyDescent="0.25">
      <c r="A257" s="17"/>
    </row>
    <row r="258" spans="1:1" ht="13.2" x14ac:dyDescent="0.25">
      <c r="A258" s="17"/>
    </row>
    <row r="259" spans="1:1" ht="13.2" x14ac:dyDescent="0.25">
      <c r="A259" s="17"/>
    </row>
    <row r="260" spans="1:1" ht="13.2" x14ac:dyDescent="0.25">
      <c r="A260" s="17"/>
    </row>
    <row r="261" spans="1:1" ht="13.2" x14ac:dyDescent="0.25">
      <c r="A261" s="17"/>
    </row>
    <row r="262" spans="1:1" ht="13.2" x14ac:dyDescent="0.25">
      <c r="A262" s="17"/>
    </row>
    <row r="263" spans="1:1" ht="13.2" x14ac:dyDescent="0.25">
      <c r="A263" s="17"/>
    </row>
    <row r="264" spans="1:1" ht="13.2" x14ac:dyDescent="0.25">
      <c r="A264" s="17"/>
    </row>
    <row r="265" spans="1:1" ht="13.2" x14ac:dyDescent="0.25">
      <c r="A265" s="17"/>
    </row>
    <row r="266" spans="1:1" ht="13.2" x14ac:dyDescent="0.25">
      <c r="A266" s="17"/>
    </row>
    <row r="267" spans="1:1" ht="13.2" x14ac:dyDescent="0.25">
      <c r="A267" s="17"/>
    </row>
    <row r="268" spans="1:1" ht="13.2" x14ac:dyDescent="0.25">
      <c r="A268" s="17"/>
    </row>
    <row r="269" spans="1:1" ht="13.2" x14ac:dyDescent="0.25">
      <c r="A269" s="17"/>
    </row>
    <row r="270" spans="1:1" ht="13.2" x14ac:dyDescent="0.25">
      <c r="A270" s="17"/>
    </row>
    <row r="271" spans="1:1" ht="13.2" x14ac:dyDescent="0.25">
      <c r="A271" s="17"/>
    </row>
    <row r="272" spans="1:1" ht="13.2" x14ac:dyDescent="0.25">
      <c r="A272" s="17"/>
    </row>
    <row r="273" spans="1:1" ht="13.2" x14ac:dyDescent="0.25">
      <c r="A273" s="17"/>
    </row>
    <row r="274" spans="1:1" ht="13.2" x14ac:dyDescent="0.25">
      <c r="A274" s="17"/>
    </row>
    <row r="275" spans="1:1" ht="13.2" x14ac:dyDescent="0.25">
      <c r="A275" s="17"/>
    </row>
    <row r="276" spans="1:1" ht="13.2" x14ac:dyDescent="0.25">
      <c r="A276" s="17"/>
    </row>
    <row r="277" spans="1:1" ht="13.2" x14ac:dyDescent="0.25">
      <c r="A277" s="17"/>
    </row>
    <row r="278" spans="1:1" ht="13.2" x14ac:dyDescent="0.25">
      <c r="A278" s="17"/>
    </row>
    <row r="279" spans="1:1" ht="13.2" x14ac:dyDescent="0.25">
      <c r="A279" s="17"/>
    </row>
    <row r="280" spans="1:1" ht="13.2" x14ac:dyDescent="0.25">
      <c r="A280" s="17"/>
    </row>
    <row r="281" spans="1:1" ht="13.2" x14ac:dyDescent="0.25">
      <c r="A281" s="17"/>
    </row>
    <row r="282" spans="1:1" ht="13.2" x14ac:dyDescent="0.25">
      <c r="A282" s="17"/>
    </row>
    <row r="283" spans="1:1" ht="13.2" x14ac:dyDescent="0.25">
      <c r="A283" s="17"/>
    </row>
    <row r="284" spans="1:1" ht="13.2" x14ac:dyDescent="0.25">
      <c r="A284" s="17"/>
    </row>
    <row r="285" spans="1:1" ht="13.2" x14ac:dyDescent="0.25">
      <c r="A285" s="17"/>
    </row>
    <row r="286" spans="1:1" ht="13.2" x14ac:dyDescent="0.25">
      <c r="A286" s="17"/>
    </row>
    <row r="287" spans="1:1" ht="13.2" x14ac:dyDescent="0.25">
      <c r="A287" s="17"/>
    </row>
    <row r="288" spans="1:1" ht="13.2" x14ac:dyDescent="0.25">
      <c r="A288" s="17"/>
    </row>
    <row r="289" spans="1:1" ht="13.2" x14ac:dyDescent="0.25">
      <c r="A289" s="17"/>
    </row>
    <row r="290" spans="1:1" ht="13.2" x14ac:dyDescent="0.25">
      <c r="A290" s="17"/>
    </row>
    <row r="291" spans="1:1" ht="13.2" x14ac:dyDescent="0.25">
      <c r="A291" s="17"/>
    </row>
    <row r="292" spans="1:1" ht="13.2" x14ac:dyDescent="0.25">
      <c r="A292" s="17"/>
    </row>
    <row r="293" spans="1:1" ht="13.2" x14ac:dyDescent="0.25">
      <c r="A293" s="17"/>
    </row>
    <row r="294" spans="1:1" ht="13.2" x14ac:dyDescent="0.25">
      <c r="A294" s="17"/>
    </row>
    <row r="295" spans="1:1" ht="13.2" x14ac:dyDescent="0.25">
      <c r="A295" s="17"/>
    </row>
    <row r="296" spans="1:1" ht="13.2" x14ac:dyDescent="0.25">
      <c r="A296" s="17"/>
    </row>
    <row r="297" spans="1:1" ht="13.2" x14ac:dyDescent="0.25">
      <c r="A297" s="17"/>
    </row>
    <row r="298" spans="1:1" ht="13.2" x14ac:dyDescent="0.25">
      <c r="A298" s="17"/>
    </row>
    <row r="299" spans="1:1" ht="13.2" x14ac:dyDescent="0.25">
      <c r="A299" s="17"/>
    </row>
    <row r="300" spans="1:1" ht="13.2" x14ac:dyDescent="0.25">
      <c r="A300" s="17"/>
    </row>
    <row r="301" spans="1:1" ht="13.2" x14ac:dyDescent="0.25">
      <c r="A301" s="17"/>
    </row>
    <row r="302" spans="1:1" ht="13.2" x14ac:dyDescent="0.25">
      <c r="A302" s="17"/>
    </row>
    <row r="303" spans="1:1" ht="13.2" x14ac:dyDescent="0.25">
      <c r="A303" s="17"/>
    </row>
    <row r="304" spans="1:1" ht="13.2" x14ac:dyDescent="0.25">
      <c r="A304" s="17"/>
    </row>
    <row r="305" spans="1:1" ht="13.2" x14ac:dyDescent="0.25">
      <c r="A305" s="17"/>
    </row>
    <row r="306" spans="1:1" ht="13.2" x14ac:dyDescent="0.25">
      <c r="A306" s="17"/>
    </row>
    <row r="307" spans="1:1" ht="13.2" x14ac:dyDescent="0.25">
      <c r="A307" s="17"/>
    </row>
    <row r="308" spans="1:1" ht="13.2" x14ac:dyDescent="0.25">
      <c r="A308" s="17"/>
    </row>
    <row r="309" spans="1:1" ht="13.2" x14ac:dyDescent="0.25">
      <c r="A309" s="17"/>
    </row>
    <row r="310" spans="1:1" ht="13.2" x14ac:dyDescent="0.25">
      <c r="A310" s="17"/>
    </row>
    <row r="311" spans="1:1" ht="13.2" x14ac:dyDescent="0.25">
      <c r="A311" s="17"/>
    </row>
    <row r="312" spans="1:1" ht="13.2" x14ac:dyDescent="0.25">
      <c r="A312" s="17"/>
    </row>
    <row r="313" spans="1:1" ht="13.2" x14ac:dyDescent="0.25">
      <c r="A313" s="17"/>
    </row>
    <row r="314" spans="1:1" ht="13.2" x14ac:dyDescent="0.25">
      <c r="A314" s="17"/>
    </row>
    <row r="315" spans="1:1" ht="13.2" x14ac:dyDescent="0.25">
      <c r="A315" s="17"/>
    </row>
    <row r="316" spans="1:1" ht="13.2" x14ac:dyDescent="0.25">
      <c r="A316" s="17"/>
    </row>
    <row r="317" spans="1:1" ht="13.2" x14ac:dyDescent="0.25">
      <c r="A317" s="17"/>
    </row>
    <row r="318" spans="1:1" ht="13.2" x14ac:dyDescent="0.25">
      <c r="A318" s="17"/>
    </row>
    <row r="319" spans="1:1" ht="13.2" x14ac:dyDescent="0.25">
      <c r="A319" s="17"/>
    </row>
    <row r="320" spans="1:1" ht="13.2" x14ac:dyDescent="0.25">
      <c r="A320" s="17"/>
    </row>
    <row r="321" spans="1:1" ht="13.2" x14ac:dyDescent="0.25">
      <c r="A321" s="17"/>
    </row>
    <row r="322" spans="1:1" ht="13.2" x14ac:dyDescent="0.25">
      <c r="A322" s="17"/>
    </row>
    <row r="323" spans="1:1" ht="13.2" x14ac:dyDescent="0.25">
      <c r="A323" s="17"/>
    </row>
    <row r="324" spans="1:1" ht="13.2" x14ac:dyDescent="0.25">
      <c r="A324" s="17"/>
    </row>
    <row r="325" spans="1:1" ht="13.2" x14ac:dyDescent="0.25">
      <c r="A325" s="17"/>
    </row>
    <row r="326" spans="1:1" ht="13.2" x14ac:dyDescent="0.25">
      <c r="A326" s="17"/>
    </row>
    <row r="327" spans="1:1" ht="13.2" x14ac:dyDescent="0.25">
      <c r="A327" s="17"/>
    </row>
    <row r="328" spans="1:1" ht="13.2" x14ac:dyDescent="0.25">
      <c r="A328" s="17"/>
    </row>
    <row r="329" spans="1:1" ht="13.2" x14ac:dyDescent="0.25">
      <c r="A329" s="17"/>
    </row>
    <row r="330" spans="1:1" ht="13.2" x14ac:dyDescent="0.25">
      <c r="A330" s="17"/>
    </row>
    <row r="331" spans="1:1" ht="13.2" x14ac:dyDescent="0.25">
      <c r="A331" s="17"/>
    </row>
    <row r="332" spans="1:1" ht="13.2" x14ac:dyDescent="0.25">
      <c r="A332" s="17"/>
    </row>
    <row r="333" spans="1:1" ht="13.2" x14ac:dyDescent="0.25">
      <c r="A333" s="17"/>
    </row>
    <row r="334" spans="1:1" ht="13.2" x14ac:dyDescent="0.25">
      <c r="A334" s="17"/>
    </row>
    <row r="335" spans="1:1" ht="13.2" x14ac:dyDescent="0.25">
      <c r="A335" s="17"/>
    </row>
    <row r="336" spans="1:1" ht="13.2" x14ac:dyDescent="0.25">
      <c r="A336" s="17"/>
    </row>
    <row r="337" spans="1:1" ht="13.2" x14ac:dyDescent="0.25">
      <c r="A337" s="17"/>
    </row>
    <row r="338" spans="1:1" ht="13.2" x14ac:dyDescent="0.25">
      <c r="A338" s="17"/>
    </row>
    <row r="339" spans="1:1" ht="13.2" x14ac:dyDescent="0.25">
      <c r="A339" s="17"/>
    </row>
    <row r="340" spans="1:1" ht="13.2" x14ac:dyDescent="0.25">
      <c r="A340" s="17"/>
    </row>
    <row r="341" spans="1:1" ht="13.2" x14ac:dyDescent="0.25">
      <c r="A341" s="17"/>
    </row>
    <row r="342" spans="1:1" ht="13.2" x14ac:dyDescent="0.25">
      <c r="A342" s="17"/>
    </row>
    <row r="343" spans="1:1" ht="13.2" x14ac:dyDescent="0.25">
      <c r="A343" s="17"/>
    </row>
    <row r="344" spans="1:1" ht="13.2" x14ac:dyDescent="0.25">
      <c r="A344" s="17"/>
    </row>
    <row r="345" spans="1:1" ht="13.2" x14ac:dyDescent="0.25">
      <c r="A345" s="17"/>
    </row>
    <row r="346" spans="1:1" ht="13.2" x14ac:dyDescent="0.25">
      <c r="A346" s="17"/>
    </row>
    <row r="347" spans="1:1" ht="13.2" x14ac:dyDescent="0.25">
      <c r="A347" s="17"/>
    </row>
    <row r="348" spans="1:1" ht="13.2" x14ac:dyDescent="0.25">
      <c r="A348" s="17"/>
    </row>
    <row r="349" spans="1:1" ht="13.2" x14ac:dyDescent="0.25">
      <c r="A349" s="17"/>
    </row>
    <row r="350" spans="1:1" ht="13.2" x14ac:dyDescent="0.25">
      <c r="A350" s="17"/>
    </row>
    <row r="351" spans="1:1" ht="13.2" x14ac:dyDescent="0.25">
      <c r="A351" s="17"/>
    </row>
    <row r="352" spans="1:1" ht="13.2" x14ac:dyDescent="0.25">
      <c r="A352" s="17"/>
    </row>
    <row r="353" spans="1:1" ht="13.2" x14ac:dyDescent="0.25">
      <c r="A353" s="17"/>
    </row>
    <row r="354" spans="1:1" ht="13.2" x14ac:dyDescent="0.25">
      <c r="A354" s="17"/>
    </row>
    <row r="355" spans="1:1" ht="13.2" x14ac:dyDescent="0.25">
      <c r="A355" s="17"/>
    </row>
    <row r="356" spans="1:1" ht="13.2" x14ac:dyDescent="0.25">
      <c r="A356" s="17"/>
    </row>
    <row r="357" spans="1:1" ht="13.2" x14ac:dyDescent="0.25">
      <c r="A357" s="17"/>
    </row>
    <row r="358" spans="1:1" ht="13.2" x14ac:dyDescent="0.25">
      <c r="A358" s="17"/>
    </row>
    <row r="359" spans="1:1" ht="13.2" x14ac:dyDescent="0.25">
      <c r="A359" s="17"/>
    </row>
    <row r="360" spans="1:1" ht="13.2" x14ac:dyDescent="0.25">
      <c r="A360" s="17"/>
    </row>
    <row r="361" spans="1:1" ht="13.2" x14ac:dyDescent="0.25">
      <c r="A361" s="17"/>
    </row>
    <row r="362" spans="1:1" ht="13.2" x14ac:dyDescent="0.25">
      <c r="A362" s="17"/>
    </row>
    <row r="363" spans="1:1" ht="13.2" x14ac:dyDescent="0.25">
      <c r="A363" s="17"/>
    </row>
    <row r="364" spans="1:1" ht="13.2" x14ac:dyDescent="0.25">
      <c r="A364" s="17"/>
    </row>
    <row r="365" spans="1:1" ht="13.2" x14ac:dyDescent="0.25">
      <c r="A365" s="17"/>
    </row>
    <row r="366" spans="1:1" ht="13.2" x14ac:dyDescent="0.25">
      <c r="A366" s="17"/>
    </row>
    <row r="367" spans="1:1" ht="13.2" x14ac:dyDescent="0.25">
      <c r="A367" s="17"/>
    </row>
    <row r="368" spans="1:1" ht="13.2" x14ac:dyDescent="0.25">
      <c r="A368" s="17"/>
    </row>
    <row r="369" spans="1:1" ht="13.2" x14ac:dyDescent="0.25">
      <c r="A369" s="17"/>
    </row>
    <row r="370" spans="1:1" ht="13.2" x14ac:dyDescent="0.25">
      <c r="A370" s="17"/>
    </row>
    <row r="371" spans="1:1" ht="13.2" x14ac:dyDescent="0.25">
      <c r="A371" s="17"/>
    </row>
    <row r="372" spans="1:1" ht="13.2" x14ac:dyDescent="0.25">
      <c r="A372" s="17"/>
    </row>
    <row r="373" spans="1:1" ht="13.2" x14ac:dyDescent="0.25">
      <c r="A373" s="17"/>
    </row>
    <row r="374" spans="1:1" ht="13.2" x14ac:dyDescent="0.25">
      <c r="A374" s="17"/>
    </row>
    <row r="375" spans="1:1" ht="13.2" x14ac:dyDescent="0.25">
      <c r="A375" s="17"/>
    </row>
    <row r="376" spans="1:1" ht="13.2" x14ac:dyDescent="0.25">
      <c r="A376" s="17"/>
    </row>
    <row r="377" spans="1:1" ht="13.2" x14ac:dyDescent="0.25">
      <c r="A377" s="17"/>
    </row>
    <row r="378" spans="1:1" ht="13.2" x14ac:dyDescent="0.25">
      <c r="A378" s="17"/>
    </row>
    <row r="379" spans="1:1" ht="13.2" x14ac:dyDescent="0.25">
      <c r="A379" s="17"/>
    </row>
    <row r="380" spans="1:1" ht="13.2" x14ac:dyDescent="0.25">
      <c r="A380" s="17"/>
    </row>
    <row r="381" spans="1:1" ht="13.2" x14ac:dyDescent="0.25">
      <c r="A381" s="17"/>
    </row>
    <row r="382" spans="1:1" ht="13.2" x14ac:dyDescent="0.25">
      <c r="A382" s="17"/>
    </row>
    <row r="383" spans="1:1" ht="13.2" x14ac:dyDescent="0.25">
      <c r="A383" s="17"/>
    </row>
    <row r="384" spans="1:1" ht="13.2" x14ac:dyDescent="0.25">
      <c r="A384" s="17"/>
    </row>
    <row r="385" spans="1:1" ht="13.2" x14ac:dyDescent="0.25">
      <c r="A385" s="17"/>
    </row>
    <row r="386" spans="1:1" ht="13.2" x14ac:dyDescent="0.25">
      <c r="A386" s="17"/>
    </row>
    <row r="387" spans="1:1" ht="13.2" x14ac:dyDescent="0.25">
      <c r="A387" s="17"/>
    </row>
    <row r="388" spans="1:1" ht="13.2" x14ac:dyDescent="0.25">
      <c r="A388" s="17"/>
    </row>
    <row r="389" spans="1:1" ht="13.2" x14ac:dyDescent="0.25">
      <c r="A389" s="17"/>
    </row>
    <row r="390" spans="1:1" ht="13.2" x14ac:dyDescent="0.25">
      <c r="A390" s="17"/>
    </row>
    <row r="391" spans="1:1" ht="13.2" x14ac:dyDescent="0.25">
      <c r="A391" s="17"/>
    </row>
    <row r="392" spans="1:1" ht="13.2" x14ac:dyDescent="0.25">
      <c r="A392" s="17"/>
    </row>
    <row r="393" spans="1:1" ht="13.2" x14ac:dyDescent="0.25">
      <c r="A393" s="17"/>
    </row>
    <row r="394" spans="1:1" ht="13.2" x14ac:dyDescent="0.25">
      <c r="A394" s="17"/>
    </row>
    <row r="395" spans="1:1" ht="13.2" x14ac:dyDescent="0.25">
      <c r="A395" s="17"/>
    </row>
    <row r="396" spans="1:1" ht="13.2" x14ac:dyDescent="0.25">
      <c r="A396" s="17"/>
    </row>
    <row r="397" spans="1:1" ht="13.2" x14ac:dyDescent="0.25">
      <c r="A397" s="17"/>
    </row>
    <row r="398" spans="1:1" ht="13.2" x14ac:dyDescent="0.25">
      <c r="A398" s="17"/>
    </row>
    <row r="399" spans="1:1" ht="13.2" x14ac:dyDescent="0.25">
      <c r="A399" s="17"/>
    </row>
    <row r="400" spans="1:1" ht="13.2" x14ac:dyDescent="0.25">
      <c r="A400" s="17"/>
    </row>
    <row r="401" spans="1:1" ht="13.2" x14ac:dyDescent="0.25">
      <c r="A401" s="17"/>
    </row>
    <row r="402" spans="1:1" ht="13.2" x14ac:dyDescent="0.25">
      <c r="A402" s="17"/>
    </row>
    <row r="403" spans="1:1" ht="13.2" x14ac:dyDescent="0.25">
      <c r="A403" s="17"/>
    </row>
    <row r="404" spans="1:1" ht="13.2" x14ac:dyDescent="0.25">
      <c r="A404" s="17"/>
    </row>
    <row r="405" spans="1:1" ht="13.2" x14ac:dyDescent="0.25">
      <c r="A405" s="17"/>
    </row>
    <row r="406" spans="1:1" ht="13.2" x14ac:dyDescent="0.25">
      <c r="A406" s="17"/>
    </row>
    <row r="407" spans="1:1" ht="13.2" x14ac:dyDescent="0.25">
      <c r="A407" s="17"/>
    </row>
    <row r="408" spans="1:1" ht="13.2" x14ac:dyDescent="0.25">
      <c r="A408" s="17"/>
    </row>
    <row r="409" spans="1:1" ht="13.2" x14ac:dyDescent="0.25">
      <c r="A409" s="17"/>
    </row>
    <row r="410" spans="1:1" ht="13.2" x14ac:dyDescent="0.25">
      <c r="A410" s="17"/>
    </row>
    <row r="411" spans="1:1" ht="13.2" x14ac:dyDescent="0.25">
      <c r="A411" s="17"/>
    </row>
    <row r="412" spans="1:1" ht="13.2" x14ac:dyDescent="0.25">
      <c r="A412" s="17"/>
    </row>
    <row r="413" spans="1:1" ht="13.2" x14ac:dyDescent="0.25">
      <c r="A413" s="17"/>
    </row>
    <row r="414" spans="1:1" ht="13.2" x14ac:dyDescent="0.25">
      <c r="A414" s="17"/>
    </row>
    <row r="415" spans="1:1" ht="13.2" x14ac:dyDescent="0.25">
      <c r="A415" s="17"/>
    </row>
    <row r="416" spans="1:1" ht="13.2" x14ac:dyDescent="0.25">
      <c r="A416" s="17"/>
    </row>
    <row r="417" spans="1:1" ht="13.2" x14ac:dyDescent="0.25">
      <c r="A417" s="17"/>
    </row>
    <row r="418" spans="1:1" ht="13.2" x14ac:dyDescent="0.25">
      <c r="A418" s="17"/>
    </row>
    <row r="419" spans="1:1" ht="13.2" x14ac:dyDescent="0.25">
      <c r="A419" s="17"/>
    </row>
    <row r="420" spans="1:1" ht="13.2" x14ac:dyDescent="0.25">
      <c r="A420" s="17"/>
    </row>
    <row r="421" spans="1:1" ht="13.2" x14ac:dyDescent="0.25">
      <c r="A421" s="17"/>
    </row>
    <row r="422" spans="1:1" ht="13.2" x14ac:dyDescent="0.25">
      <c r="A422" s="17"/>
    </row>
    <row r="423" spans="1:1" ht="13.2" x14ac:dyDescent="0.25">
      <c r="A423" s="17"/>
    </row>
    <row r="424" spans="1:1" ht="13.2" x14ac:dyDescent="0.25">
      <c r="A424" s="17"/>
    </row>
    <row r="425" spans="1:1" ht="13.2" x14ac:dyDescent="0.25">
      <c r="A425" s="17"/>
    </row>
    <row r="426" spans="1:1" ht="13.2" x14ac:dyDescent="0.25">
      <c r="A426" s="17"/>
    </row>
    <row r="427" spans="1:1" ht="13.2" x14ac:dyDescent="0.25">
      <c r="A427" s="17"/>
    </row>
    <row r="428" spans="1:1" ht="13.2" x14ac:dyDescent="0.25">
      <c r="A428" s="17"/>
    </row>
    <row r="429" spans="1:1" ht="13.2" x14ac:dyDescent="0.25">
      <c r="A429" s="17"/>
    </row>
    <row r="430" spans="1:1" ht="13.2" x14ac:dyDescent="0.25">
      <c r="A430" s="17"/>
    </row>
    <row r="431" spans="1:1" ht="13.2" x14ac:dyDescent="0.25">
      <c r="A431" s="17"/>
    </row>
    <row r="432" spans="1:1" ht="13.2" x14ac:dyDescent="0.25">
      <c r="A432" s="17"/>
    </row>
    <row r="433" spans="1:1" ht="13.2" x14ac:dyDescent="0.25">
      <c r="A433" s="17"/>
    </row>
    <row r="434" spans="1:1" ht="13.2" x14ac:dyDescent="0.25">
      <c r="A434" s="17"/>
    </row>
    <row r="435" spans="1:1" ht="13.2" x14ac:dyDescent="0.25">
      <c r="A435" s="17"/>
    </row>
    <row r="436" spans="1:1" ht="13.2" x14ac:dyDescent="0.25">
      <c r="A436" s="17"/>
    </row>
    <row r="437" spans="1:1" ht="13.2" x14ac:dyDescent="0.25">
      <c r="A437" s="17"/>
    </row>
    <row r="438" spans="1:1" ht="13.2" x14ac:dyDescent="0.25">
      <c r="A438" s="17"/>
    </row>
    <row r="439" spans="1:1" ht="13.2" x14ac:dyDescent="0.25">
      <c r="A439" s="17"/>
    </row>
    <row r="440" spans="1:1" ht="13.2" x14ac:dyDescent="0.25">
      <c r="A440" s="17"/>
    </row>
    <row r="441" spans="1:1" ht="13.2" x14ac:dyDescent="0.25">
      <c r="A441" s="17"/>
    </row>
    <row r="442" spans="1:1" ht="13.2" x14ac:dyDescent="0.25">
      <c r="A442" s="17"/>
    </row>
    <row r="443" spans="1:1" ht="13.2" x14ac:dyDescent="0.25">
      <c r="A443" s="17"/>
    </row>
    <row r="444" spans="1:1" ht="13.2" x14ac:dyDescent="0.25">
      <c r="A444" s="17"/>
    </row>
    <row r="445" spans="1:1" ht="13.2" x14ac:dyDescent="0.25">
      <c r="A445" s="17"/>
    </row>
    <row r="446" spans="1:1" ht="13.2" x14ac:dyDescent="0.25">
      <c r="A446" s="17"/>
    </row>
    <row r="447" spans="1:1" ht="13.2" x14ac:dyDescent="0.25">
      <c r="A447" s="17"/>
    </row>
    <row r="448" spans="1:1" ht="13.2" x14ac:dyDescent="0.25">
      <c r="A448" s="17"/>
    </row>
    <row r="449" spans="1:1" ht="13.2" x14ac:dyDescent="0.25">
      <c r="A449" s="17"/>
    </row>
    <row r="450" spans="1:1" ht="13.2" x14ac:dyDescent="0.25">
      <c r="A450" s="17"/>
    </row>
    <row r="451" spans="1:1" ht="13.2" x14ac:dyDescent="0.25">
      <c r="A451" s="17"/>
    </row>
    <row r="452" spans="1:1" ht="13.2" x14ac:dyDescent="0.25">
      <c r="A452" s="17"/>
    </row>
    <row r="453" spans="1:1" ht="13.2" x14ac:dyDescent="0.25">
      <c r="A453" s="17"/>
    </row>
    <row r="454" spans="1:1" ht="13.2" x14ac:dyDescent="0.25">
      <c r="A454" s="17"/>
    </row>
    <row r="455" spans="1:1" ht="13.2" x14ac:dyDescent="0.25">
      <c r="A455" s="17"/>
    </row>
    <row r="456" spans="1:1" ht="13.2" x14ac:dyDescent="0.25">
      <c r="A456" s="17"/>
    </row>
    <row r="457" spans="1:1" ht="13.2" x14ac:dyDescent="0.25">
      <c r="A457" s="17"/>
    </row>
    <row r="458" spans="1:1" ht="13.2" x14ac:dyDescent="0.25">
      <c r="A458" s="17"/>
    </row>
    <row r="459" spans="1:1" ht="13.2" x14ac:dyDescent="0.25">
      <c r="A459" s="17"/>
    </row>
    <row r="460" spans="1:1" ht="13.2" x14ac:dyDescent="0.25">
      <c r="A460" s="17"/>
    </row>
    <row r="461" spans="1:1" ht="13.2" x14ac:dyDescent="0.25">
      <c r="A461" s="17"/>
    </row>
    <row r="462" spans="1:1" ht="13.2" x14ac:dyDescent="0.25">
      <c r="A462" s="17"/>
    </row>
    <row r="463" spans="1:1" ht="13.2" x14ac:dyDescent="0.25">
      <c r="A463" s="17"/>
    </row>
    <row r="464" spans="1:1" ht="13.2" x14ac:dyDescent="0.25">
      <c r="A464" s="17"/>
    </row>
    <row r="465" spans="1:1" ht="13.2" x14ac:dyDescent="0.25">
      <c r="A465" s="17"/>
    </row>
    <row r="466" spans="1:1" ht="13.2" x14ac:dyDescent="0.25">
      <c r="A466" s="17"/>
    </row>
    <row r="467" spans="1:1" ht="13.2" x14ac:dyDescent="0.25">
      <c r="A467" s="17"/>
    </row>
    <row r="468" spans="1:1" ht="13.2" x14ac:dyDescent="0.25">
      <c r="A468" s="17"/>
    </row>
    <row r="469" spans="1:1" ht="13.2" x14ac:dyDescent="0.25">
      <c r="A469" s="17"/>
    </row>
    <row r="470" spans="1:1" ht="13.2" x14ac:dyDescent="0.25">
      <c r="A470" s="17"/>
    </row>
    <row r="471" spans="1:1" ht="13.2" x14ac:dyDescent="0.25">
      <c r="A471" s="17"/>
    </row>
    <row r="472" spans="1:1" ht="13.2" x14ac:dyDescent="0.25">
      <c r="A472" s="17"/>
    </row>
    <row r="473" spans="1:1" ht="13.2" x14ac:dyDescent="0.25">
      <c r="A473" s="17"/>
    </row>
    <row r="474" spans="1:1" ht="13.2" x14ac:dyDescent="0.25">
      <c r="A474" s="17"/>
    </row>
    <row r="475" spans="1:1" ht="13.2" x14ac:dyDescent="0.25">
      <c r="A475" s="17"/>
    </row>
    <row r="476" spans="1:1" ht="13.2" x14ac:dyDescent="0.25">
      <c r="A476" s="17"/>
    </row>
    <row r="477" spans="1:1" ht="13.2" x14ac:dyDescent="0.25">
      <c r="A477" s="17"/>
    </row>
    <row r="478" spans="1:1" ht="13.2" x14ac:dyDescent="0.25">
      <c r="A478" s="17"/>
    </row>
    <row r="479" spans="1:1" ht="13.2" x14ac:dyDescent="0.25">
      <c r="A479" s="17"/>
    </row>
    <row r="480" spans="1:1" ht="13.2" x14ac:dyDescent="0.25">
      <c r="A480" s="17"/>
    </row>
    <row r="481" spans="1:1" ht="13.2" x14ac:dyDescent="0.25">
      <c r="A481" s="17"/>
    </row>
    <row r="482" spans="1:1" ht="13.2" x14ac:dyDescent="0.25">
      <c r="A482" s="17"/>
    </row>
    <row r="483" spans="1:1" ht="13.2" x14ac:dyDescent="0.25">
      <c r="A483" s="17"/>
    </row>
    <row r="484" spans="1:1" ht="13.2" x14ac:dyDescent="0.25">
      <c r="A484" s="17"/>
    </row>
    <row r="485" spans="1:1" ht="13.2" x14ac:dyDescent="0.25">
      <c r="A485" s="17"/>
    </row>
    <row r="486" spans="1:1" ht="13.2" x14ac:dyDescent="0.25">
      <c r="A486" s="17"/>
    </row>
    <row r="487" spans="1:1" ht="13.2" x14ac:dyDescent="0.25">
      <c r="A487" s="17"/>
    </row>
    <row r="488" spans="1:1" ht="13.2" x14ac:dyDescent="0.25">
      <c r="A488" s="17"/>
    </row>
    <row r="489" spans="1:1" ht="13.2" x14ac:dyDescent="0.25">
      <c r="A489" s="17"/>
    </row>
    <row r="490" spans="1:1" ht="13.2" x14ac:dyDescent="0.25">
      <c r="A490" s="17"/>
    </row>
    <row r="491" spans="1:1" ht="13.2" x14ac:dyDescent="0.25">
      <c r="A491" s="17"/>
    </row>
    <row r="492" spans="1:1" ht="13.2" x14ac:dyDescent="0.25">
      <c r="A492" s="17"/>
    </row>
    <row r="493" spans="1:1" ht="13.2" x14ac:dyDescent="0.25">
      <c r="A493" s="17"/>
    </row>
    <row r="494" spans="1:1" ht="13.2" x14ac:dyDescent="0.25">
      <c r="A494" s="17"/>
    </row>
    <row r="495" spans="1:1" ht="13.2" x14ac:dyDescent="0.25">
      <c r="A495" s="17"/>
    </row>
    <row r="496" spans="1:1" ht="13.2" x14ac:dyDescent="0.25">
      <c r="A496" s="17"/>
    </row>
    <row r="497" spans="1:1" ht="13.2" x14ac:dyDescent="0.25">
      <c r="A497" s="17"/>
    </row>
    <row r="498" spans="1:1" ht="13.2" x14ac:dyDescent="0.25">
      <c r="A498" s="17"/>
    </row>
    <row r="499" spans="1:1" ht="13.2" x14ac:dyDescent="0.25">
      <c r="A499" s="17"/>
    </row>
    <row r="500" spans="1:1" ht="13.2" x14ac:dyDescent="0.25">
      <c r="A500" s="17"/>
    </row>
    <row r="501" spans="1:1" ht="13.2" x14ac:dyDescent="0.25">
      <c r="A501" s="17"/>
    </row>
    <row r="502" spans="1:1" ht="13.2" x14ac:dyDescent="0.25">
      <c r="A502" s="17"/>
    </row>
    <row r="503" spans="1:1" ht="13.2" x14ac:dyDescent="0.25">
      <c r="A503" s="17"/>
    </row>
    <row r="504" spans="1:1" ht="13.2" x14ac:dyDescent="0.25">
      <c r="A504" s="17"/>
    </row>
    <row r="505" spans="1:1" ht="13.2" x14ac:dyDescent="0.25">
      <c r="A505" s="17"/>
    </row>
    <row r="506" spans="1:1" ht="13.2" x14ac:dyDescent="0.25">
      <c r="A506" s="17"/>
    </row>
    <row r="507" spans="1:1" ht="13.2" x14ac:dyDescent="0.25">
      <c r="A507" s="17"/>
    </row>
    <row r="508" spans="1:1" ht="13.2" x14ac:dyDescent="0.25">
      <c r="A508" s="17"/>
    </row>
    <row r="509" spans="1:1" ht="13.2" x14ac:dyDescent="0.25">
      <c r="A509" s="17"/>
    </row>
    <row r="510" spans="1:1" ht="13.2" x14ac:dyDescent="0.25">
      <c r="A510" s="17"/>
    </row>
    <row r="511" spans="1:1" ht="13.2" x14ac:dyDescent="0.25">
      <c r="A511" s="17"/>
    </row>
    <row r="512" spans="1:1" ht="13.2" x14ac:dyDescent="0.25">
      <c r="A512" s="17"/>
    </row>
    <row r="513" spans="1:1" ht="13.2" x14ac:dyDescent="0.25">
      <c r="A513" s="17"/>
    </row>
    <row r="514" spans="1:1" ht="13.2" x14ac:dyDescent="0.25">
      <c r="A514" s="17"/>
    </row>
    <row r="515" spans="1:1" ht="13.2" x14ac:dyDescent="0.25">
      <c r="A515" s="17"/>
    </row>
    <row r="516" spans="1:1" ht="13.2" x14ac:dyDescent="0.25">
      <c r="A516" s="17"/>
    </row>
    <row r="517" spans="1:1" ht="13.2" x14ac:dyDescent="0.25">
      <c r="A517" s="17"/>
    </row>
    <row r="518" spans="1:1" ht="13.2" x14ac:dyDescent="0.25">
      <c r="A518" s="17"/>
    </row>
    <row r="519" spans="1:1" ht="13.2" x14ac:dyDescent="0.25">
      <c r="A519" s="17"/>
    </row>
    <row r="520" spans="1:1" ht="13.2" x14ac:dyDescent="0.25">
      <c r="A520" s="17"/>
    </row>
    <row r="521" spans="1:1" ht="13.2" x14ac:dyDescent="0.25">
      <c r="A521" s="17"/>
    </row>
    <row r="522" spans="1:1" ht="13.2" x14ac:dyDescent="0.25">
      <c r="A522" s="17"/>
    </row>
    <row r="523" spans="1:1" ht="13.2" x14ac:dyDescent="0.25">
      <c r="A523" s="17"/>
    </row>
    <row r="524" spans="1:1" ht="13.2" x14ac:dyDescent="0.25">
      <c r="A524" s="17"/>
    </row>
    <row r="525" spans="1:1" ht="13.2" x14ac:dyDescent="0.25">
      <c r="A525" s="17"/>
    </row>
    <row r="526" spans="1:1" ht="13.2" x14ac:dyDescent="0.25">
      <c r="A526" s="17"/>
    </row>
    <row r="527" spans="1:1" ht="13.2" x14ac:dyDescent="0.25">
      <c r="A527" s="17"/>
    </row>
    <row r="528" spans="1:1" ht="13.2" x14ac:dyDescent="0.25">
      <c r="A528" s="17"/>
    </row>
    <row r="529" spans="1:1" ht="13.2" x14ac:dyDescent="0.25">
      <c r="A529" s="17"/>
    </row>
    <row r="530" spans="1:1" ht="13.2" x14ac:dyDescent="0.25">
      <c r="A530" s="17"/>
    </row>
    <row r="531" spans="1:1" ht="13.2" x14ac:dyDescent="0.25">
      <c r="A531" s="17"/>
    </row>
    <row r="532" spans="1:1" ht="13.2" x14ac:dyDescent="0.25">
      <c r="A532" s="17"/>
    </row>
    <row r="533" spans="1:1" ht="13.2" x14ac:dyDescent="0.25">
      <c r="A533" s="17"/>
    </row>
    <row r="534" spans="1:1" ht="13.2" x14ac:dyDescent="0.25">
      <c r="A534" s="17"/>
    </row>
    <row r="535" spans="1:1" ht="13.2" x14ac:dyDescent="0.25">
      <c r="A535" s="17"/>
    </row>
    <row r="536" spans="1:1" ht="13.2" x14ac:dyDescent="0.25">
      <c r="A536" s="17"/>
    </row>
    <row r="537" spans="1:1" ht="13.2" x14ac:dyDescent="0.25">
      <c r="A537" s="17"/>
    </row>
    <row r="538" spans="1:1" ht="13.2" x14ac:dyDescent="0.25">
      <c r="A538" s="17"/>
    </row>
    <row r="539" spans="1:1" ht="13.2" x14ac:dyDescent="0.25">
      <c r="A539" s="17"/>
    </row>
    <row r="540" spans="1:1" ht="13.2" x14ac:dyDescent="0.25">
      <c r="A540" s="17"/>
    </row>
    <row r="541" spans="1:1" ht="13.2" x14ac:dyDescent="0.25">
      <c r="A541" s="17"/>
    </row>
    <row r="542" spans="1:1" ht="13.2" x14ac:dyDescent="0.25">
      <c r="A542" s="17"/>
    </row>
    <row r="543" spans="1:1" ht="13.2" x14ac:dyDescent="0.25">
      <c r="A543" s="17"/>
    </row>
    <row r="544" spans="1:1" ht="13.2" x14ac:dyDescent="0.25">
      <c r="A544" s="17"/>
    </row>
    <row r="545" spans="1:1" ht="13.2" x14ac:dyDescent="0.25">
      <c r="A545" s="17"/>
    </row>
    <row r="546" spans="1:1" ht="13.2" x14ac:dyDescent="0.25">
      <c r="A546" s="17"/>
    </row>
    <row r="547" spans="1:1" ht="13.2" x14ac:dyDescent="0.25">
      <c r="A547" s="17"/>
    </row>
    <row r="548" spans="1:1" ht="13.2" x14ac:dyDescent="0.25">
      <c r="A548" s="17"/>
    </row>
    <row r="549" spans="1:1" ht="13.2" x14ac:dyDescent="0.25">
      <c r="A549" s="17"/>
    </row>
    <row r="550" spans="1:1" ht="13.2" x14ac:dyDescent="0.25">
      <c r="A550" s="17"/>
    </row>
    <row r="551" spans="1:1" ht="13.2" x14ac:dyDescent="0.25">
      <c r="A551" s="17"/>
    </row>
    <row r="552" spans="1:1" ht="13.2" x14ac:dyDescent="0.25">
      <c r="A552" s="17"/>
    </row>
    <row r="553" spans="1:1" ht="13.2" x14ac:dyDescent="0.25">
      <c r="A553" s="17"/>
    </row>
    <row r="554" spans="1:1" ht="13.2" x14ac:dyDescent="0.25">
      <c r="A554" s="17"/>
    </row>
    <row r="555" spans="1:1" ht="13.2" x14ac:dyDescent="0.25">
      <c r="A555" s="17"/>
    </row>
    <row r="556" spans="1:1" ht="13.2" x14ac:dyDescent="0.25">
      <c r="A556" s="17"/>
    </row>
    <row r="557" spans="1:1" ht="13.2" x14ac:dyDescent="0.25">
      <c r="A557" s="17"/>
    </row>
    <row r="558" spans="1:1" ht="13.2" x14ac:dyDescent="0.25">
      <c r="A558" s="17"/>
    </row>
    <row r="559" spans="1:1" ht="13.2" x14ac:dyDescent="0.25">
      <c r="A559" s="17"/>
    </row>
    <row r="560" spans="1:1" ht="13.2" x14ac:dyDescent="0.25">
      <c r="A560" s="17"/>
    </row>
    <row r="561" spans="1:1" ht="13.2" x14ac:dyDescent="0.25">
      <c r="A561" s="17"/>
    </row>
    <row r="562" spans="1:1" ht="13.2" x14ac:dyDescent="0.25">
      <c r="A562" s="17"/>
    </row>
    <row r="563" spans="1:1" ht="13.2" x14ac:dyDescent="0.25">
      <c r="A563" s="17"/>
    </row>
    <row r="564" spans="1:1" ht="13.2" x14ac:dyDescent="0.25">
      <c r="A564" s="17"/>
    </row>
    <row r="565" spans="1:1" ht="13.2" x14ac:dyDescent="0.25">
      <c r="A565" s="17"/>
    </row>
    <row r="566" spans="1:1" ht="13.2" x14ac:dyDescent="0.25">
      <c r="A566" s="17"/>
    </row>
    <row r="567" spans="1:1" ht="13.2" x14ac:dyDescent="0.25">
      <c r="A567" s="17"/>
    </row>
    <row r="568" spans="1:1" ht="13.2" x14ac:dyDescent="0.25">
      <c r="A568" s="17"/>
    </row>
    <row r="569" spans="1:1" ht="13.2" x14ac:dyDescent="0.25">
      <c r="A569" s="17"/>
    </row>
    <row r="570" spans="1:1" ht="13.2" x14ac:dyDescent="0.25">
      <c r="A570" s="17"/>
    </row>
    <row r="571" spans="1:1" ht="13.2" x14ac:dyDescent="0.25">
      <c r="A571" s="17"/>
    </row>
    <row r="572" spans="1:1" ht="13.2" x14ac:dyDescent="0.25">
      <c r="A572" s="17"/>
    </row>
    <row r="573" spans="1:1" ht="13.2" x14ac:dyDescent="0.25">
      <c r="A573" s="17"/>
    </row>
    <row r="574" spans="1:1" ht="13.2" x14ac:dyDescent="0.25">
      <c r="A574" s="17"/>
    </row>
    <row r="575" spans="1:1" ht="13.2" x14ac:dyDescent="0.25">
      <c r="A575" s="17"/>
    </row>
    <row r="576" spans="1:1" ht="13.2" x14ac:dyDescent="0.25">
      <c r="A576" s="17"/>
    </row>
    <row r="577" spans="1:1" ht="13.2" x14ac:dyDescent="0.25">
      <c r="A577" s="17"/>
    </row>
    <row r="578" spans="1:1" ht="13.2" x14ac:dyDescent="0.25">
      <c r="A578" s="17"/>
    </row>
    <row r="579" spans="1:1" ht="13.2" x14ac:dyDescent="0.25">
      <c r="A579" s="17"/>
    </row>
    <row r="580" spans="1:1" ht="13.2" x14ac:dyDescent="0.25">
      <c r="A580" s="17"/>
    </row>
    <row r="581" spans="1:1" ht="13.2" x14ac:dyDescent="0.25">
      <c r="A581" s="17"/>
    </row>
    <row r="582" spans="1:1" ht="13.2" x14ac:dyDescent="0.25">
      <c r="A582" s="17"/>
    </row>
    <row r="583" spans="1:1" ht="13.2" x14ac:dyDescent="0.25">
      <c r="A583" s="17"/>
    </row>
    <row r="584" spans="1:1" ht="13.2" x14ac:dyDescent="0.25">
      <c r="A584" s="17"/>
    </row>
    <row r="585" spans="1:1" ht="13.2" x14ac:dyDescent="0.25">
      <c r="A585" s="17"/>
    </row>
    <row r="586" spans="1:1" ht="13.2" x14ac:dyDescent="0.25">
      <c r="A586" s="17"/>
    </row>
    <row r="587" spans="1:1" ht="13.2" x14ac:dyDescent="0.25">
      <c r="A587" s="17"/>
    </row>
    <row r="588" spans="1:1" ht="13.2" x14ac:dyDescent="0.25">
      <c r="A588" s="17"/>
    </row>
    <row r="589" spans="1:1" ht="13.2" x14ac:dyDescent="0.25">
      <c r="A589" s="17"/>
    </row>
    <row r="590" spans="1:1" ht="13.2" x14ac:dyDescent="0.25">
      <c r="A590" s="17"/>
    </row>
    <row r="591" spans="1:1" ht="13.2" x14ac:dyDescent="0.25">
      <c r="A591" s="17"/>
    </row>
    <row r="592" spans="1:1" ht="13.2" x14ac:dyDescent="0.25">
      <c r="A592" s="17"/>
    </row>
    <row r="593" spans="1:1" ht="13.2" x14ac:dyDescent="0.25">
      <c r="A593" s="17"/>
    </row>
    <row r="594" spans="1:1" ht="13.2" x14ac:dyDescent="0.25">
      <c r="A594" s="17"/>
    </row>
    <row r="595" spans="1:1" ht="13.2" x14ac:dyDescent="0.25">
      <c r="A595" s="17"/>
    </row>
    <row r="596" spans="1:1" ht="13.2" x14ac:dyDescent="0.25">
      <c r="A596" s="17"/>
    </row>
    <row r="597" spans="1:1" ht="13.2" x14ac:dyDescent="0.25">
      <c r="A597" s="17"/>
    </row>
    <row r="598" spans="1:1" ht="13.2" x14ac:dyDescent="0.25">
      <c r="A598" s="17"/>
    </row>
    <row r="599" spans="1:1" ht="13.2" x14ac:dyDescent="0.25">
      <c r="A599" s="17"/>
    </row>
    <row r="600" spans="1:1" ht="13.2" x14ac:dyDescent="0.25">
      <c r="A600" s="17"/>
    </row>
    <row r="601" spans="1:1" ht="13.2" x14ac:dyDescent="0.25">
      <c r="A601" s="17"/>
    </row>
    <row r="602" spans="1:1" ht="13.2" x14ac:dyDescent="0.25">
      <c r="A602" s="17"/>
    </row>
    <row r="603" spans="1:1" ht="13.2" x14ac:dyDescent="0.25">
      <c r="A603" s="17"/>
    </row>
    <row r="604" spans="1:1" ht="13.2" x14ac:dyDescent="0.25">
      <c r="A604" s="17"/>
    </row>
    <row r="605" spans="1:1" ht="13.2" x14ac:dyDescent="0.25">
      <c r="A605" s="17"/>
    </row>
    <row r="606" spans="1:1" ht="13.2" x14ac:dyDescent="0.25">
      <c r="A606" s="17"/>
    </row>
    <row r="607" spans="1:1" ht="13.2" x14ac:dyDescent="0.25">
      <c r="A607" s="17"/>
    </row>
    <row r="608" spans="1:1" ht="13.2" x14ac:dyDescent="0.25">
      <c r="A608" s="17"/>
    </row>
    <row r="609" spans="1:1" ht="13.2" x14ac:dyDescent="0.25">
      <c r="A609" s="17"/>
    </row>
    <row r="610" spans="1:1" ht="13.2" x14ac:dyDescent="0.25">
      <c r="A610" s="17"/>
    </row>
    <row r="611" spans="1:1" ht="13.2" x14ac:dyDescent="0.25">
      <c r="A611" s="17"/>
    </row>
    <row r="612" spans="1:1" ht="13.2" x14ac:dyDescent="0.25">
      <c r="A612" s="17"/>
    </row>
    <row r="613" spans="1:1" ht="13.2" x14ac:dyDescent="0.25">
      <c r="A613" s="17"/>
    </row>
    <row r="614" spans="1:1" ht="13.2" x14ac:dyDescent="0.25">
      <c r="A614" s="17"/>
    </row>
    <row r="615" spans="1:1" ht="13.2" x14ac:dyDescent="0.25">
      <c r="A615" s="17"/>
    </row>
    <row r="616" spans="1:1" ht="13.2" x14ac:dyDescent="0.25">
      <c r="A616" s="17"/>
    </row>
    <row r="617" spans="1:1" ht="13.2" x14ac:dyDescent="0.25">
      <c r="A617" s="17"/>
    </row>
    <row r="618" spans="1:1" ht="13.2" x14ac:dyDescent="0.25">
      <c r="A618" s="17"/>
    </row>
    <row r="619" spans="1:1" ht="13.2" x14ac:dyDescent="0.25">
      <c r="A619" s="17"/>
    </row>
    <row r="620" spans="1:1" ht="13.2" x14ac:dyDescent="0.25">
      <c r="A620" s="17"/>
    </row>
    <row r="621" spans="1:1" ht="13.2" x14ac:dyDescent="0.25">
      <c r="A621" s="17"/>
    </row>
    <row r="622" spans="1:1" ht="13.2" x14ac:dyDescent="0.25">
      <c r="A622" s="17"/>
    </row>
    <row r="623" spans="1:1" ht="13.2" x14ac:dyDescent="0.25">
      <c r="A623" s="17"/>
    </row>
    <row r="624" spans="1:1" ht="13.2" x14ac:dyDescent="0.25">
      <c r="A624" s="17"/>
    </row>
    <row r="625" spans="1:1" ht="13.2" x14ac:dyDescent="0.25">
      <c r="A625" s="17"/>
    </row>
    <row r="626" spans="1:1" ht="13.2" x14ac:dyDescent="0.25">
      <c r="A626" s="17"/>
    </row>
    <row r="627" spans="1:1" ht="13.2" x14ac:dyDescent="0.25">
      <c r="A627" s="17"/>
    </row>
    <row r="628" spans="1:1" ht="13.2" x14ac:dyDescent="0.25">
      <c r="A628" s="17"/>
    </row>
    <row r="629" spans="1:1" ht="13.2" x14ac:dyDescent="0.25">
      <c r="A629" s="17"/>
    </row>
    <row r="630" spans="1:1" ht="13.2" x14ac:dyDescent="0.25">
      <c r="A630" s="17"/>
    </row>
    <row r="631" spans="1:1" ht="13.2" x14ac:dyDescent="0.25">
      <c r="A631" s="17"/>
    </row>
    <row r="632" spans="1:1" ht="13.2" x14ac:dyDescent="0.25">
      <c r="A632" s="17"/>
    </row>
    <row r="633" spans="1:1" ht="13.2" x14ac:dyDescent="0.25">
      <c r="A633" s="17"/>
    </row>
    <row r="634" spans="1:1" ht="13.2" x14ac:dyDescent="0.25">
      <c r="A634" s="17"/>
    </row>
    <row r="635" spans="1:1" ht="13.2" x14ac:dyDescent="0.25">
      <c r="A635" s="17"/>
    </row>
    <row r="636" spans="1:1" ht="13.2" x14ac:dyDescent="0.25">
      <c r="A636" s="17"/>
    </row>
    <row r="637" spans="1:1" ht="13.2" x14ac:dyDescent="0.25">
      <c r="A637" s="17"/>
    </row>
    <row r="638" spans="1:1" ht="13.2" x14ac:dyDescent="0.25">
      <c r="A638" s="17"/>
    </row>
    <row r="639" spans="1:1" ht="13.2" x14ac:dyDescent="0.25">
      <c r="A639" s="17"/>
    </row>
    <row r="640" spans="1:1" ht="13.2" x14ac:dyDescent="0.25">
      <c r="A640" s="17"/>
    </row>
    <row r="641" spans="1:1" ht="13.2" x14ac:dyDescent="0.25">
      <c r="A641" s="17"/>
    </row>
    <row r="642" spans="1:1" ht="13.2" x14ac:dyDescent="0.25">
      <c r="A642" s="17"/>
    </row>
    <row r="643" spans="1:1" ht="13.2" x14ac:dyDescent="0.25">
      <c r="A643" s="17"/>
    </row>
    <row r="644" spans="1:1" ht="13.2" x14ac:dyDescent="0.25">
      <c r="A644" s="17"/>
    </row>
    <row r="645" spans="1:1" ht="13.2" x14ac:dyDescent="0.25">
      <c r="A645" s="17"/>
    </row>
    <row r="646" spans="1:1" ht="13.2" x14ac:dyDescent="0.25">
      <c r="A646" s="17"/>
    </row>
    <row r="647" spans="1:1" ht="13.2" x14ac:dyDescent="0.25">
      <c r="A647" s="17"/>
    </row>
    <row r="648" spans="1:1" ht="13.2" x14ac:dyDescent="0.25">
      <c r="A648" s="17"/>
    </row>
    <row r="649" spans="1:1" ht="13.2" x14ac:dyDescent="0.25">
      <c r="A649" s="17"/>
    </row>
    <row r="650" spans="1:1" ht="13.2" x14ac:dyDescent="0.25">
      <c r="A650" s="17"/>
    </row>
    <row r="651" spans="1:1" ht="13.2" x14ac:dyDescent="0.25">
      <c r="A651" s="17"/>
    </row>
    <row r="652" spans="1:1" ht="13.2" x14ac:dyDescent="0.25">
      <c r="A652" s="17"/>
    </row>
    <row r="653" spans="1:1" ht="13.2" x14ac:dyDescent="0.25">
      <c r="A653" s="17"/>
    </row>
    <row r="654" spans="1:1" ht="13.2" x14ac:dyDescent="0.25">
      <c r="A654" s="17"/>
    </row>
    <row r="655" spans="1:1" ht="13.2" x14ac:dyDescent="0.25">
      <c r="A655" s="17"/>
    </row>
    <row r="656" spans="1:1" ht="13.2" x14ac:dyDescent="0.25">
      <c r="A656" s="17"/>
    </row>
    <row r="657" spans="1:1" ht="13.2" x14ac:dyDescent="0.25">
      <c r="A657" s="17"/>
    </row>
    <row r="658" spans="1:1" ht="13.2" x14ac:dyDescent="0.25">
      <c r="A658" s="17"/>
    </row>
    <row r="659" spans="1:1" ht="13.2" x14ac:dyDescent="0.25">
      <c r="A659" s="17"/>
    </row>
    <row r="660" spans="1:1" ht="13.2" x14ac:dyDescent="0.25">
      <c r="A660" s="17"/>
    </row>
    <row r="661" spans="1:1" ht="13.2" x14ac:dyDescent="0.25">
      <c r="A661" s="17"/>
    </row>
    <row r="662" spans="1:1" ht="13.2" x14ac:dyDescent="0.25">
      <c r="A662" s="17"/>
    </row>
    <row r="663" spans="1:1" ht="13.2" x14ac:dyDescent="0.25">
      <c r="A663" s="17"/>
    </row>
    <row r="664" spans="1:1" ht="13.2" x14ac:dyDescent="0.25">
      <c r="A664" s="17"/>
    </row>
    <row r="665" spans="1:1" ht="13.2" x14ac:dyDescent="0.25">
      <c r="A665" s="17"/>
    </row>
    <row r="666" spans="1:1" ht="13.2" x14ac:dyDescent="0.25">
      <c r="A666" s="17"/>
    </row>
    <row r="667" spans="1:1" ht="13.2" x14ac:dyDescent="0.25">
      <c r="A667" s="17"/>
    </row>
    <row r="668" spans="1:1" ht="13.2" x14ac:dyDescent="0.25">
      <c r="A668" s="17"/>
    </row>
    <row r="669" spans="1:1" ht="13.2" x14ac:dyDescent="0.25">
      <c r="A669" s="17"/>
    </row>
    <row r="670" spans="1:1" ht="13.2" x14ac:dyDescent="0.25">
      <c r="A670" s="17"/>
    </row>
    <row r="671" spans="1:1" ht="13.2" x14ac:dyDescent="0.25">
      <c r="A671" s="17"/>
    </row>
    <row r="672" spans="1:1" ht="13.2" x14ac:dyDescent="0.25">
      <c r="A672" s="17"/>
    </row>
    <row r="673" spans="1:1" ht="13.2" x14ac:dyDescent="0.25">
      <c r="A673" s="17"/>
    </row>
    <row r="674" spans="1:1" ht="13.2" x14ac:dyDescent="0.25">
      <c r="A674" s="17"/>
    </row>
    <row r="675" spans="1:1" ht="13.2" x14ac:dyDescent="0.25">
      <c r="A675" s="17"/>
    </row>
    <row r="676" spans="1:1" ht="13.2" x14ac:dyDescent="0.25">
      <c r="A676" s="17"/>
    </row>
    <row r="677" spans="1:1" ht="13.2" x14ac:dyDescent="0.25">
      <c r="A677" s="17"/>
    </row>
    <row r="678" spans="1:1" ht="13.2" x14ac:dyDescent="0.25">
      <c r="A678" s="17"/>
    </row>
    <row r="679" spans="1:1" ht="13.2" x14ac:dyDescent="0.25">
      <c r="A679" s="17"/>
    </row>
    <row r="680" spans="1:1" ht="13.2" x14ac:dyDescent="0.25">
      <c r="A680" s="17"/>
    </row>
    <row r="681" spans="1:1" ht="13.2" x14ac:dyDescent="0.25">
      <c r="A681" s="17"/>
    </row>
    <row r="682" spans="1:1" ht="13.2" x14ac:dyDescent="0.25">
      <c r="A682" s="17"/>
    </row>
    <row r="683" spans="1:1" ht="13.2" x14ac:dyDescent="0.25">
      <c r="A683" s="17"/>
    </row>
    <row r="684" spans="1:1" ht="13.2" x14ac:dyDescent="0.25">
      <c r="A684" s="17"/>
    </row>
    <row r="685" spans="1:1" ht="13.2" x14ac:dyDescent="0.25">
      <c r="A685" s="17"/>
    </row>
    <row r="686" spans="1:1" ht="13.2" x14ac:dyDescent="0.25">
      <c r="A686" s="17"/>
    </row>
    <row r="687" spans="1:1" ht="13.2" x14ac:dyDescent="0.25">
      <c r="A687" s="17"/>
    </row>
    <row r="688" spans="1:1" ht="13.2" x14ac:dyDescent="0.25">
      <c r="A688" s="17"/>
    </row>
    <row r="689" spans="1:1" ht="13.2" x14ac:dyDescent="0.25">
      <c r="A689" s="17"/>
    </row>
    <row r="690" spans="1:1" ht="13.2" x14ac:dyDescent="0.25">
      <c r="A690" s="17"/>
    </row>
    <row r="691" spans="1:1" ht="13.2" x14ac:dyDescent="0.25">
      <c r="A691" s="17"/>
    </row>
    <row r="692" spans="1:1" ht="13.2" x14ac:dyDescent="0.25">
      <c r="A692" s="17"/>
    </row>
    <row r="693" spans="1:1" ht="13.2" x14ac:dyDescent="0.25">
      <c r="A693" s="17"/>
    </row>
    <row r="694" spans="1:1" ht="13.2" x14ac:dyDescent="0.25">
      <c r="A694" s="17"/>
    </row>
    <row r="695" spans="1:1" ht="13.2" x14ac:dyDescent="0.25">
      <c r="A695" s="17"/>
    </row>
    <row r="696" spans="1:1" ht="13.2" x14ac:dyDescent="0.25">
      <c r="A696" s="17"/>
    </row>
    <row r="697" spans="1:1" ht="13.2" x14ac:dyDescent="0.25">
      <c r="A697" s="17"/>
    </row>
    <row r="698" spans="1:1" ht="13.2" x14ac:dyDescent="0.25">
      <c r="A698" s="17"/>
    </row>
    <row r="699" spans="1:1" ht="13.2" x14ac:dyDescent="0.25">
      <c r="A699" s="17"/>
    </row>
    <row r="700" spans="1:1" ht="13.2" x14ac:dyDescent="0.25">
      <c r="A700" s="17"/>
    </row>
    <row r="701" spans="1:1" ht="13.2" x14ac:dyDescent="0.25">
      <c r="A701" s="17"/>
    </row>
    <row r="702" spans="1:1" ht="13.2" x14ac:dyDescent="0.25">
      <c r="A702" s="17"/>
    </row>
    <row r="703" spans="1:1" ht="13.2" x14ac:dyDescent="0.25">
      <c r="A703" s="17"/>
    </row>
    <row r="704" spans="1:1" ht="13.2" x14ac:dyDescent="0.25">
      <c r="A704" s="17"/>
    </row>
    <row r="705" spans="1:1" ht="13.2" x14ac:dyDescent="0.25">
      <c r="A705" s="17"/>
    </row>
    <row r="706" spans="1:1" ht="13.2" x14ac:dyDescent="0.25">
      <c r="A706" s="17"/>
    </row>
    <row r="707" spans="1:1" ht="13.2" x14ac:dyDescent="0.25">
      <c r="A707" s="17"/>
    </row>
    <row r="708" spans="1:1" ht="13.2" x14ac:dyDescent="0.25">
      <c r="A708" s="17"/>
    </row>
    <row r="709" spans="1:1" ht="13.2" x14ac:dyDescent="0.25">
      <c r="A709" s="17"/>
    </row>
    <row r="710" spans="1:1" ht="13.2" x14ac:dyDescent="0.25">
      <c r="A710" s="17"/>
    </row>
    <row r="711" spans="1:1" ht="13.2" x14ac:dyDescent="0.25">
      <c r="A711" s="17"/>
    </row>
    <row r="712" spans="1:1" ht="13.2" x14ac:dyDescent="0.25">
      <c r="A712" s="17"/>
    </row>
    <row r="713" spans="1:1" ht="13.2" x14ac:dyDescent="0.25">
      <c r="A713" s="17"/>
    </row>
    <row r="714" spans="1:1" ht="13.2" x14ac:dyDescent="0.25">
      <c r="A714" s="17"/>
    </row>
    <row r="715" spans="1:1" ht="13.2" x14ac:dyDescent="0.25">
      <c r="A715" s="17"/>
    </row>
    <row r="716" spans="1:1" ht="13.2" x14ac:dyDescent="0.25">
      <c r="A716" s="17"/>
    </row>
    <row r="717" spans="1:1" ht="13.2" x14ac:dyDescent="0.25">
      <c r="A717" s="17"/>
    </row>
    <row r="718" spans="1:1" ht="13.2" x14ac:dyDescent="0.25">
      <c r="A718" s="17"/>
    </row>
    <row r="719" spans="1:1" ht="13.2" x14ac:dyDescent="0.25">
      <c r="A719" s="17"/>
    </row>
    <row r="720" spans="1:1" ht="13.2" x14ac:dyDescent="0.25">
      <c r="A720" s="17"/>
    </row>
    <row r="721" spans="1:1" ht="13.2" x14ac:dyDescent="0.25">
      <c r="A721" s="17"/>
    </row>
    <row r="722" spans="1:1" ht="13.2" x14ac:dyDescent="0.25">
      <c r="A722" s="17"/>
    </row>
    <row r="723" spans="1:1" ht="13.2" x14ac:dyDescent="0.25">
      <c r="A723" s="17"/>
    </row>
    <row r="724" spans="1:1" ht="13.2" x14ac:dyDescent="0.25">
      <c r="A724" s="17"/>
    </row>
    <row r="725" spans="1:1" ht="13.2" x14ac:dyDescent="0.25">
      <c r="A725" s="17"/>
    </row>
    <row r="726" spans="1:1" ht="13.2" x14ac:dyDescent="0.25">
      <c r="A726" s="17"/>
    </row>
    <row r="727" spans="1:1" ht="13.2" x14ac:dyDescent="0.25">
      <c r="A727" s="17"/>
    </row>
    <row r="728" spans="1:1" ht="13.2" x14ac:dyDescent="0.25">
      <c r="A728" s="17"/>
    </row>
    <row r="729" spans="1:1" ht="13.2" x14ac:dyDescent="0.25">
      <c r="A729" s="17"/>
    </row>
    <row r="730" spans="1:1" ht="13.2" x14ac:dyDescent="0.25">
      <c r="A730" s="17"/>
    </row>
    <row r="731" spans="1:1" ht="13.2" x14ac:dyDescent="0.25">
      <c r="A731" s="17"/>
    </row>
    <row r="732" spans="1:1" ht="13.2" x14ac:dyDescent="0.25">
      <c r="A732" s="17"/>
    </row>
    <row r="733" spans="1:1" ht="13.2" x14ac:dyDescent="0.25">
      <c r="A733" s="17"/>
    </row>
    <row r="734" spans="1:1" ht="13.2" x14ac:dyDescent="0.25">
      <c r="A734" s="17"/>
    </row>
    <row r="735" spans="1:1" ht="13.2" x14ac:dyDescent="0.25">
      <c r="A735" s="17"/>
    </row>
    <row r="736" spans="1:1" ht="13.2" x14ac:dyDescent="0.25">
      <c r="A736" s="17"/>
    </row>
    <row r="737" spans="1:1" ht="13.2" x14ac:dyDescent="0.25">
      <c r="A737" s="17"/>
    </row>
    <row r="738" spans="1:1" ht="13.2" x14ac:dyDescent="0.25">
      <c r="A738" s="17"/>
    </row>
    <row r="739" spans="1:1" ht="13.2" x14ac:dyDescent="0.25">
      <c r="A739" s="17"/>
    </row>
    <row r="740" spans="1:1" ht="13.2" x14ac:dyDescent="0.25">
      <c r="A740" s="17"/>
    </row>
    <row r="741" spans="1:1" ht="13.2" x14ac:dyDescent="0.25">
      <c r="A741" s="17"/>
    </row>
    <row r="742" spans="1:1" ht="13.2" x14ac:dyDescent="0.25">
      <c r="A742" s="17"/>
    </row>
    <row r="743" spans="1:1" ht="13.2" x14ac:dyDescent="0.25">
      <c r="A743" s="17"/>
    </row>
    <row r="744" spans="1:1" ht="13.2" x14ac:dyDescent="0.25">
      <c r="A744" s="17"/>
    </row>
    <row r="745" spans="1:1" ht="13.2" x14ac:dyDescent="0.25">
      <c r="A745" s="17"/>
    </row>
    <row r="746" spans="1:1" ht="13.2" x14ac:dyDescent="0.25">
      <c r="A746" s="17"/>
    </row>
    <row r="747" spans="1:1" ht="13.2" x14ac:dyDescent="0.25">
      <c r="A747" s="17"/>
    </row>
    <row r="748" spans="1:1" ht="13.2" x14ac:dyDescent="0.25">
      <c r="A748" s="17"/>
    </row>
    <row r="749" spans="1:1" ht="13.2" x14ac:dyDescent="0.25">
      <c r="A749" s="17"/>
    </row>
    <row r="750" spans="1:1" ht="13.2" x14ac:dyDescent="0.25">
      <c r="A750" s="17"/>
    </row>
    <row r="751" spans="1:1" ht="13.2" x14ac:dyDescent="0.25">
      <c r="A751" s="17"/>
    </row>
    <row r="752" spans="1:1" ht="13.2" x14ac:dyDescent="0.25">
      <c r="A752" s="17"/>
    </row>
    <row r="753" spans="1:1" ht="13.2" x14ac:dyDescent="0.25">
      <c r="A753" s="17"/>
    </row>
    <row r="754" spans="1:1" ht="13.2" x14ac:dyDescent="0.25">
      <c r="A754" s="17"/>
    </row>
    <row r="755" spans="1:1" ht="13.2" x14ac:dyDescent="0.25">
      <c r="A755" s="17"/>
    </row>
    <row r="756" spans="1:1" ht="13.2" x14ac:dyDescent="0.25">
      <c r="A756" s="17"/>
    </row>
    <row r="757" spans="1:1" ht="13.2" x14ac:dyDescent="0.25">
      <c r="A757" s="17"/>
    </row>
    <row r="758" spans="1:1" ht="13.2" x14ac:dyDescent="0.25">
      <c r="A758" s="17"/>
    </row>
    <row r="759" spans="1:1" ht="13.2" x14ac:dyDescent="0.25">
      <c r="A759" s="17"/>
    </row>
    <row r="760" spans="1:1" ht="13.2" x14ac:dyDescent="0.25">
      <c r="A760" s="17"/>
    </row>
    <row r="761" spans="1:1" ht="13.2" x14ac:dyDescent="0.25">
      <c r="A761" s="17"/>
    </row>
    <row r="762" spans="1:1" ht="13.2" x14ac:dyDescent="0.25">
      <c r="A762" s="17"/>
    </row>
    <row r="763" spans="1:1" ht="13.2" x14ac:dyDescent="0.25">
      <c r="A763" s="17"/>
    </row>
    <row r="764" spans="1:1" ht="13.2" x14ac:dyDescent="0.25">
      <c r="A764" s="17"/>
    </row>
    <row r="765" spans="1:1" ht="13.2" x14ac:dyDescent="0.25">
      <c r="A765" s="17"/>
    </row>
    <row r="766" spans="1:1" ht="13.2" x14ac:dyDescent="0.25">
      <c r="A766" s="17"/>
    </row>
    <row r="767" spans="1:1" ht="13.2" x14ac:dyDescent="0.25">
      <c r="A767" s="17"/>
    </row>
    <row r="768" spans="1:1" ht="13.2" x14ac:dyDescent="0.25">
      <c r="A768" s="17"/>
    </row>
    <row r="769" spans="1:1" ht="13.2" x14ac:dyDescent="0.25">
      <c r="A769" s="17"/>
    </row>
    <row r="770" spans="1:1" ht="13.2" x14ac:dyDescent="0.25">
      <c r="A770" s="17"/>
    </row>
    <row r="771" spans="1:1" ht="13.2" x14ac:dyDescent="0.25">
      <c r="A771" s="17"/>
    </row>
    <row r="772" spans="1:1" ht="13.2" x14ac:dyDescent="0.25">
      <c r="A772" s="17"/>
    </row>
    <row r="773" spans="1:1" ht="13.2" x14ac:dyDescent="0.25">
      <c r="A773" s="17"/>
    </row>
    <row r="774" spans="1:1" ht="13.2" x14ac:dyDescent="0.25">
      <c r="A774" s="17"/>
    </row>
    <row r="775" spans="1:1" ht="13.2" x14ac:dyDescent="0.25">
      <c r="A775" s="17"/>
    </row>
    <row r="776" spans="1:1" ht="13.2" x14ac:dyDescent="0.25">
      <c r="A776" s="17"/>
    </row>
    <row r="777" spans="1:1" ht="13.2" x14ac:dyDescent="0.25">
      <c r="A777" s="17"/>
    </row>
    <row r="778" spans="1:1" ht="13.2" x14ac:dyDescent="0.25">
      <c r="A778" s="17"/>
    </row>
    <row r="779" spans="1:1" ht="13.2" x14ac:dyDescent="0.25">
      <c r="A779" s="17"/>
    </row>
    <row r="780" spans="1:1" ht="13.2" x14ac:dyDescent="0.25">
      <c r="A780" s="17"/>
    </row>
    <row r="781" spans="1:1" ht="13.2" x14ac:dyDescent="0.25">
      <c r="A781" s="17"/>
    </row>
    <row r="782" spans="1:1" ht="13.2" x14ac:dyDescent="0.25">
      <c r="A782" s="17"/>
    </row>
    <row r="783" spans="1:1" ht="13.2" x14ac:dyDescent="0.25">
      <c r="A783" s="17"/>
    </row>
    <row r="784" spans="1:1" ht="13.2" x14ac:dyDescent="0.25">
      <c r="A784" s="17"/>
    </row>
    <row r="785" spans="1:1" ht="13.2" x14ac:dyDescent="0.25">
      <c r="A785" s="17"/>
    </row>
    <row r="786" spans="1:1" ht="13.2" x14ac:dyDescent="0.25">
      <c r="A786" s="17"/>
    </row>
    <row r="787" spans="1:1" ht="13.2" x14ac:dyDescent="0.25">
      <c r="A787" s="17"/>
    </row>
    <row r="788" spans="1:1" ht="13.2" x14ac:dyDescent="0.25">
      <c r="A788" s="17"/>
    </row>
    <row r="789" spans="1:1" ht="13.2" x14ac:dyDescent="0.25">
      <c r="A789" s="17"/>
    </row>
    <row r="790" spans="1:1" ht="13.2" x14ac:dyDescent="0.25">
      <c r="A790" s="17"/>
    </row>
    <row r="791" spans="1:1" ht="13.2" x14ac:dyDescent="0.25">
      <c r="A791" s="17"/>
    </row>
    <row r="792" spans="1:1" ht="13.2" x14ac:dyDescent="0.25">
      <c r="A792" s="17"/>
    </row>
    <row r="793" spans="1:1" ht="13.2" x14ac:dyDescent="0.25">
      <c r="A793" s="17"/>
    </row>
    <row r="794" spans="1:1" ht="13.2" x14ac:dyDescent="0.25">
      <c r="A794" s="17"/>
    </row>
    <row r="795" spans="1:1" ht="13.2" x14ac:dyDescent="0.25">
      <c r="A795" s="17"/>
    </row>
    <row r="796" spans="1:1" ht="13.2" x14ac:dyDescent="0.25">
      <c r="A796" s="17"/>
    </row>
    <row r="797" spans="1:1" ht="13.2" x14ac:dyDescent="0.25">
      <c r="A797" s="17"/>
    </row>
    <row r="798" spans="1:1" ht="13.2" x14ac:dyDescent="0.25">
      <c r="A798" s="17"/>
    </row>
    <row r="799" spans="1:1" ht="13.2" x14ac:dyDescent="0.25">
      <c r="A799" s="17"/>
    </row>
    <row r="800" spans="1:1" ht="13.2" x14ac:dyDescent="0.25">
      <c r="A800" s="17"/>
    </row>
    <row r="801" spans="1:1" ht="13.2" x14ac:dyDescent="0.25">
      <c r="A801" s="17"/>
    </row>
    <row r="802" spans="1:1" ht="13.2" x14ac:dyDescent="0.25">
      <c r="A802" s="17"/>
    </row>
    <row r="803" spans="1:1" ht="13.2" x14ac:dyDescent="0.25">
      <c r="A803" s="17"/>
    </row>
    <row r="804" spans="1:1" ht="13.2" x14ac:dyDescent="0.25">
      <c r="A804" s="17"/>
    </row>
    <row r="805" spans="1:1" ht="13.2" x14ac:dyDescent="0.25">
      <c r="A805" s="17"/>
    </row>
    <row r="806" spans="1:1" ht="13.2" x14ac:dyDescent="0.25">
      <c r="A806" s="17"/>
    </row>
    <row r="807" spans="1:1" ht="13.2" x14ac:dyDescent="0.25">
      <c r="A807" s="17"/>
    </row>
    <row r="808" spans="1:1" ht="13.2" x14ac:dyDescent="0.25">
      <c r="A808" s="17"/>
    </row>
    <row r="809" spans="1:1" ht="13.2" x14ac:dyDescent="0.25">
      <c r="A809" s="17"/>
    </row>
    <row r="810" spans="1:1" ht="13.2" x14ac:dyDescent="0.25">
      <c r="A810" s="17"/>
    </row>
    <row r="811" spans="1:1" ht="13.2" x14ac:dyDescent="0.25">
      <c r="A811" s="17"/>
    </row>
    <row r="812" spans="1:1" ht="13.2" x14ac:dyDescent="0.25">
      <c r="A812" s="17"/>
    </row>
    <row r="813" spans="1:1" ht="13.2" x14ac:dyDescent="0.25">
      <c r="A813" s="17"/>
    </row>
    <row r="814" spans="1:1" ht="13.2" x14ac:dyDescent="0.25">
      <c r="A814" s="17"/>
    </row>
    <row r="815" spans="1:1" ht="13.2" x14ac:dyDescent="0.25">
      <c r="A815" s="17"/>
    </row>
    <row r="816" spans="1:1" ht="13.2" x14ac:dyDescent="0.25">
      <c r="A816" s="17"/>
    </row>
    <row r="817" spans="1:1" ht="13.2" x14ac:dyDescent="0.25">
      <c r="A817" s="17"/>
    </row>
    <row r="818" spans="1:1" ht="13.2" x14ac:dyDescent="0.25">
      <c r="A818" s="17"/>
    </row>
    <row r="819" spans="1:1" ht="13.2" x14ac:dyDescent="0.25">
      <c r="A819" s="17"/>
    </row>
    <row r="820" spans="1:1" ht="13.2" x14ac:dyDescent="0.25">
      <c r="A820" s="17"/>
    </row>
    <row r="821" spans="1:1" ht="13.2" x14ac:dyDescent="0.25">
      <c r="A821" s="17"/>
    </row>
    <row r="822" spans="1:1" ht="13.2" x14ac:dyDescent="0.25">
      <c r="A822" s="17"/>
    </row>
    <row r="823" spans="1:1" ht="13.2" x14ac:dyDescent="0.25">
      <c r="A823" s="17"/>
    </row>
    <row r="824" spans="1:1" ht="13.2" x14ac:dyDescent="0.25">
      <c r="A824" s="17"/>
    </row>
    <row r="825" spans="1:1" ht="13.2" x14ac:dyDescent="0.25">
      <c r="A825" s="17"/>
    </row>
    <row r="826" spans="1:1" ht="13.2" x14ac:dyDescent="0.25">
      <c r="A826" s="17"/>
    </row>
    <row r="827" spans="1:1" ht="13.2" x14ac:dyDescent="0.25">
      <c r="A827" s="17"/>
    </row>
    <row r="828" spans="1:1" ht="13.2" x14ac:dyDescent="0.25">
      <c r="A828" s="17"/>
    </row>
    <row r="829" spans="1:1" ht="13.2" x14ac:dyDescent="0.25">
      <c r="A829" s="17"/>
    </row>
    <row r="830" spans="1:1" ht="13.2" x14ac:dyDescent="0.25">
      <c r="A830" s="17"/>
    </row>
    <row r="831" spans="1:1" ht="13.2" x14ac:dyDescent="0.25">
      <c r="A831" s="17"/>
    </row>
    <row r="832" spans="1:1" ht="13.2" x14ac:dyDescent="0.25">
      <c r="A832" s="17"/>
    </row>
    <row r="833" spans="1:1" ht="13.2" x14ac:dyDescent="0.25">
      <c r="A833" s="17"/>
    </row>
    <row r="834" spans="1:1" ht="13.2" x14ac:dyDescent="0.25">
      <c r="A834" s="17"/>
    </row>
    <row r="835" spans="1:1" ht="13.2" x14ac:dyDescent="0.25">
      <c r="A835" s="17"/>
    </row>
    <row r="836" spans="1:1" ht="13.2" x14ac:dyDescent="0.25">
      <c r="A836" s="17"/>
    </row>
    <row r="837" spans="1:1" ht="13.2" x14ac:dyDescent="0.25">
      <c r="A837" s="17"/>
    </row>
    <row r="838" spans="1:1" ht="13.2" x14ac:dyDescent="0.25">
      <c r="A838" s="17"/>
    </row>
    <row r="839" spans="1:1" ht="13.2" x14ac:dyDescent="0.25">
      <c r="A839" s="17"/>
    </row>
    <row r="840" spans="1:1" ht="13.2" x14ac:dyDescent="0.25">
      <c r="A840" s="17"/>
    </row>
    <row r="841" spans="1:1" ht="13.2" x14ac:dyDescent="0.25">
      <c r="A841" s="17"/>
    </row>
    <row r="842" spans="1:1" ht="13.2" x14ac:dyDescent="0.25">
      <c r="A842" s="17"/>
    </row>
    <row r="843" spans="1:1" ht="13.2" x14ac:dyDescent="0.25">
      <c r="A843" s="17"/>
    </row>
    <row r="844" spans="1:1" ht="13.2" x14ac:dyDescent="0.25">
      <c r="A844" s="17"/>
    </row>
    <row r="845" spans="1:1" ht="13.2" x14ac:dyDescent="0.25">
      <c r="A845" s="17"/>
    </row>
    <row r="846" spans="1:1" ht="13.2" x14ac:dyDescent="0.25">
      <c r="A846" s="17"/>
    </row>
    <row r="847" spans="1:1" ht="13.2" x14ac:dyDescent="0.25">
      <c r="A847" s="17"/>
    </row>
    <row r="848" spans="1:1" ht="13.2" x14ac:dyDescent="0.25">
      <c r="A848" s="17"/>
    </row>
    <row r="849" spans="1:1" ht="13.2" x14ac:dyDescent="0.25">
      <c r="A849" s="17"/>
    </row>
    <row r="850" spans="1:1" ht="13.2" x14ac:dyDescent="0.25">
      <c r="A850" s="17"/>
    </row>
    <row r="851" spans="1:1" ht="13.2" x14ac:dyDescent="0.25">
      <c r="A851" s="17"/>
    </row>
    <row r="852" spans="1:1" ht="13.2" x14ac:dyDescent="0.25">
      <c r="A852" s="17"/>
    </row>
    <row r="853" spans="1:1" ht="13.2" x14ac:dyDescent="0.25">
      <c r="A853" s="17"/>
    </row>
    <row r="854" spans="1:1" ht="13.2" x14ac:dyDescent="0.25">
      <c r="A854" s="17"/>
    </row>
    <row r="855" spans="1:1" ht="13.2" x14ac:dyDescent="0.25">
      <c r="A855" s="17"/>
    </row>
    <row r="856" spans="1:1" ht="13.2" x14ac:dyDescent="0.25">
      <c r="A856" s="17"/>
    </row>
    <row r="857" spans="1:1" ht="13.2" x14ac:dyDescent="0.25">
      <c r="A857" s="17"/>
    </row>
    <row r="858" spans="1:1" ht="13.2" x14ac:dyDescent="0.25">
      <c r="A858" s="17"/>
    </row>
    <row r="859" spans="1:1" ht="13.2" x14ac:dyDescent="0.25">
      <c r="A859" s="17"/>
    </row>
    <row r="860" spans="1:1" ht="13.2" x14ac:dyDescent="0.25">
      <c r="A860" s="17"/>
    </row>
    <row r="861" spans="1:1" ht="13.2" x14ac:dyDescent="0.25">
      <c r="A861" s="17"/>
    </row>
    <row r="862" spans="1:1" ht="13.2" x14ac:dyDescent="0.25">
      <c r="A862" s="17"/>
    </row>
    <row r="863" spans="1:1" ht="13.2" x14ac:dyDescent="0.25">
      <c r="A863" s="17"/>
    </row>
    <row r="864" spans="1:1" ht="13.2" x14ac:dyDescent="0.25">
      <c r="A864" s="17"/>
    </row>
    <row r="865" spans="1:1" ht="13.2" x14ac:dyDescent="0.25">
      <c r="A865" s="17"/>
    </row>
    <row r="866" spans="1:1" ht="13.2" x14ac:dyDescent="0.25">
      <c r="A866" s="17"/>
    </row>
    <row r="867" spans="1:1" ht="13.2" x14ac:dyDescent="0.25">
      <c r="A867" s="17"/>
    </row>
    <row r="868" spans="1:1" ht="13.2" x14ac:dyDescent="0.25">
      <c r="A868" s="17"/>
    </row>
    <row r="869" spans="1:1" ht="13.2" x14ac:dyDescent="0.25">
      <c r="A869" s="17"/>
    </row>
    <row r="870" spans="1:1" ht="13.2" x14ac:dyDescent="0.25">
      <c r="A870" s="17"/>
    </row>
    <row r="871" spans="1:1" ht="13.2" x14ac:dyDescent="0.25">
      <c r="A871" s="17"/>
    </row>
    <row r="872" spans="1:1" ht="13.2" x14ac:dyDescent="0.25">
      <c r="A872" s="17"/>
    </row>
    <row r="873" spans="1:1" ht="13.2" x14ac:dyDescent="0.25">
      <c r="A873" s="17"/>
    </row>
    <row r="874" spans="1:1" ht="13.2" x14ac:dyDescent="0.25">
      <c r="A874" s="17"/>
    </row>
    <row r="875" spans="1:1" ht="13.2" x14ac:dyDescent="0.25">
      <c r="A875" s="17"/>
    </row>
    <row r="876" spans="1:1" ht="13.2" x14ac:dyDescent="0.25">
      <c r="A876" s="17"/>
    </row>
    <row r="877" spans="1:1" ht="13.2" x14ac:dyDescent="0.25">
      <c r="A877" s="17"/>
    </row>
    <row r="878" spans="1:1" ht="13.2" x14ac:dyDescent="0.25">
      <c r="A878" s="17"/>
    </row>
    <row r="879" spans="1:1" ht="13.2" x14ac:dyDescent="0.25">
      <c r="A879" s="17"/>
    </row>
    <row r="880" spans="1:1" ht="13.2" x14ac:dyDescent="0.25">
      <c r="A880" s="17"/>
    </row>
    <row r="881" spans="1:1" ht="13.2" x14ac:dyDescent="0.25">
      <c r="A881" s="17"/>
    </row>
    <row r="882" spans="1:1" ht="13.2" x14ac:dyDescent="0.25">
      <c r="A882" s="17"/>
    </row>
    <row r="883" spans="1:1" ht="13.2" x14ac:dyDescent="0.25">
      <c r="A883" s="17"/>
    </row>
    <row r="884" spans="1:1" ht="13.2" x14ac:dyDescent="0.25">
      <c r="A884" s="17"/>
    </row>
    <row r="885" spans="1:1" ht="13.2" x14ac:dyDescent="0.25">
      <c r="A885" s="17"/>
    </row>
    <row r="886" spans="1:1" ht="13.2" x14ac:dyDescent="0.25">
      <c r="A886" s="17"/>
    </row>
    <row r="887" spans="1:1" ht="13.2" x14ac:dyDescent="0.25">
      <c r="A887" s="17"/>
    </row>
    <row r="888" spans="1:1" ht="13.2" x14ac:dyDescent="0.25">
      <c r="A888" s="17"/>
    </row>
    <row r="889" spans="1:1" ht="13.2" x14ac:dyDescent="0.25">
      <c r="A889" s="17"/>
    </row>
    <row r="890" spans="1:1" ht="13.2" x14ac:dyDescent="0.25">
      <c r="A890" s="17"/>
    </row>
    <row r="891" spans="1:1" ht="13.2" x14ac:dyDescent="0.25">
      <c r="A891" s="17"/>
    </row>
    <row r="892" spans="1:1" ht="13.2" x14ac:dyDescent="0.25">
      <c r="A892" s="17"/>
    </row>
    <row r="893" spans="1:1" ht="13.2" x14ac:dyDescent="0.25">
      <c r="A893" s="17"/>
    </row>
    <row r="894" spans="1:1" ht="13.2" x14ac:dyDescent="0.25">
      <c r="A894" s="17"/>
    </row>
    <row r="895" spans="1:1" ht="13.2" x14ac:dyDescent="0.25">
      <c r="A895" s="17"/>
    </row>
    <row r="896" spans="1:1" ht="13.2" x14ac:dyDescent="0.25">
      <c r="A896" s="17"/>
    </row>
    <row r="897" spans="1:1" ht="13.2" x14ac:dyDescent="0.25">
      <c r="A897" s="17"/>
    </row>
    <row r="898" spans="1:1" ht="13.2" x14ac:dyDescent="0.25">
      <c r="A898" s="17"/>
    </row>
    <row r="899" spans="1:1" ht="13.2" x14ac:dyDescent="0.25">
      <c r="A899" s="17"/>
    </row>
    <row r="900" spans="1:1" ht="13.2" x14ac:dyDescent="0.25">
      <c r="A900" s="17"/>
    </row>
    <row r="901" spans="1:1" ht="13.2" x14ac:dyDescent="0.25">
      <c r="A901" s="17"/>
    </row>
    <row r="902" spans="1:1" ht="13.2" x14ac:dyDescent="0.25">
      <c r="A902" s="17"/>
    </row>
    <row r="903" spans="1:1" ht="13.2" x14ac:dyDescent="0.25">
      <c r="A903" s="17"/>
    </row>
    <row r="904" spans="1:1" ht="13.2" x14ac:dyDescent="0.25">
      <c r="A904" s="17"/>
    </row>
    <row r="905" spans="1:1" ht="13.2" x14ac:dyDescent="0.25">
      <c r="A905" s="17"/>
    </row>
    <row r="906" spans="1:1" ht="13.2" x14ac:dyDescent="0.25">
      <c r="A906" s="17"/>
    </row>
    <row r="907" spans="1:1" ht="13.2" x14ac:dyDescent="0.25">
      <c r="A907" s="17"/>
    </row>
    <row r="908" spans="1:1" ht="13.2" x14ac:dyDescent="0.25">
      <c r="A908" s="17"/>
    </row>
    <row r="909" spans="1:1" ht="13.2" x14ac:dyDescent="0.25">
      <c r="A909" s="17"/>
    </row>
    <row r="910" spans="1:1" ht="13.2" x14ac:dyDescent="0.25">
      <c r="A910" s="17"/>
    </row>
    <row r="911" spans="1:1" ht="13.2" x14ac:dyDescent="0.25">
      <c r="A911" s="17"/>
    </row>
    <row r="912" spans="1:1" ht="13.2" x14ac:dyDescent="0.25">
      <c r="A912" s="17"/>
    </row>
    <row r="913" spans="1:1" ht="13.2" x14ac:dyDescent="0.25">
      <c r="A913" s="17"/>
    </row>
    <row r="914" spans="1:1" ht="13.2" x14ac:dyDescent="0.25">
      <c r="A914" s="17"/>
    </row>
    <row r="915" spans="1:1" ht="13.2" x14ac:dyDescent="0.25">
      <c r="A915" s="17"/>
    </row>
    <row r="916" spans="1:1" ht="13.2" x14ac:dyDescent="0.25">
      <c r="A916" s="17"/>
    </row>
    <row r="917" spans="1:1" ht="13.2" x14ac:dyDescent="0.25">
      <c r="A917" s="17"/>
    </row>
    <row r="918" spans="1:1" ht="13.2" x14ac:dyDescent="0.25">
      <c r="A918" s="17"/>
    </row>
    <row r="919" spans="1:1" ht="13.2" x14ac:dyDescent="0.25">
      <c r="A919" s="17"/>
    </row>
    <row r="920" spans="1:1" ht="13.2" x14ac:dyDescent="0.25">
      <c r="A920" s="17"/>
    </row>
    <row r="921" spans="1:1" ht="13.2" x14ac:dyDescent="0.25">
      <c r="A921" s="17"/>
    </row>
    <row r="922" spans="1:1" ht="13.2" x14ac:dyDescent="0.25">
      <c r="A922" s="17"/>
    </row>
    <row r="923" spans="1:1" ht="13.2" x14ac:dyDescent="0.25">
      <c r="A923" s="17"/>
    </row>
    <row r="924" spans="1:1" ht="13.2" x14ac:dyDescent="0.25">
      <c r="A924" s="17"/>
    </row>
    <row r="925" spans="1:1" ht="13.2" x14ac:dyDescent="0.25">
      <c r="A925" s="17"/>
    </row>
    <row r="926" spans="1:1" ht="13.2" x14ac:dyDescent="0.25">
      <c r="A926" s="17"/>
    </row>
    <row r="927" spans="1:1" ht="13.2" x14ac:dyDescent="0.25">
      <c r="A927" s="17"/>
    </row>
    <row r="928" spans="1:1" ht="13.2" x14ac:dyDescent="0.25">
      <c r="A928" s="17"/>
    </row>
    <row r="929" spans="1:1" ht="13.2" x14ac:dyDescent="0.25">
      <c r="A929" s="17"/>
    </row>
    <row r="930" spans="1:1" ht="13.2" x14ac:dyDescent="0.25">
      <c r="A930" s="17"/>
    </row>
    <row r="931" spans="1:1" ht="13.2" x14ac:dyDescent="0.25">
      <c r="A931" s="17"/>
    </row>
    <row r="932" spans="1:1" ht="13.2" x14ac:dyDescent="0.25">
      <c r="A932" s="17"/>
    </row>
    <row r="933" spans="1:1" ht="13.2" x14ac:dyDescent="0.25">
      <c r="A933" s="17"/>
    </row>
    <row r="934" spans="1:1" ht="13.2" x14ac:dyDescent="0.25">
      <c r="A934" s="17"/>
    </row>
    <row r="935" spans="1:1" ht="13.2" x14ac:dyDescent="0.25">
      <c r="A935" s="17"/>
    </row>
    <row r="936" spans="1:1" ht="13.2" x14ac:dyDescent="0.25">
      <c r="A936" s="17"/>
    </row>
    <row r="937" spans="1:1" ht="13.2" x14ac:dyDescent="0.25">
      <c r="A937" s="17"/>
    </row>
    <row r="938" spans="1:1" ht="13.2" x14ac:dyDescent="0.25">
      <c r="A938" s="17"/>
    </row>
    <row r="939" spans="1:1" ht="13.2" x14ac:dyDescent="0.25">
      <c r="A939" s="17"/>
    </row>
    <row r="940" spans="1:1" ht="13.2" x14ac:dyDescent="0.25">
      <c r="A940" s="17"/>
    </row>
    <row r="941" spans="1:1" ht="13.2" x14ac:dyDescent="0.25">
      <c r="A941" s="17"/>
    </row>
    <row r="942" spans="1:1" ht="13.2" x14ac:dyDescent="0.25">
      <c r="A942" s="17"/>
    </row>
    <row r="943" spans="1:1" ht="13.2" x14ac:dyDescent="0.25">
      <c r="A943" s="17"/>
    </row>
    <row r="944" spans="1:1" ht="13.2" x14ac:dyDescent="0.25">
      <c r="A944" s="17"/>
    </row>
    <row r="945" spans="1:1" ht="13.2" x14ac:dyDescent="0.25">
      <c r="A945" s="17"/>
    </row>
    <row r="946" spans="1:1" ht="13.2" x14ac:dyDescent="0.25">
      <c r="A946" s="17"/>
    </row>
    <row r="947" spans="1:1" ht="13.2" x14ac:dyDescent="0.25">
      <c r="A947" s="17"/>
    </row>
    <row r="948" spans="1:1" ht="13.2" x14ac:dyDescent="0.25">
      <c r="A948" s="17"/>
    </row>
    <row r="949" spans="1:1" ht="13.2" x14ac:dyDescent="0.25">
      <c r="A949" s="17"/>
    </row>
    <row r="950" spans="1:1" ht="13.2" x14ac:dyDescent="0.25">
      <c r="A950" s="17"/>
    </row>
    <row r="951" spans="1:1" ht="13.2" x14ac:dyDescent="0.25">
      <c r="A951" s="17"/>
    </row>
    <row r="952" spans="1:1" ht="13.2" x14ac:dyDescent="0.25">
      <c r="A952" s="17"/>
    </row>
    <row r="953" spans="1:1" ht="13.2" x14ac:dyDescent="0.25">
      <c r="A953" s="17"/>
    </row>
    <row r="954" spans="1:1" ht="13.2" x14ac:dyDescent="0.25">
      <c r="A954" s="17"/>
    </row>
    <row r="955" spans="1:1" ht="13.2" x14ac:dyDescent="0.25">
      <c r="A955" s="17"/>
    </row>
    <row r="956" spans="1:1" ht="13.2" x14ac:dyDescent="0.25">
      <c r="A956" s="17"/>
    </row>
    <row r="957" spans="1:1" ht="13.2" x14ac:dyDescent="0.25">
      <c r="A957" s="17"/>
    </row>
    <row r="958" spans="1:1" ht="13.2" x14ac:dyDescent="0.25">
      <c r="A958" s="17"/>
    </row>
    <row r="959" spans="1:1" ht="13.2" x14ac:dyDescent="0.25">
      <c r="A959" s="17"/>
    </row>
    <row r="960" spans="1:1" ht="13.2" x14ac:dyDescent="0.25">
      <c r="A960" s="17"/>
    </row>
    <row r="961" spans="1:1" ht="13.2" x14ac:dyDescent="0.25">
      <c r="A961" s="17"/>
    </row>
    <row r="962" spans="1:1" ht="13.2" x14ac:dyDescent="0.25">
      <c r="A962" s="17"/>
    </row>
    <row r="963" spans="1:1" ht="13.2" x14ac:dyDescent="0.25">
      <c r="A963" s="17"/>
    </row>
    <row r="964" spans="1:1" ht="13.2" x14ac:dyDescent="0.25">
      <c r="A964" s="17"/>
    </row>
    <row r="965" spans="1:1" ht="13.2" x14ac:dyDescent="0.25">
      <c r="A965" s="17"/>
    </row>
    <row r="966" spans="1:1" ht="13.2" x14ac:dyDescent="0.25">
      <c r="A966" s="17"/>
    </row>
    <row r="967" spans="1:1" ht="13.2" x14ac:dyDescent="0.25">
      <c r="A967" s="17"/>
    </row>
    <row r="968" spans="1:1" ht="13.2" x14ac:dyDescent="0.25">
      <c r="A968" s="17"/>
    </row>
    <row r="969" spans="1:1" ht="13.2" x14ac:dyDescent="0.25">
      <c r="A969" s="17"/>
    </row>
    <row r="970" spans="1:1" ht="13.2" x14ac:dyDescent="0.25">
      <c r="A970" s="17"/>
    </row>
    <row r="971" spans="1:1" ht="13.2" x14ac:dyDescent="0.25">
      <c r="A971" s="17"/>
    </row>
    <row r="972" spans="1:1" ht="13.2" x14ac:dyDescent="0.25">
      <c r="A972" s="17"/>
    </row>
    <row r="973" spans="1:1" ht="13.2" x14ac:dyDescent="0.25">
      <c r="A973" s="17"/>
    </row>
    <row r="974" spans="1:1" ht="13.2" x14ac:dyDescent="0.25">
      <c r="A974" s="17"/>
    </row>
    <row r="975" spans="1:1" ht="13.2" x14ac:dyDescent="0.25">
      <c r="A975" s="17"/>
    </row>
    <row r="976" spans="1:1" ht="13.2" x14ac:dyDescent="0.25">
      <c r="A976" s="17"/>
    </row>
    <row r="977" spans="1:1" ht="13.2" x14ac:dyDescent="0.25">
      <c r="A977" s="17"/>
    </row>
    <row r="978" spans="1:1" ht="13.2" x14ac:dyDescent="0.25">
      <c r="A978" s="17"/>
    </row>
    <row r="979" spans="1:1" ht="13.2" x14ac:dyDescent="0.25">
      <c r="A979" s="17"/>
    </row>
    <row r="980" spans="1:1" ht="13.2" x14ac:dyDescent="0.25">
      <c r="A980" s="17"/>
    </row>
    <row r="981" spans="1:1" ht="13.2" x14ac:dyDescent="0.25">
      <c r="A981" s="17"/>
    </row>
    <row r="982" spans="1:1" ht="13.2" x14ac:dyDescent="0.25">
      <c r="A982" s="17"/>
    </row>
    <row r="983" spans="1:1" ht="13.2" x14ac:dyDescent="0.25">
      <c r="A983" s="17"/>
    </row>
    <row r="984" spans="1:1" ht="13.2" x14ac:dyDescent="0.25">
      <c r="A984" s="17"/>
    </row>
    <row r="985" spans="1:1" ht="13.2" x14ac:dyDescent="0.25">
      <c r="A985" s="17"/>
    </row>
    <row r="986" spans="1:1" ht="13.2" x14ac:dyDescent="0.25">
      <c r="A986" s="17"/>
    </row>
    <row r="987" spans="1:1" ht="13.2" x14ac:dyDescent="0.25">
      <c r="A987" s="17"/>
    </row>
    <row r="988" spans="1:1" ht="13.2" x14ac:dyDescent="0.25">
      <c r="A988" s="17"/>
    </row>
    <row r="989" spans="1:1" ht="13.2" x14ac:dyDescent="0.25">
      <c r="A989" s="17"/>
    </row>
    <row r="990" spans="1:1" ht="13.2" x14ac:dyDescent="0.25">
      <c r="A990" s="17"/>
    </row>
    <row r="991" spans="1:1" ht="13.2" x14ac:dyDescent="0.25">
      <c r="A991" s="17"/>
    </row>
    <row r="992" spans="1:1" ht="13.2" x14ac:dyDescent="0.25">
      <c r="A992" s="17"/>
    </row>
    <row r="993" spans="1:1" ht="13.2" x14ac:dyDescent="0.25">
      <c r="A993" s="17"/>
    </row>
    <row r="994" spans="1:1" ht="13.2" x14ac:dyDescent="0.25">
      <c r="A994" s="17"/>
    </row>
    <row r="995" spans="1:1" ht="13.2" x14ac:dyDescent="0.25">
      <c r="A995" s="17"/>
    </row>
    <row r="996" spans="1:1" ht="13.2" x14ac:dyDescent="0.25">
      <c r="A996" s="17"/>
    </row>
    <row r="997" spans="1:1" ht="13.2" x14ac:dyDescent="0.25">
      <c r="A997" s="17"/>
    </row>
    <row r="998" spans="1:1" ht="13.2" x14ac:dyDescent="0.25">
      <c r="A998" s="17"/>
    </row>
    <row r="999" spans="1:1" ht="13.2" x14ac:dyDescent="0.25">
      <c r="A999" s="17"/>
    </row>
    <row r="1000" spans="1:1" ht="13.2" x14ac:dyDescent="0.25">
      <c r="A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38"/>
  <sheetViews>
    <sheetView workbookViewId="0"/>
  </sheetViews>
  <sheetFormatPr defaultColWidth="12.6640625" defaultRowHeight="15.75" customHeight="1" x14ac:dyDescent="0.25"/>
  <cols>
    <col min="2" max="2" width="16.88671875" customWidth="1"/>
    <col min="5" max="5" width="16.6640625" customWidth="1"/>
  </cols>
  <sheetData>
    <row r="1" spans="1:9" ht="14.4" x14ac:dyDescent="0.3">
      <c r="A1" s="30" t="s">
        <v>0</v>
      </c>
      <c r="B1" s="31"/>
      <c r="C1" s="1"/>
      <c r="D1" s="1"/>
      <c r="E1" s="1"/>
      <c r="F1" s="1"/>
      <c r="G1" s="1"/>
      <c r="H1" s="1"/>
      <c r="I1" s="1"/>
    </row>
    <row r="2" spans="1:9" ht="18.75" customHeight="1" x14ac:dyDescent="0.3">
      <c r="A2" s="1" t="s">
        <v>1</v>
      </c>
      <c r="B2" s="1" t="s">
        <v>84</v>
      </c>
      <c r="C2" s="1"/>
      <c r="D2" s="1"/>
      <c r="E2" s="1"/>
      <c r="F2" s="1"/>
      <c r="G2" s="1"/>
      <c r="H2" s="1"/>
      <c r="I2" s="1"/>
    </row>
    <row r="3" spans="1:9" ht="21" customHeight="1" x14ac:dyDescent="0.3">
      <c r="A3" s="1"/>
      <c r="B3" s="2" t="s">
        <v>3</v>
      </c>
      <c r="C3" s="3" t="s">
        <v>4</v>
      </c>
      <c r="D3" s="4" t="s">
        <v>5</v>
      </c>
      <c r="E3" s="4" t="s">
        <v>6</v>
      </c>
      <c r="F3" s="1" t="s">
        <v>7</v>
      </c>
      <c r="G3" s="5" t="s">
        <v>8</v>
      </c>
      <c r="H3" s="1" t="s">
        <v>9</v>
      </c>
      <c r="I3" s="1"/>
    </row>
    <row r="4" spans="1:9" ht="14.4" x14ac:dyDescent="0.3">
      <c r="A4" s="1" t="s">
        <v>14</v>
      </c>
      <c r="B4" s="6" t="s">
        <v>23</v>
      </c>
      <c r="C4" s="7">
        <v>79</v>
      </c>
      <c r="D4" s="1">
        <v>43.5</v>
      </c>
      <c r="E4" s="8">
        <v>7</v>
      </c>
      <c r="F4" s="9">
        <v>19.061610000000002</v>
      </c>
      <c r="G4" s="9">
        <v>24.939350000000001</v>
      </c>
      <c r="H4" s="9">
        <v>8914.2579999999998</v>
      </c>
      <c r="I4" s="1"/>
    </row>
    <row r="5" spans="1:9" ht="14.4" x14ac:dyDescent="0.3">
      <c r="A5" s="1" t="s">
        <v>16</v>
      </c>
      <c r="B5" s="6" t="s">
        <v>21</v>
      </c>
      <c r="C5" s="7">
        <v>80.7</v>
      </c>
      <c r="D5" s="1">
        <v>49</v>
      </c>
      <c r="E5" s="8">
        <v>18</v>
      </c>
      <c r="F5" s="9">
        <v>16.8429</v>
      </c>
      <c r="G5" s="9">
        <v>25.462900000000001</v>
      </c>
      <c r="H5" s="9">
        <v>9579.2900000000009</v>
      </c>
      <c r="I5" s="1"/>
    </row>
    <row r="6" spans="1:9" ht="14.4" x14ac:dyDescent="0.3">
      <c r="A6" s="1" t="s">
        <v>18</v>
      </c>
      <c r="B6" s="6" t="s">
        <v>25</v>
      </c>
      <c r="C6" s="7">
        <v>80</v>
      </c>
      <c r="D6" s="1">
        <v>58</v>
      </c>
      <c r="E6" s="8">
        <v>19.5</v>
      </c>
      <c r="F6" s="9">
        <v>17.403549999999999</v>
      </c>
      <c r="G6" s="9">
        <v>24.755479999999999</v>
      </c>
      <c r="H6" s="9">
        <v>10349.1</v>
      </c>
      <c r="I6" s="1"/>
    </row>
    <row r="7" spans="1:9" ht="14.4" x14ac:dyDescent="0.3">
      <c r="A7" s="1" t="s">
        <v>20</v>
      </c>
      <c r="B7" s="6" t="s">
        <v>17</v>
      </c>
      <c r="C7" s="7">
        <v>106.7</v>
      </c>
      <c r="D7" s="1">
        <v>43.5</v>
      </c>
      <c r="E7" s="8">
        <v>22</v>
      </c>
      <c r="F7" s="9">
        <v>18.14133</v>
      </c>
      <c r="G7" s="9">
        <v>26.110330000000001</v>
      </c>
      <c r="H7" s="9">
        <v>7906.3670000000002</v>
      </c>
      <c r="I7" s="1"/>
    </row>
    <row r="8" spans="1:9" ht="14.4" x14ac:dyDescent="0.3">
      <c r="A8" s="1" t="s">
        <v>22</v>
      </c>
      <c r="B8" s="6" t="s">
        <v>15</v>
      </c>
      <c r="C8" s="7">
        <v>108.4</v>
      </c>
      <c r="D8" s="1">
        <v>49</v>
      </c>
      <c r="E8" s="8">
        <v>28</v>
      </c>
      <c r="F8" s="9">
        <v>18.33839</v>
      </c>
      <c r="G8" s="9">
        <v>26.431940000000001</v>
      </c>
      <c r="H8" s="9">
        <v>6846.5810000000001</v>
      </c>
      <c r="I8" s="1"/>
    </row>
    <row r="9" spans="1:9" ht="14.4" x14ac:dyDescent="0.3">
      <c r="A9" s="1" t="s">
        <v>24</v>
      </c>
      <c r="B9" s="6" t="s">
        <v>19</v>
      </c>
      <c r="C9" s="10">
        <v>113.4</v>
      </c>
      <c r="D9" s="11">
        <v>58</v>
      </c>
      <c r="E9" s="12">
        <v>35</v>
      </c>
      <c r="F9" s="9">
        <v>18.573329999999999</v>
      </c>
      <c r="G9" s="9">
        <v>26.067329999999998</v>
      </c>
      <c r="H9" s="9">
        <v>6877.6</v>
      </c>
      <c r="I9" s="1"/>
    </row>
    <row r="10" spans="1:9" ht="14.4" x14ac:dyDescent="0.3">
      <c r="A10" s="1"/>
      <c r="B10" s="1"/>
      <c r="C10" s="1"/>
      <c r="D10" s="1"/>
      <c r="E10" s="1"/>
      <c r="F10" s="1"/>
      <c r="H10" s="1"/>
      <c r="I10" s="1"/>
    </row>
    <row r="11" spans="1:9" ht="14.4" x14ac:dyDescent="0.3">
      <c r="A11" s="1"/>
      <c r="B11" s="30" t="s">
        <v>26</v>
      </c>
      <c r="C11" s="31"/>
      <c r="D11" s="31"/>
      <c r="E11" s="31"/>
      <c r="F11" s="1"/>
      <c r="H11" s="1"/>
      <c r="I11" s="1"/>
    </row>
    <row r="12" spans="1:9" ht="14.4" x14ac:dyDescent="0.3">
      <c r="A12" s="1"/>
      <c r="B12" s="1"/>
      <c r="C12" s="1"/>
      <c r="D12" s="1"/>
      <c r="E12" s="1"/>
      <c r="F12" s="1"/>
      <c r="H12" s="1"/>
      <c r="I12" s="1"/>
    </row>
    <row r="13" spans="1:9" ht="14.4" x14ac:dyDescent="0.3">
      <c r="A13" s="1" t="s">
        <v>27</v>
      </c>
      <c r="B13" s="1" t="s">
        <v>28</v>
      </c>
      <c r="C13" s="1"/>
      <c r="D13" s="1"/>
      <c r="E13" s="1"/>
      <c r="F13" s="1"/>
      <c r="H13" s="1"/>
      <c r="I13" s="1"/>
    </row>
    <row r="14" spans="1:9" ht="14.4" x14ac:dyDescent="0.3">
      <c r="A14" s="1"/>
      <c r="B14" s="2" t="s">
        <v>29</v>
      </c>
      <c r="C14" s="4"/>
      <c r="D14" s="4" t="s">
        <v>5</v>
      </c>
      <c r="E14" s="4" t="s">
        <v>6</v>
      </c>
      <c r="F14" s="1" t="s">
        <v>7</v>
      </c>
      <c r="G14" s="5" t="s">
        <v>30</v>
      </c>
      <c r="H14" s="30" t="s">
        <v>9</v>
      </c>
      <c r="I14" s="31"/>
    </row>
    <row r="15" spans="1:9" ht="14.4" x14ac:dyDescent="0.3">
      <c r="A15" s="1" t="s">
        <v>31</v>
      </c>
      <c r="B15" s="6" t="s">
        <v>32</v>
      </c>
      <c r="C15" s="7">
        <v>80.3</v>
      </c>
      <c r="D15" s="1">
        <v>50</v>
      </c>
      <c r="E15" s="8">
        <v>16</v>
      </c>
      <c r="F15" s="9">
        <v>16.427420000000001</v>
      </c>
      <c r="G15" s="9">
        <v>22.710650000000001</v>
      </c>
      <c r="H15" s="9">
        <v>5131.9679999999998</v>
      </c>
      <c r="I15" s="1"/>
    </row>
    <row r="16" spans="1:9" ht="14.4" x14ac:dyDescent="0.3">
      <c r="A16" s="1" t="s">
        <v>33</v>
      </c>
      <c r="B16" s="6" t="s">
        <v>34</v>
      </c>
      <c r="C16" s="7">
        <v>83.5</v>
      </c>
      <c r="D16" s="1">
        <v>44</v>
      </c>
      <c r="E16" s="8">
        <v>16.5</v>
      </c>
      <c r="F16" s="9">
        <v>17.011669999999999</v>
      </c>
      <c r="G16" s="9">
        <v>23.175000000000001</v>
      </c>
      <c r="H16" s="9">
        <v>4943.933</v>
      </c>
      <c r="I16" s="1"/>
    </row>
    <row r="17" spans="1:17" ht="14.4" x14ac:dyDescent="0.3">
      <c r="A17" s="1" t="s">
        <v>35</v>
      </c>
      <c r="B17" s="6" t="s">
        <v>36</v>
      </c>
      <c r="C17" s="13">
        <v>111</v>
      </c>
      <c r="D17" s="14">
        <v>44</v>
      </c>
      <c r="E17" s="8">
        <v>27</v>
      </c>
      <c r="F17" s="9">
        <v>19.397739999999999</v>
      </c>
      <c r="G17" s="9">
        <v>23.661290000000001</v>
      </c>
      <c r="H17" s="9">
        <v>3778.3870000000002</v>
      </c>
      <c r="I17" s="1"/>
    </row>
    <row r="18" spans="1:17" ht="14.4" x14ac:dyDescent="0.3">
      <c r="A18" s="1" t="s">
        <v>37</v>
      </c>
      <c r="B18" s="6" t="s">
        <v>38</v>
      </c>
      <c r="C18" s="10">
        <v>106.4</v>
      </c>
      <c r="D18" s="11">
        <v>50</v>
      </c>
      <c r="E18" s="12">
        <v>30</v>
      </c>
      <c r="F18" s="9">
        <v>18.409030000000001</v>
      </c>
      <c r="G18" s="9">
        <v>24.09516</v>
      </c>
      <c r="H18" s="9">
        <v>3846.0650000000001</v>
      </c>
      <c r="I18" s="1"/>
    </row>
    <row r="19" spans="1:17" ht="14.4" x14ac:dyDescent="0.3">
      <c r="A19" s="1"/>
      <c r="B19" s="1"/>
      <c r="C19" s="1"/>
      <c r="D19" s="1"/>
      <c r="E19" s="1"/>
      <c r="F19" s="1"/>
      <c r="H19" s="1"/>
      <c r="I19" s="1"/>
    </row>
    <row r="20" spans="1:17" ht="14.4" x14ac:dyDescent="0.3">
      <c r="A20" s="1"/>
      <c r="B20" s="1"/>
      <c r="C20" s="1"/>
      <c r="D20" s="1"/>
      <c r="E20" s="1"/>
      <c r="F20" s="1"/>
      <c r="H20" s="1"/>
      <c r="I20" s="1"/>
    </row>
    <row r="21" spans="1:17" ht="14.4" x14ac:dyDescent="0.3">
      <c r="A21" s="1" t="s">
        <v>39</v>
      </c>
      <c r="B21" s="1" t="s">
        <v>40</v>
      </c>
      <c r="C21" s="1"/>
      <c r="D21" s="1"/>
      <c r="E21" s="1"/>
      <c r="F21" s="1"/>
      <c r="H21" s="1"/>
      <c r="I21" s="1"/>
    </row>
    <row r="22" spans="1:17" ht="14.4" x14ac:dyDescent="0.3">
      <c r="A22" s="1"/>
      <c r="B22" s="2" t="s">
        <v>29</v>
      </c>
      <c r="C22" s="4"/>
      <c r="D22" s="4" t="s">
        <v>41</v>
      </c>
      <c r="E22" s="4" t="s">
        <v>42</v>
      </c>
      <c r="F22" s="1" t="s">
        <v>43</v>
      </c>
      <c r="H22" s="32" t="s">
        <v>9</v>
      </c>
      <c r="I22" s="31"/>
    </row>
    <row r="23" spans="1:17" ht="14.4" x14ac:dyDescent="0.3">
      <c r="A23" s="1" t="s">
        <v>44</v>
      </c>
      <c r="B23" s="15" t="s">
        <v>50</v>
      </c>
      <c r="C23" s="7">
        <v>77.5</v>
      </c>
      <c r="D23" s="1">
        <v>54</v>
      </c>
      <c r="E23" s="8">
        <v>25</v>
      </c>
      <c r="F23" s="9">
        <v>18.676130000000001</v>
      </c>
      <c r="G23" s="9">
        <v>23.968060000000001</v>
      </c>
      <c r="H23" s="9">
        <v>6116.3549999999996</v>
      </c>
      <c r="I23" s="1"/>
      <c r="K23" s="5" t="s">
        <v>46</v>
      </c>
    </row>
    <row r="24" spans="1:17" ht="14.4" x14ac:dyDescent="0.3">
      <c r="A24" s="1" t="s">
        <v>47</v>
      </c>
      <c r="B24" s="15" t="s">
        <v>48</v>
      </c>
      <c r="C24" s="7">
        <v>87</v>
      </c>
      <c r="D24" s="1">
        <v>58</v>
      </c>
      <c r="E24" s="8">
        <v>27</v>
      </c>
      <c r="F24" s="9">
        <v>19.086559999999999</v>
      </c>
      <c r="G24" s="9">
        <v>23.65063</v>
      </c>
      <c r="H24" s="9">
        <v>5692.5940000000001</v>
      </c>
      <c r="I24" s="1"/>
    </row>
    <row r="25" spans="1:17" ht="14.4" x14ac:dyDescent="0.3">
      <c r="A25" s="1" t="s">
        <v>49</v>
      </c>
      <c r="B25" s="15" t="s">
        <v>45</v>
      </c>
      <c r="C25" s="7">
        <v>80</v>
      </c>
      <c r="D25" s="1">
        <v>57</v>
      </c>
      <c r="E25" s="8">
        <v>29</v>
      </c>
      <c r="F25" s="9">
        <v>19.6371</v>
      </c>
      <c r="G25" s="9">
        <v>23.365480000000002</v>
      </c>
      <c r="H25" s="1">
        <v>6234.7420000000002</v>
      </c>
      <c r="I25" s="1"/>
      <c r="Q25" s="5" t="s">
        <v>51</v>
      </c>
    </row>
    <row r="26" spans="1:17" ht="14.4" x14ac:dyDescent="0.3">
      <c r="A26" s="1" t="s">
        <v>52</v>
      </c>
      <c r="B26" s="15" t="s">
        <v>53</v>
      </c>
      <c r="C26" s="7">
        <v>104</v>
      </c>
      <c r="D26" s="1">
        <v>54</v>
      </c>
      <c r="E26" s="8">
        <v>31</v>
      </c>
      <c r="F26" s="9">
        <v>19.531669999999998</v>
      </c>
      <c r="G26" s="9">
        <v>24.22</v>
      </c>
      <c r="H26" s="1">
        <v>4886.7669999999998</v>
      </c>
      <c r="I26" s="1"/>
    </row>
    <row r="27" spans="1:17" ht="14.4" x14ac:dyDescent="0.3">
      <c r="A27" s="1" t="s">
        <v>54</v>
      </c>
      <c r="B27" s="15" t="s">
        <v>57</v>
      </c>
      <c r="C27" s="7">
        <v>105</v>
      </c>
      <c r="D27" s="1">
        <v>57</v>
      </c>
      <c r="E27" s="8">
        <v>34.5</v>
      </c>
      <c r="F27" s="9">
        <v>22.44088</v>
      </c>
      <c r="G27" s="9">
        <v>24.64912</v>
      </c>
      <c r="H27" s="9">
        <v>4192.3819999999996</v>
      </c>
      <c r="I27" s="1"/>
    </row>
    <row r="28" spans="1:17" ht="14.4" x14ac:dyDescent="0.3">
      <c r="A28" s="1" t="s">
        <v>56</v>
      </c>
      <c r="B28" s="16" t="s">
        <v>55</v>
      </c>
      <c r="C28" s="10">
        <v>109.5</v>
      </c>
      <c r="D28" s="11">
        <v>58</v>
      </c>
      <c r="E28" s="12">
        <v>38</v>
      </c>
      <c r="F28" s="9">
        <v>19.081330000000001</v>
      </c>
      <c r="G28" s="9">
        <v>24.222000000000001</v>
      </c>
      <c r="H28" s="9">
        <v>4778.8670000000002</v>
      </c>
      <c r="I28" s="1"/>
    </row>
    <row r="29" spans="1:17" ht="14.4" x14ac:dyDescent="0.3">
      <c r="A29" s="1"/>
      <c r="B29" s="1"/>
      <c r="C29" s="1"/>
      <c r="D29" s="1"/>
      <c r="E29" s="1"/>
      <c r="F29" s="1"/>
      <c r="H29" s="1"/>
      <c r="I29" s="1"/>
    </row>
    <row r="30" spans="1:17" ht="14.4" x14ac:dyDescent="0.3">
      <c r="A30" s="1" t="s">
        <v>58</v>
      </c>
      <c r="B30" s="1" t="s">
        <v>85</v>
      </c>
      <c r="C30" s="1"/>
      <c r="D30" s="1"/>
      <c r="E30" s="1"/>
      <c r="F30" s="1"/>
      <c r="H30" s="1"/>
      <c r="I30" s="1"/>
    </row>
    <row r="31" spans="1:17" ht="14.4" x14ac:dyDescent="0.3">
      <c r="A31" s="1"/>
      <c r="B31" s="2" t="s">
        <v>29</v>
      </c>
      <c r="C31" s="4"/>
      <c r="D31" s="4" t="s">
        <v>5</v>
      </c>
      <c r="E31" s="4" t="s">
        <v>60</v>
      </c>
      <c r="F31" s="1" t="s">
        <v>43</v>
      </c>
      <c r="H31" s="32" t="s">
        <v>9</v>
      </c>
      <c r="I31" s="31"/>
    </row>
    <row r="32" spans="1:17" ht="14.4" x14ac:dyDescent="0.3">
      <c r="A32" s="1" t="s">
        <v>65</v>
      </c>
      <c r="B32" s="15" t="s">
        <v>66</v>
      </c>
      <c r="C32" s="1">
        <v>83.8</v>
      </c>
      <c r="D32" s="1">
        <v>66</v>
      </c>
      <c r="E32" s="8">
        <v>29</v>
      </c>
      <c r="F32" s="9">
        <v>17.21903</v>
      </c>
      <c r="G32" s="9">
        <v>24.8429</v>
      </c>
      <c r="H32" s="9">
        <v>7941.5479999999998</v>
      </c>
      <c r="I32" s="1"/>
    </row>
    <row r="33" spans="1:9" ht="14.4" x14ac:dyDescent="0.3">
      <c r="A33" s="1" t="s">
        <v>67</v>
      </c>
      <c r="B33" s="15" t="s">
        <v>68</v>
      </c>
      <c r="C33" s="1">
        <v>83.2</v>
      </c>
      <c r="D33" s="1">
        <v>56</v>
      </c>
      <c r="E33" s="8">
        <v>29</v>
      </c>
      <c r="F33" s="9">
        <v>17.990649999999999</v>
      </c>
      <c r="G33" s="9">
        <v>24.96</v>
      </c>
      <c r="H33" s="9">
        <v>8170.9350000000004</v>
      </c>
      <c r="I33" s="1"/>
    </row>
    <row r="34" spans="1:9" ht="14.4" x14ac:dyDescent="0.3">
      <c r="A34" s="1" t="s">
        <v>63</v>
      </c>
      <c r="B34" s="15" t="s">
        <v>64</v>
      </c>
      <c r="C34" s="1">
        <v>86.2</v>
      </c>
      <c r="D34" s="1">
        <v>61</v>
      </c>
      <c r="E34" s="8">
        <v>30.5</v>
      </c>
      <c r="F34" s="9">
        <v>17.622260000000001</v>
      </c>
      <c r="G34" s="9">
        <v>24.603870000000001</v>
      </c>
      <c r="H34" s="9">
        <v>8326.8060000000005</v>
      </c>
      <c r="I34" s="1"/>
    </row>
    <row r="35" spans="1:9" ht="14.4" x14ac:dyDescent="0.3">
      <c r="A35" s="1" t="s">
        <v>71</v>
      </c>
      <c r="B35" s="15" t="s">
        <v>72</v>
      </c>
      <c r="C35" s="1">
        <v>105</v>
      </c>
      <c r="D35" s="1">
        <v>56</v>
      </c>
      <c r="E35" s="8">
        <v>34</v>
      </c>
      <c r="F35" s="9">
        <v>19.303550000000001</v>
      </c>
      <c r="G35" s="9">
        <v>25.08</v>
      </c>
      <c r="H35" s="9">
        <v>6865.8389999999999</v>
      </c>
      <c r="I35" s="1"/>
    </row>
    <row r="36" spans="1:9" ht="14.4" x14ac:dyDescent="0.3">
      <c r="A36" s="1" t="s">
        <v>61</v>
      </c>
      <c r="B36" s="15" t="s">
        <v>62</v>
      </c>
      <c r="C36" s="1">
        <v>111.8</v>
      </c>
      <c r="D36" s="1">
        <v>61</v>
      </c>
      <c r="E36" s="8">
        <v>39</v>
      </c>
      <c r="F36" s="9">
        <v>19.98226</v>
      </c>
      <c r="G36" s="9">
        <v>23.97484</v>
      </c>
      <c r="H36" s="9">
        <v>6270.29</v>
      </c>
      <c r="I36" s="1"/>
    </row>
    <row r="37" spans="1:9" ht="14.4" x14ac:dyDescent="0.3">
      <c r="A37" s="1" t="s">
        <v>69</v>
      </c>
      <c r="B37" s="16" t="s">
        <v>70</v>
      </c>
      <c r="C37" s="11">
        <v>114</v>
      </c>
      <c r="D37" s="11">
        <v>66</v>
      </c>
      <c r="E37" s="12">
        <v>44</v>
      </c>
      <c r="F37" s="9">
        <v>19.875330000000002</v>
      </c>
      <c r="G37" s="9">
        <v>25.06</v>
      </c>
      <c r="H37" s="9">
        <v>5446.2</v>
      </c>
      <c r="I37" s="1"/>
    </row>
    <row r="38" spans="1:9" ht="14.4" x14ac:dyDescent="0.3">
      <c r="A38" s="1"/>
      <c r="B38" s="1"/>
      <c r="C38" s="1"/>
      <c r="D38" s="1"/>
      <c r="E38" s="1"/>
      <c r="F38" s="1"/>
      <c r="G38" s="1"/>
      <c r="H38" s="1"/>
    </row>
  </sheetData>
  <mergeCells count="5">
    <mergeCell ref="A1:B1"/>
    <mergeCell ref="B11:E11"/>
    <mergeCell ref="H14:I14"/>
    <mergeCell ref="H22:I22"/>
    <mergeCell ref="H31:I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H11"/>
  <sheetViews>
    <sheetView workbookViewId="0"/>
  </sheetViews>
  <sheetFormatPr defaultColWidth="12.6640625" defaultRowHeight="15.75" customHeight="1" x14ac:dyDescent="0.25"/>
  <sheetData>
    <row r="3" spans="1:8" ht="15.75" customHeight="1" x14ac:dyDescent="0.3">
      <c r="A3" s="1" t="s">
        <v>1</v>
      </c>
      <c r="B3" s="1" t="s">
        <v>84</v>
      </c>
      <c r="C3" s="1"/>
      <c r="D3" s="1"/>
      <c r="E3" s="1"/>
      <c r="F3" s="1"/>
      <c r="G3" s="1"/>
      <c r="H3" s="1"/>
    </row>
    <row r="4" spans="1:8" ht="15.75" customHeight="1" x14ac:dyDescent="0.3">
      <c r="A4" s="1"/>
      <c r="B4" s="2" t="s">
        <v>29</v>
      </c>
      <c r="C4" s="4" t="s">
        <v>5</v>
      </c>
      <c r="D4" s="4" t="s">
        <v>6</v>
      </c>
      <c r="E4" s="1" t="s">
        <v>7</v>
      </c>
      <c r="F4" s="5" t="s">
        <v>8</v>
      </c>
      <c r="G4" s="30" t="s">
        <v>9</v>
      </c>
      <c r="H4" s="31"/>
    </row>
    <row r="5" spans="1:8" ht="15.75" customHeight="1" x14ac:dyDescent="0.3">
      <c r="A5" s="1" t="s">
        <v>24</v>
      </c>
      <c r="B5" s="6" t="s">
        <v>86</v>
      </c>
      <c r="C5" s="1">
        <v>58</v>
      </c>
      <c r="D5" s="8">
        <v>19.5</v>
      </c>
      <c r="E5" s="9">
        <v>17.403549999999999</v>
      </c>
      <c r="F5" s="9">
        <v>24.755479999999999</v>
      </c>
      <c r="G5" s="9">
        <v>10349.1</v>
      </c>
      <c r="H5" s="1"/>
    </row>
    <row r="6" spans="1:8" ht="15.75" customHeight="1" x14ac:dyDescent="0.3">
      <c r="A6" s="1" t="s">
        <v>22</v>
      </c>
      <c r="B6" s="6" t="s">
        <v>23</v>
      </c>
      <c r="C6" s="1">
        <v>43.5</v>
      </c>
      <c r="D6" s="8">
        <v>7</v>
      </c>
      <c r="E6" s="9">
        <v>19.061610000000002</v>
      </c>
      <c r="F6" s="9">
        <v>24.939350000000001</v>
      </c>
      <c r="G6" s="9">
        <v>8914.2579999999998</v>
      </c>
      <c r="H6" s="1"/>
    </row>
    <row r="7" spans="1:8" ht="15.75" customHeight="1" x14ac:dyDescent="0.3">
      <c r="A7" s="1" t="s">
        <v>20</v>
      </c>
      <c r="B7" s="6" t="s">
        <v>87</v>
      </c>
      <c r="C7" s="1">
        <v>49</v>
      </c>
      <c r="D7" s="8">
        <v>18</v>
      </c>
      <c r="E7" s="9">
        <v>16.8429</v>
      </c>
      <c r="F7" s="9">
        <v>25.462900000000001</v>
      </c>
      <c r="G7" s="9">
        <v>9579.2900000000009</v>
      </c>
      <c r="H7" s="1"/>
    </row>
    <row r="8" spans="1:8" ht="15.75" customHeight="1" x14ac:dyDescent="0.3">
      <c r="A8" s="1" t="s">
        <v>18</v>
      </c>
      <c r="B8" s="6" t="s">
        <v>19</v>
      </c>
      <c r="C8" s="1">
        <v>58</v>
      </c>
      <c r="D8" s="8">
        <v>35</v>
      </c>
      <c r="E8" s="9">
        <v>18.573329999999999</v>
      </c>
      <c r="F8" s="9">
        <v>26.067329999999998</v>
      </c>
      <c r="G8" s="9">
        <v>6877.6</v>
      </c>
      <c r="H8" s="1"/>
    </row>
    <row r="9" spans="1:8" ht="15.75" customHeight="1" x14ac:dyDescent="0.3">
      <c r="A9" s="1" t="s">
        <v>16</v>
      </c>
      <c r="B9" s="6" t="s">
        <v>17</v>
      </c>
      <c r="C9" s="1">
        <v>43.5</v>
      </c>
      <c r="D9" s="8">
        <v>22</v>
      </c>
      <c r="E9" s="9">
        <v>18.14133</v>
      </c>
      <c r="F9" s="9">
        <v>26.110330000000001</v>
      </c>
      <c r="G9" s="9">
        <v>7906.3670000000002</v>
      </c>
      <c r="H9" s="1"/>
    </row>
    <row r="10" spans="1:8" ht="15.75" customHeight="1" x14ac:dyDescent="0.3">
      <c r="A10" s="1" t="s">
        <v>14</v>
      </c>
      <c r="B10" s="6" t="s">
        <v>15</v>
      </c>
      <c r="C10" s="11">
        <v>49</v>
      </c>
      <c r="D10" s="12">
        <v>28</v>
      </c>
      <c r="E10" s="9">
        <v>18.33839</v>
      </c>
      <c r="F10" s="9">
        <v>26.431940000000001</v>
      </c>
      <c r="G10" s="9">
        <v>6846.5810000000001</v>
      </c>
      <c r="H10" s="1"/>
    </row>
    <row r="11" spans="1:8" ht="15.75" customHeight="1" x14ac:dyDescent="0.3">
      <c r="A11" s="1"/>
      <c r="B11" s="1"/>
      <c r="C11" s="1"/>
      <c r="D11" s="1"/>
      <c r="E11" s="1"/>
      <c r="G11" s="1"/>
      <c r="H11" s="1"/>
    </row>
  </sheetData>
  <mergeCells count="1"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Q110"/>
  <sheetViews>
    <sheetView workbookViewId="0"/>
  </sheetViews>
  <sheetFormatPr defaultColWidth="12.6640625" defaultRowHeight="15.75" customHeight="1" x14ac:dyDescent="0.25"/>
  <sheetData>
    <row r="2" spans="1:9" ht="15.75" customHeight="1" x14ac:dyDescent="0.3">
      <c r="A2" s="1" t="s">
        <v>1</v>
      </c>
      <c r="B2" s="1" t="s">
        <v>84</v>
      </c>
      <c r="C2" s="1"/>
      <c r="D2" s="1"/>
      <c r="E2" s="1"/>
      <c r="F2" s="1"/>
      <c r="G2" s="1"/>
      <c r="H2" s="1"/>
      <c r="I2" s="1"/>
    </row>
    <row r="3" spans="1:9" ht="15.75" customHeight="1" x14ac:dyDescent="0.3">
      <c r="A3" s="1"/>
      <c r="B3" s="2" t="s">
        <v>3</v>
      </c>
      <c r="C3" s="3" t="s">
        <v>4</v>
      </c>
      <c r="D3" s="4" t="s">
        <v>5</v>
      </c>
      <c r="E3" s="4" t="s">
        <v>6</v>
      </c>
      <c r="F3" s="1" t="s">
        <v>7</v>
      </c>
      <c r="G3" s="5" t="s">
        <v>8</v>
      </c>
      <c r="H3" s="1" t="s">
        <v>9</v>
      </c>
      <c r="I3" s="1" t="s">
        <v>88</v>
      </c>
    </row>
    <row r="4" spans="1:9" ht="15.75" customHeight="1" x14ac:dyDescent="0.3">
      <c r="A4" s="1" t="s">
        <v>22</v>
      </c>
      <c r="B4" s="6" t="s">
        <v>19</v>
      </c>
      <c r="C4" s="7">
        <v>113.4</v>
      </c>
      <c r="D4" s="1">
        <v>58</v>
      </c>
      <c r="E4" s="8">
        <v>35</v>
      </c>
      <c r="F4" s="9">
        <v>18.573329999999999</v>
      </c>
      <c r="G4" s="9">
        <v>26.067329999999998</v>
      </c>
      <c r="H4" s="9">
        <v>6877.6</v>
      </c>
      <c r="I4" s="1"/>
    </row>
    <row r="5" spans="1:9" ht="15.75" customHeight="1" x14ac:dyDescent="0.3">
      <c r="A5" s="1" t="s">
        <v>20</v>
      </c>
      <c r="B5" s="6" t="s">
        <v>15</v>
      </c>
      <c r="C5" s="7">
        <v>108.4</v>
      </c>
      <c r="D5" s="1">
        <v>49</v>
      </c>
      <c r="E5" s="8">
        <v>28</v>
      </c>
      <c r="F5" s="9">
        <v>18.33839</v>
      </c>
      <c r="G5" s="9">
        <v>26.431940000000001</v>
      </c>
      <c r="H5" s="9">
        <v>6846.5810000000001</v>
      </c>
      <c r="I5" s="1"/>
    </row>
    <row r="6" spans="1:9" ht="15.75" customHeight="1" x14ac:dyDescent="0.3">
      <c r="A6" s="1" t="s">
        <v>18</v>
      </c>
      <c r="B6" s="6" t="s">
        <v>17</v>
      </c>
      <c r="C6" s="7">
        <v>106.7</v>
      </c>
      <c r="D6" s="1">
        <v>43.5</v>
      </c>
      <c r="E6" s="8">
        <v>22</v>
      </c>
      <c r="F6" s="9">
        <v>18.14133</v>
      </c>
      <c r="G6" s="9">
        <v>26.110330000000001</v>
      </c>
      <c r="H6" s="9">
        <v>7906.3670000000002</v>
      </c>
      <c r="I6" s="1"/>
    </row>
    <row r="7" spans="1:9" ht="15.75" customHeight="1" x14ac:dyDescent="0.3">
      <c r="A7" s="1" t="s">
        <v>16</v>
      </c>
      <c r="B7" s="6" t="s">
        <v>25</v>
      </c>
      <c r="C7" s="7">
        <v>80</v>
      </c>
      <c r="D7" s="1">
        <v>58</v>
      </c>
      <c r="E7" s="8">
        <v>19.5</v>
      </c>
      <c r="F7" s="9">
        <v>17.403549999999999</v>
      </c>
      <c r="G7" s="9">
        <v>24.755479999999999</v>
      </c>
      <c r="H7" s="9">
        <v>10349.1</v>
      </c>
      <c r="I7" s="1"/>
    </row>
    <row r="8" spans="1:9" ht="15.75" customHeight="1" x14ac:dyDescent="0.3">
      <c r="A8" s="1" t="s">
        <v>14</v>
      </c>
      <c r="B8" s="6" t="s">
        <v>21</v>
      </c>
      <c r="C8" s="7">
        <v>80.7</v>
      </c>
      <c r="D8" s="1">
        <v>49</v>
      </c>
      <c r="E8" s="8">
        <v>18</v>
      </c>
      <c r="F8" s="9">
        <v>16.8429</v>
      </c>
      <c r="G8" s="9">
        <v>25.462900000000001</v>
      </c>
      <c r="H8" s="9">
        <v>9579.2900000000009</v>
      </c>
      <c r="I8" s="1"/>
    </row>
    <row r="9" spans="1:9" ht="15.75" customHeight="1" x14ac:dyDescent="0.3">
      <c r="A9" s="1" t="s">
        <v>24</v>
      </c>
      <c r="B9" s="6" t="s">
        <v>23</v>
      </c>
      <c r="C9" s="10">
        <v>79</v>
      </c>
      <c r="D9" s="11">
        <v>43.5</v>
      </c>
      <c r="E9" s="12">
        <v>7</v>
      </c>
      <c r="F9" s="9">
        <v>19.061610000000002</v>
      </c>
      <c r="G9" s="9">
        <v>24.939350000000001</v>
      </c>
      <c r="H9" s="9">
        <v>8914.2579999999998</v>
      </c>
      <c r="I9" s="1"/>
    </row>
    <row r="10" spans="1:9" ht="15.75" customHeight="1" x14ac:dyDescent="0.3">
      <c r="A10" s="1"/>
      <c r="B10" s="1"/>
      <c r="C10" s="1"/>
      <c r="D10" s="1"/>
      <c r="E10" s="1"/>
      <c r="F10" s="1"/>
      <c r="H10" s="1"/>
      <c r="I10" s="1"/>
    </row>
    <row r="11" spans="1:9" ht="15.75" customHeight="1" x14ac:dyDescent="0.3">
      <c r="A11" s="1"/>
      <c r="B11" s="30" t="s">
        <v>26</v>
      </c>
      <c r="C11" s="31"/>
      <c r="D11" s="31"/>
      <c r="E11" s="31"/>
      <c r="F11" s="1"/>
      <c r="H11" s="1"/>
      <c r="I11" s="1"/>
    </row>
    <row r="12" spans="1:9" ht="15.75" customHeight="1" x14ac:dyDescent="0.3">
      <c r="A12" s="1"/>
      <c r="B12" s="1"/>
      <c r="C12" s="1"/>
      <c r="D12" s="1"/>
      <c r="E12" s="1"/>
      <c r="F12" s="1"/>
      <c r="H12" s="1"/>
      <c r="I12" s="1"/>
    </row>
    <row r="13" spans="1:9" ht="15.75" customHeight="1" x14ac:dyDescent="0.3">
      <c r="A13" s="1" t="s">
        <v>27</v>
      </c>
      <c r="B13" s="1" t="s">
        <v>28</v>
      </c>
      <c r="C13" s="1"/>
      <c r="D13" s="1"/>
      <c r="E13" s="1"/>
      <c r="F13" s="1"/>
      <c r="H13" s="1"/>
      <c r="I13" s="1"/>
    </row>
    <row r="14" spans="1:9" ht="15.75" customHeight="1" x14ac:dyDescent="0.3">
      <c r="A14" s="1"/>
      <c r="B14" s="2" t="s">
        <v>29</v>
      </c>
      <c r="C14" s="4"/>
      <c r="D14" s="4" t="s">
        <v>5</v>
      </c>
      <c r="E14" s="4" t="s">
        <v>6</v>
      </c>
      <c r="F14" s="1" t="s">
        <v>7</v>
      </c>
      <c r="G14" s="5" t="s">
        <v>30</v>
      </c>
      <c r="H14" s="30" t="s">
        <v>9</v>
      </c>
      <c r="I14" s="31"/>
    </row>
    <row r="15" spans="1:9" ht="15.75" customHeight="1" x14ac:dyDescent="0.3">
      <c r="A15" s="1" t="s">
        <v>37</v>
      </c>
      <c r="B15" s="6" t="s">
        <v>38</v>
      </c>
      <c r="C15" s="7">
        <v>106.4</v>
      </c>
      <c r="D15" s="1">
        <v>50</v>
      </c>
      <c r="E15" s="8">
        <v>30</v>
      </c>
      <c r="F15" s="9">
        <v>18.409030000000001</v>
      </c>
      <c r="G15" s="9">
        <v>24.09516</v>
      </c>
      <c r="H15" s="9">
        <v>3846.0650000000001</v>
      </c>
      <c r="I15" s="1"/>
    </row>
    <row r="16" spans="1:9" ht="15.75" customHeight="1" x14ac:dyDescent="0.3">
      <c r="A16" s="1" t="s">
        <v>35</v>
      </c>
      <c r="B16" s="6" t="s">
        <v>36</v>
      </c>
      <c r="C16" s="13">
        <v>111</v>
      </c>
      <c r="D16" s="14">
        <v>44</v>
      </c>
      <c r="E16" s="8">
        <v>27</v>
      </c>
      <c r="F16" s="9">
        <v>19.397739999999999</v>
      </c>
      <c r="G16" s="9">
        <v>23.661290000000001</v>
      </c>
      <c r="H16" s="9">
        <v>3778.3870000000002</v>
      </c>
      <c r="I16" s="1"/>
    </row>
    <row r="17" spans="1:9" ht="15.75" customHeight="1" x14ac:dyDescent="0.3">
      <c r="A17" s="1" t="s">
        <v>33</v>
      </c>
      <c r="B17" s="6" t="s">
        <v>34</v>
      </c>
      <c r="C17" s="7">
        <v>83.5</v>
      </c>
      <c r="D17" s="1">
        <v>44</v>
      </c>
      <c r="E17" s="8">
        <v>16.5</v>
      </c>
      <c r="F17" s="9">
        <v>17.011669999999999</v>
      </c>
      <c r="G17" s="9">
        <v>23.175000000000001</v>
      </c>
      <c r="H17" s="9">
        <v>4943.933</v>
      </c>
      <c r="I17" s="1"/>
    </row>
    <row r="18" spans="1:9" ht="15.75" customHeight="1" x14ac:dyDescent="0.3">
      <c r="A18" s="1" t="s">
        <v>31</v>
      </c>
      <c r="B18" s="6" t="s">
        <v>32</v>
      </c>
      <c r="C18" s="10">
        <v>80.3</v>
      </c>
      <c r="D18" s="11">
        <v>50</v>
      </c>
      <c r="E18" s="12">
        <v>16</v>
      </c>
      <c r="F18" s="9">
        <v>16.427420000000001</v>
      </c>
      <c r="G18" s="9">
        <v>22.710650000000001</v>
      </c>
      <c r="H18" s="9">
        <v>5131.9679999999998</v>
      </c>
      <c r="I18" s="1"/>
    </row>
    <row r="19" spans="1:9" ht="15.75" customHeight="1" x14ac:dyDescent="0.3">
      <c r="A19" s="1"/>
      <c r="B19" s="1"/>
      <c r="C19" s="1"/>
      <c r="D19" s="1"/>
      <c r="E19" s="1"/>
      <c r="F19" s="1"/>
      <c r="H19" s="1"/>
      <c r="I19" s="1"/>
    </row>
    <row r="20" spans="1:9" ht="15.75" customHeight="1" x14ac:dyDescent="0.3">
      <c r="A20" s="1"/>
      <c r="B20" s="1"/>
      <c r="C20" s="1"/>
      <c r="D20" s="1"/>
      <c r="E20" s="1"/>
      <c r="F20" s="1"/>
      <c r="H20" s="1"/>
      <c r="I20" s="1"/>
    </row>
    <row r="21" spans="1:9" ht="15.75" customHeight="1" x14ac:dyDescent="0.3">
      <c r="A21" s="1" t="s">
        <v>39</v>
      </c>
      <c r="B21" s="1" t="s">
        <v>40</v>
      </c>
      <c r="C21" s="1"/>
      <c r="D21" s="1"/>
      <c r="E21" s="1"/>
      <c r="F21" s="1"/>
      <c r="H21" s="1"/>
      <c r="I21" s="1"/>
    </row>
    <row r="22" spans="1:9" ht="15.75" customHeight="1" x14ac:dyDescent="0.3">
      <c r="A22" s="1"/>
      <c r="B22" s="2" t="s">
        <v>29</v>
      </c>
      <c r="C22" s="4"/>
      <c r="D22" s="4" t="s">
        <v>41</v>
      </c>
      <c r="E22" s="4" t="s">
        <v>42</v>
      </c>
      <c r="F22" s="1" t="s">
        <v>43</v>
      </c>
      <c r="H22" s="32" t="s">
        <v>9</v>
      </c>
      <c r="I22" s="31"/>
    </row>
    <row r="23" spans="1:9" ht="15.75" customHeight="1" x14ac:dyDescent="0.3">
      <c r="A23" s="1" t="s">
        <v>44</v>
      </c>
      <c r="B23" s="15" t="s">
        <v>45</v>
      </c>
      <c r="C23" s="7">
        <v>80</v>
      </c>
      <c r="D23" s="1">
        <v>57</v>
      </c>
      <c r="E23" s="8">
        <v>29</v>
      </c>
      <c r="F23" s="9">
        <v>19.6371</v>
      </c>
      <c r="G23" s="9">
        <v>23.365480000000002</v>
      </c>
      <c r="H23" s="1">
        <v>6234.7420000000002</v>
      </c>
      <c r="I23" s="1"/>
    </row>
    <row r="24" spans="1:9" ht="15.75" customHeight="1" x14ac:dyDescent="0.3">
      <c r="A24" s="1" t="s">
        <v>47</v>
      </c>
      <c r="B24" s="15" t="s">
        <v>48</v>
      </c>
      <c r="C24" s="7">
        <v>87</v>
      </c>
      <c r="D24" s="1">
        <v>58</v>
      </c>
      <c r="E24" s="8">
        <v>27</v>
      </c>
      <c r="F24" s="9">
        <v>19.086559999999999</v>
      </c>
      <c r="G24" s="9">
        <v>23.65063</v>
      </c>
      <c r="H24" s="9">
        <v>5692.5940000000001</v>
      </c>
      <c r="I24" s="1"/>
    </row>
    <row r="25" spans="1:9" ht="15.75" customHeight="1" x14ac:dyDescent="0.3">
      <c r="A25" s="1" t="s">
        <v>49</v>
      </c>
      <c r="B25" s="15" t="s">
        <v>50</v>
      </c>
      <c r="C25" s="7">
        <v>77.5</v>
      </c>
      <c r="D25" s="1">
        <v>54</v>
      </c>
      <c r="E25" s="8">
        <v>25</v>
      </c>
      <c r="F25" s="9">
        <v>18.676130000000001</v>
      </c>
      <c r="G25" s="9">
        <v>23.968060000000001</v>
      </c>
      <c r="H25" s="9">
        <v>6116.3549999999996</v>
      </c>
      <c r="I25" s="1"/>
    </row>
    <row r="26" spans="1:9" ht="15.75" customHeight="1" x14ac:dyDescent="0.3">
      <c r="A26" s="1" t="s">
        <v>52</v>
      </c>
      <c r="B26" s="15" t="s">
        <v>53</v>
      </c>
      <c r="C26" s="7">
        <v>104</v>
      </c>
      <c r="D26" s="1">
        <v>54</v>
      </c>
      <c r="E26" s="8">
        <v>31</v>
      </c>
      <c r="F26" s="9">
        <v>19.531669999999998</v>
      </c>
      <c r="G26" s="9">
        <v>24.22</v>
      </c>
      <c r="H26" s="1">
        <v>4886.7669999999998</v>
      </c>
      <c r="I26" s="1"/>
    </row>
    <row r="27" spans="1:9" ht="14.4" x14ac:dyDescent="0.3">
      <c r="A27" s="1" t="s">
        <v>54</v>
      </c>
      <c r="B27" s="15" t="s">
        <v>55</v>
      </c>
      <c r="C27" s="7">
        <v>109.5</v>
      </c>
      <c r="D27" s="1">
        <v>58</v>
      </c>
      <c r="E27" s="8">
        <v>38</v>
      </c>
      <c r="F27" s="9">
        <v>19.081330000000001</v>
      </c>
      <c r="G27" s="9">
        <v>24.222000000000001</v>
      </c>
      <c r="H27" s="9">
        <v>4778.8670000000002</v>
      </c>
      <c r="I27" s="1"/>
    </row>
    <row r="28" spans="1:9" ht="14.4" x14ac:dyDescent="0.3">
      <c r="A28" s="1" t="s">
        <v>56</v>
      </c>
      <c r="B28" s="16" t="s">
        <v>57</v>
      </c>
      <c r="C28" s="10">
        <v>105</v>
      </c>
      <c r="D28" s="11">
        <v>57</v>
      </c>
      <c r="E28" s="12">
        <v>34.5</v>
      </c>
      <c r="F28" s="9">
        <v>22.44088</v>
      </c>
      <c r="G28" s="9">
        <v>24.64912</v>
      </c>
      <c r="H28" s="9">
        <v>4192.3819999999996</v>
      </c>
      <c r="I28" s="1"/>
    </row>
    <row r="29" spans="1:9" ht="14.4" x14ac:dyDescent="0.3">
      <c r="A29" s="1"/>
      <c r="B29" s="1"/>
      <c r="C29" s="1"/>
      <c r="D29" s="1"/>
      <c r="E29" s="1"/>
      <c r="F29" s="1"/>
      <c r="H29" s="1"/>
      <c r="I29" s="1"/>
    </row>
    <row r="30" spans="1:9" ht="14.4" x14ac:dyDescent="0.3">
      <c r="A30" s="1" t="s">
        <v>58</v>
      </c>
      <c r="B30" s="1" t="s">
        <v>85</v>
      </c>
      <c r="C30" s="1"/>
      <c r="D30" s="1"/>
      <c r="E30" s="1"/>
      <c r="F30" s="1"/>
      <c r="H30" s="1"/>
      <c r="I30" s="1"/>
    </row>
    <row r="31" spans="1:9" ht="14.4" x14ac:dyDescent="0.3">
      <c r="A31" s="1"/>
      <c r="B31" s="2" t="s">
        <v>29</v>
      </c>
      <c r="C31" s="4"/>
      <c r="D31" s="4" t="s">
        <v>5</v>
      </c>
      <c r="E31" s="4" t="s">
        <v>60</v>
      </c>
      <c r="F31" s="1" t="s">
        <v>43</v>
      </c>
      <c r="H31" s="32" t="s">
        <v>9</v>
      </c>
      <c r="I31" s="31"/>
    </row>
    <row r="32" spans="1:9" ht="14.4" x14ac:dyDescent="0.3">
      <c r="A32" s="1" t="s">
        <v>65</v>
      </c>
      <c r="B32" s="15" t="s">
        <v>66</v>
      </c>
      <c r="C32" s="1">
        <v>83.8</v>
      </c>
      <c r="D32" s="1">
        <v>66</v>
      </c>
      <c r="E32" s="8">
        <v>29</v>
      </c>
      <c r="F32" s="9">
        <v>17.21903</v>
      </c>
      <c r="G32" s="9">
        <v>24.8429</v>
      </c>
      <c r="H32" s="9">
        <v>7941.5479999999998</v>
      </c>
      <c r="I32" s="1"/>
    </row>
    <row r="33" spans="1:9" ht="14.4" x14ac:dyDescent="0.3">
      <c r="A33" s="1" t="s">
        <v>67</v>
      </c>
      <c r="B33" s="15" t="s">
        <v>68</v>
      </c>
      <c r="C33" s="1">
        <v>83.2</v>
      </c>
      <c r="D33" s="1">
        <v>56</v>
      </c>
      <c r="E33" s="8">
        <v>29</v>
      </c>
      <c r="F33" s="9">
        <v>17.990649999999999</v>
      </c>
      <c r="G33" s="9">
        <v>24.96</v>
      </c>
      <c r="H33" s="9">
        <v>8170.9350000000004</v>
      </c>
      <c r="I33" s="1"/>
    </row>
    <row r="34" spans="1:9" ht="14.4" x14ac:dyDescent="0.3">
      <c r="A34" s="1" t="s">
        <v>63</v>
      </c>
      <c r="B34" s="15" t="s">
        <v>64</v>
      </c>
      <c r="C34" s="1">
        <v>86.2</v>
      </c>
      <c r="D34" s="1">
        <v>61</v>
      </c>
      <c r="E34" s="8">
        <v>30.5</v>
      </c>
      <c r="F34" s="9">
        <v>17.622260000000001</v>
      </c>
      <c r="G34" s="9">
        <v>24.603870000000001</v>
      </c>
      <c r="H34" s="9">
        <v>8326.8060000000005</v>
      </c>
      <c r="I34" s="1"/>
    </row>
    <row r="35" spans="1:9" ht="14.4" x14ac:dyDescent="0.3">
      <c r="A35" s="1" t="s">
        <v>71</v>
      </c>
      <c r="B35" s="15" t="s">
        <v>72</v>
      </c>
      <c r="C35" s="1">
        <v>105</v>
      </c>
      <c r="D35" s="1">
        <v>56</v>
      </c>
      <c r="E35" s="8">
        <v>34</v>
      </c>
      <c r="F35" s="9">
        <v>19.303550000000001</v>
      </c>
      <c r="G35" s="9">
        <v>25.08</v>
      </c>
      <c r="H35" s="9">
        <v>6865.8389999999999</v>
      </c>
      <c r="I35" s="1"/>
    </row>
    <row r="36" spans="1:9" ht="14.4" x14ac:dyDescent="0.3">
      <c r="A36" s="1" t="s">
        <v>61</v>
      </c>
      <c r="B36" s="15" t="s">
        <v>62</v>
      </c>
      <c r="C36" s="1">
        <v>111.8</v>
      </c>
      <c r="D36" s="1">
        <v>61</v>
      </c>
      <c r="E36" s="8">
        <v>39</v>
      </c>
      <c r="F36" s="9">
        <v>19.98226</v>
      </c>
      <c r="G36" s="9">
        <v>23.97484</v>
      </c>
      <c r="H36" s="9">
        <v>6270.29</v>
      </c>
      <c r="I36" s="1"/>
    </row>
    <row r="37" spans="1:9" ht="14.4" x14ac:dyDescent="0.3">
      <c r="A37" s="1" t="s">
        <v>69</v>
      </c>
      <c r="B37" s="16" t="s">
        <v>70</v>
      </c>
      <c r="C37" s="11">
        <v>114</v>
      </c>
      <c r="D37" s="11">
        <v>66</v>
      </c>
      <c r="E37" s="12">
        <v>44</v>
      </c>
      <c r="F37" s="9">
        <v>19.875330000000002</v>
      </c>
      <c r="G37" s="9">
        <v>25.06</v>
      </c>
      <c r="H37" s="9">
        <v>5446.2</v>
      </c>
      <c r="I37" s="1"/>
    </row>
    <row r="51" spans="9:17" ht="14.4" x14ac:dyDescent="0.3">
      <c r="I51" s="18" t="s">
        <v>1</v>
      </c>
      <c r="J51" s="19" t="s">
        <v>84</v>
      </c>
      <c r="K51" s="20"/>
      <c r="L51" s="20"/>
      <c r="M51" s="20"/>
      <c r="N51" s="21"/>
      <c r="O51" s="21"/>
      <c r="P51" s="21"/>
      <c r="Q51" s="21"/>
    </row>
    <row r="52" spans="9:17" ht="14.4" x14ac:dyDescent="0.3">
      <c r="I52" s="22"/>
      <c r="J52" s="23" t="s">
        <v>3</v>
      </c>
      <c r="K52" s="23" t="s">
        <v>4</v>
      </c>
      <c r="L52" s="23" t="s">
        <v>5</v>
      </c>
      <c r="M52" s="23" t="s">
        <v>6</v>
      </c>
      <c r="N52" s="18" t="s">
        <v>7</v>
      </c>
      <c r="O52" s="21" t="s">
        <v>8</v>
      </c>
      <c r="P52" s="18" t="s">
        <v>9</v>
      </c>
      <c r="Q52" s="18" t="s">
        <v>88</v>
      </c>
    </row>
    <row r="53" spans="9:17" ht="14.4" x14ac:dyDescent="0.3">
      <c r="I53" s="24" t="s">
        <v>14</v>
      </c>
      <c r="J53" s="23" t="s">
        <v>15</v>
      </c>
      <c r="K53" s="18">
        <v>108.4</v>
      </c>
      <c r="L53" s="18">
        <v>49</v>
      </c>
      <c r="M53" s="24">
        <v>28</v>
      </c>
      <c r="N53" s="25">
        <v>18.33839</v>
      </c>
      <c r="O53" s="25">
        <v>26.431940000000001</v>
      </c>
      <c r="P53" s="25">
        <v>6846.5810000000001</v>
      </c>
      <c r="Q53" s="21"/>
    </row>
    <row r="54" spans="9:17" ht="14.4" x14ac:dyDescent="0.3">
      <c r="I54" s="24" t="s">
        <v>16</v>
      </c>
      <c r="J54" s="23" t="s">
        <v>17</v>
      </c>
      <c r="K54" s="18">
        <v>106.7</v>
      </c>
      <c r="L54" s="18">
        <v>43.5</v>
      </c>
      <c r="M54" s="24">
        <v>22</v>
      </c>
      <c r="N54" s="25">
        <v>18.14133</v>
      </c>
      <c r="O54" s="25">
        <v>26.110330000000001</v>
      </c>
      <c r="P54" s="25">
        <v>7906.3670000000002</v>
      </c>
      <c r="Q54" s="21"/>
    </row>
    <row r="55" spans="9:17" ht="14.4" x14ac:dyDescent="0.3">
      <c r="I55" s="24" t="s">
        <v>18</v>
      </c>
      <c r="J55" s="23" t="s">
        <v>19</v>
      </c>
      <c r="K55" s="18">
        <v>113.4</v>
      </c>
      <c r="L55" s="18">
        <v>58</v>
      </c>
      <c r="M55" s="24">
        <v>35</v>
      </c>
      <c r="N55" s="25">
        <v>18.573329999999999</v>
      </c>
      <c r="O55" s="25">
        <v>26.067329999999998</v>
      </c>
      <c r="P55" s="25">
        <v>6877.6</v>
      </c>
      <c r="Q55" s="21"/>
    </row>
    <row r="56" spans="9:17" ht="14.4" x14ac:dyDescent="0.3">
      <c r="I56" s="24" t="s">
        <v>20</v>
      </c>
      <c r="J56" s="23" t="s">
        <v>21</v>
      </c>
      <c r="K56" s="18">
        <v>80.7</v>
      </c>
      <c r="L56" s="18">
        <v>49</v>
      </c>
      <c r="M56" s="24">
        <v>18</v>
      </c>
      <c r="N56" s="25">
        <v>16.8429</v>
      </c>
      <c r="O56" s="25">
        <v>25.462900000000001</v>
      </c>
      <c r="P56" s="25">
        <v>9579.2900000000009</v>
      </c>
      <c r="Q56" s="21"/>
    </row>
    <row r="57" spans="9:17" ht="14.4" x14ac:dyDescent="0.3">
      <c r="I57" s="24" t="s">
        <v>22</v>
      </c>
      <c r="J57" s="23" t="s">
        <v>23</v>
      </c>
      <c r="K57" s="18">
        <v>79</v>
      </c>
      <c r="L57" s="18">
        <v>43.5</v>
      </c>
      <c r="M57" s="24">
        <v>7</v>
      </c>
      <c r="N57" s="25">
        <v>19.061610000000002</v>
      </c>
      <c r="O57" s="25">
        <v>24.939350000000001</v>
      </c>
      <c r="P57" s="25">
        <v>8914.2579999999998</v>
      </c>
      <c r="Q57" s="21"/>
    </row>
    <row r="58" spans="9:17" ht="14.4" x14ac:dyDescent="0.3">
      <c r="I58" s="24" t="s">
        <v>24</v>
      </c>
      <c r="J58" s="23" t="s">
        <v>25</v>
      </c>
      <c r="K58" s="19">
        <v>80</v>
      </c>
      <c r="L58" s="19">
        <v>58</v>
      </c>
      <c r="M58" s="23">
        <v>19.5</v>
      </c>
      <c r="N58" s="25">
        <v>17.403549999999999</v>
      </c>
      <c r="O58" s="25">
        <v>24.755479999999999</v>
      </c>
      <c r="P58" s="25">
        <v>10349.1</v>
      </c>
      <c r="Q58" s="21"/>
    </row>
    <row r="59" spans="9:17" ht="13.2" x14ac:dyDescent="0.25">
      <c r="I59" s="21"/>
      <c r="J59" s="21"/>
      <c r="K59" s="21"/>
      <c r="L59" s="21"/>
      <c r="M59" s="21"/>
      <c r="N59" s="21"/>
      <c r="O59" s="21"/>
      <c r="P59" s="21"/>
      <c r="Q59" s="21"/>
    </row>
    <row r="60" spans="9:17" ht="14.4" x14ac:dyDescent="0.3">
      <c r="I60" s="21"/>
      <c r="J60" s="33" t="s">
        <v>26</v>
      </c>
      <c r="K60" s="31"/>
      <c r="L60" s="31"/>
      <c r="M60" s="31"/>
      <c r="N60" s="21"/>
      <c r="O60" s="21"/>
      <c r="P60" s="21"/>
      <c r="Q60" s="21"/>
    </row>
    <row r="61" spans="9:17" ht="13.2" x14ac:dyDescent="0.25">
      <c r="I61" s="21"/>
      <c r="J61" s="21"/>
      <c r="K61" s="21"/>
      <c r="L61" s="21"/>
      <c r="M61" s="21"/>
      <c r="N61" s="21"/>
      <c r="O61" s="21"/>
      <c r="P61" s="21"/>
      <c r="Q61" s="21"/>
    </row>
    <row r="62" spans="9:17" ht="14.4" x14ac:dyDescent="0.3">
      <c r="I62" s="18" t="s">
        <v>27</v>
      </c>
      <c r="J62" s="19" t="s">
        <v>28</v>
      </c>
      <c r="K62" s="20"/>
      <c r="L62" s="20"/>
      <c r="M62" s="20"/>
      <c r="N62" s="21"/>
      <c r="O62" s="21"/>
      <c r="P62" s="21"/>
      <c r="Q62" s="21"/>
    </row>
    <row r="63" spans="9:17" ht="14.4" x14ac:dyDescent="0.3">
      <c r="I63" s="22"/>
      <c r="J63" s="23" t="s">
        <v>29</v>
      </c>
      <c r="K63" s="26"/>
      <c r="L63" s="23" t="s">
        <v>5</v>
      </c>
      <c r="M63" s="23" t="s">
        <v>6</v>
      </c>
      <c r="N63" s="18" t="s">
        <v>7</v>
      </c>
      <c r="O63" s="21" t="s">
        <v>30</v>
      </c>
      <c r="P63" s="33" t="s">
        <v>9</v>
      </c>
      <c r="Q63" s="31"/>
    </row>
    <row r="64" spans="9:17" ht="14.4" x14ac:dyDescent="0.3">
      <c r="I64" s="24" t="s">
        <v>31</v>
      </c>
      <c r="J64" s="23" t="s">
        <v>32</v>
      </c>
      <c r="K64" s="18">
        <v>80.3</v>
      </c>
      <c r="L64" s="18">
        <v>50</v>
      </c>
      <c r="M64" s="24">
        <v>16</v>
      </c>
      <c r="N64" s="25">
        <v>16.427420000000001</v>
      </c>
      <c r="O64" s="25">
        <v>22.710650000000001</v>
      </c>
      <c r="P64" s="25">
        <v>5131.9679999999998</v>
      </c>
      <c r="Q64" s="21"/>
    </row>
    <row r="65" spans="9:17" ht="14.4" x14ac:dyDescent="0.3">
      <c r="I65" s="24" t="s">
        <v>33</v>
      </c>
      <c r="J65" s="23" t="s">
        <v>34</v>
      </c>
      <c r="K65" s="18">
        <v>83.5</v>
      </c>
      <c r="L65" s="18">
        <v>44</v>
      </c>
      <c r="M65" s="24">
        <v>16.5</v>
      </c>
      <c r="N65" s="25">
        <v>17.011669999999999</v>
      </c>
      <c r="O65" s="25">
        <v>23.175000000000001</v>
      </c>
      <c r="P65" s="25">
        <v>4943.933</v>
      </c>
      <c r="Q65" s="21"/>
    </row>
    <row r="66" spans="9:17" ht="14.4" x14ac:dyDescent="0.3">
      <c r="I66" s="24" t="s">
        <v>35</v>
      </c>
      <c r="J66" s="23" t="s">
        <v>36</v>
      </c>
      <c r="K66" s="27">
        <v>111</v>
      </c>
      <c r="L66" s="28">
        <v>44</v>
      </c>
      <c r="M66" s="24">
        <v>27</v>
      </c>
      <c r="N66" s="25">
        <v>19.397739999999999</v>
      </c>
      <c r="O66" s="25">
        <v>23.661290000000001</v>
      </c>
      <c r="P66" s="25">
        <v>3778.3870000000002</v>
      </c>
      <c r="Q66" s="21"/>
    </row>
    <row r="67" spans="9:17" ht="14.4" x14ac:dyDescent="0.3">
      <c r="I67" s="24" t="s">
        <v>37</v>
      </c>
      <c r="J67" s="23" t="s">
        <v>38</v>
      </c>
      <c r="K67" s="19">
        <v>106.4</v>
      </c>
      <c r="L67" s="19">
        <v>50</v>
      </c>
      <c r="M67" s="23">
        <v>30</v>
      </c>
      <c r="N67" s="25">
        <v>18.409030000000001</v>
      </c>
      <c r="O67" s="25">
        <v>24.09516</v>
      </c>
      <c r="P67" s="25">
        <v>3846.0650000000001</v>
      </c>
      <c r="Q67" s="21"/>
    </row>
    <row r="68" spans="9:17" ht="13.2" x14ac:dyDescent="0.25">
      <c r="I68" s="21"/>
      <c r="J68" s="21"/>
      <c r="K68" s="21"/>
      <c r="L68" s="21"/>
      <c r="M68" s="21"/>
      <c r="N68" s="21"/>
      <c r="O68" s="21"/>
      <c r="P68" s="21"/>
      <c r="Q68" s="21"/>
    </row>
    <row r="69" spans="9:17" ht="13.2" x14ac:dyDescent="0.25">
      <c r="I69" s="21"/>
      <c r="J69" s="21"/>
      <c r="K69" s="21"/>
      <c r="L69" s="21"/>
      <c r="M69" s="21"/>
      <c r="N69" s="21"/>
      <c r="O69" s="21"/>
      <c r="P69" s="21"/>
      <c r="Q69" s="21"/>
    </row>
    <row r="70" spans="9:17" ht="14.4" x14ac:dyDescent="0.3">
      <c r="I70" s="18" t="s">
        <v>39</v>
      </c>
      <c r="J70" s="19" t="s">
        <v>40</v>
      </c>
      <c r="K70" s="20"/>
      <c r="L70" s="20"/>
      <c r="M70" s="20"/>
      <c r="N70" s="21"/>
      <c r="O70" s="21"/>
      <c r="P70" s="21"/>
      <c r="Q70" s="21"/>
    </row>
    <row r="71" spans="9:17" ht="14.4" x14ac:dyDescent="0.3">
      <c r="I71" s="22"/>
      <c r="J71" s="23" t="s">
        <v>29</v>
      </c>
      <c r="K71" s="26"/>
      <c r="L71" s="23" t="s">
        <v>41</v>
      </c>
      <c r="M71" s="23" t="s">
        <v>42</v>
      </c>
      <c r="N71" s="18" t="s">
        <v>43</v>
      </c>
      <c r="O71" s="21"/>
      <c r="P71" s="33" t="s">
        <v>9</v>
      </c>
      <c r="Q71" s="31"/>
    </row>
    <row r="72" spans="9:17" ht="14.4" x14ac:dyDescent="0.3">
      <c r="I72" s="24" t="s">
        <v>44</v>
      </c>
      <c r="J72" s="18" t="s">
        <v>45</v>
      </c>
      <c r="K72" s="18">
        <v>80</v>
      </c>
      <c r="L72" s="18">
        <v>57</v>
      </c>
      <c r="M72" s="24">
        <v>29</v>
      </c>
      <c r="N72" s="25">
        <v>19.6371</v>
      </c>
      <c r="O72" s="25">
        <v>23.365480000000002</v>
      </c>
      <c r="P72" s="25">
        <v>6234.7420000000002</v>
      </c>
      <c r="Q72" s="21"/>
    </row>
    <row r="73" spans="9:17" ht="14.4" x14ac:dyDescent="0.3">
      <c r="I73" s="24" t="s">
        <v>47</v>
      </c>
      <c r="J73" s="18" t="s">
        <v>48</v>
      </c>
      <c r="K73" s="18">
        <v>87</v>
      </c>
      <c r="L73" s="18">
        <v>58</v>
      </c>
      <c r="M73" s="24">
        <v>27</v>
      </c>
      <c r="N73" s="25">
        <v>19.086559999999999</v>
      </c>
      <c r="O73" s="25">
        <v>23.65063</v>
      </c>
      <c r="P73" s="25">
        <v>5692.5940000000001</v>
      </c>
      <c r="Q73" s="21"/>
    </row>
    <row r="74" spans="9:17" ht="14.4" x14ac:dyDescent="0.3">
      <c r="I74" s="24" t="s">
        <v>49</v>
      </c>
      <c r="J74" s="18" t="s">
        <v>50</v>
      </c>
      <c r="K74" s="18">
        <v>77.5</v>
      </c>
      <c r="L74" s="18">
        <v>54</v>
      </c>
      <c r="M74" s="24">
        <v>25</v>
      </c>
      <c r="N74" s="25">
        <v>18.676130000000001</v>
      </c>
      <c r="O74" s="25">
        <v>23.968060000000001</v>
      </c>
      <c r="P74" s="25">
        <v>6116.3549999999996</v>
      </c>
      <c r="Q74" s="21"/>
    </row>
    <row r="75" spans="9:17" ht="14.4" x14ac:dyDescent="0.3">
      <c r="I75" s="24" t="s">
        <v>52</v>
      </c>
      <c r="J75" s="18" t="s">
        <v>53</v>
      </c>
      <c r="K75" s="18">
        <v>104</v>
      </c>
      <c r="L75" s="18">
        <v>54</v>
      </c>
      <c r="M75" s="24">
        <v>31</v>
      </c>
      <c r="N75" s="25">
        <v>19.531669999999998</v>
      </c>
      <c r="O75" s="25">
        <v>24.22</v>
      </c>
      <c r="P75" s="25">
        <v>4886.7669999999998</v>
      </c>
      <c r="Q75" s="21"/>
    </row>
    <row r="76" spans="9:17" ht="14.4" x14ac:dyDescent="0.3">
      <c r="I76" s="24" t="s">
        <v>54</v>
      </c>
      <c r="J76" s="18" t="s">
        <v>55</v>
      </c>
      <c r="K76" s="18">
        <v>109.5</v>
      </c>
      <c r="L76" s="18">
        <v>58</v>
      </c>
      <c r="M76" s="24">
        <v>38</v>
      </c>
      <c r="N76" s="25">
        <v>19.081330000000001</v>
      </c>
      <c r="O76" s="25">
        <v>24.222000000000001</v>
      </c>
      <c r="P76" s="25">
        <v>4778.8670000000002</v>
      </c>
      <c r="Q76" s="21"/>
    </row>
    <row r="77" spans="9:17" ht="14.4" x14ac:dyDescent="0.3">
      <c r="I77" s="24" t="s">
        <v>56</v>
      </c>
      <c r="J77" s="19" t="s">
        <v>57</v>
      </c>
      <c r="K77" s="19">
        <v>105</v>
      </c>
      <c r="L77" s="19">
        <v>57</v>
      </c>
      <c r="M77" s="23">
        <v>34.5</v>
      </c>
      <c r="N77" s="25">
        <v>22.44088</v>
      </c>
      <c r="O77" s="25">
        <v>24.64912</v>
      </c>
      <c r="P77" s="25">
        <v>4192.3819999999996</v>
      </c>
      <c r="Q77" s="21"/>
    </row>
    <row r="78" spans="9:17" ht="13.2" x14ac:dyDescent="0.25">
      <c r="I78" s="21"/>
      <c r="J78" s="21"/>
      <c r="K78" s="21"/>
      <c r="L78" s="21"/>
      <c r="M78" s="21"/>
      <c r="N78" s="21"/>
      <c r="O78" s="21"/>
      <c r="P78" s="21"/>
      <c r="Q78" s="21"/>
    </row>
    <row r="79" spans="9:17" ht="14.4" x14ac:dyDescent="0.3">
      <c r="I79" s="18" t="s">
        <v>58</v>
      </c>
      <c r="J79" s="19" t="s">
        <v>85</v>
      </c>
      <c r="K79" s="20"/>
      <c r="L79" s="20"/>
      <c r="M79" s="20"/>
      <c r="N79" s="21"/>
      <c r="O79" s="21"/>
      <c r="P79" s="21"/>
      <c r="Q79" s="21"/>
    </row>
    <row r="80" spans="9:17" ht="14.4" x14ac:dyDescent="0.3">
      <c r="I80" s="22"/>
      <c r="J80" s="23" t="s">
        <v>29</v>
      </c>
      <c r="K80" s="26"/>
      <c r="L80" s="23" t="s">
        <v>5</v>
      </c>
      <c r="M80" s="23" t="s">
        <v>60</v>
      </c>
      <c r="N80" s="18" t="s">
        <v>43</v>
      </c>
      <c r="O80" s="21"/>
      <c r="P80" s="33" t="s">
        <v>9</v>
      </c>
      <c r="Q80" s="31"/>
    </row>
    <row r="81" spans="2:17" ht="14.4" x14ac:dyDescent="0.3">
      <c r="I81" s="24" t="s">
        <v>61</v>
      </c>
      <c r="J81" s="18" t="s">
        <v>62</v>
      </c>
      <c r="K81" s="25">
        <v>111.8</v>
      </c>
      <c r="L81" s="18">
        <v>61</v>
      </c>
      <c r="M81" s="24">
        <v>39</v>
      </c>
      <c r="N81" s="25">
        <v>19.98226</v>
      </c>
      <c r="O81" s="25">
        <v>23.97484</v>
      </c>
      <c r="P81" s="25">
        <v>6270.29</v>
      </c>
      <c r="Q81" s="21"/>
    </row>
    <row r="82" spans="2:17" ht="14.4" x14ac:dyDescent="0.3">
      <c r="I82" s="24" t="s">
        <v>63</v>
      </c>
      <c r="J82" s="18" t="s">
        <v>64</v>
      </c>
      <c r="K82" s="25">
        <v>86.2</v>
      </c>
      <c r="L82" s="18">
        <v>61</v>
      </c>
      <c r="M82" s="24">
        <v>30.5</v>
      </c>
      <c r="N82" s="25">
        <v>17.622260000000001</v>
      </c>
      <c r="O82" s="25">
        <v>24.603870000000001</v>
      </c>
      <c r="P82" s="25">
        <v>8326.8060000000005</v>
      </c>
      <c r="Q82" s="21"/>
    </row>
    <row r="83" spans="2:17" ht="14.4" x14ac:dyDescent="0.3">
      <c r="I83" s="24" t="s">
        <v>65</v>
      </c>
      <c r="J83" s="18" t="s">
        <v>66</v>
      </c>
      <c r="K83" s="25">
        <v>83.8</v>
      </c>
      <c r="L83" s="18">
        <v>66</v>
      </c>
      <c r="M83" s="24">
        <v>29</v>
      </c>
      <c r="N83" s="25">
        <v>17.21903</v>
      </c>
      <c r="O83" s="25">
        <v>24.8429</v>
      </c>
      <c r="P83" s="25">
        <v>7941.5479999999998</v>
      </c>
      <c r="Q83" s="21"/>
    </row>
    <row r="84" spans="2:17" ht="14.4" x14ac:dyDescent="0.3">
      <c r="I84" s="24" t="s">
        <v>67</v>
      </c>
      <c r="J84" s="18" t="s">
        <v>68</v>
      </c>
      <c r="K84" s="25">
        <v>83.2</v>
      </c>
      <c r="L84" s="18">
        <v>56</v>
      </c>
      <c r="M84" s="24">
        <v>29</v>
      </c>
      <c r="N84" s="25">
        <v>17.990649999999999</v>
      </c>
      <c r="O84" s="25">
        <v>24.96</v>
      </c>
      <c r="P84" s="25">
        <v>8170.9350000000004</v>
      </c>
      <c r="Q84" s="21"/>
    </row>
    <row r="85" spans="2:17" ht="14.4" x14ac:dyDescent="0.3">
      <c r="I85" s="24" t="s">
        <v>69</v>
      </c>
      <c r="J85" s="18" t="s">
        <v>70</v>
      </c>
      <c r="K85" s="25">
        <v>114</v>
      </c>
      <c r="L85" s="18">
        <v>66</v>
      </c>
      <c r="M85" s="24">
        <v>44</v>
      </c>
      <c r="N85" s="25">
        <v>19.875330000000002</v>
      </c>
      <c r="O85" s="25">
        <v>25.06</v>
      </c>
      <c r="P85" s="25">
        <v>5446.2</v>
      </c>
      <c r="Q85" s="21"/>
    </row>
    <row r="86" spans="2:17" ht="14.4" x14ac:dyDescent="0.3">
      <c r="I86" s="24" t="s">
        <v>71</v>
      </c>
      <c r="J86" s="19" t="s">
        <v>72</v>
      </c>
      <c r="K86" s="29">
        <v>105</v>
      </c>
      <c r="L86" s="19">
        <v>56</v>
      </c>
      <c r="M86" s="23">
        <v>34</v>
      </c>
      <c r="N86" s="25">
        <v>19.303550000000001</v>
      </c>
      <c r="O86" s="25">
        <v>25.08</v>
      </c>
      <c r="P86" s="25">
        <v>6865.8389999999999</v>
      </c>
      <c r="Q86" s="21"/>
    </row>
    <row r="89" spans="2:17" ht="14.4" x14ac:dyDescent="0.3">
      <c r="B89" s="1"/>
    </row>
    <row r="90" spans="2:17" ht="14.4" x14ac:dyDescent="0.3">
      <c r="B90" s="1"/>
    </row>
    <row r="91" spans="2:17" ht="14.4" x14ac:dyDescent="0.3">
      <c r="C91" s="3" t="s">
        <v>4</v>
      </c>
      <c r="D91" s="17" t="s">
        <v>10</v>
      </c>
    </row>
    <row r="92" spans="2:17" ht="14.4" x14ac:dyDescent="0.3">
      <c r="C92" s="13">
        <v>111</v>
      </c>
      <c r="D92" s="17">
        <v>8896.5591862244892</v>
      </c>
    </row>
    <row r="93" spans="2:17" ht="14.4" x14ac:dyDescent="0.3">
      <c r="C93" s="7">
        <v>106.4</v>
      </c>
      <c r="D93" s="17">
        <v>9055.9132525510213</v>
      </c>
    </row>
    <row r="94" spans="2:17" ht="14.4" x14ac:dyDescent="0.3">
      <c r="C94" s="7">
        <v>114</v>
      </c>
      <c r="D94" s="17">
        <v>9557.0336538461543</v>
      </c>
    </row>
    <row r="95" spans="2:17" ht="14.4" x14ac:dyDescent="0.3">
      <c r="C95" s="7">
        <v>111.8</v>
      </c>
      <c r="D95" s="17">
        <v>11003.153125000001</v>
      </c>
    </row>
    <row r="96" spans="2:17" ht="14.4" x14ac:dyDescent="0.3">
      <c r="C96" s="7">
        <v>108.4</v>
      </c>
      <c r="D96" s="17">
        <v>11188.315292682928</v>
      </c>
    </row>
    <row r="97" spans="2:4" ht="14.4" x14ac:dyDescent="0.3">
      <c r="C97" s="10">
        <v>113.4</v>
      </c>
      <c r="D97" s="17">
        <v>11239.004878048781</v>
      </c>
    </row>
    <row r="98" spans="2:4" ht="14.4" x14ac:dyDescent="0.3">
      <c r="C98" s="7">
        <v>83.5</v>
      </c>
      <c r="D98" s="17">
        <v>11640.944283163266</v>
      </c>
    </row>
    <row r="99" spans="2:4" ht="14.4" x14ac:dyDescent="0.3">
      <c r="C99" s="7">
        <v>105</v>
      </c>
      <c r="D99" s="17">
        <v>12048.227091346154</v>
      </c>
    </row>
    <row r="100" spans="2:4" ht="14.4" x14ac:dyDescent="0.3">
      <c r="C100" s="7">
        <v>80.3</v>
      </c>
      <c r="D100" s="17">
        <v>12083.689959183674</v>
      </c>
    </row>
    <row r="101" spans="2:4" ht="14.4" x14ac:dyDescent="0.3">
      <c r="C101" s="10">
        <v>106.7</v>
      </c>
      <c r="D101" s="17">
        <v>12920.160707317074</v>
      </c>
    </row>
    <row r="102" spans="2:4" ht="14.4" x14ac:dyDescent="0.3">
      <c r="C102" s="7">
        <v>83.8</v>
      </c>
      <c r="D102" s="17">
        <v>13935.889519230768</v>
      </c>
    </row>
    <row r="103" spans="2:4" ht="14.4" x14ac:dyDescent="0.3">
      <c r="C103" s="7">
        <v>83.2</v>
      </c>
      <c r="D103" s="17">
        <v>14338.419591346155</v>
      </c>
    </row>
    <row r="104" spans="2:4" ht="14.4" x14ac:dyDescent="0.3">
      <c r="C104" s="7">
        <v>79</v>
      </c>
      <c r="D104" s="17">
        <v>14567.202097560976</v>
      </c>
    </row>
    <row r="105" spans="2:4" ht="14.4" x14ac:dyDescent="0.3">
      <c r="C105" s="7">
        <v>86.2</v>
      </c>
      <c r="D105" s="17">
        <v>14611.943221153848</v>
      </c>
    </row>
    <row r="106" spans="2:4" ht="14.4" x14ac:dyDescent="0.3">
      <c r="C106" s="7">
        <v>80.7</v>
      </c>
      <c r="D106" s="17">
        <v>15653.961707317076</v>
      </c>
    </row>
    <row r="107" spans="2:4" ht="14.4" x14ac:dyDescent="0.3">
      <c r="C107" s="10">
        <v>80</v>
      </c>
      <c r="D107" s="17">
        <v>16911.943902439027</v>
      </c>
    </row>
    <row r="108" spans="2:4" ht="13.2" x14ac:dyDescent="0.25">
      <c r="B108" s="17">
        <f>33.5 * 40</f>
        <v>1340</v>
      </c>
    </row>
    <row r="109" spans="2:4" ht="13.2" x14ac:dyDescent="0.25">
      <c r="B109" s="17">
        <f>37.5*36.5</f>
        <v>1368.75</v>
      </c>
    </row>
    <row r="110" spans="2:4" ht="13.2" x14ac:dyDescent="0.25">
      <c r="B110" s="17">
        <f>35.5*32.5</f>
        <v>1153.75</v>
      </c>
    </row>
  </sheetData>
  <mergeCells count="8">
    <mergeCell ref="P63:Q63"/>
    <mergeCell ref="P71:Q71"/>
    <mergeCell ref="P80:Q80"/>
    <mergeCell ref="B11:E11"/>
    <mergeCell ref="H14:I14"/>
    <mergeCell ref="H22:I22"/>
    <mergeCell ref="H31:I31"/>
    <mergeCell ref="J60:M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all_values</vt:lpstr>
      <vt:lpstr>Normalised Pressure</vt:lpstr>
      <vt:lpstr>Copy of 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Soumya Ranjan Behera</cp:lastModifiedBy>
  <dcterms:modified xsi:type="dcterms:W3CDTF">2023-11-25T20:24:28Z</dcterms:modified>
</cp:coreProperties>
</file>