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r\Documents\"/>
    </mc:Choice>
  </mc:AlternateContent>
  <bookViews>
    <workbookView xWindow="0" yWindow="0" windowWidth="20490" windowHeight="7680" xr2:uid="{C27682E7-ED21-480D-ACC9-E68567692064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E19" i="1"/>
  <c r="E20" i="1"/>
  <c r="E21" i="1"/>
  <c r="E22" i="1"/>
  <c r="E23" i="1"/>
  <c r="H18" i="1"/>
  <c r="E18" i="1"/>
  <c r="I18" i="1" l="1"/>
  <c r="J18" i="1" s="1"/>
  <c r="I19" i="1"/>
  <c r="J19" i="1" s="1"/>
  <c r="I23" i="1"/>
  <c r="J23" i="1" s="1"/>
  <c r="I22" i="1"/>
  <c r="J22" i="1" s="1"/>
  <c r="I21" i="1"/>
  <c r="J21" i="1" s="1"/>
  <c r="I20" i="1"/>
  <c r="J20" i="1" s="1"/>
  <c r="I14" i="1"/>
  <c r="E14" i="1"/>
  <c r="J14" i="1" s="1"/>
  <c r="K14" i="1" s="1"/>
  <c r="I13" i="1"/>
  <c r="J13" i="1" s="1"/>
  <c r="K13" i="1" s="1"/>
  <c r="E13" i="1"/>
  <c r="I12" i="1"/>
  <c r="E12" i="1"/>
  <c r="I11" i="1"/>
  <c r="J11" i="1" s="1"/>
  <c r="K11" i="1" s="1"/>
  <c r="E11" i="1"/>
  <c r="I10" i="1"/>
  <c r="E10" i="1"/>
  <c r="J10" i="1" s="1"/>
  <c r="K10" i="1" s="1"/>
  <c r="I9" i="1"/>
  <c r="J9" i="1" s="1"/>
  <c r="K9" i="1" s="1"/>
  <c r="E9" i="1"/>
  <c r="H7" i="1"/>
  <c r="G7" i="1"/>
  <c r="E7" i="1"/>
  <c r="G6" i="1"/>
  <c r="F6" i="1"/>
  <c r="E6" i="1"/>
  <c r="I5" i="1"/>
  <c r="J5" i="1" s="1"/>
  <c r="K5" i="1" s="1"/>
  <c r="E5" i="1"/>
  <c r="I4" i="1"/>
  <c r="E4" i="1"/>
  <c r="J4" i="1" s="1"/>
  <c r="K4" i="1" s="1"/>
  <c r="I3" i="1"/>
  <c r="J3" i="1" s="1"/>
  <c r="K3" i="1" s="1"/>
  <c r="E3" i="1"/>
  <c r="J12" i="1" l="1"/>
  <c r="K12" i="1" s="1"/>
  <c r="I6" i="1"/>
  <c r="I7" i="1"/>
  <c r="J7" i="1" s="1"/>
  <c r="K7" i="1" s="1"/>
  <c r="J6" i="1"/>
  <c r="K6" i="1" s="1"/>
</calcChain>
</file>

<file path=xl/sharedStrings.xml><?xml version="1.0" encoding="utf-8"?>
<sst xmlns="http://schemas.openxmlformats.org/spreadsheetml/2006/main" count="39" uniqueCount="22">
  <si>
    <t>Parallel Sort</t>
  </si>
  <si>
    <t>New Sort</t>
  </si>
  <si>
    <t>Stats</t>
  </si>
  <si>
    <t>Buckets</t>
  </si>
  <si>
    <t>sorterBucket</t>
  </si>
  <si>
    <t>Total Time</t>
  </si>
  <si>
    <t xml:space="preserve">Elements </t>
  </si>
  <si>
    <t>Start</t>
  </si>
  <si>
    <t>End</t>
  </si>
  <si>
    <t xml:space="preserve">Total Time </t>
  </si>
  <si>
    <t xml:space="preserve">HEAP ERROR </t>
  </si>
  <si>
    <t xml:space="preserve">End </t>
  </si>
  <si>
    <t xml:space="preserve">Percent Less </t>
  </si>
  <si>
    <t>Difference</t>
  </si>
  <si>
    <t>~~~~~</t>
  </si>
  <si>
    <t>Percent Error</t>
  </si>
  <si>
    <t>Compared to Parallel Sort</t>
  </si>
  <si>
    <t>Start Time</t>
  </si>
  <si>
    <t xml:space="preserve">End Time </t>
  </si>
  <si>
    <t xml:space="preserve">Start Time </t>
  </si>
  <si>
    <t>Percent Less</t>
  </si>
  <si>
    <t>Compared to Parallel Sort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</si>
</sst>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imes Roman"/>
    </font>
    <font>
      <sz val="11"/>
      <color theme="1"/>
      <name val="Calibri"/>
      <family val="2"/>
      <scheme val="minor"/>
    </font>
    <font>
      <sz val="12"/>
      <name val="Times Newimes Roman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9E9-B036-4C63-B0BB-7C5E89B81263}">
  <sheetPr>
    <pageSetUpPr fitToPage="1"/>
  </sheetPr>
  <dimension ref="A1:K24"/>
  <sheetViews>
    <sheetView tabSelected="1" zoomScale="90" zoomScaleNormal="90" workbookViewId="0">
      <selection activeCell="F16" sqref="F16:H16"/>
    </sheetView>
  </sheetViews>
  <sheetFormatPr defaultRowHeight="15"/>
  <cols>
    <col min="1" max="1" width="25.5703125" style="4" bestFit="1" customWidth="1"/>
    <col min="2" max="2" width="12.42578125" style="4" bestFit="1" customWidth="1"/>
    <col min="3" max="3" width="13.140625" style="4" bestFit="1" customWidth="1"/>
    <col min="4" max="4" width="11.7109375" style="4" customWidth="1"/>
    <col min="5" max="5" width="11.140625" style="4" bestFit="1" customWidth="1"/>
    <col min="6" max="7" width="10.7109375" style="4" bestFit="1" customWidth="1"/>
    <col min="8" max="8" width="12.7109375" style="4" bestFit="1" customWidth="1"/>
    <col min="9" max="9" width="10.7109375" style="4" bestFit="1" customWidth="1"/>
    <col min="10" max="10" width="12.42578125" style="4" bestFit="1" customWidth="1"/>
    <col min="11" max="11" width="12.5703125" style="4" bestFit="1" customWidth="1"/>
    <col min="12" max="16384" width="9.140625" style="4"/>
  </cols>
  <sheetData>
    <row r="1" spans="1:11" ht="15.75">
      <c r="A1" s="1"/>
      <c r="B1" s="2" t="s">
        <v>6</v>
      </c>
      <c r="C1" s="3" t="s">
        <v>0</v>
      </c>
      <c r="D1" s="3"/>
      <c r="E1" s="3"/>
      <c r="F1" s="3" t="s">
        <v>1</v>
      </c>
      <c r="G1" s="3"/>
      <c r="H1" s="3"/>
      <c r="I1" s="3"/>
      <c r="J1" s="3" t="s">
        <v>15</v>
      </c>
      <c r="K1" s="3"/>
    </row>
    <row r="2" spans="1:11" ht="15.75">
      <c r="A2" s="5" t="s">
        <v>16</v>
      </c>
      <c r="B2" s="2"/>
      <c r="C2" s="2" t="s">
        <v>7</v>
      </c>
      <c r="D2" s="2" t="s">
        <v>8</v>
      </c>
      <c r="E2" s="2" t="s">
        <v>9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13</v>
      </c>
      <c r="K2" s="2" t="s">
        <v>12</v>
      </c>
    </row>
    <row r="3" spans="1:11" ht="15.75">
      <c r="A3" s="5"/>
      <c r="B3" s="2">
        <v>1000</v>
      </c>
      <c r="C3" s="16">
        <v>18.631</v>
      </c>
      <c r="D3" s="16">
        <v>18.939</v>
      </c>
      <c r="E3" s="17">
        <f>D3-C3</f>
        <v>0.30799999999999983</v>
      </c>
      <c r="F3" s="16">
        <v>1E-3</v>
      </c>
      <c r="G3" s="16">
        <v>4.0000000000000001E-3</v>
      </c>
      <c r="H3" s="16">
        <v>0</v>
      </c>
      <c r="I3" s="17">
        <f>H3+G3+F3</f>
        <v>5.0000000000000001E-3</v>
      </c>
      <c r="J3" s="16">
        <f>I3-E3</f>
        <v>-0.30299999999999983</v>
      </c>
      <c r="K3" s="16">
        <f>(J3/E3)*100</f>
        <v>-98.376623376623371</v>
      </c>
    </row>
    <row r="4" spans="1:11" ht="15.75">
      <c r="A4" s="5"/>
      <c r="B4" s="2">
        <v>10000</v>
      </c>
      <c r="C4" s="16">
        <v>41.993000000000002</v>
      </c>
      <c r="D4" s="16">
        <v>42.302999999999997</v>
      </c>
      <c r="E4" s="17">
        <f>D4-C4</f>
        <v>0.30999999999999517</v>
      </c>
      <c r="F4" s="16">
        <v>3.0000000000000001E-3</v>
      </c>
      <c r="G4" s="16">
        <v>1.2E-2</v>
      </c>
      <c r="H4" s="16">
        <v>0</v>
      </c>
      <c r="I4" s="17">
        <f>H4+G4+F4</f>
        <v>1.4999999999999999E-2</v>
      </c>
      <c r="J4" s="16">
        <f t="shared" ref="J4:J7" si="0">I4-E4</f>
        <v>-0.29499999999999515</v>
      </c>
      <c r="K4" s="16">
        <f t="shared" ref="K4:K7" si="1">(J4/E4)*100</f>
        <v>-95.161290322580555</v>
      </c>
    </row>
    <row r="5" spans="1:11" ht="15.75">
      <c r="A5" s="5"/>
      <c r="B5" s="2">
        <v>100000</v>
      </c>
      <c r="C5" s="16">
        <v>47.430999999999997</v>
      </c>
      <c r="D5" s="16">
        <v>47.67</v>
      </c>
      <c r="E5" s="17">
        <f>D5-C5</f>
        <v>0.23900000000000432</v>
      </c>
      <c r="F5" s="16">
        <v>1.2999999999999999E-2</v>
      </c>
      <c r="G5" s="16">
        <v>2.5999999999999999E-2</v>
      </c>
      <c r="H5" s="16">
        <v>1.0999999999999999E-2</v>
      </c>
      <c r="I5" s="17">
        <f>H5+G5+F5</f>
        <v>4.9999999999999996E-2</v>
      </c>
      <c r="J5" s="16">
        <f t="shared" si="0"/>
        <v>-0.18900000000000433</v>
      </c>
      <c r="K5" s="16">
        <f t="shared" si="1"/>
        <v>-79.07949790795017</v>
      </c>
    </row>
    <row r="6" spans="1:11" ht="15.75">
      <c r="A6" s="5"/>
      <c r="B6" s="2">
        <v>1000000</v>
      </c>
      <c r="C6" s="16">
        <v>48.83</v>
      </c>
      <c r="D6" s="16">
        <v>49.454000000000001</v>
      </c>
      <c r="E6" s="17">
        <f>D6-C6</f>
        <v>0.62400000000000233</v>
      </c>
      <c r="F6" s="16">
        <f>0.092-0.054</f>
        <v>3.7999999999999999E-2</v>
      </c>
      <c r="G6" s="16">
        <f>0.601-0.492</f>
        <v>0.10899999999999999</v>
      </c>
      <c r="H6" s="16">
        <v>1.4E-2</v>
      </c>
      <c r="I6" s="17">
        <f>H6+G6+F6</f>
        <v>0.16099999999999998</v>
      </c>
      <c r="J6" s="16">
        <f t="shared" si="0"/>
        <v>-0.46300000000000235</v>
      </c>
      <c r="K6" s="16">
        <f t="shared" si="1"/>
        <v>-74.198717948718055</v>
      </c>
    </row>
    <row r="7" spans="1:11" ht="15.75">
      <c r="A7" s="5"/>
      <c r="B7" s="2">
        <v>10000000</v>
      </c>
      <c r="C7" s="16">
        <v>44.926000000000002</v>
      </c>
      <c r="D7" s="16">
        <v>45.406999999999996</v>
      </c>
      <c r="E7" s="17">
        <f>D7-C7</f>
        <v>0.48099999999999454</v>
      </c>
      <c r="F7" s="18">
        <v>6.5000000000000002E-2</v>
      </c>
      <c r="G7" s="16">
        <f>0.623-0.473</f>
        <v>0.15000000000000002</v>
      </c>
      <c r="H7" s="16">
        <f>0.665-0.623</f>
        <v>4.2000000000000037E-2</v>
      </c>
      <c r="I7" s="17">
        <f>H7+G7+F7</f>
        <v>0.25700000000000006</v>
      </c>
      <c r="J7" s="16">
        <f t="shared" si="0"/>
        <v>-0.22399999999999448</v>
      </c>
      <c r="K7" s="16">
        <f t="shared" si="1"/>
        <v>-46.569646569645954</v>
      </c>
    </row>
    <row r="8" spans="1:11" ht="15.75">
      <c r="A8" s="5"/>
      <c r="B8" s="6"/>
      <c r="C8" s="19" t="s">
        <v>7</v>
      </c>
      <c r="D8" s="19" t="s">
        <v>11</v>
      </c>
      <c r="E8" s="19"/>
      <c r="F8" s="19" t="s">
        <v>7</v>
      </c>
      <c r="G8" s="19" t="s">
        <v>8</v>
      </c>
      <c r="H8" s="19"/>
      <c r="I8" s="19"/>
      <c r="J8" s="19"/>
      <c r="K8" s="19"/>
    </row>
    <row r="9" spans="1:11" ht="15.75">
      <c r="A9" s="5"/>
      <c r="B9" s="2">
        <v>1000</v>
      </c>
      <c r="C9" s="16">
        <v>41.957999999999998</v>
      </c>
      <c r="D9" s="16">
        <v>42.162999999999997</v>
      </c>
      <c r="E9" s="17">
        <f t="shared" ref="E9:E14" si="2">D9-C9</f>
        <v>0.20499999999999829</v>
      </c>
      <c r="F9" s="18">
        <v>42.262999999999998</v>
      </c>
      <c r="G9" s="18">
        <v>42.279000000000003</v>
      </c>
      <c r="H9" s="16" t="s">
        <v>14</v>
      </c>
      <c r="I9" s="17">
        <f t="shared" ref="I9:I14" si="3">G9-F9</f>
        <v>1.6000000000005343E-2</v>
      </c>
      <c r="J9" s="16">
        <f t="shared" ref="J9:J14" si="4">I9-E9</f>
        <v>-0.18899999999999295</v>
      </c>
      <c r="K9" s="16">
        <f>(J9/E9)*100</f>
        <v>-92.195121951216834</v>
      </c>
    </row>
    <row r="10" spans="1:11" ht="15.75">
      <c r="A10" s="5"/>
      <c r="B10" s="2">
        <v>10000</v>
      </c>
      <c r="C10" s="16">
        <v>41.164000000000001</v>
      </c>
      <c r="D10" s="16">
        <v>41.521000000000001</v>
      </c>
      <c r="E10" s="17">
        <f t="shared" si="2"/>
        <v>0.35699999999999932</v>
      </c>
      <c r="F10" s="18">
        <v>41.521000000000001</v>
      </c>
      <c r="G10" s="18">
        <v>41.530999999999999</v>
      </c>
      <c r="H10" s="16" t="s">
        <v>14</v>
      </c>
      <c r="I10" s="17">
        <f t="shared" si="3"/>
        <v>9.9999999999980105E-3</v>
      </c>
      <c r="J10" s="16">
        <f t="shared" si="4"/>
        <v>-0.34700000000000131</v>
      </c>
      <c r="K10" s="16">
        <f t="shared" ref="K10:K14" si="5">(J10/E10)*100</f>
        <v>-97.198879551821278</v>
      </c>
    </row>
    <row r="11" spans="1:11" ht="15.75">
      <c r="A11" s="5"/>
      <c r="B11" s="2">
        <v>100000</v>
      </c>
      <c r="C11" s="16">
        <v>55.158000000000001</v>
      </c>
      <c r="D11" s="16">
        <v>55.408999999999999</v>
      </c>
      <c r="E11" s="17">
        <f t="shared" si="2"/>
        <v>0.25099999999999767</v>
      </c>
      <c r="F11" s="18">
        <v>55.41</v>
      </c>
      <c r="G11" s="18">
        <v>55.491999999999997</v>
      </c>
      <c r="H11" s="16" t="s">
        <v>14</v>
      </c>
      <c r="I11" s="17">
        <f t="shared" si="3"/>
        <v>8.2000000000000739E-2</v>
      </c>
      <c r="J11" s="16">
        <f t="shared" si="4"/>
        <v>-0.16899999999999693</v>
      </c>
      <c r="K11" s="16">
        <f t="shared" si="5"/>
        <v>-67.330677290836064</v>
      </c>
    </row>
    <row r="12" spans="1:11" ht="15.75">
      <c r="A12" s="5"/>
      <c r="B12" s="2">
        <v>1000000</v>
      </c>
      <c r="C12" s="16">
        <v>8.0749999999999993</v>
      </c>
      <c r="D12" s="16">
        <v>8.7579999999999991</v>
      </c>
      <c r="E12" s="17">
        <f t="shared" si="2"/>
        <v>0.68299999999999983</v>
      </c>
      <c r="F12" s="18">
        <v>8.7590000000000003</v>
      </c>
      <c r="G12" s="18">
        <v>8.923</v>
      </c>
      <c r="H12" s="16" t="s">
        <v>14</v>
      </c>
      <c r="I12" s="17">
        <f t="shared" si="3"/>
        <v>0.1639999999999997</v>
      </c>
      <c r="J12" s="16">
        <f t="shared" si="4"/>
        <v>-0.51900000000000013</v>
      </c>
      <c r="K12" s="16">
        <f t="shared" si="5"/>
        <v>-75.988286969253323</v>
      </c>
    </row>
    <row r="13" spans="1:11" ht="15.75">
      <c r="A13" s="5"/>
      <c r="B13" s="2">
        <v>10000000</v>
      </c>
      <c r="C13" s="16">
        <v>7.734</v>
      </c>
      <c r="D13" s="16">
        <v>8.9860000000000007</v>
      </c>
      <c r="E13" s="17">
        <f t="shared" si="2"/>
        <v>1.2520000000000007</v>
      </c>
      <c r="F13" s="18">
        <v>8.9860000000000007</v>
      </c>
      <c r="G13" s="18">
        <v>9.5269999999999992</v>
      </c>
      <c r="H13" s="16" t="s">
        <v>14</v>
      </c>
      <c r="I13" s="17">
        <f t="shared" si="3"/>
        <v>0.54099999999999859</v>
      </c>
      <c r="J13" s="16">
        <f t="shared" si="4"/>
        <v>-0.71100000000000207</v>
      </c>
      <c r="K13" s="16">
        <f t="shared" si="5"/>
        <v>-56.789137380191832</v>
      </c>
    </row>
    <row r="14" spans="1:11" ht="15.75">
      <c r="A14" s="5"/>
      <c r="B14" s="2">
        <v>100000000</v>
      </c>
      <c r="C14" s="16">
        <v>11.930999999999999</v>
      </c>
      <c r="D14" s="16">
        <v>17.844000000000001</v>
      </c>
      <c r="E14" s="17">
        <f t="shared" si="2"/>
        <v>5.913000000000002</v>
      </c>
      <c r="F14" s="18">
        <v>17.844000000000001</v>
      </c>
      <c r="G14" s="18">
        <v>20.905000000000001</v>
      </c>
      <c r="H14" s="16" t="s">
        <v>14</v>
      </c>
      <c r="I14" s="17">
        <f t="shared" si="3"/>
        <v>3.0609999999999999</v>
      </c>
      <c r="J14" s="16">
        <f t="shared" si="4"/>
        <v>-2.8520000000000021</v>
      </c>
      <c r="K14" s="16">
        <f t="shared" si="5"/>
        <v>-48.232707593438207</v>
      </c>
    </row>
    <row r="15" spans="1:11" ht="15.75">
      <c r="A15" s="5"/>
      <c r="B15" s="7">
        <v>1000000000</v>
      </c>
      <c r="C15" s="8" t="s">
        <v>10</v>
      </c>
      <c r="D15" s="8"/>
      <c r="E15" s="8"/>
      <c r="F15" s="8"/>
      <c r="G15" s="8"/>
      <c r="H15" s="8"/>
      <c r="I15" s="8"/>
      <c r="J15" s="8"/>
      <c r="K15" s="7"/>
    </row>
    <row r="16" spans="1:11" ht="15.75">
      <c r="A16" s="9" t="s">
        <v>21</v>
      </c>
      <c r="B16" s="6" t="s">
        <v>6</v>
      </c>
      <c r="C16" s="10" t="s">
        <v>0</v>
      </c>
      <c r="D16" s="10"/>
      <c r="E16" s="10"/>
      <c r="F16" s="10" t="s">
        <v>1</v>
      </c>
      <c r="G16" s="10"/>
      <c r="H16" s="10"/>
      <c r="I16" s="10" t="s">
        <v>15</v>
      </c>
      <c r="J16" s="10"/>
      <c r="K16" s="11"/>
    </row>
    <row r="17" spans="1:11" ht="15.75">
      <c r="A17" s="9"/>
      <c r="B17" s="6"/>
      <c r="C17" s="2" t="s">
        <v>19</v>
      </c>
      <c r="D17" s="2" t="s">
        <v>18</v>
      </c>
      <c r="E17" s="2" t="s">
        <v>9</v>
      </c>
      <c r="F17" s="2" t="s">
        <v>17</v>
      </c>
      <c r="G17" s="2" t="s">
        <v>18</v>
      </c>
      <c r="H17" s="2" t="s">
        <v>9</v>
      </c>
      <c r="I17" s="2" t="s">
        <v>13</v>
      </c>
      <c r="J17" s="2" t="s">
        <v>20</v>
      </c>
      <c r="K17" s="11"/>
    </row>
    <row r="18" spans="1:11" ht="15.75">
      <c r="A18" s="9"/>
      <c r="B18" s="12">
        <v>1000</v>
      </c>
      <c r="C18" s="15">
        <v>43.473999999999997</v>
      </c>
      <c r="D18" s="15">
        <v>43.743000000000002</v>
      </c>
      <c r="E18" s="15">
        <f>D18-C18</f>
        <v>0.26900000000000546</v>
      </c>
      <c r="F18" s="15">
        <v>43.743000000000002</v>
      </c>
      <c r="G18" s="15">
        <v>43.758000000000003</v>
      </c>
      <c r="H18" s="15">
        <f>G18-F18</f>
        <v>1.5000000000000568E-2</v>
      </c>
      <c r="I18" s="15">
        <f>H18-E18</f>
        <v>-0.25400000000000489</v>
      </c>
      <c r="J18" s="15">
        <f>(I18/E18)*100</f>
        <v>-94.423791821561238</v>
      </c>
      <c r="K18" s="11"/>
    </row>
    <row r="19" spans="1:11" ht="15.75">
      <c r="A19" s="9"/>
      <c r="B19" s="12">
        <v>10000</v>
      </c>
      <c r="C19" s="15">
        <v>1.9850000000000001</v>
      </c>
      <c r="D19" s="15">
        <v>2.3540000000000001</v>
      </c>
      <c r="E19" s="15">
        <f t="shared" ref="E19:E23" si="6">D19-C19</f>
        <v>0.36899999999999999</v>
      </c>
      <c r="F19" s="15">
        <v>2.3540000000000001</v>
      </c>
      <c r="G19" s="15">
        <v>2.37</v>
      </c>
      <c r="H19" s="15">
        <f t="shared" ref="H19:H23" si="7">G19-F19</f>
        <v>1.6000000000000014E-2</v>
      </c>
      <c r="I19" s="15">
        <f t="shared" ref="I19:I23" si="8">H19-E19</f>
        <v>-0.35299999999999998</v>
      </c>
      <c r="J19" s="15">
        <f t="shared" ref="J19:J23" si="9">(I19/E19)*100</f>
        <v>-95.663956639566393</v>
      </c>
      <c r="K19" s="11"/>
    </row>
    <row r="20" spans="1:11" ht="15.75">
      <c r="A20" s="9"/>
      <c r="B20" s="12">
        <v>100000</v>
      </c>
      <c r="C20" s="15">
        <v>5.2069999999999999</v>
      </c>
      <c r="D20" s="15">
        <v>5.4909999999999997</v>
      </c>
      <c r="E20" s="15">
        <f t="shared" si="6"/>
        <v>0.28399999999999981</v>
      </c>
      <c r="F20" s="15">
        <v>5.4909999999999997</v>
      </c>
      <c r="G20" s="15">
        <v>5.56</v>
      </c>
      <c r="H20" s="15">
        <f t="shared" si="7"/>
        <v>6.899999999999995E-2</v>
      </c>
      <c r="I20" s="15">
        <f t="shared" si="8"/>
        <v>-0.21499999999999986</v>
      </c>
      <c r="J20" s="15">
        <f t="shared" si="9"/>
        <v>-75.704225352112672</v>
      </c>
      <c r="K20" s="11"/>
    </row>
    <row r="21" spans="1:11" ht="15.75">
      <c r="A21" s="9"/>
      <c r="B21" s="12">
        <v>1000000</v>
      </c>
      <c r="C21" s="15">
        <v>54.581000000000003</v>
      </c>
      <c r="D21" s="15">
        <v>55.093000000000004</v>
      </c>
      <c r="E21" s="15">
        <f t="shared" si="6"/>
        <v>0.51200000000000045</v>
      </c>
      <c r="F21" s="15">
        <v>55.093000000000004</v>
      </c>
      <c r="G21" s="15">
        <v>55.225999999999999</v>
      </c>
      <c r="H21" s="15">
        <f t="shared" si="7"/>
        <v>0.13299999999999557</v>
      </c>
      <c r="I21" s="15">
        <f t="shared" si="8"/>
        <v>-0.37900000000000489</v>
      </c>
      <c r="J21" s="15">
        <f t="shared" si="9"/>
        <v>-74.023437500000881</v>
      </c>
      <c r="K21" s="11"/>
    </row>
    <row r="22" spans="1:11" ht="15.75">
      <c r="A22" s="9"/>
      <c r="B22" s="12">
        <v>10000000</v>
      </c>
      <c r="C22" s="15">
        <v>42.710999999999999</v>
      </c>
      <c r="D22" s="15">
        <v>43.948999999999998</v>
      </c>
      <c r="E22" s="15">
        <f t="shared" si="6"/>
        <v>1.2379999999999995</v>
      </c>
      <c r="F22" s="15">
        <v>43.948999999999998</v>
      </c>
      <c r="G22" s="15">
        <v>44.418999999999997</v>
      </c>
      <c r="H22" s="15">
        <f t="shared" si="7"/>
        <v>0.46999999999999886</v>
      </c>
      <c r="I22" s="15">
        <f t="shared" si="8"/>
        <v>-0.76800000000000068</v>
      </c>
      <c r="J22" s="15">
        <f t="shared" si="9"/>
        <v>-62.035541195476654</v>
      </c>
      <c r="K22" s="11"/>
    </row>
    <row r="23" spans="1:11" ht="15.75">
      <c r="A23" s="9"/>
      <c r="B23" s="12">
        <v>100000000</v>
      </c>
      <c r="C23" s="15">
        <v>32.064999999999998</v>
      </c>
      <c r="D23" s="15">
        <v>37.884999999999998</v>
      </c>
      <c r="E23" s="15">
        <f t="shared" si="6"/>
        <v>5.82</v>
      </c>
      <c r="F23" s="15">
        <v>37.886000000000003</v>
      </c>
      <c r="G23" s="15">
        <v>41.280999999999999</v>
      </c>
      <c r="H23" s="15">
        <f t="shared" si="7"/>
        <v>3.394999999999996</v>
      </c>
      <c r="I23" s="15">
        <f t="shared" si="8"/>
        <v>-2.4250000000000043</v>
      </c>
      <c r="J23" s="15">
        <f t="shared" si="9"/>
        <v>-41.666666666666735</v>
      </c>
      <c r="K23" s="11"/>
    </row>
    <row r="24" spans="1:11" ht="15.75">
      <c r="A24" s="9"/>
      <c r="B24" s="13">
        <v>1000000000</v>
      </c>
      <c r="C24" s="14" t="s">
        <v>10</v>
      </c>
      <c r="D24" s="14"/>
      <c r="E24" s="14"/>
      <c r="F24" s="14"/>
      <c r="G24" s="14"/>
      <c r="H24" s="14"/>
      <c r="I24" s="14"/>
      <c r="J24" s="14"/>
      <c r="K24" s="13"/>
    </row>
  </sheetData>
  <mergeCells count="10">
    <mergeCell ref="F1:I1"/>
    <mergeCell ref="C1:E1"/>
    <mergeCell ref="C15:J15"/>
    <mergeCell ref="J1:K1"/>
    <mergeCell ref="A2:A15"/>
    <mergeCell ref="C16:E16"/>
    <mergeCell ref="F16:H16"/>
    <mergeCell ref="I16:J16"/>
    <mergeCell ref="C24:J24"/>
    <mergeCell ref="A16:A24"/>
  </mergeCells>
  <pageMargins left="0.7" right="0.7" top="0.75" bottom="0.75" header="0.3" footer="0.3"/>
  <pageSetup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Mishra</dc:creator>
  <cp:lastModifiedBy>Soumya Mishra</cp:lastModifiedBy>
  <cp:lastPrinted>2017-10-06T01:21:21Z</cp:lastPrinted>
  <dcterms:created xsi:type="dcterms:W3CDTF">2017-09-18T18:19:47Z</dcterms:created>
  <dcterms:modified xsi:type="dcterms:W3CDTF">2017-10-13T03:06:52Z</dcterms:modified>
</cp:coreProperties>
</file>