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<sst xmlns="http://schemas.openxmlformats.org/spreadsheetml/2006/main" count="98" uniqueCount="36">
  <si>
    <t>Iteration 1</t>
  </si>
  <si>
    <t>Step 1</t>
  </si>
  <si>
    <t>Step2</t>
  </si>
  <si>
    <t>Step 4 - Calculate individual X error  Used in Step 5</t>
  </si>
  <si>
    <t>X1</t>
  </si>
  <si>
    <t>X2</t>
  </si>
  <si>
    <t>X3</t>
  </si>
  <si>
    <t>Y</t>
  </si>
  <si>
    <t>GIVEN</t>
  </si>
  <si>
    <t>Formula for Predicted Y is</t>
  </si>
  <si>
    <t>Calculating the value new Y</t>
  </si>
  <si>
    <t>Cost = -y * log( Calculated Y ) -
(1-y) * log( 1- Calculated y)</t>
  </si>
  <si>
    <t>Error</t>
  </si>
  <si>
    <t>Error X X1</t>
  </si>
  <si>
    <t>Errro X X2</t>
  </si>
  <si>
    <t>Error X x3</t>
  </si>
  <si>
    <t>W0=W1=W2=W3=0.5</t>
  </si>
  <si>
    <t>y=1/(1+ e^-(w0+w1*X1+W2*X2+W3X3))</t>
  </si>
  <si>
    <t xml:space="preserve"> </t>
  </si>
  <si>
    <t>Step3</t>
  </si>
  <si>
    <t>J(w) = (1/(m)) X Cot Function</t>
  </si>
  <si>
    <t>Sum( Error X X values)</t>
  </si>
  <si>
    <t>1/(count=10) X Cost total</t>
  </si>
  <si>
    <t>Step 5</t>
  </si>
  <si>
    <t>Learning Rate = 0.01</t>
  </si>
  <si>
    <t>Adjust the wightts</t>
  </si>
  <si>
    <t>W - Learning rate X (1/m) X Sum( Error  X X values)</t>
  </si>
  <si>
    <t>Weight 0 adjustment</t>
  </si>
  <si>
    <t>Weight 1 adjustment</t>
  </si>
  <si>
    <t>Weight 2 adjustment</t>
  </si>
  <si>
    <t>Weight 3</t>
  </si>
  <si>
    <t>Iteration 2</t>
  </si>
  <si>
    <t>wo = 0.494</t>
  </si>
  <si>
    <t>W1 = 0.453</t>
  </si>
  <si>
    <t>W3=0.455</t>
  </si>
  <si>
    <t>W4=0.454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</si>
</sst>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horizontal="left" readingOrder="0"/>
    </xf>
    <xf borderId="0" fillId="8" fontId="1" numFmtId="0" xfId="0" applyFont="1"/>
    <xf borderId="0" fillId="0" fontId="3" numFmtId="0" xfId="0" applyFont="1"/>
    <xf borderId="0" fillId="9" fontId="3" numFmtId="0" xfId="0" applyAlignment="1" applyFont="1">
      <alignment readingOrder="0"/>
    </xf>
    <xf borderId="0" fillId="9" fontId="3" numFmtId="0" xfId="0" applyFont="1"/>
    <xf borderId="0" fillId="9" fontId="1" numFmtId="0" xfId="0" applyFont="1"/>
    <xf borderId="0" fillId="9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19.14"/>
    <col customWidth="1" min="6" max="6" width="32.43"/>
    <col customWidth="1" min="7" max="7" width="24.57"/>
    <col customWidth="1" min="8" max="8" width="29.0"/>
  </cols>
  <sheetData>
    <row r="1">
      <c r="A1" s="1" t="s">
        <v>0</v>
      </c>
      <c r="B1" s="2" t="s">
        <v>0</v>
      </c>
      <c r="C1" s="2"/>
      <c r="D1" s="2"/>
      <c r="E1" s="2"/>
      <c r="F1" s="2"/>
      <c r="G1" s="1" t="s">
        <v>1</v>
      </c>
      <c r="H1" s="1" t="s">
        <v>2</v>
      </c>
      <c r="I1" s="3" t="s">
        <v>3</v>
      </c>
    </row>
    <row r="2" ht="34.5" customHeight="1">
      <c r="A2" s="1" t="s">
        <v>4</v>
      </c>
      <c r="B2" s="1" t="s">
        <v>5</v>
      </c>
      <c r="C2" s="1" t="s">
        <v>6</v>
      </c>
      <c r="D2" s="4" t="s">
        <v>7</v>
      </c>
      <c r="E2" s="5" t="s">
        <v>8</v>
      </c>
      <c r="F2" s="6" t="s">
        <v>9</v>
      </c>
      <c r="G2" s="1" t="s">
        <v>10</v>
      </c>
      <c r="H2" s="1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>
      <c r="A3" s="3">
        <v>2.0</v>
      </c>
      <c r="B3" s="3">
        <v>2.0</v>
      </c>
      <c r="C3" s="3">
        <v>2.0</v>
      </c>
      <c r="D3" s="3">
        <v>1.0</v>
      </c>
      <c r="E3" s="3" t="s">
        <v>16</v>
      </c>
      <c r="F3" s="3" t="s">
        <v>17</v>
      </c>
      <c r="G3">
        <f t="shared" ref="G3:G12" si="1">1/(1+exp(-(0.5+A3*0.5+0.5*B3+0.5*C3)))</f>
        <v>0.9706877692</v>
      </c>
      <c r="H3">
        <f t="shared" ref="H3:H12" si="2">-D3*log(G3,10)-(1-D3)*log((1-G3),10)</f>
        <v>0.01292044249</v>
      </c>
      <c r="I3">
        <f>G3-D3</f>
        <v>-0.02931223075</v>
      </c>
      <c r="J3">
        <f t="shared" ref="J3:J12" si="3">I3*A3</f>
        <v>-0.0586244615</v>
      </c>
      <c r="K3">
        <f t="shared" ref="K3:K12" si="4">I3*B3</f>
        <v>-0.0586244615</v>
      </c>
      <c r="L3">
        <f t="shared" ref="L3:L12" si="5">I3*C3</f>
        <v>-0.0586244615</v>
      </c>
    </row>
    <row r="4">
      <c r="A4" s="3">
        <v>3.0</v>
      </c>
      <c r="B4" s="3">
        <v>2.0</v>
      </c>
      <c r="C4" s="3">
        <v>2.0</v>
      </c>
      <c r="D4" s="3">
        <v>1.0</v>
      </c>
      <c r="E4" s="3" t="s">
        <v>16</v>
      </c>
      <c r="F4" s="3" t="s">
        <v>17</v>
      </c>
      <c r="G4">
        <f t="shared" si="1"/>
        <v>0.98201379</v>
      </c>
      <c r="H4">
        <f t="shared" si="2"/>
        <v>0.007882413542</v>
      </c>
      <c r="I4">
        <f>G4-I3</f>
        <v>1.011326021</v>
      </c>
      <c r="J4">
        <f t="shared" si="3"/>
        <v>3.033978062</v>
      </c>
      <c r="K4">
        <f t="shared" si="4"/>
        <v>2.022652042</v>
      </c>
      <c r="L4">
        <f t="shared" si="5"/>
        <v>2.022652042</v>
      </c>
    </row>
    <row r="5">
      <c r="A5" s="3">
        <v>2.0</v>
      </c>
      <c r="B5" s="3">
        <v>3.0</v>
      </c>
      <c r="C5" s="3">
        <v>2.0</v>
      </c>
      <c r="D5" s="3">
        <v>1.0</v>
      </c>
      <c r="E5" s="3" t="s">
        <v>16</v>
      </c>
      <c r="F5" s="3" t="s">
        <v>17</v>
      </c>
      <c r="G5">
        <f t="shared" si="1"/>
        <v>0.98201379</v>
      </c>
      <c r="H5">
        <f t="shared" si="2"/>
        <v>0.007882413542</v>
      </c>
      <c r="I5">
        <f t="shared" ref="I5:I12" si="6">G5-D5</f>
        <v>-0.01798620996</v>
      </c>
      <c r="J5">
        <f t="shared" si="3"/>
        <v>-0.03597241992</v>
      </c>
      <c r="K5">
        <f t="shared" si="4"/>
        <v>-0.05395862989</v>
      </c>
      <c r="L5">
        <f t="shared" si="5"/>
        <v>-0.03597241992</v>
      </c>
    </row>
    <row r="6">
      <c r="A6" s="3">
        <v>2.0</v>
      </c>
      <c r="B6" s="3">
        <v>2.0</v>
      </c>
      <c r="C6" s="3">
        <v>3.0</v>
      </c>
      <c r="D6" s="3">
        <v>1.0</v>
      </c>
      <c r="E6" s="3" t="s">
        <v>16</v>
      </c>
      <c r="F6" s="3" t="s">
        <v>17</v>
      </c>
      <c r="G6">
        <f t="shared" si="1"/>
        <v>0.98201379</v>
      </c>
      <c r="H6">
        <f t="shared" si="2"/>
        <v>0.007882413542</v>
      </c>
      <c r="I6">
        <f t="shared" si="6"/>
        <v>-0.01798620996</v>
      </c>
      <c r="J6">
        <f t="shared" si="3"/>
        <v>-0.03597241992</v>
      </c>
      <c r="K6">
        <f t="shared" si="4"/>
        <v>-0.03597241992</v>
      </c>
      <c r="L6">
        <f t="shared" si="5"/>
        <v>-0.05395862989</v>
      </c>
    </row>
    <row r="7">
      <c r="A7" s="3">
        <v>7.0</v>
      </c>
      <c r="B7" s="3">
        <v>6.0</v>
      </c>
      <c r="C7" s="3">
        <v>9.0</v>
      </c>
      <c r="D7" s="3">
        <v>0.0</v>
      </c>
      <c r="E7" s="3" t="s">
        <v>16</v>
      </c>
      <c r="F7" s="3" t="s">
        <v>17</v>
      </c>
      <c r="G7">
        <f t="shared" si="1"/>
        <v>0.99998987</v>
      </c>
      <c r="H7">
        <f t="shared" si="2"/>
        <v>4.994390941</v>
      </c>
      <c r="I7">
        <f t="shared" si="6"/>
        <v>0.99998987</v>
      </c>
      <c r="J7">
        <f t="shared" si="3"/>
        <v>6.99992909</v>
      </c>
      <c r="K7">
        <f t="shared" si="4"/>
        <v>5.99993922</v>
      </c>
      <c r="L7">
        <f t="shared" si="5"/>
        <v>8.99990883</v>
      </c>
    </row>
    <row r="8">
      <c r="A8" s="3">
        <v>9.0</v>
      </c>
      <c r="B8" s="3">
        <v>7.0</v>
      </c>
      <c r="C8" s="3">
        <v>6.0</v>
      </c>
      <c r="D8" s="3">
        <v>0.0</v>
      </c>
      <c r="E8" s="3" t="s">
        <v>16</v>
      </c>
      <c r="F8" s="3" t="s">
        <v>17</v>
      </c>
      <c r="G8">
        <f t="shared" si="1"/>
        <v>0.99998987</v>
      </c>
      <c r="H8">
        <f t="shared" si="2"/>
        <v>4.994390941</v>
      </c>
      <c r="I8">
        <f t="shared" si="6"/>
        <v>0.99998987</v>
      </c>
      <c r="J8">
        <f t="shared" si="3"/>
        <v>8.99990883</v>
      </c>
      <c r="K8">
        <f t="shared" si="4"/>
        <v>6.99992909</v>
      </c>
      <c r="L8">
        <f t="shared" si="5"/>
        <v>5.99993922</v>
      </c>
    </row>
    <row r="9">
      <c r="A9" s="3">
        <v>9.0</v>
      </c>
      <c r="B9" s="3">
        <v>6.0</v>
      </c>
      <c r="C9" s="3">
        <v>7.0</v>
      </c>
      <c r="D9" s="3">
        <v>0.0</v>
      </c>
      <c r="E9" s="3" t="s">
        <v>16</v>
      </c>
      <c r="F9" s="3" t="s">
        <v>17</v>
      </c>
      <c r="G9">
        <f t="shared" si="1"/>
        <v>0.99998987</v>
      </c>
      <c r="H9">
        <f t="shared" si="2"/>
        <v>4.994390941</v>
      </c>
      <c r="I9">
        <f t="shared" si="6"/>
        <v>0.99998987</v>
      </c>
      <c r="J9">
        <f t="shared" si="3"/>
        <v>8.99990883</v>
      </c>
      <c r="K9">
        <f t="shared" si="4"/>
        <v>5.99993922</v>
      </c>
      <c r="L9">
        <f t="shared" si="5"/>
        <v>6.99992909</v>
      </c>
    </row>
    <row r="10">
      <c r="A10" s="3">
        <v>6.0</v>
      </c>
      <c r="B10" s="3">
        <v>8.0</v>
      </c>
      <c r="C10" s="3">
        <v>9.0</v>
      </c>
      <c r="D10" s="3">
        <v>0.0</v>
      </c>
      <c r="E10" s="3" t="s">
        <v>16</v>
      </c>
      <c r="F10" s="3" t="s">
        <v>17</v>
      </c>
      <c r="G10">
        <f t="shared" si="1"/>
        <v>0.9999938558</v>
      </c>
      <c r="H10">
        <f t="shared" si="2"/>
        <v>5.211536451</v>
      </c>
      <c r="I10">
        <f t="shared" si="6"/>
        <v>0.9999938558</v>
      </c>
      <c r="J10">
        <f t="shared" si="3"/>
        <v>5.999963135</v>
      </c>
      <c r="K10">
        <f t="shared" si="4"/>
        <v>7.999950847</v>
      </c>
      <c r="L10">
        <f t="shared" si="5"/>
        <v>8.999944702</v>
      </c>
    </row>
    <row r="11">
      <c r="A11" s="3">
        <v>8.0</v>
      </c>
      <c r="B11" s="3">
        <v>9.0</v>
      </c>
      <c r="C11" s="3">
        <v>6.0</v>
      </c>
      <c r="D11" s="3">
        <v>0.0</v>
      </c>
      <c r="E11" s="3" t="s">
        <v>16</v>
      </c>
      <c r="F11" s="3" t="s">
        <v>17</v>
      </c>
      <c r="G11">
        <f t="shared" si="1"/>
        <v>0.9999938558</v>
      </c>
      <c r="H11">
        <f t="shared" si="2"/>
        <v>5.211536451</v>
      </c>
      <c r="I11">
        <f t="shared" si="6"/>
        <v>0.9999938558</v>
      </c>
      <c r="J11">
        <f t="shared" si="3"/>
        <v>7.999950847</v>
      </c>
      <c r="K11">
        <f t="shared" si="4"/>
        <v>8.999944702</v>
      </c>
      <c r="L11">
        <f t="shared" si="5"/>
        <v>5.999963135</v>
      </c>
    </row>
    <row r="12">
      <c r="A12" s="3">
        <v>8.0</v>
      </c>
      <c r="B12" s="3">
        <v>9.0</v>
      </c>
      <c r="C12" s="3">
        <v>9.0</v>
      </c>
      <c r="D12" s="3">
        <v>0.0</v>
      </c>
      <c r="E12" s="3" t="s">
        <v>16</v>
      </c>
      <c r="F12" s="3" t="s">
        <v>17</v>
      </c>
      <c r="G12">
        <f t="shared" si="1"/>
        <v>0.999998629</v>
      </c>
      <c r="H12">
        <f t="shared" si="2"/>
        <v>5.862976101</v>
      </c>
      <c r="I12">
        <f t="shared" si="6"/>
        <v>0.999998629</v>
      </c>
      <c r="J12">
        <f t="shared" si="3"/>
        <v>7.999989032</v>
      </c>
      <c r="K12">
        <f t="shared" si="4"/>
        <v>8.999987661</v>
      </c>
      <c r="L12">
        <f t="shared" si="5"/>
        <v>8.999987661</v>
      </c>
    </row>
    <row r="13">
      <c r="G13" s="3" t="s">
        <v>18</v>
      </c>
      <c r="H13" s="7">
        <f t="shared" ref="H13:L13" si="7">Sum(H3:H12)</f>
        <v>31.30578951</v>
      </c>
      <c r="I13" s="8">
        <f t="shared" si="7"/>
        <v>6.945997321</v>
      </c>
      <c r="J13" s="8">
        <f t="shared" si="7"/>
        <v>49.90305853</v>
      </c>
      <c r="K13" s="8">
        <f t="shared" si="7"/>
        <v>46.87378727</v>
      </c>
      <c r="L13" s="8">
        <f t="shared" si="7"/>
        <v>47.87376917</v>
      </c>
    </row>
    <row r="14">
      <c r="G14" s="9" t="s">
        <v>19</v>
      </c>
      <c r="H14" s="9" t="s">
        <v>20</v>
      </c>
      <c r="J14" s="10" t="s">
        <v>21</v>
      </c>
      <c r="K14" s="10" t="s">
        <v>21</v>
      </c>
      <c r="L14" s="10" t="s">
        <v>21</v>
      </c>
    </row>
    <row r="15">
      <c r="G15" s="11"/>
      <c r="H15" s="9" t="s">
        <v>22</v>
      </c>
    </row>
    <row r="16">
      <c r="G16" s="9"/>
      <c r="H16" s="11">
        <f>H13/10</f>
        <v>3.130578951</v>
      </c>
    </row>
    <row r="17">
      <c r="A17" s="12"/>
      <c r="B17" s="12"/>
      <c r="C17" s="12"/>
      <c r="D17" s="12"/>
      <c r="E17" s="12"/>
      <c r="F17" s="12"/>
      <c r="G17" s="13" t="s">
        <v>23</v>
      </c>
      <c r="H17" s="13" t="s">
        <v>24</v>
      </c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G18" s="15"/>
      <c r="H18" s="16" t="s">
        <v>25</v>
      </c>
      <c r="I18" s="15"/>
    </row>
    <row r="19">
      <c r="G19" s="15"/>
      <c r="H19" s="16" t="s">
        <v>26</v>
      </c>
      <c r="I19" s="15"/>
    </row>
    <row r="20">
      <c r="G20" s="16" t="s">
        <v>27</v>
      </c>
      <c r="H20" s="16">
        <f>0.5 - (0.01/10) * I13</f>
        <v>0.4930540027</v>
      </c>
      <c r="I20" s="15"/>
    </row>
    <row r="21">
      <c r="G21" s="16" t="s">
        <v>28</v>
      </c>
      <c r="H21" s="15">
        <f>0.5- (0.01/10)*J13</f>
        <v>0.4500969415</v>
      </c>
      <c r="I21" s="15"/>
    </row>
    <row r="22">
      <c r="G22" s="16" t="s">
        <v>29</v>
      </c>
      <c r="H22" s="15">
        <f>0.5- (0.01/10)*K13</f>
        <v>0.4531262127</v>
      </c>
    </row>
    <row r="23">
      <c r="G23" s="16" t="s">
        <v>30</v>
      </c>
      <c r="H23" s="15">
        <f>0.5- (0.01/10)*L13</f>
        <v>0.4521262308</v>
      </c>
    </row>
    <row r="25">
      <c r="A25" s="1" t="s">
        <v>31</v>
      </c>
      <c r="B25" s="2" t="s">
        <v>31</v>
      </c>
      <c r="C25" s="2"/>
      <c r="D25" s="2"/>
      <c r="E25" s="2"/>
      <c r="F25" s="2"/>
      <c r="G25" s="1" t="s">
        <v>1</v>
      </c>
      <c r="H25" s="1" t="s">
        <v>2</v>
      </c>
      <c r="I25" s="3" t="s">
        <v>3</v>
      </c>
    </row>
    <row r="26">
      <c r="A26" s="1" t="s">
        <v>4</v>
      </c>
      <c r="B26" s="1" t="s">
        <v>5</v>
      </c>
      <c r="C26" s="1" t="s">
        <v>6</v>
      </c>
      <c r="D26" s="4" t="s">
        <v>7</v>
      </c>
      <c r="E26" s="5" t="s">
        <v>8</v>
      </c>
      <c r="F26" s="6" t="s">
        <v>9</v>
      </c>
      <c r="G26" s="1" t="s">
        <v>10</v>
      </c>
      <c r="H26" s="1" t="s">
        <v>11</v>
      </c>
      <c r="I26" s="3" t="s">
        <v>12</v>
      </c>
      <c r="J26" s="3" t="s">
        <v>13</v>
      </c>
      <c r="K26" s="3" t="s">
        <v>14</v>
      </c>
      <c r="L26" s="3" t="s">
        <v>15</v>
      </c>
    </row>
    <row r="27">
      <c r="A27" s="3">
        <v>2.0</v>
      </c>
      <c r="B27" s="3">
        <v>2.0</v>
      </c>
      <c r="C27" s="3">
        <v>2.0</v>
      </c>
      <c r="D27" s="3">
        <v>1.0</v>
      </c>
      <c r="E27" s="3" t="s">
        <v>32</v>
      </c>
      <c r="F27" s="3" t="s">
        <v>17</v>
      </c>
      <c r="G27">
        <f t="shared" ref="G27:G36" si="8">1/(1+exp(-(0.494+ A27*0.45318 + 0.45518*B27 + 0.45418*C27)))</f>
        <v>0.9615460117</v>
      </c>
      <c r="H27">
        <f t="shared" ref="H27:H36" si="9">-D27*log(G27,10)-(1-D27)*log((1-G27),10)</f>
        <v>0.01702992917</v>
      </c>
      <c r="I27">
        <f t="shared" ref="I27:I36" si="10">G27-D27</f>
        <v>-0.03845398832</v>
      </c>
      <c r="J27">
        <f t="shared" ref="J27:J36" si="11">I27*A27</f>
        <v>-0.07690797664</v>
      </c>
      <c r="K27">
        <f t="shared" ref="K27:K36" si="12">I27*B27</f>
        <v>-0.07690797664</v>
      </c>
      <c r="L27">
        <f t="shared" ref="L27:L36" si="13">I27*C27</f>
        <v>-0.07690797664</v>
      </c>
    </row>
    <row r="28">
      <c r="A28" s="3">
        <v>3.0</v>
      </c>
      <c r="B28" s="3">
        <v>2.0</v>
      </c>
      <c r="C28" s="3">
        <v>2.0</v>
      </c>
      <c r="D28" s="3">
        <v>1.0</v>
      </c>
      <c r="E28" s="3" t="s">
        <v>33</v>
      </c>
      <c r="F28" s="3" t="s">
        <v>17</v>
      </c>
      <c r="G28">
        <f t="shared" si="8"/>
        <v>0.9752111486</v>
      </c>
      <c r="H28">
        <f t="shared" si="9"/>
        <v>0.0109013425</v>
      </c>
      <c r="I28">
        <f t="shared" si="10"/>
        <v>-0.02478885136</v>
      </c>
      <c r="J28">
        <f t="shared" si="11"/>
        <v>-0.07436655409</v>
      </c>
      <c r="K28">
        <f t="shared" si="12"/>
        <v>-0.04957770272</v>
      </c>
      <c r="L28">
        <f t="shared" si="13"/>
        <v>-0.04957770272</v>
      </c>
    </row>
    <row r="29">
      <c r="A29" s="3">
        <v>2.0</v>
      </c>
      <c r="B29" s="3">
        <v>3.0</v>
      </c>
      <c r="C29" s="3">
        <v>2.0</v>
      </c>
      <c r="D29" s="3">
        <v>1.0</v>
      </c>
      <c r="E29" s="3" t="s">
        <v>34</v>
      </c>
      <c r="F29" s="3" t="s">
        <v>17</v>
      </c>
      <c r="G29">
        <f t="shared" si="8"/>
        <v>0.9752594514</v>
      </c>
      <c r="H29">
        <f t="shared" si="9"/>
        <v>0.01087983216</v>
      </c>
      <c r="I29">
        <f t="shared" si="10"/>
        <v>-0.02474054856</v>
      </c>
      <c r="J29">
        <f t="shared" si="11"/>
        <v>-0.04948109712</v>
      </c>
      <c r="K29">
        <f t="shared" si="12"/>
        <v>-0.07422164567</v>
      </c>
      <c r="L29">
        <f t="shared" si="13"/>
        <v>-0.04948109712</v>
      </c>
    </row>
    <row r="30">
      <c r="A30" s="3">
        <v>2.0</v>
      </c>
      <c r="B30" s="3">
        <v>2.0</v>
      </c>
      <c r="C30" s="3">
        <v>3.0</v>
      </c>
      <c r="D30" s="3">
        <v>1.0</v>
      </c>
      <c r="E30" s="3" t="s">
        <v>35</v>
      </c>
      <c r="F30" s="3" t="s">
        <v>17</v>
      </c>
      <c r="G30">
        <f t="shared" si="8"/>
        <v>0.9752353115</v>
      </c>
      <c r="H30">
        <f t="shared" si="9"/>
        <v>0.01089058208</v>
      </c>
      <c r="I30">
        <f t="shared" si="10"/>
        <v>-0.02476468848</v>
      </c>
      <c r="J30">
        <f t="shared" si="11"/>
        <v>-0.04952937697</v>
      </c>
      <c r="K30">
        <f t="shared" si="12"/>
        <v>-0.04952937697</v>
      </c>
      <c r="L30">
        <f t="shared" si="13"/>
        <v>-0.07429406545</v>
      </c>
    </row>
    <row r="31">
      <c r="A31" s="3">
        <v>7.0</v>
      </c>
      <c r="B31" s="3">
        <v>6.0</v>
      </c>
      <c r="C31" s="3">
        <v>9.0</v>
      </c>
      <c r="D31" s="3">
        <v>0.0</v>
      </c>
      <c r="F31" s="3" t="s">
        <v>17</v>
      </c>
      <c r="G31">
        <f t="shared" si="8"/>
        <v>0.9999720471</v>
      </c>
      <c r="H31">
        <f t="shared" si="9"/>
        <v>4.553572411</v>
      </c>
      <c r="I31">
        <f t="shared" si="10"/>
        <v>0.9999720471</v>
      </c>
      <c r="J31">
        <f t="shared" si="11"/>
        <v>6.999804329</v>
      </c>
      <c r="K31">
        <f t="shared" si="12"/>
        <v>5.999832282</v>
      </c>
      <c r="L31">
        <f t="shared" si="13"/>
        <v>8.999748423</v>
      </c>
    </row>
    <row r="32">
      <c r="A32" s="3">
        <v>9.0</v>
      </c>
      <c r="B32" s="3">
        <v>7.0</v>
      </c>
      <c r="C32" s="3">
        <v>6.0</v>
      </c>
      <c r="D32" s="3">
        <v>0.0</v>
      </c>
      <c r="F32" s="3" t="s">
        <v>17</v>
      </c>
      <c r="G32">
        <f t="shared" si="8"/>
        <v>0.9999720191</v>
      </c>
      <c r="H32">
        <f t="shared" si="9"/>
        <v>4.553138129</v>
      </c>
      <c r="I32">
        <f t="shared" si="10"/>
        <v>0.9999720191</v>
      </c>
      <c r="J32">
        <f t="shared" si="11"/>
        <v>8.999748172</v>
      </c>
      <c r="K32">
        <f t="shared" si="12"/>
        <v>6.999804134</v>
      </c>
      <c r="L32">
        <f t="shared" si="13"/>
        <v>5.999832115</v>
      </c>
    </row>
    <row r="33">
      <c r="A33" s="3">
        <v>9.0</v>
      </c>
      <c r="B33" s="3">
        <v>6.0</v>
      </c>
      <c r="C33" s="3">
        <v>7.0</v>
      </c>
      <c r="D33" s="3">
        <v>0.0</v>
      </c>
      <c r="F33" s="3" t="s">
        <v>17</v>
      </c>
      <c r="G33">
        <f t="shared" si="8"/>
        <v>0.9999719911</v>
      </c>
      <c r="H33">
        <f t="shared" si="9"/>
        <v>4.552703846</v>
      </c>
      <c r="I33">
        <f t="shared" si="10"/>
        <v>0.9999719911</v>
      </c>
      <c r="J33">
        <f t="shared" si="11"/>
        <v>8.99974792</v>
      </c>
      <c r="K33">
        <f t="shared" si="12"/>
        <v>5.999831947</v>
      </c>
      <c r="L33">
        <f t="shared" si="13"/>
        <v>6.999803938</v>
      </c>
    </row>
    <row r="34">
      <c r="A34" s="3">
        <v>6.0</v>
      </c>
      <c r="B34" s="3">
        <v>8.0</v>
      </c>
      <c r="C34" s="3">
        <v>9.0</v>
      </c>
      <c r="D34" s="3">
        <v>0.0</v>
      </c>
      <c r="F34" s="3" t="s">
        <v>17</v>
      </c>
      <c r="G34">
        <f t="shared" si="8"/>
        <v>0.9999823037</v>
      </c>
      <c r="H34">
        <f t="shared" si="9"/>
        <v>4.752118708</v>
      </c>
      <c r="I34">
        <f t="shared" si="10"/>
        <v>0.9999823037</v>
      </c>
      <c r="J34">
        <f t="shared" si="11"/>
        <v>5.999893822</v>
      </c>
      <c r="K34">
        <f t="shared" si="12"/>
        <v>7.99985843</v>
      </c>
      <c r="L34">
        <f t="shared" si="13"/>
        <v>8.999840734</v>
      </c>
    </row>
    <row r="35">
      <c r="A35" s="3">
        <v>8.0</v>
      </c>
      <c r="B35" s="3">
        <v>9.0</v>
      </c>
      <c r="C35" s="3">
        <v>6.0</v>
      </c>
      <c r="D35" s="3">
        <v>0.0</v>
      </c>
      <c r="F35" s="3" t="s">
        <v>17</v>
      </c>
      <c r="G35">
        <f t="shared" si="8"/>
        <v>0.999982286</v>
      </c>
      <c r="H35">
        <f t="shared" si="9"/>
        <v>4.751684421</v>
      </c>
      <c r="I35">
        <f t="shared" si="10"/>
        <v>0.999982286</v>
      </c>
      <c r="J35">
        <f t="shared" si="11"/>
        <v>7.999858288</v>
      </c>
      <c r="K35">
        <f t="shared" si="12"/>
        <v>8.999840574</v>
      </c>
      <c r="L35">
        <f t="shared" si="13"/>
        <v>5.999893716</v>
      </c>
    </row>
    <row r="36">
      <c r="A36" s="3">
        <v>8.0</v>
      </c>
      <c r="B36" s="3">
        <v>9.0</v>
      </c>
      <c r="C36" s="3">
        <v>9.0</v>
      </c>
      <c r="D36" s="3">
        <v>0.0</v>
      </c>
      <c r="F36" s="3" t="s">
        <v>17</v>
      </c>
      <c r="G36">
        <f t="shared" si="8"/>
        <v>0.999995465</v>
      </c>
      <c r="H36">
        <f t="shared" si="9"/>
        <v>5.343422301</v>
      </c>
      <c r="I36">
        <f t="shared" si="10"/>
        <v>0.999995465</v>
      </c>
      <c r="J36">
        <f t="shared" si="11"/>
        <v>7.99996372</v>
      </c>
      <c r="K36">
        <f t="shared" si="12"/>
        <v>8.999959185</v>
      </c>
      <c r="L36">
        <f t="shared" si="13"/>
        <v>8.999959185</v>
      </c>
    </row>
    <row r="37">
      <c r="G37" s="3" t="s">
        <v>18</v>
      </c>
      <c r="H37" s="7">
        <f t="shared" ref="H37:L37" si="14">Sum(H27:H36)</f>
        <v>28.5563415</v>
      </c>
      <c r="I37" s="8">
        <f t="shared" si="14"/>
        <v>5.887128035</v>
      </c>
      <c r="J37" s="8">
        <f t="shared" si="14"/>
        <v>46.74873125</v>
      </c>
      <c r="K37" s="8">
        <f t="shared" si="14"/>
        <v>44.74888985</v>
      </c>
      <c r="L37" s="8">
        <f t="shared" si="14"/>
        <v>45.74881727</v>
      </c>
    </row>
    <row r="38">
      <c r="G38" s="9" t="s">
        <v>19</v>
      </c>
      <c r="H38" s="9" t="s">
        <v>20</v>
      </c>
      <c r="J38" s="10" t="s">
        <v>21</v>
      </c>
      <c r="K38" s="10" t="s">
        <v>21</v>
      </c>
      <c r="L38" s="10" t="s">
        <v>21</v>
      </c>
    </row>
    <row r="39">
      <c r="G39" s="11"/>
      <c r="H39" s="9" t="s">
        <v>22</v>
      </c>
    </row>
    <row r="40">
      <c r="G40" s="9"/>
      <c r="H40" s="11">
        <f>H37/10</f>
        <v>2.85563415</v>
      </c>
    </row>
    <row r="42">
      <c r="G42" s="16" t="s">
        <v>23</v>
      </c>
      <c r="H42" s="16" t="s">
        <v>24</v>
      </c>
      <c r="I42" s="15"/>
    </row>
    <row r="43">
      <c r="G43" s="15"/>
      <c r="H43" s="16" t="s">
        <v>25</v>
      </c>
      <c r="I43" s="15"/>
    </row>
    <row r="44">
      <c r="G44" s="15"/>
      <c r="H44" s="16" t="s">
        <v>26</v>
      </c>
      <c r="I44" s="15"/>
    </row>
    <row r="45">
      <c r="G45" s="16" t="s">
        <v>27</v>
      </c>
      <c r="H45" s="16">
        <f>H20 - (0.01/10) * I37</f>
        <v>0.4871668746</v>
      </c>
      <c r="I45" s="15"/>
    </row>
    <row r="46">
      <c r="G46" s="16" t="s">
        <v>28</v>
      </c>
      <c r="H46" s="15">
        <f>H21- (0.01/10)*J37</f>
        <v>0.4033482102</v>
      </c>
      <c r="I46" s="15"/>
    </row>
    <row r="47">
      <c r="G47" s="16" t="s">
        <v>29</v>
      </c>
      <c r="H47" s="15">
        <f>H22- (0.01/10)*K37</f>
        <v>0.4083773229</v>
      </c>
    </row>
    <row r="48">
      <c r="G48" s="16" t="s">
        <v>30</v>
      </c>
      <c r="H48" s="15">
        <f>H23- (0.01/10)*L37</f>
        <v>0.4063774136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