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<sst xmlns="http://schemas.openxmlformats.org/spreadsheetml/2006/main" count="71" uniqueCount="40">
  <si>
    <t>MVTec-AD</t>
  </si>
  <si>
    <t>Zero-shot Anomaly Detection</t>
  </si>
  <si>
    <t>One-shot Anomaly Detection</t>
  </si>
  <si>
    <t>Two-shot Anomaly Detection</t>
  </si>
  <si>
    <t>Right</t>
  </si>
  <si>
    <t>Wrong</t>
  </si>
  <si>
    <t>Accuracy</t>
  </si>
  <si>
    <t>i_AUROC</t>
  </si>
  <si>
    <t>p_AUROC</t>
  </si>
  <si>
    <t>Bottle</t>
  </si>
  <si>
    <t>Cable</t>
  </si>
  <si>
    <t>Capsule</t>
  </si>
  <si>
    <t>Carpet</t>
  </si>
  <si>
    <t>Grid</t>
  </si>
  <si>
    <t>Hazelnut</t>
  </si>
  <si>
    <t>Leather</t>
  </si>
  <si>
    <t>Metalnut</t>
  </si>
  <si>
    <t>Pill</t>
  </si>
  <si>
    <t>Screw</t>
  </si>
  <si>
    <t>Tile</t>
  </si>
  <si>
    <t>Toothbrush</t>
  </si>
  <si>
    <t>Transistor</t>
  </si>
  <si>
    <t>Wood</t>
  </si>
  <si>
    <t>Zipper</t>
  </si>
  <si>
    <t xml:space="preserve">Zero-shot average </t>
  </si>
  <si>
    <t>One-shot average</t>
  </si>
  <si>
    <t>Two-shot average</t>
  </si>
  <si>
    <t>VisA</t>
  </si>
  <si>
    <t>Candle</t>
  </si>
  <si>
    <t>Capsules</t>
  </si>
  <si>
    <t>Cashew</t>
  </si>
  <si>
    <t>Chewing Gum</t>
  </si>
  <si>
    <t>Fryum</t>
  </si>
  <si>
    <t>Macaroni 1</t>
  </si>
  <si>
    <t>Macaroni 2</t>
  </si>
  <si>
    <t>PCB 1</t>
  </si>
  <si>
    <t>PCB 2</t>
  </si>
  <si>
    <t>PCB 3</t>
  </si>
  <si>
    <t>PCB 4</t>
  </si>
  <si>
    <t>Pipe Fryum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</si>
</sst>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5" fillId="0" fontId="4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horizontal="right" vertical="bottom"/>
    </xf>
    <xf borderId="6" fillId="0" fontId="4" numFmtId="0" xfId="0" applyAlignment="1" applyBorder="1" applyFont="1">
      <alignment vertical="bottom"/>
    </xf>
    <xf borderId="6" fillId="0" fontId="3" numFmtId="0" xfId="0" applyAlignment="1" applyBorder="1" applyFont="1">
      <alignment horizontal="right"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horizontal="right" vertical="bottom"/>
    </xf>
    <xf borderId="7" fillId="0" fontId="4" numFmtId="0" xfId="0" applyAlignment="1" applyBorder="1" applyFont="1">
      <alignment vertical="bottom"/>
    </xf>
    <xf borderId="7" fillId="0" fontId="3" numFmtId="0" xfId="0" applyAlignment="1" applyBorder="1" applyFont="1">
      <alignment horizontal="right" vertical="bottom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/>
    </xf>
    <xf borderId="4" fillId="0" fontId="1" numFmtId="0" xfId="0" applyBorder="1" applyFont="1"/>
    <xf borderId="5" fillId="0" fontId="4" numFmtId="0" xfId="0" applyAlignment="1" applyBorder="1" applyFont="1">
      <alignment readingOrder="0" vertical="bottom"/>
    </xf>
    <xf borderId="5" fillId="0" fontId="3" numFmtId="0" xfId="0" applyAlignment="1" applyBorder="1" applyFont="1">
      <alignment horizontal="right" readingOrder="0" vertical="bottom"/>
    </xf>
    <xf borderId="6" fillId="0" fontId="4" numFmtId="0" xfId="0" applyAlignment="1" applyBorder="1" applyFont="1">
      <alignment readingOrder="0" vertical="bottom"/>
    </xf>
    <xf borderId="6" fillId="0" fontId="3" numFmtId="0" xfId="0" applyAlignment="1" applyBorder="1" applyFont="1">
      <alignment horizontal="right" readingOrder="0" vertical="bottom"/>
    </xf>
    <xf borderId="7" fillId="0" fontId="4" numFmtId="0" xfId="0" applyAlignment="1" applyBorder="1" applyFont="1">
      <alignment readingOrder="0" vertical="bottom"/>
    </xf>
    <xf borderId="7" fillId="0" fontId="3" numFmtId="0" xfId="0" applyAlignment="1" applyBorder="1" applyFont="1">
      <alignment horizontal="right" readingOrder="0" vertical="bottom"/>
    </xf>
    <xf borderId="0" fillId="0" fontId="4" numFmtId="0" xfId="0" applyAlignment="1" applyFont="1">
      <alignment vertical="bottom"/>
    </xf>
    <xf borderId="4" fillId="0" fontId="4" numFmtId="0" xfId="0" applyAlignment="1" applyBorder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>
      <c r="A2" s="4"/>
      <c r="B2" s="5" t="s">
        <v>1</v>
      </c>
      <c r="C2" s="2"/>
      <c r="D2" s="2"/>
      <c r="E2" s="2"/>
      <c r="F2" s="3"/>
      <c r="G2" s="5" t="s">
        <v>2</v>
      </c>
      <c r="H2" s="2"/>
      <c r="I2" s="2"/>
      <c r="J2" s="2"/>
      <c r="K2" s="3"/>
      <c r="L2" s="5" t="s">
        <v>3</v>
      </c>
      <c r="M2" s="2"/>
      <c r="N2" s="2"/>
      <c r="O2" s="2"/>
      <c r="P2" s="3"/>
    </row>
    <row r="3">
      <c r="A3" s="4"/>
      <c r="B3" s="6" t="s">
        <v>4</v>
      </c>
      <c r="C3" s="6" t="s">
        <v>5</v>
      </c>
      <c r="D3" s="7" t="s">
        <v>6</v>
      </c>
      <c r="E3" s="7" t="s">
        <v>7</v>
      </c>
      <c r="F3" s="7" t="s">
        <v>8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4</v>
      </c>
      <c r="M3" s="7" t="s">
        <v>5</v>
      </c>
      <c r="N3" s="7" t="s">
        <v>6</v>
      </c>
      <c r="O3" s="7" t="s">
        <v>7</v>
      </c>
      <c r="P3" s="7" t="s">
        <v>8</v>
      </c>
      <c r="R3" s="8"/>
      <c r="S3" s="9"/>
      <c r="T3" s="9"/>
      <c r="U3" s="9"/>
    </row>
    <row r="4">
      <c r="A4" s="10" t="s">
        <v>9</v>
      </c>
      <c r="B4" s="11">
        <v>62.0</v>
      </c>
      <c r="C4" s="11">
        <v>21.0</v>
      </c>
      <c r="D4" s="12">
        <f t="shared" ref="D4:D18" si="1">ROUND(100*B4/(B4+C4),2)</f>
        <v>74.7</v>
      </c>
      <c r="E4" s="13">
        <v>85.52</v>
      </c>
      <c r="F4" s="13">
        <v>80.97</v>
      </c>
      <c r="G4" s="14">
        <v>82.0</v>
      </c>
      <c r="H4" s="14">
        <v>1.0</v>
      </c>
      <c r="I4" s="12">
        <f t="shared" ref="I4:I18" si="2">ROUND(100*G4/(G4+H4),2)</f>
        <v>98.8</v>
      </c>
      <c r="J4" s="13">
        <v>99.56</v>
      </c>
      <c r="K4" s="13">
        <v>98.03</v>
      </c>
      <c r="L4" s="14">
        <v>79.0</v>
      </c>
      <c r="M4" s="14">
        <v>4.0</v>
      </c>
      <c r="N4" s="12">
        <f t="shared" ref="N4:N18" si="3">ROUND(100*L4/(L4+M4),2)</f>
        <v>95.18</v>
      </c>
      <c r="O4" s="13">
        <v>99.68</v>
      </c>
      <c r="P4" s="13">
        <v>98.23</v>
      </c>
      <c r="R4" s="8"/>
      <c r="S4" s="9"/>
      <c r="T4" s="9"/>
      <c r="U4" s="9"/>
    </row>
    <row r="5">
      <c r="A5" s="15" t="s">
        <v>10</v>
      </c>
      <c r="B5" s="16">
        <v>92.0</v>
      </c>
      <c r="C5" s="16">
        <v>58.0</v>
      </c>
      <c r="D5" s="17">
        <f t="shared" si="1"/>
        <v>61.33</v>
      </c>
      <c r="E5" s="18">
        <v>44.64</v>
      </c>
      <c r="F5" s="18">
        <v>75.59</v>
      </c>
      <c r="G5" s="19">
        <v>119.0</v>
      </c>
      <c r="H5" s="19">
        <v>31.0</v>
      </c>
      <c r="I5" s="17">
        <f t="shared" si="2"/>
        <v>79.33</v>
      </c>
      <c r="J5" s="18">
        <v>89.49</v>
      </c>
      <c r="K5" s="18">
        <v>93.58</v>
      </c>
      <c r="L5" s="19">
        <v>125.0</v>
      </c>
      <c r="M5" s="19">
        <v>25.0</v>
      </c>
      <c r="N5" s="17">
        <f t="shared" si="3"/>
        <v>83.33</v>
      </c>
      <c r="O5" s="18">
        <v>87.66</v>
      </c>
      <c r="P5" s="18">
        <v>93.35</v>
      </c>
      <c r="R5" s="8"/>
      <c r="S5" s="9"/>
      <c r="T5" s="9"/>
      <c r="U5" s="9"/>
    </row>
    <row r="6">
      <c r="A6" s="15" t="s">
        <v>11</v>
      </c>
      <c r="B6" s="16">
        <v>109.0</v>
      </c>
      <c r="C6" s="16">
        <v>23.0</v>
      </c>
      <c r="D6" s="17">
        <f t="shared" si="1"/>
        <v>82.58</v>
      </c>
      <c r="E6" s="18">
        <v>50.7</v>
      </c>
      <c r="F6" s="18">
        <v>88.68</v>
      </c>
      <c r="G6" s="19">
        <v>98.0</v>
      </c>
      <c r="H6" s="19">
        <v>34.0</v>
      </c>
      <c r="I6" s="17">
        <f t="shared" si="2"/>
        <v>74.24</v>
      </c>
      <c r="J6" s="18">
        <v>65.44</v>
      </c>
      <c r="K6" s="18">
        <v>89.8</v>
      </c>
      <c r="L6" s="19">
        <v>91.0</v>
      </c>
      <c r="M6" s="19">
        <v>41.0</v>
      </c>
      <c r="N6" s="17">
        <f t="shared" si="3"/>
        <v>68.94</v>
      </c>
      <c r="O6" s="18">
        <v>65.4</v>
      </c>
      <c r="P6" s="18">
        <v>89.91</v>
      </c>
      <c r="R6" s="8"/>
      <c r="S6" s="9"/>
      <c r="T6" s="9"/>
      <c r="U6" s="9"/>
    </row>
    <row r="7">
      <c r="A7" s="15" t="s">
        <v>12</v>
      </c>
      <c r="B7" s="16">
        <v>62.0</v>
      </c>
      <c r="C7" s="16">
        <v>55.0</v>
      </c>
      <c r="D7" s="17">
        <f t="shared" si="1"/>
        <v>52.99</v>
      </c>
      <c r="E7" s="18">
        <v>78.65</v>
      </c>
      <c r="F7" s="18">
        <v>73.78</v>
      </c>
      <c r="G7" s="19">
        <v>116.0</v>
      </c>
      <c r="H7" s="19">
        <v>1.0</v>
      </c>
      <c r="I7" s="17">
        <f t="shared" si="2"/>
        <v>99.15</v>
      </c>
      <c r="J7" s="18">
        <v>100.0</v>
      </c>
      <c r="K7" s="18">
        <v>99.4</v>
      </c>
      <c r="L7" s="19">
        <v>117.0</v>
      </c>
      <c r="M7" s="19">
        <v>0.0</v>
      </c>
      <c r="N7" s="17">
        <f t="shared" si="3"/>
        <v>100</v>
      </c>
      <c r="O7" s="18">
        <v>99.96</v>
      </c>
      <c r="P7" s="18">
        <v>99.41</v>
      </c>
      <c r="R7" s="8"/>
      <c r="S7" s="9"/>
      <c r="T7" s="9"/>
      <c r="U7" s="9"/>
    </row>
    <row r="8">
      <c r="A8" s="15" t="s">
        <v>13</v>
      </c>
      <c r="B8" s="16">
        <v>43.0</v>
      </c>
      <c r="C8" s="16">
        <v>35.0</v>
      </c>
      <c r="D8" s="17">
        <f t="shared" si="1"/>
        <v>55.13</v>
      </c>
      <c r="E8" s="18">
        <v>73.43</v>
      </c>
      <c r="F8" s="18">
        <v>86.06</v>
      </c>
      <c r="G8" s="19">
        <v>72.0</v>
      </c>
      <c r="H8" s="19">
        <v>6.0</v>
      </c>
      <c r="I8" s="17">
        <f t="shared" si="2"/>
        <v>92.31</v>
      </c>
      <c r="J8" s="18">
        <v>99.79</v>
      </c>
      <c r="K8" s="18">
        <v>97.27</v>
      </c>
      <c r="L8" s="19">
        <v>76.0</v>
      </c>
      <c r="M8" s="19">
        <v>2.0</v>
      </c>
      <c r="N8" s="17">
        <f t="shared" si="3"/>
        <v>97.44</v>
      </c>
      <c r="O8" s="18">
        <v>99.42</v>
      </c>
      <c r="P8" s="18">
        <v>97.37</v>
      </c>
      <c r="R8" s="8"/>
      <c r="S8" s="9"/>
      <c r="T8" s="9"/>
      <c r="U8" s="9"/>
    </row>
    <row r="9">
      <c r="A9" s="15" t="s">
        <v>14</v>
      </c>
      <c r="B9" s="16">
        <v>71.0</v>
      </c>
      <c r="C9" s="16">
        <v>39.0</v>
      </c>
      <c r="D9" s="17">
        <f t="shared" si="1"/>
        <v>64.55</v>
      </c>
      <c r="E9" s="18">
        <v>76.68</v>
      </c>
      <c r="F9" s="18">
        <v>90.56</v>
      </c>
      <c r="G9" s="19">
        <v>86.0</v>
      </c>
      <c r="H9" s="19">
        <v>24.0</v>
      </c>
      <c r="I9" s="17">
        <f t="shared" si="2"/>
        <v>78.18</v>
      </c>
      <c r="J9" s="18">
        <v>99.48</v>
      </c>
      <c r="K9" s="18">
        <v>98.88</v>
      </c>
      <c r="L9" s="19">
        <v>88.0</v>
      </c>
      <c r="M9" s="19">
        <v>22.0</v>
      </c>
      <c r="N9" s="17">
        <f t="shared" si="3"/>
        <v>80</v>
      </c>
      <c r="O9" s="18">
        <v>99.2</v>
      </c>
      <c r="P9" s="18">
        <v>98.89</v>
      </c>
      <c r="R9" s="8"/>
      <c r="S9" s="9"/>
      <c r="T9" s="9"/>
      <c r="U9" s="9"/>
    </row>
    <row r="10">
      <c r="A10" s="15" t="s">
        <v>15</v>
      </c>
      <c r="B10" s="16">
        <v>90.0</v>
      </c>
      <c r="C10" s="16">
        <v>34.0</v>
      </c>
      <c r="D10" s="17">
        <f t="shared" si="1"/>
        <v>72.58</v>
      </c>
      <c r="E10" s="18">
        <v>91.27</v>
      </c>
      <c r="F10" s="18">
        <v>97.71</v>
      </c>
      <c r="G10" s="19">
        <v>122.0</v>
      </c>
      <c r="H10" s="19">
        <v>2.0</v>
      </c>
      <c r="I10" s="17">
        <f t="shared" si="2"/>
        <v>98.39</v>
      </c>
      <c r="J10" s="18">
        <v>99.97</v>
      </c>
      <c r="K10" s="18">
        <v>99.31</v>
      </c>
      <c r="L10" s="19">
        <v>123.0</v>
      </c>
      <c r="M10" s="19">
        <v>1.0</v>
      </c>
      <c r="N10" s="17">
        <f t="shared" si="3"/>
        <v>99.19</v>
      </c>
      <c r="O10" s="18">
        <v>100.0</v>
      </c>
      <c r="P10" s="18">
        <v>99.31</v>
      </c>
      <c r="R10" s="8"/>
      <c r="S10" s="9"/>
      <c r="T10" s="9"/>
      <c r="U10" s="9"/>
    </row>
    <row r="11">
      <c r="A11" s="15" t="s">
        <v>16</v>
      </c>
      <c r="B11" s="16">
        <v>93.0</v>
      </c>
      <c r="C11" s="16">
        <v>22.0</v>
      </c>
      <c r="D11" s="17">
        <f t="shared" si="1"/>
        <v>80.87</v>
      </c>
      <c r="E11" s="18">
        <v>80.11</v>
      </c>
      <c r="F11" s="18">
        <v>87.67</v>
      </c>
      <c r="G11" s="19">
        <v>108.0</v>
      </c>
      <c r="H11" s="19">
        <v>7.0</v>
      </c>
      <c r="I11" s="17">
        <f t="shared" si="2"/>
        <v>93.91</v>
      </c>
      <c r="J11" s="18">
        <v>100.0</v>
      </c>
      <c r="K11" s="18">
        <v>90.43</v>
      </c>
      <c r="L11" s="19">
        <v>115.0</v>
      </c>
      <c r="M11" s="19">
        <v>0.0</v>
      </c>
      <c r="N11" s="17">
        <f t="shared" si="3"/>
        <v>100</v>
      </c>
      <c r="O11" s="18">
        <v>100.0</v>
      </c>
      <c r="P11" s="18">
        <v>92.32</v>
      </c>
      <c r="R11" s="8"/>
      <c r="S11" s="9"/>
      <c r="T11" s="9"/>
      <c r="U11" s="9"/>
    </row>
    <row r="12">
      <c r="A12" s="15" t="s">
        <v>17</v>
      </c>
      <c r="B12" s="16">
        <v>141.0</v>
      </c>
      <c r="C12" s="16">
        <v>26.0</v>
      </c>
      <c r="D12" s="17">
        <f t="shared" si="1"/>
        <v>84.43</v>
      </c>
      <c r="E12" s="18">
        <v>70.05</v>
      </c>
      <c r="F12" s="18">
        <v>77.25</v>
      </c>
      <c r="G12" s="19">
        <v>147.0</v>
      </c>
      <c r="H12" s="19">
        <v>20.0</v>
      </c>
      <c r="I12" s="17">
        <f t="shared" si="2"/>
        <v>88.02</v>
      </c>
      <c r="J12" s="18">
        <v>95.31</v>
      </c>
      <c r="K12" s="18">
        <v>95.96</v>
      </c>
      <c r="L12" s="19">
        <v>144.0</v>
      </c>
      <c r="M12" s="19">
        <v>23.0</v>
      </c>
      <c r="N12" s="17">
        <f t="shared" si="3"/>
        <v>86.23</v>
      </c>
      <c r="O12" s="18">
        <v>95.35</v>
      </c>
      <c r="P12" s="18">
        <v>96.26</v>
      </c>
      <c r="R12" s="8"/>
      <c r="S12" s="9"/>
      <c r="T12" s="9"/>
      <c r="U12" s="9"/>
    </row>
    <row r="13">
      <c r="A13" s="15" t="s">
        <v>18</v>
      </c>
      <c r="B13" s="16">
        <v>119.0</v>
      </c>
      <c r="C13" s="16">
        <v>41.0</v>
      </c>
      <c r="D13" s="17">
        <f t="shared" si="1"/>
        <v>74.38</v>
      </c>
      <c r="E13" s="18">
        <v>54.03</v>
      </c>
      <c r="F13" s="18">
        <v>93.07</v>
      </c>
      <c r="G13" s="19">
        <v>111.0</v>
      </c>
      <c r="H13" s="19">
        <v>49.0</v>
      </c>
      <c r="I13" s="17">
        <f t="shared" si="2"/>
        <v>69.38</v>
      </c>
      <c r="J13" s="18">
        <v>77.36</v>
      </c>
      <c r="K13" s="18">
        <v>96.27</v>
      </c>
      <c r="L13" s="19">
        <v>90.0</v>
      </c>
      <c r="M13" s="19">
        <v>70.0</v>
      </c>
      <c r="N13" s="17">
        <f t="shared" si="3"/>
        <v>56.25</v>
      </c>
      <c r="O13" s="18">
        <v>79.02</v>
      </c>
      <c r="P13" s="18">
        <v>96.75</v>
      </c>
      <c r="R13" s="8"/>
      <c r="S13" s="9"/>
      <c r="T13" s="9"/>
      <c r="U13" s="9"/>
    </row>
    <row r="14">
      <c r="A14" s="15" t="s">
        <v>19</v>
      </c>
      <c r="B14" s="16">
        <v>76.0</v>
      </c>
      <c r="C14" s="16">
        <v>41.0</v>
      </c>
      <c r="D14" s="17">
        <f t="shared" si="1"/>
        <v>64.96</v>
      </c>
      <c r="E14" s="18">
        <v>55.34</v>
      </c>
      <c r="F14" s="18">
        <v>88.9</v>
      </c>
      <c r="G14" s="19">
        <v>113.0</v>
      </c>
      <c r="H14" s="19">
        <v>4.0</v>
      </c>
      <c r="I14" s="17">
        <f t="shared" si="2"/>
        <v>96.58</v>
      </c>
      <c r="J14" s="18">
        <v>99.82</v>
      </c>
      <c r="K14" s="18">
        <v>95.94</v>
      </c>
      <c r="L14" s="19">
        <v>113.0</v>
      </c>
      <c r="M14" s="19">
        <v>4.0</v>
      </c>
      <c r="N14" s="17">
        <f t="shared" si="3"/>
        <v>96.58</v>
      </c>
      <c r="O14" s="18">
        <v>99.66</v>
      </c>
      <c r="P14" s="18">
        <v>96.08</v>
      </c>
      <c r="R14" s="8"/>
      <c r="S14" s="9"/>
      <c r="T14" s="9"/>
      <c r="U14" s="9"/>
    </row>
    <row r="15">
      <c r="A15" s="15" t="s">
        <v>20</v>
      </c>
      <c r="B15" s="16">
        <v>30.0</v>
      </c>
      <c r="C15" s="16">
        <v>12.0</v>
      </c>
      <c r="D15" s="17">
        <f t="shared" si="1"/>
        <v>71.43</v>
      </c>
      <c r="E15" s="18">
        <v>58.33</v>
      </c>
      <c r="F15" s="18">
        <v>92.53</v>
      </c>
      <c r="G15" s="19">
        <v>34.0</v>
      </c>
      <c r="H15" s="19">
        <v>8.0</v>
      </c>
      <c r="I15" s="17">
        <f t="shared" si="2"/>
        <v>80.95</v>
      </c>
      <c r="J15" s="18">
        <v>97.78</v>
      </c>
      <c r="K15" s="18">
        <v>98.44</v>
      </c>
      <c r="L15" s="19">
        <v>34.0</v>
      </c>
      <c r="M15" s="19">
        <v>8.0</v>
      </c>
      <c r="N15" s="17">
        <f t="shared" si="3"/>
        <v>80.95</v>
      </c>
      <c r="O15" s="18">
        <v>98.33</v>
      </c>
      <c r="P15" s="18">
        <v>98.45</v>
      </c>
      <c r="S15" s="9"/>
      <c r="T15" s="9"/>
      <c r="U15" s="9"/>
    </row>
    <row r="16">
      <c r="A16" s="15" t="s">
        <v>21</v>
      </c>
      <c r="B16" s="16">
        <v>40.0</v>
      </c>
      <c r="C16" s="16">
        <v>60.0</v>
      </c>
      <c r="D16" s="17">
        <f t="shared" si="1"/>
        <v>40</v>
      </c>
      <c r="E16" s="18">
        <v>55.73</v>
      </c>
      <c r="F16" s="18">
        <v>58.53</v>
      </c>
      <c r="G16" s="19">
        <v>81.0</v>
      </c>
      <c r="H16" s="19">
        <v>19.0</v>
      </c>
      <c r="I16" s="17">
        <f t="shared" si="2"/>
        <v>81</v>
      </c>
      <c r="J16" s="18">
        <v>91.81</v>
      </c>
      <c r="K16" s="18">
        <v>87.86</v>
      </c>
      <c r="L16" s="19">
        <v>80.0</v>
      </c>
      <c r="M16" s="19">
        <v>20.0</v>
      </c>
      <c r="N16" s="17">
        <f t="shared" si="3"/>
        <v>80</v>
      </c>
      <c r="O16" s="18">
        <v>95.12</v>
      </c>
      <c r="P16" s="18">
        <v>90.22</v>
      </c>
      <c r="S16" s="9"/>
      <c r="T16" s="9"/>
      <c r="U16" s="9"/>
    </row>
    <row r="17">
      <c r="A17" s="15" t="s">
        <v>22</v>
      </c>
      <c r="B17" s="16">
        <v>56.0</v>
      </c>
      <c r="C17" s="16">
        <v>23.0</v>
      </c>
      <c r="D17" s="17">
        <f t="shared" si="1"/>
        <v>70.89</v>
      </c>
      <c r="E17" s="18">
        <v>78.2</v>
      </c>
      <c r="F17" s="18">
        <v>85.67</v>
      </c>
      <c r="G17" s="19">
        <v>70.0</v>
      </c>
      <c r="H17" s="19">
        <v>9.0</v>
      </c>
      <c r="I17" s="17">
        <f t="shared" si="2"/>
        <v>88.61</v>
      </c>
      <c r="J17" s="18">
        <v>99.61</v>
      </c>
      <c r="K17" s="18">
        <v>95.95</v>
      </c>
      <c r="L17" s="19">
        <v>73.0</v>
      </c>
      <c r="M17" s="19">
        <v>6.0</v>
      </c>
      <c r="N17" s="17">
        <f t="shared" si="3"/>
        <v>92.41</v>
      </c>
      <c r="O17" s="18">
        <v>99.39</v>
      </c>
      <c r="P17" s="18">
        <v>96.31</v>
      </c>
      <c r="S17" s="9"/>
      <c r="T17" s="9"/>
      <c r="U17" s="9"/>
    </row>
    <row r="18">
      <c r="A18" s="20" t="s">
        <v>23</v>
      </c>
      <c r="B18" s="21">
        <v>118.0</v>
      </c>
      <c r="C18" s="21">
        <v>33.0</v>
      </c>
      <c r="D18" s="22">
        <f t="shared" si="1"/>
        <v>78.15</v>
      </c>
      <c r="E18" s="23">
        <v>62.62</v>
      </c>
      <c r="F18" s="23">
        <v>87.68</v>
      </c>
      <c r="G18" s="21">
        <v>117.0</v>
      </c>
      <c r="H18" s="21">
        <v>34.0</v>
      </c>
      <c r="I18" s="22">
        <f t="shared" si="2"/>
        <v>77.48</v>
      </c>
      <c r="J18" s="23">
        <v>97.93</v>
      </c>
      <c r="K18" s="23">
        <v>94.74</v>
      </c>
      <c r="L18" s="21">
        <v>109.0</v>
      </c>
      <c r="M18" s="21">
        <v>42.0</v>
      </c>
      <c r="N18" s="22">
        <f t="shared" si="3"/>
        <v>72.19</v>
      </c>
      <c r="O18" s="23">
        <v>97.57</v>
      </c>
      <c r="P18" s="23">
        <v>94.59</v>
      </c>
    </row>
    <row r="19">
      <c r="B19" s="24" t="s">
        <v>24</v>
      </c>
      <c r="C19" s="3"/>
      <c r="D19" s="25">
        <f t="shared" ref="D19:F19" si="4">average(D4:D18)</f>
        <v>68.598</v>
      </c>
      <c r="E19" s="25">
        <f t="shared" si="4"/>
        <v>67.68666667</v>
      </c>
      <c r="F19" s="25">
        <f t="shared" si="4"/>
        <v>84.31</v>
      </c>
      <c r="G19" s="24" t="s">
        <v>25</v>
      </c>
      <c r="H19" s="3"/>
      <c r="I19" s="25">
        <f t="shared" ref="I19:K19" si="5">average(I4:I18)</f>
        <v>86.422</v>
      </c>
      <c r="J19" s="25">
        <f t="shared" si="5"/>
        <v>94.22333333</v>
      </c>
      <c r="K19" s="25">
        <f t="shared" si="5"/>
        <v>95.45733333</v>
      </c>
      <c r="L19" s="24" t="s">
        <v>26</v>
      </c>
      <c r="M19" s="3"/>
      <c r="N19" s="25">
        <f t="shared" ref="N19:P19" si="6">average(N4:N18)</f>
        <v>85.91266667</v>
      </c>
      <c r="O19" s="25">
        <f t="shared" si="6"/>
        <v>94.384</v>
      </c>
      <c r="P19" s="25">
        <f t="shared" si="6"/>
        <v>95.83</v>
      </c>
    </row>
    <row r="22">
      <c r="B22" s="1" t="s">
        <v>27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</row>
    <row r="23">
      <c r="A23" s="4"/>
      <c r="B23" s="5" t="s">
        <v>1</v>
      </c>
      <c r="C23" s="2"/>
      <c r="D23" s="2"/>
      <c r="E23" s="2"/>
      <c r="F23" s="3"/>
      <c r="G23" s="5" t="s">
        <v>2</v>
      </c>
      <c r="H23" s="2"/>
      <c r="I23" s="2"/>
      <c r="J23" s="2"/>
      <c r="K23" s="3"/>
      <c r="L23" s="5" t="s">
        <v>3</v>
      </c>
      <c r="M23" s="2"/>
      <c r="N23" s="2"/>
      <c r="O23" s="2"/>
      <c r="P23" s="3"/>
    </row>
    <row r="24">
      <c r="A24" s="4"/>
      <c r="B24" s="6" t="s">
        <v>4</v>
      </c>
      <c r="C24" s="6" t="s">
        <v>5</v>
      </c>
      <c r="D24" s="7" t="s">
        <v>6</v>
      </c>
      <c r="E24" s="7" t="s">
        <v>7</v>
      </c>
      <c r="F24" s="7" t="s">
        <v>8</v>
      </c>
      <c r="G24" s="7" t="s">
        <v>4</v>
      </c>
      <c r="H24" s="7" t="s">
        <v>5</v>
      </c>
      <c r="I24" s="7" t="s">
        <v>6</v>
      </c>
      <c r="J24" s="7" t="s">
        <v>7</v>
      </c>
      <c r="K24" s="7" t="s">
        <v>8</v>
      </c>
      <c r="L24" s="7" t="s">
        <v>4</v>
      </c>
      <c r="M24" s="7" t="s">
        <v>5</v>
      </c>
      <c r="N24" s="7" t="s">
        <v>6</v>
      </c>
      <c r="O24" s="7" t="s">
        <v>7</v>
      </c>
      <c r="P24" s="7" t="s">
        <v>8</v>
      </c>
    </row>
    <row r="25">
      <c r="A25" s="26" t="s">
        <v>28</v>
      </c>
      <c r="B25" s="27">
        <v>96.0</v>
      </c>
      <c r="C25" s="27">
        <v>104.0</v>
      </c>
      <c r="D25" s="12">
        <f t="shared" ref="D25:D36" si="7">ROUND(100*B25/(B25+C25),2)</f>
        <v>48</v>
      </c>
      <c r="E25" s="13">
        <v>55.56</v>
      </c>
      <c r="F25" s="13">
        <v>90.5</v>
      </c>
      <c r="G25" s="27">
        <v>160.0</v>
      </c>
      <c r="H25" s="27">
        <v>40.0</v>
      </c>
      <c r="I25" s="12">
        <f t="shared" ref="I25:I36" si="8">ROUND(100*G25/(G25+H25),2)</f>
        <v>80</v>
      </c>
      <c r="J25" s="13">
        <v>95.68</v>
      </c>
      <c r="K25" s="13">
        <v>98.24</v>
      </c>
      <c r="L25" s="27">
        <v>161.0</v>
      </c>
      <c r="M25" s="27">
        <v>39.0</v>
      </c>
      <c r="N25" s="12">
        <f t="shared" ref="N25:N36" si="9">ROUND(100*L25/(L25+M25),2)</f>
        <v>80.5</v>
      </c>
      <c r="O25" s="13">
        <v>95.64</v>
      </c>
      <c r="P25" s="13">
        <v>98.41</v>
      </c>
    </row>
    <row r="26">
      <c r="A26" s="28" t="s">
        <v>29</v>
      </c>
      <c r="B26" s="29">
        <v>100.0</v>
      </c>
      <c r="C26" s="29">
        <v>60.0</v>
      </c>
      <c r="D26" s="17">
        <f t="shared" si="7"/>
        <v>62.5</v>
      </c>
      <c r="E26" s="18">
        <v>52.9</v>
      </c>
      <c r="F26" s="18">
        <v>80.76</v>
      </c>
      <c r="G26" s="29">
        <v>101.0</v>
      </c>
      <c r="H26" s="29">
        <v>59.0</v>
      </c>
      <c r="I26" s="17">
        <f t="shared" si="8"/>
        <v>63.13</v>
      </c>
      <c r="J26" s="18">
        <v>86.72</v>
      </c>
      <c r="K26" s="18">
        <v>97.07</v>
      </c>
      <c r="L26" s="29">
        <v>102.0</v>
      </c>
      <c r="M26" s="29">
        <v>58.0</v>
      </c>
      <c r="N26" s="17">
        <f t="shared" si="9"/>
        <v>63.75</v>
      </c>
      <c r="O26" s="18">
        <v>88.2</v>
      </c>
      <c r="P26" s="18">
        <v>97.7</v>
      </c>
    </row>
    <row r="27">
      <c r="A27" s="28" t="s">
        <v>30</v>
      </c>
      <c r="B27" s="29">
        <v>100.0</v>
      </c>
      <c r="C27" s="29">
        <v>50.0</v>
      </c>
      <c r="D27" s="17">
        <f t="shared" si="7"/>
        <v>66.67</v>
      </c>
      <c r="E27" s="18">
        <v>62.76</v>
      </c>
      <c r="F27" s="18">
        <v>85.72</v>
      </c>
      <c r="G27" s="29">
        <v>95.0</v>
      </c>
      <c r="H27" s="29">
        <v>55.0</v>
      </c>
      <c r="I27" s="17">
        <f t="shared" si="8"/>
        <v>63.33</v>
      </c>
      <c r="J27" s="18">
        <v>93.11</v>
      </c>
      <c r="K27" s="18">
        <v>95.29</v>
      </c>
      <c r="L27" s="29">
        <v>88.0</v>
      </c>
      <c r="M27" s="29">
        <v>62.0</v>
      </c>
      <c r="N27" s="17">
        <f t="shared" si="9"/>
        <v>58.67</v>
      </c>
      <c r="O27" s="18">
        <v>94.32</v>
      </c>
      <c r="P27" s="18">
        <v>95.87</v>
      </c>
    </row>
    <row r="28">
      <c r="A28" s="28" t="s">
        <v>31</v>
      </c>
      <c r="B28" s="29">
        <v>100.0</v>
      </c>
      <c r="C28" s="29">
        <v>50.0</v>
      </c>
      <c r="D28" s="17">
        <f t="shared" si="7"/>
        <v>66.67</v>
      </c>
      <c r="E28" s="18">
        <v>54.52</v>
      </c>
      <c r="F28" s="18">
        <v>94.25</v>
      </c>
      <c r="G28" s="29">
        <v>143.0</v>
      </c>
      <c r="H28" s="29">
        <v>7.0</v>
      </c>
      <c r="I28" s="17">
        <f t="shared" si="8"/>
        <v>95.33</v>
      </c>
      <c r="J28" s="18">
        <v>98.88</v>
      </c>
      <c r="K28" s="18">
        <v>98.97</v>
      </c>
      <c r="L28" s="29">
        <v>143.0</v>
      </c>
      <c r="M28" s="29">
        <v>7.0</v>
      </c>
      <c r="N28" s="17">
        <f t="shared" si="9"/>
        <v>95.33</v>
      </c>
      <c r="O28" s="18">
        <v>98.96</v>
      </c>
      <c r="P28" s="18">
        <v>98.9</v>
      </c>
    </row>
    <row r="29">
      <c r="A29" s="28" t="s">
        <v>32</v>
      </c>
      <c r="B29" s="29">
        <v>100.0</v>
      </c>
      <c r="C29" s="29">
        <v>50.0</v>
      </c>
      <c r="D29" s="17">
        <f t="shared" si="7"/>
        <v>66.67</v>
      </c>
      <c r="E29" s="18">
        <v>49.86</v>
      </c>
      <c r="F29" s="18">
        <v>86.27</v>
      </c>
      <c r="G29" s="29">
        <v>117.0</v>
      </c>
      <c r="H29" s="29">
        <v>33.0</v>
      </c>
      <c r="I29" s="17">
        <f t="shared" si="8"/>
        <v>78</v>
      </c>
      <c r="J29" s="18">
        <v>93.75</v>
      </c>
      <c r="K29" s="18">
        <v>93.48</v>
      </c>
      <c r="L29" s="29">
        <v>113.0</v>
      </c>
      <c r="M29" s="29">
        <v>37.0</v>
      </c>
      <c r="N29" s="17">
        <f t="shared" si="9"/>
        <v>75.33</v>
      </c>
      <c r="O29" s="18">
        <v>93.71</v>
      </c>
      <c r="P29" s="18">
        <v>93.87</v>
      </c>
    </row>
    <row r="30">
      <c r="A30" s="28" t="s">
        <v>33</v>
      </c>
      <c r="B30" s="29">
        <v>101.0</v>
      </c>
      <c r="C30" s="29">
        <v>99.0</v>
      </c>
      <c r="D30" s="17">
        <f t="shared" si="7"/>
        <v>50.5</v>
      </c>
      <c r="E30" s="18">
        <v>65.63</v>
      </c>
      <c r="F30" s="18">
        <v>87.15</v>
      </c>
      <c r="G30" s="29">
        <v>143.0</v>
      </c>
      <c r="H30" s="29">
        <v>57.0</v>
      </c>
      <c r="I30" s="17">
        <f t="shared" si="8"/>
        <v>71.5</v>
      </c>
      <c r="J30" s="18">
        <v>94.18</v>
      </c>
      <c r="K30" s="18">
        <v>97.78</v>
      </c>
      <c r="L30" s="29">
        <v>132.0</v>
      </c>
      <c r="M30" s="29">
        <v>68.0</v>
      </c>
      <c r="N30" s="17">
        <f t="shared" si="9"/>
        <v>66</v>
      </c>
      <c r="O30" s="18">
        <v>93.43</v>
      </c>
      <c r="P30" s="18">
        <v>98.28</v>
      </c>
    </row>
    <row r="31">
      <c r="A31" s="28" t="s">
        <v>34</v>
      </c>
      <c r="B31" s="29">
        <v>100.0</v>
      </c>
      <c r="C31" s="29">
        <v>100.0</v>
      </c>
      <c r="D31" s="17">
        <f t="shared" si="7"/>
        <v>50</v>
      </c>
      <c r="E31" s="18">
        <v>49.76</v>
      </c>
      <c r="F31" s="18">
        <v>80.14</v>
      </c>
      <c r="G31" s="29">
        <v>144.0</v>
      </c>
      <c r="H31" s="29">
        <v>56.0</v>
      </c>
      <c r="I31" s="17">
        <f t="shared" si="8"/>
        <v>72</v>
      </c>
      <c r="J31" s="18">
        <v>84.14</v>
      </c>
      <c r="K31" s="18">
        <v>96.92</v>
      </c>
      <c r="L31" s="29">
        <v>135.0</v>
      </c>
      <c r="M31" s="29">
        <v>65.0</v>
      </c>
      <c r="N31" s="17">
        <f t="shared" si="9"/>
        <v>67.5</v>
      </c>
      <c r="O31" s="18">
        <v>84.38</v>
      </c>
      <c r="P31" s="18">
        <v>96.82</v>
      </c>
    </row>
    <row r="32">
      <c r="A32" s="28" t="s">
        <v>35</v>
      </c>
      <c r="B32" s="29">
        <v>100.0</v>
      </c>
      <c r="C32" s="29">
        <v>100.0</v>
      </c>
      <c r="D32" s="17">
        <f t="shared" si="7"/>
        <v>50</v>
      </c>
      <c r="E32" s="18">
        <v>47.88</v>
      </c>
      <c r="F32" s="18">
        <v>75.93</v>
      </c>
      <c r="G32" s="29">
        <v>159.0</v>
      </c>
      <c r="H32" s="29">
        <v>41.0</v>
      </c>
      <c r="I32" s="17">
        <f t="shared" si="8"/>
        <v>79.5</v>
      </c>
      <c r="J32" s="18">
        <v>80.08</v>
      </c>
      <c r="K32" s="18">
        <v>97.54</v>
      </c>
      <c r="L32" s="29">
        <v>164.0</v>
      </c>
      <c r="M32" s="29">
        <v>36.0</v>
      </c>
      <c r="N32" s="17">
        <f t="shared" si="9"/>
        <v>82</v>
      </c>
      <c r="O32" s="18">
        <v>83.87</v>
      </c>
      <c r="P32" s="18">
        <v>97.82</v>
      </c>
    </row>
    <row r="33">
      <c r="A33" s="28" t="s">
        <v>36</v>
      </c>
      <c r="B33" s="29">
        <v>100.0</v>
      </c>
      <c r="C33" s="29">
        <v>100.0</v>
      </c>
      <c r="D33" s="17">
        <f t="shared" si="7"/>
        <v>50</v>
      </c>
      <c r="E33" s="18">
        <v>46.14</v>
      </c>
      <c r="F33" s="18">
        <v>84.92</v>
      </c>
      <c r="G33" s="29">
        <v>141.0</v>
      </c>
      <c r="H33" s="29">
        <v>59.0</v>
      </c>
      <c r="I33" s="17">
        <f t="shared" si="8"/>
        <v>70.5</v>
      </c>
      <c r="J33" s="18">
        <v>80.74</v>
      </c>
      <c r="K33" s="18">
        <v>92.74</v>
      </c>
      <c r="L33" s="29">
        <v>141.0</v>
      </c>
      <c r="M33" s="29">
        <v>59.0</v>
      </c>
      <c r="N33" s="17">
        <f t="shared" si="9"/>
        <v>70.5</v>
      </c>
      <c r="O33" s="18">
        <v>79.36</v>
      </c>
      <c r="P33" s="18">
        <v>94.25</v>
      </c>
    </row>
    <row r="34">
      <c r="A34" s="28" t="s">
        <v>37</v>
      </c>
      <c r="B34" s="29">
        <v>100.0</v>
      </c>
      <c r="C34" s="29">
        <v>101.0</v>
      </c>
      <c r="D34" s="17">
        <f t="shared" si="7"/>
        <v>49.75</v>
      </c>
      <c r="E34" s="18">
        <v>58.55</v>
      </c>
      <c r="F34" s="18">
        <v>84.25</v>
      </c>
      <c r="G34" s="29">
        <v>144.0</v>
      </c>
      <c r="H34" s="29">
        <v>57.0</v>
      </c>
      <c r="I34" s="17">
        <f t="shared" si="8"/>
        <v>71.64</v>
      </c>
      <c r="J34" s="18">
        <v>77.66</v>
      </c>
      <c r="K34" s="18">
        <v>95.81</v>
      </c>
      <c r="L34" s="29">
        <v>134.0</v>
      </c>
      <c r="M34" s="29">
        <v>67.0</v>
      </c>
      <c r="N34" s="17">
        <f t="shared" si="9"/>
        <v>66.67</v>
      </c>
      <c r="O34" s="18">
        <v>77.88</v>
      </c>
      <c r="P34" s="18">
        <v>96.03</v>
      </c>
    </row>
    <row r="35">
      <c r="A35" s="28" t="s">
        <v>38</v>
      </c>
      <c r="B35" s="29">
        <v>100.0</v>
      </c>
      <c r="C35" s="29">
        <v>101.0</v>
      </c>
      <c r="D35" s="17">
        <f t="shared" si="7"/>
        <v>49.75</v>
      </c>
      <c r="E35" s="18">
        <v>60.2</v>
      </c>
      <c r="F35" s="18">
        <v>90.33</v>
      </c>
      <c r="G35" s="29">
        <v>186.0</v>
      </c>
      <c r="H35" s="29">
        <v>15.0</v>
      </c>
      <c r="I35" s="17">
        <f t="shared" si="8"/>
        <v>92.54</v>
      </c>
      <c r="J35" s="18">
        <v>95.24</v>
      </c>
      <c r="K35" s="18">
        <v>94.46</v>
      </c>
      <c r="L35" s="29">
        <v>189.0</v>
      </c>
      <c r="M35" s="29">
        <v>12.0</v>
      </c>
      <c r="N35" s="17">
        <f t="shared" si="9"/>
        <v>94.03</v>
      </c>
      <c r="O35" s="18">
        <v>95.38</v>
      </c>
      <c r="P35" s="18">
        <v>95.11</v>
      </c>
    </row>
    <row r="36">
      <c r="A36" s="30" t="s">
        <v>39</v>
      </c>
      <c r="B36" s="31">
        <v>100.0</v>
      </c>
      <c r="C36" s="31">
        <v>50.0</v>
      </c>
      <c r="D36" s="22">
        <f t="shared" si="7"/>
        <v>66.67</v>
      </c>
      <c r="E36" s="23">
        <v>77.09</v>
      </c>
      <c r="F36" s="23">
        <v>92.51</v>
      </c>
      <c r="G36" s="31">
        <v>143.0</v>
      </c>
      <c r="H36" s="31">
        <v>7.0</v>
      </c>
      <c r="I36" s="22">
        <f t="shared" si="8"/>
        <v>95.33</v>
      </c>
      <c r="J36" s="23">
        <v>99.22</v>
      </c>
      <c r="K36" s="23">
        <v>98.38</v>
      </c>
      <c r="L36" s="31">
        <v>143.0</v>
      </c>
      <c r="M36" s="31">
        <v>7.0</v>
      </c>
      <c r="N36" s="22">
        <f t="shared" si="9"/>
        <v>95.33</v>
      </c>
      <c r="O36" s="23">
        <v>98.96</v>
      </c>
      <c r="P36" s="23">
        <v>98.33</v>
      </c>
    </row>
    <row r="37">
      <c r="A37" s="32"/>
      <c r="B37" s="24" t="s">
        <v>24</v>
      </c>
      <c r="C37" s="3"/>
      <c r="D37" s="7">
        <f>average(D25:D36)</f>
        <v>56.43166667</v>
      </c>
      <c r="E37" s="33">
        <f t="shared" ref="E37:F37" si="10">AVERAGE(E25:E36)</f>
        <v>56.7375</v>
      </c>
      <c r="F37" s="33">
        <f t="shared" si="10"/>
        <v>86.06083333</v>
      </c>
      <c r="G37" s="24" t="s">
        <v>25</v>
      </c>
      <c r="H37" s="3"/>
      <c r="I37" s="7">
        <f t="shared" ref="I37:K37" si="11">AVERAGE(I24:I36)</f>
        <v>77.73333333</v>
      </c>
      <c r="J37" s="33">
        <f t="shared" si="11"/>
        <v>89.95</v>
      </c>
      <c r="K37" s="33">
        <f t="shared" si="11"/>
        <v>96.39</v>
      </c>
      <c r="L37" s="24" t="s">
        <v>26</v>
      </c>
      <c r="M37" s="3"/>
      <c r="N37" s="7">
        <f t="shared" ref="N37:P37" si="12">AVERAGE(N24:N36)</f>
        <v>76.30083333</v>
      </c>
      <c r="O37" s="33">
        <f t="shared" si="12"/>
        <v>90.34083333</v>
      </c>
      <c r="P37" s="33">
        <f t="shared" si="12"/>
        <v>96.7825</v>
      </c>
    </row>
    <row r="38">
      <c r="A38" s="32"/>
      <c r="B38" s="34"/>
      <c r="C38" s="34"/>
      <c r="D38" s="4"/>
      <c r="E38" s="9"/>
      <c r="F38" s="9"/>
      <c r="G38" s="35"/>
      <c r="H38" s="35"/>
      <c r="I38" s="4"/>
      <c r="J38" s="9"/>
      <c r="K38" s="9"/>
      <c r="L38" s="35"/>
      <c r="M38" s="35"/>
      <c r="N38" s="4"/>
      <c r="O38" s="9"/>
      <c r="P38" s="9"/>
    </row>
    <row r="39">
      <c r="A39" s="32"/>
      <c r="B39" s="35"/>
      <c r="C39" s="35"/>
      <c r="D39" s="4"/>
      <c r="E39" s="9"/>
      <c r="F39" s="9"/>
      <c r="G39" s="35"/>
      <c r="H39" s="35"/>
      <c r="I39" s="4"/>
      <c r="J39" s="9"/>
      <c r="K39" s="9"/>
      <c r="L39" s="35"/>
      <c r="M39" s="35"/>
      <c r="N39" s="4"/>
      <c r="O39" s="9"/>
      <c r="P39" s="9"/>
    </row>
  </sheetData>
  <mergeCells count="15">
    <mergeCell ref="L19:M19"/>
    <mergeCell ref="B22:P22"/>
    <mergeCell ref="B23:F23"/>
    <mergeCell ref="G23:K23"/>
    <mergeCell ref="L23:P23"/>
    <mergeCell ref="B37:C37"/>
    <mergeCell ref="G37:H37"/>
    <mergeCell ref="L37:M37"/>
    <mergeCell ref="B1:P1"/>
    <mergeCell ref="Q1:U1"/>
    <mergeCell ref="B2:F2"/>
    <mergeCell ref="G2:K2"/>
    <mergeCell ref="L2:P2"/>
    <mergeCell ref="B19:C19"/>
    <mergeCell ref="G19:H19"/>
  </mergeCells>
  <drawing r:id="rId1"/>
</worksheet>
</file>