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Assignments- HRM, BA-SCM,M1\"/>
    </mc:Choice>
  </mc:AlternateContent>
  <xr:revisionPtr revIDLastSave="0" documentId="13_ncr:1_{E81A02FF-2792-4326-ABE4-0EF00964D410}" xr6:coauthVersionLast="47" xr6:coauthVersionMax="47" xr10:uidLastSave="{00000000-0000-0000-0000-000000000000}"/>
  <bookViews>
    <workbookView xWindow="-107" yWindow="-107" windowWidth="20847" windowHeight="11111" activeTab="1" xr2:uid="{00000000-000D-0000-FFFF-FFFF00000000}"/>
  </bookViews>
  <sheets>
    <sheet name="Sales Details" sheetId="10" r:id="rId1"/>
    <sheet name="Sheet1" sheetId="11" r:id="rId2"/>
  </sheets>
  <definedNames>
    <definedName name="dataSet">#REF!</definedName>
    <definedName name="RateTable" localSheetId="0">'Sales Details'!$B$2:$E$3</definedName>
    <definedName name="region">'Sales Details'!$B$7:$C$12</definedName>
    <definedName name="sales">'Sales Details'!$G$2:$M$17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0" l="1"/>
  <c r="I27" i="10"/>
  <c r="J27" i="10"/>
  <c r="K27" i="10"/>
  <c r="L27" i="10"/>
  <c r="M27" i="10"/>
  <c r="Q6" i="11"/>
  <c r="C6" i="11"/>
  <c r="D6" i="11"/>
  <c r="E6" i="11"/>
  <c r="F6" i="11"/>
  <c r="G6" i="11"/>
  <c r="H6" i="11"/>
  <c r="I6" i="11"/>
  <c r="I7" i="11" s="1"/>
  <c r="J6" i="11"/>
  <c r="J7" i="11" s="1"/>
  <c r="K6" i="11"/>
  <c r="L6" i="11"/>
  <c r="M6" i="11"/>
  <c r="N6" i="11"/>
  <c r="O6" i="11"/>
  <c r="P6" i="11"/>
  <c r="C7" i="11"/>
  <c r="D7" i="11"/>
  <c r="E7" i="11"/>
  <c r="F7" i="11"/>
  <c r="G7" i="11"/>
  <c r="H7" i="11"/>
  <c r="K7" i="11"/>
  <c r="L7" i="11"/>
  <c r="M7" i="11"/>
  <c r="N7" i="11"/>
  <c r="O7" i="11"/>
  <c r="P7" i="11"/>
  <c r="B6" i="11"/>
  <c r="B7" i="11" s="1"/>
  <c r="Q7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B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B2" i="11"/>
  <c r="J20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</calcChain>
</file>

<file path=xl/sharedStrings.xml><?xml version="1.0" encoding="utf-8"?>
<sst xmlns="http://schemas.openxmlformats.org/spreadsheetml/2006/main" count="136" uniqueCount="25">
  <si>
    <t>Product</t>
  </si>
  <si>
    <t>Rate Lookup Table</t>
  </si>
  <si>
    <t>SalesRep</t>
  </si>
  <si>
    <t>Region</t>
  </si>
  <si>
    <t>Rate</t>
  </si>
  <si>
    <t>Quantity</t>
  </si>
  <si>
    <t>Discount</t>
  </si>
  <si>
    <t>NetSales</t>
  </si>
  <si>
    <t>Mouse</t>
  </si>
  <si>
    <t>KeyBoard</t>
  </si>
  <si>
    <t>Memory Card</t>
  </si>
  <si>
    <t>Pendrive</t>
  </si>
  <si>
    <t>Puja Sharma</t>
  </si>
  <si>
    <t>Deepak Agrawal</t>
  </si>
  <si>
    <t>Rajat Das</t>
  </si>
  <si>
    <t>Region Lookup Table</t>
  </si>
  <si>
    <t>Juliate Chandra</t>
  </si>
  <si>
    <t>PenDrive</t>
  </si>
  <si>
    <t>Preeti Kumari</t>
  </si>
  <si>
    <t>North</t>
  </si>
  <si>
    <t>Ramesh Kumar</t>
  </si>
  <si>
    <t>West</t>
  </si>
  <si>
    <t>East</t>
  </si>
  <si>
    <t>Discount Lookup Table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</si>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</sst>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3" borderId="4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5" xfId="0" applyFont="1" applyBorder="1"/>
    <xf numFmtId="0" fontId="1" fillId="2" borderId="5" xfId="0" applyFont="1" applyFill="1" applyBorder="1"/>
    <xf numFmtId="2" fontId="1" fillId="2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9" fontId="1" fillId="2" borderId="5" xfId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1" fillId="0" borderId="5" xfId="0" applyNumberFormat="1" applyFont="1" applyBorder="1" applyAlignment="1">
      <alignment horizontal="center" vertical="center"/>
    </xf>
    <xf numFmtId="2" fontId="1" fillId="2" borderId="5" xfId="0" applyNumberFormat="1" applyFont="1" applyFill="1" applyBorder="1"/>
    <xf numFmtId="10" fontId="0" fillId="0" borderId="0" xfId="0" applyNumberFormat="1"/>
    <xf numFmtId="0" fontId="1" fillId="0" borderId="6" xfId="0" applyFont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7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opLeftCell="A7" workbookViewId="0">
      <selection activeCell="M27" sqref="M27"/>
    </sheetView>
  </sheetViews>
  <sheetFormatPr defaultRowHeight="14" x14ac:dyDescent="0.3"/>
  <cols>
    <col min="2" max="2" width="17.59765625" bestFit="1" customWidth="1"/>
    <col min="3" max="3" width="12.3984375" customWidth="1"/>
    <col min="4" max="4" width="14.8984375" customWidth="1"/>
    <col min="5" max="5" width="9.8984375" customWidth="1"/>
    <col min="6" max="6" width="9.59765625" customWidth="1"/>
    <col min="7" max="7" width="18.3984375" customWidth="1"/>
    <col min="8" max="8" width="10.59765625" customWidth="1"/>
    <col min="9" max="9" width="14.59765625" customWidth="1"/>
    <col min="10" max="10" width="14.09765625" customWidth="1"/>
    <col min="11" max="11" width="9.09765625" customWidth="1"/>
    <col min="12" max="12" width="9.296875" bestFit="1" customWidth="1"/>
    <col min="13" max="13" width="10.8984375" customWidth="1"/>
    <col min="14" max="14" width="10.69921875" bestFit="1" customWidth="1"/>
    <col min="15" max="15" width="15.3984375" bestFit="1" customWidth="1"/>
    <col min="16" max="16" width="15.3984375" customWidth="1"/>
    <col min="17" max="17" width="15.59765625" customWidth="1"/>
  </cols>
  <sheetData>
    <row r="1" spans="1:14" x14ac:dyDescent="0.3">
      <c r="A1" s="20" t="s">
        <v>1</v>
      </c>
      <c r="B1" s="20"/>
      <c r="C1" s="20"/>
      <c r="D1" s="20"/>
      <c r="E1" s="21"/>
      <c r="G1" s="1" t="s">
        <v>2</v>
      </c>
      <c r="H1" s="1" t="s">
        <v>3</v>
      </c>
      <c r="I1" s="1" t="s">
        <v>0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4" x14ac:dyDescent="0.3">
      <c r="A2" s="2" t="s">
        <v>0</v>
      </c>
      <c r="B2" s="3" t="s">
        <v>8</v>
      </c>
      <c r="C2" s="3" t="s">
        <v>9</v>
      </c>
      <c r="D2" s="3" t="s">
        <v>10</v>
      </c>
      <c r="E2" s="3" t="s">
        <v>11</v>
      </c>
      <c r="G2" s="4" t="s">
        <v>12</v>
      </c>
      <c r="H2" s="5" t="str">
        <f>VLOOKUP(G2,$B$5:$C$12,2,FALSE )</f>
        <v>North</v>
      </c>
      <c r="I2" s="4" t="s">
        <v>8</v>
      </c>
      <c r="J2" s="6">
        <f>HLOOKUP(I2,$A$2:$E$3,2,FALSE)</f>
        <v>150</v>
      </c>
      <c r="K2" s="7">
        <v>2</v>
      </c>
      <c r="L2" s="8">
        <f>VLOOKUP(K2,$B$17:$C$20,2,TRUE)</f>
        <v>0</v>
      </c>
      <c r="M2">
        <f>(J2*K2)-(J2*K2*L2)</f>
        <v>300</v>
      </c>
    </row>
    <row r="3" spans="1:14" x14ac:dyDescent="0.3">
      <c r="A3" s="2" t="s">
        <v>4</v>
      </c>
      <c r="B3" s="10">
        <v>150</v>
      </c>
      <c r="C3" s="10">
        <v>270</v>
      </c>
      <c r="D3" s="10">
        <v>390</v>
      </c>
      <c r="E3" s="10">
        <v>430</v>
      </c>
      <c r="G3" s="4" t="s">
        <v>13</v>
      </c>
      <c r="H3" s="5" t="str">
        <f t="shared" ref="H3:H17" si="0">VLOOKUP(G3,$B$5:$C$12,2,FALSE )</f>
        <v>West</v>
      </c>
      <c r="I3" s="4" t="s">
        <v>9</v>
      </c>
      <c r="J3" s="6">
        <f t="shared" ref="J3:J17" si="1">HLOOKUP(I3,$A$2:$E$3,2,FALSE)</f>
        <v>270</v>
      </c>
      <c r="K3" s="7">
        <v>14</v>
      </c>
      <c r="L3" s="8">
        <f t="shared" ref="L3:L17" si="2">VLOOKUP(K3,$B$17:$C$20,2,TRUE)</f>
        <v>0.02</v>
      </c>
      <c r="M3">
        <f t="shared" ref="M3:M17" si="3">(J3*K3)-(J3*K3*L3)</f>
        <v>3704.4</v>
      </c>
      <c r="N3" s="15"/>
    </row>
    <row r="4" spans="1:14" x14ac:dyDescent="0.3">
      <c r="G4" s="4" t="s">
        <v>14</v>
      </c>
      <c r="H4" s="5" t="str">
        <f t="shared" si="0"/>
        <v>East</v>
      </c>
      <c r="I4" s="4" t="s">
        <v>10</v>
      </c>
      <c r="J4" s="6">
        <f t="shared" si="1"/>
        <v>390</v>
      </c>
      <c r="K4" s="7">
        <v>6</v>
      </c>
      <c r="L4" s="8">
        <f t="shared" si="2"/>
        <v>0.01</v>
      </c>
      <c r="M4">
        <f t="shared" si="3"/>
        <v>2316.6</v>
      </c>
    </row>
    <row r="5" spans="1:14" x14ac:dyDescent="0.3">
      <c r="B5" s="20" t="s">
        <v>15</v>
      </c>
      <c r="C5" s="20"/>
      <c r="G5" s="4" t="s">
        <v>16</v>
      </c>
      <c r="H5" s="5" t="str">
        <f t="shared" si="0"/>
        <v>East</v>
      </c>
      <c r="I5" s="4" t="s">
        <v>17</v>
      </c>
      <c r="J5" s="6">
        <f t="shared" si="1"/>
        <v>430</v>
      </c>
      <c r="K5" s="7">
        <v>3</v>
      </c>
      <c r="L5" s="8">
        <f t="shared" si="2"/>
        <v>0</v>
      </c>
      <c r="M5">
        <f t="shared" si="3"/>
        <v>1290</v>
      </c>
    </row>
    <row r="6" spans="1:14" x14ac:dyDescent="0.3">
      <c r="B6" s="1" t="s">
        <v>2</v>
      </c>
      <c r="C6" s="1" t="s">
        <v>3</v>
      </c>
      <c r="G6" s="4" t="s">
        <v>18</v>
      </c>
      <c r="H6" s="5" t="str">
        <f t="shared" si="0"/>
        <v>West</v>
      </c>
      <c r="I6" s="4" t="s">
        <v>8</v>
      </c>
      <c r="J6" s="6">
        <f t="shared" si="1"/>
        <v>150</v>
      </c>
      <c r="K6" s="7">
        <v>2</v>
      </c>
      <c r="L6" s="8">
        <f t="shared" si="2"/>
        <v>0</v>
      </c>
      <c r="M6">
        <f t="shared" si="3"/>
        <v>300</v>
      </c>
    </row>
    <row r="7" spans="1:14" x14ac:dyDescent="0.3">
      <c r="B7" s="4" t="s">
        <v>12</v>
      </c>
      <c r="C7" s="4" t="s">
        <v>19</v>
      </c>
      <c r="G7" s="4" t="s">
        <v>20</v>
      </c>
      <c r="H7" s="5" t="str">
        <f t="shared" si="0"/>
        <v>North</v>
      </c>
      <c r="I7" s="4" t="s">
        <v>9</v>
      </c>
      <c r="J7" s="6">
        <f t="shared" si="1"/>
        <v>270</v>
      </c>
      <c r="K7" s="7">
        <v>8</v>
      </c>
      <c r="L7" s="8">
        <f t="shared" si="2"/>
        <v>0.01</v>
      </c>
      <c r="M7">
        <f t="shared" si="3"/>
        <v>2138.4</v>
      </c>
    </row>
    <row r="8" spans="1:14" x14ac:dyDescent="0.3">
      <c r="B8" s="4" t="s">
        <v>13</v>
      </c>
      <c r="C8" s="4" t="s">
        <v>21</v>
      </c>
      <c r="G8" s="4" t="s">
        <v>12</v>
      </c>
      <c r="H8" s="5" t="str">
        <f t="shared" si="0"/>
        <v>North</v>
      </c>
      <c r="I8" s="4" t="s">
        <v>10</v>
      </c>
      <c r="J8" s="6">
        <f t="shared" si="1"/>
        <v>390</v>
      </c>
      <c r="K8" s="7">
        <v>3</v>
      </c>
      <c r="L8" s="8">
        <f t="shared" si="2"/>
        <v>0</v>
      </c>
      <c r="M8">
        <f t="shared" si="3"/>
        <v>1170</v>
      </c>
    </row>
    <row r="9" spans="1:14" x14ac:dyDescent="0.3">
      <c r="B9" s="4" t="s">
        <v>14</v>
      </c>
      <c r="C9" s="4" t="s">
        <v>22</v>
      </c>
      <c r="G9" s="4" t="s">
        <v>13</v>
      </c>
      <c r="H9" s="5" t="str">
        <f t="shared" si="0"/>
        <v>West</v>
      </c>
      <c r="I9" s="4" t="s">
        <v>17</v>
      </c>
      <c r="J9" s="6">
        <f t="shared" si="1"/>
        <v>430</v>
      </c>
      <c r="K9" s="7">
        <v>2</v>
      </c>
      <c r="L9" s="8">
        <f t="shared" si="2"/>
        <v>0</v>
      </c>
      <c r="M9">
        <f t="shared" si="3"/>
        <v>860</v>
      </c>
    </row>
    <row r="10" spans="1:14" x14ac:dyDescent="0.3">
      <c r="B10" s="4" t="s">
        <v>16</v>
      </c>
      <c r="C10" s="4" t="s">
        <v>22</v>
      </c>
      <c r="G10" s="4" t="s">
        <v>14</v>
      </c>
      <c r="H10" s="5" t="str">
        <f t="shared" si="0"/>
        <v>East</v>
      </c>
      <c r="I10" s="4" t="s">
        <v>8</v>
      </c>
      <c r="J10" s="6">
        <f t="shared" si="1"/>
        <v>150</v>
      </c>
      <c r="K10" s="7">
        <v>22</v>
      </c>
      <c r="L10" s="8">
        <f t="shared" si="2"/>
        <v>0.05</v>
      </c>
      <c r="M10">
        <f t="shared" si="3"/>
        <v>3135</v>
      </c>
    </row>
    <row r="11" spans="1:14" x14ac:dyDescent="0.3">
      <c r="B11" s="4" t="s">
        <v>18</v>
      </c>
      <c r="C11" s="4" t="s">
        <v>21</v>
      </c>
      <c r="G11" s="4" t="s">
        <v>16</v>
      </c>
      <c r="H11" s="5" t="str">
        <f t="shared" si="0"/>
        <v>East</v>
      </c>
      <c r="I11" s="4" t="s">
        <v>9</v>
      </c>
      <c r="J11" s="6">
        <f t="shared" si="1"/>
        <v>270</v>
      </c>
      <c r="K11" s="7">
        <v>2</v>
      </c>
      <c r="L11" s="8">
        <f t="shared" si="2"/>
        <v>0</v>
      </c>
      <c r="M11">
        <f t="shared" si="3"/>
        <v>540</v>
      </c>
    </row>
    <row r="12" spans="1:14" x14ac:dyDescent="0.3">
      <c r="B12" s="4" t="s">
        <v>20</v>
      </c>
      <c r="C12" s="4" t="s">
        <v>19</v>
      </c>
      <c r="G12" s="4" t="s">
        <v>18</v>
      </c>
      <c r="H12" s="5" t="str">
        <f t="shared" si="0"/>
        <v>West</v>
      </c>
      <c r="I12" s="4" t="s">
        <v>10</v>
      </c>
      <c r="J12" s="6">
        <f t="shared" si="1"/>
        <v>390</v>
      </c>
      <c r="K12" s="7">
        <v>2</v>
      </c>
      <c r="L12" s="8">
        <f t="shared" si="2"/>
        <v>0</v>
      </c>
      <c r="M12">
        <f t="shared" si="3"/>
        <v>780</v>
      </c>
    </row>
    <row r="13" spans="1:14" x14ac:dyDescent="0.3">
      <c r="G13" s="4" t="s">
        <v>20</v>
      </c>
      <c r="H13" s="5" t="str">
        <f t="shared" si="0"/>
        <v>North</v>
      </c>
      <c r="I13" s="4" t="s">
        <v>17</v>
      </c>
      <c r="J13" s="6">
        <f t="shared" si="1"/>
        <v>430</v>
      </c>
      <c r="K13" s="7">
        <v>1</v>
      </c>
      <c r="L13" s="8">
        <f t="shared" si="2"/>
        <v>0</v>
      </c>
      <c r="M13">
        <f t="shared" si="3"/>
        <v>430</v>
      </c>
    </row>
    <row r="14" spans="1:14" x14ac:dyDescent="0.3">
      <c r="G14" s="4" t="s">
        <v>12</v>
      </c>
      <c r="H14" s="5" t="str">
        <f t="shared" si="0"/>
        <v>North</v>
      </c>
      <c r="I14" s="4" t="s">
        <v>17</v>
      </c>
      <c r="J14" s="6">
        <f t="shared" si="1"/>
        <v>430</v>
      </c>
      <c r="K14" s="7">
        <v>17</v>
      </c>
      <c r="L14" s="8">
        <f t="shared" si="2"/>
        <v>0.02</v>
      </c>
      <c r="M14">
        <f t="shared" si="3"/>
        <v>7163.8</v>
      </c>
    </row>
    <row r="15" spans="1:14" x14ac:dyDescent="0.3">
      <c r="B15" s="20" t="s">
        <v>23</v>
      </c>
      <c r="C15" s="20"/>
      <c r="G15" s="4" t="s">
        <v>14</v>
      </c>
      <c r="H15" s="5" t="str">
        <f t="shared" si="0"/>
        <v>East</v>
      </c>
      <c r="I15" s="4" t="s">
        <v>9</v>
      </c>
      <c r="J15" s="6">
        <f t="shared" si="1"/>
        <v>270</v>
      </c>
      <c r="K15" s="7">
        <v>7</v>
      </c>
      <c r="L15" s="8">
        <f t="shared" si="2"/>
        <v>0.01</v>
      </c>
      <c r="M15">
        <f t="shared" si="3"/>
        <v>1871.1</v>
      </c>
    </row>
    <row r="16" spans="1:14" x14ac:dyDescent="0.3">
      <c r="B16" s="1" t="s">
        <v>5</v>
      </c>
      <c r="C16" s="1" t="s">
        <v>24</v>
      </c>
      <c r="E16" s="11"/>
      <c r="F16" s="12"/>
      <c r="G16" s="4" t="s">
        <v>18</v>
      </c>
      <c r="H16" s="5" t="str">
        <f t="shared" si="0"/>
        <v>West</v>
      </c>
      <c r="I16" s="4" t="s">
        <v>10</v>
      </c>
      <c r="J16" s="6">
        <f t="shared" si="1"/>
        <v>390</v>
      </c>
      <c r="K16" s="7">
        <v>6</v>
      </c>
      <c r="L16" s="8">
        <f t="shared" si="2"/>
        <v>0.01</v>
      </c>
      <c r="M16">
        <f t="shared" si="3"/>
        <v>2316.6</v>
      </c>
    </row>
    <row r="17" spans="2:13" x14ac:dyDescent="0.3">
      <c r="B17" s="7">
        <v>0</v>
      </c>
      <c r="C17" s="13">
        <v>0</v>
      </c>
      <c r="E17" s="11"/>
      <c r="G17" s="4" t="s">
        <v>13</v>
      </c>
      <c r="H17" s="5" t="str">
        <f t="shared" si="0"/>
        <v>West</v>
      </c>
      <c r="I17" s="4" t="s">
        <v>8</v>
      </c>
      <c r="J17" s="6">
        <f t="shared" si="1"/>
        <v>150</v>
      </c>
      <c r="K17" s="7">
        <v>9</v>
      </c>
      <c r="L17" s="8">
        <f t="shared" si="2"/>
        <v>0.01</v>
      </c>
      <c r="M17">
        <f t="shared" si="3"/>
        <v>1336.5</v>
      </c>
    </row>
    <row r="18" spans="2:13" x14ac:dyDescent="0.3">
      <c r="B18" s="7">
        <v>5</v>
      </c>
      <c r="C18" s="13">
        <v>0.01</v>
      </c>
      <c r="E18" s="11"/>
    </row>
    <row r="19" spans="2:13" x14ac:dyDescent="0.3">
      <c r="B19" s="7">
        <v>10</v>
      </c>
      <c r="C19" s="13">
        <v>0.02</v>
      </c>
      <c r="E19" s="11"/>
      <c r="I19" s="1" t="s">
        <v>3</v>
      </c>
      <c r="J19" s="1" t="s">
        <v>7</v>
      </c>
    </row>
    <row r="20" spans="2:13" x14ac:dyDescent="0.3">
      <c r="B20" s="7">
        <v>20</v>
      </c>
      <c r="C20" s="13">
        <v>0.05</v>
      </c>
      <c r="E20" s="11"/>
      <c r="I20" s="4" t="s">
        <v>19</v>
      </c>
      <c r="J20" s="14">
        <f>SUMIF($H$2:$H$17,I20,$M$2:$M$17)</f>
        <v>11202.2</v>
      </c>
    </row>
    <row r="21" spans="2:13" x14ac:dyDescent="0.3">
      <c r="E21" s="11"/>
    </row>
    <row r="22" spans="2:13" x14ac:dyDescent="0.3">
      <c r="E22" s="11"/>
    </row>
    <row r="23" spans="2:13" x14ac:dyDescent="0.3">
      <c r="E23" s="11"/>
    </row>
    <row r="26" spans="2:13" x14ac:dyDescent="0.3">
      <c r="G26" s="1" t="s">
        <v>2</v>
      </c>
      <c r="H26" s="1" t="s">
        <v>3</v>
      </c>
      <c r="I26" s="1" t="s">
        <v>0</v>
      </c>
      <c r="J26" s="1" t="s">
        <v>4</v>
      </c>
      <c r="K26" s="1" t="s">
        <v>5</v>
      </c>
      <c r="L26" s="1" t="s">
        <v>6</v>
      </c>
      <c r="M26" s="1" t="s">
        <v>7</v>
      </c>
    </row>
    <row r="27" spans="2:13" x14ac:dyDescent="0.3">
      <c r="G27" s="4" t="s">
        <v>16</v>
      </c>
      <c r="H27" s="5" t="str">
        <f>LOOKUP($G$27,$G$1:$G$17,H1:H17)</f>
        <v>East</v>
      </c>
      <c r="I27" s="5" t="str">
        <f t="shared" ref="I27:M27" si="4">LOOKUP($G$27,$G$1:$G$17,I1:I17)</f>
        <v>KeyBoard</v>
      </c>
      <c r="J27" s="5">
        <f t="shared" si="4"/>
        <v>270</v>
      </c>
      <c r="K27" s="5">
        <f t="shared" si="4"/>
        <v>2</v>
      </c>
      <c r="L27" s="5">
        <f t="shared" si="4"/>
        <v>0</v>
      </c>
      <c r="M27" s="5">
        <f t="shared" si="4"/>
        <v>540</v>
      </c>
    </row>
    <row r="28" spans="2:13" x14ac:dyDescent="0.3">
      <c r="G28" s="4"/>
    </row>
  </sheetData>
  <mergeCells count="3">
    <mergeCell ref="A1:E1"/>
    <mergeCell ref="B5:C5"/>
    <mergeCell ref="B15:C15"/>
  </mergeCells>
  <conditionalFormatting sqref="G2">
    <cfRule type="expression" dxfId="4" priority="5">
      <formula>AND(#REF!&gt;2000,#REF!&lt;5000)</formula>
    </cfRule>
  </conditionalFormatting>
  <conditionalFormatting sqref="G3:G17">
    <cfRule type="expression" dxfId="3" priority="3">
      <formula>AND($M3&gt;2000,$M3&lt;5000)</formula>
    </cfRule>
  </conditionalFormatting>
  <conditionalFormatting sqref="G27">
    <cfRule type="expression" dxfId="2" priority="2">
      <formula>AND(#REF!&gt;2000,#REF!&lt;5000)</formula>
    </cfRule>
  </conditionalFormatting>
  <conditionalFormatting sqref="G28">
    <cfRule type="expression" dxfId="1" priority="1">
      <formula>AND($M28&gt;2000,$M28&lt;5000)</formula>
    </cfRule>
  </conditionalFormatting>
  <dataValidations count="2">
    <dataValidation type="list" allowBlank="1" showInputMessage="1" showErrorMessage="1" sqref="I20" xr:uid="{00000000-0002-0000-0000-000000000000}">
      <formula1>"North,West,East"</formula1>
    </dataValidation>
    <dataValidation type="list" allowBlank="1" showInputMessage="1" showErrorMessage="1" sqref="G27" xr:uid="{00000000-0002-0000-0000-000001000000}">
      <formula1>$G$2:$G$17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"/>
  <sheetViews>
    <sheetView tabSelected="1" workbookViewId="0">
      <selection activeCell="B4" sqref="B4"/>
    </sheetView>
  </sheetViews>
  <sheetFormatPr defaultRowHeight="14" x14ac:dyDescent="0.3"/>
  <cols>
    <col min="4" max="4" width="15.296875" bestFit="1" customWidth="1"/>
    <col min="5" max="5" width="14.296875" bestFit="1" customWidth="1"/>
    <col min="11" max="11" width="14.296875" bestFit="1" customWidth="1"/>
    <col min="12" max="13" width="14.19921875" customWidth="1"/>
    <col min="14" max="14" width="12.09765625" bestFit="1" customWidth="1"/>
    <col min="15" max="15" width="11.69921875" bestFit="1" customWidth="1"/>
    <col min="16" max="16" width="15.296875" customWidth="1"/>
  </cols>
  <sheetData>
    <row r="1" spans="1:17" x14ac:dyDescent="0.3">
      <c r="A1" s="1" t="s">
        <v>2</v>
      </c>
      <c r="B1" s="4" t="s">
        <v>12</v>
      </c>
      <c r="C1" s="4" t="s">
        <v>13</v>
      </c>
      <c r="D1" s="4" t="s">
        <v>14</v>
      </c>
      <c r="E1" s="4" t="s">
        <v>16</v>
      </c>
      <c r="F1" s="4" t="s">
        <v>18</v>
      </c>
      <c r="G1" s="4" t="s">
        <v>20</v>
      </c>
      <c r="H1" s="4" t="s">
        <v>12</v>
      </c>
      <c r="I1" s="4" t="s">
        <v>13</v>
      </c>
      <c r="J1" s="4" t="s">
        <v>14</v>
      </c>
      <c r="K1" s="4" t="s">
        <v>16</v>
      </c>
      <c r="L1" s="4" t="s">
        <v>18</v>
      </c>
      <c r="M1" s="4" t="s">
        <v>20</v>
      </c>
      <c r="N1" s="4" t="s">
        <v>12</v>
      </c>
      <c r="O1" s="4" t="s">
        <v>14</v>
      </c>
      <c r="P1" s="4" t="s">
        <v>18</v>
      </c>
      <c r="Q1" s="4" t="s">
        <v>13</v>
      </c>
    </row>
    <row r="2" spans="1:17" x14ac:dyDescent="0.3">
      <c r="A2" s="1" t="s">
        <v>3</v>
      </c>
      <c r="B2" s="5" t="str">
        <f>VLOOKUP(B$1,$D$13:$E$19,2,FALSE)</f>
        <v>North</v>
      </c>
      <c r="C2" s="5" t="str">
        <f t="shared" ref="C2:Q2" si="0">VLOOKUP(C$1,$D$13:$E$19,2,FALSE)</f>
        <v>West</v>
      </c>
      <c r="D2" s="5" t="str">
        <f t="shared" si="0"/>
        <v>East</v>
      </c>
      <c r="E2" s="5" t="str">
        <f t="shared" si="0"/>
        <v>East</v>
      </c>
      <c r="F2" s="5" t="str">
        <f t="shared" si="0"/>
        <v>West</v>
      </c>
      <c r="G2" s="5" t="str">
        <f t="shared" si="0"/>
        <v>North</v>
      </c>
      <c r="H2" s="5" t="str">
        <f t="shared" si="0"/>
        <v>North</v>
      </c>
      <c r="I2" s="5" t="str">
        <f t="shared" si="0"/>
        <v>West</v>
      </c>
      <c r="J2" s="5" t="str">
        <f t="shared" si="0"/>
        <v>East</v>
      </c>
      <c r="K2" s="5" t="str">
        <f t="shared" si="0"/>
        <v>East</v>
      </c>
      <c r="L2" s="5" t="str">
        <f t="shared" si="0"/>
        <v>West</v>
      </c>
      <c r="M2" s="5" t="str">
        <f t="shared" si="0"/>
        <v>North</v>
      </c>
      <c r="N2" s="5" t="str">
        <f t="shared" si="0"/>
        <v>North</v>
      </c>
      <c r="O2" s="5" t="str">
        <f t="shared" si="0"/>
        <v>East</v>
      </c>
      <c r="P2" s="5" t="str">
        <f t="shared" si="0"/>
        <v>West</v>
      </c>
      <c r="Q2" s="5" t="str">
        <f t="shared" si="0"/>
        <v>West</v>
      </c>
    </row>
    <row r="3" spans="1:17" x14ac:dyDescent="0.3">
      <c r="A3" s="1" t="s">
        <v>0</v>
      </c>
      <c r="B3" s="4" t="s">
        <v>8</v>
      </c>
      <c r="C3" s="4" t="s">
        <v>9</v>
      </c>
      <c r="D3" s="4" t="s">
        <v>10</v>
      </c>
      <c r="E3" s="4" t="s">
        <v>17</v>
      </c>
      <c r="F3" s="4" t="s">
        <v>8</v>
      </c>
      <c r="G3" s="4" t="s">
        <v>9</v>
      </c>
      <c r="H3" s="4" t="s">
        <v>10</v>
      </c>
      <c r="I3" s="4" t="s">
        <v>17</v>
      </c>
      <c r="J3" s="4" t="s">
        <v>8</v>
      </c>
      <c r="K3" s="4" t="s">
        <v>9</v>
      </c>
      <c r="L3" s="4" t="s">
        <v>10</v>
      </c>
      <c r="M3" s="4" t="s">
        <v>17</v>
      </c>
      <c r="N3" s="4" t="s">
        <v>17</v>
      </c>
      <c r="O3" s="4" t="s">
        <v>9</v>
      </c>
      <c r="P3" s="4" t="s">
        <v>10</v>
      </c>
      <c r="Q3" s="4" t="s">
        <v>8</v>
      </c>
    </row>
    <row r="4" spans="1:17" x14ac:dyDescent="0.3">
      <c r="A4" s="1" t="s">
        <v>4</v>
      </c>
      <c r="B4" s="6">
        <f>HLOOKUP(B$3,$H$12:$L$13,2,FALSE)</f>
        <v>150</v>
      </c>
      <c r="C4" s="6">
        <f t="shared" ref="C4:Q4" si="1">HLOOKUP(C$3,$H$12:$L$13,2,FALSE)</f>
        <v>270</v>
      </c>
      <c r="D4" s="6">
        <f t="shared" si="1"/>
        <v>390</v>
      </c>
      <c r="E4" s="6">
        <f t="shared" si="1"/>
        <v>430</v>
      </c>
      <c r="F4" s="6">
        <f t="shared" si="1"/>
        <v>150</v>
      </c>
      <c r="G4" s="6">
        <f t="shared" si="1"/>
        <v>270</v>
      </c>
      <c r="H4" s="6">
        <f t="shared" si="1"/>
        <v>390</v>
      </c>
      <c r="I4" s="6">
        <f t="shared" si="1"/>
        <v>430</v>
      </c>
      <c r="J4" s="6">
        <f t="shared" si="1"/>
        <v>150</v>
      </c>
      <c r="K4" s="6">
        <f t="shared" si="1"/>
        <v>270</v>
      </c>
      <c r="L4" s="6">
        <f t="shared" si="1"/>
        <v>390</v>
      </c>
      <c r="M4" s="6">
        <f t="shared" si="1"/>
        <v>430</v>
      </c>
      <c r="N4" s="6">
        <f t="shared" si="1"/>
        <v>430</v>
      </c>
      <c r="O4" s="6">
        <f t="shared" si="1"/>
        <v>270</v>
      </c>
      <c r="P4" s="6">
        <f t="shared" si="1"/>
        <v>390</v>
      </c>
      <c r="Q4" s="6">
        <f t="shared" si="1"/>
        <v>150</v>
      </c>
    </row>
    <row r="5" spans="1:17" x14ac:dyDescent="0.3">
      <c r="A5" s="1" t="s">
        <v>5</v>
      </c>
      <c r="B5" s="7">
        <v>2</v>
      </c>
      <c r="C5" s="7">
        <v>14</v>
      </c>
      <c r="D5" s="7">
        <v>6</v>
      </c>
      <c r="E5" s="7">
        <v>3</v>
      </c>
      <c r="F5" s="7">
        <v>2</v>
      </c>
      <c r="G5" s="7">
        <v>8</v>
      </c>
      <c r="H5" s="7">
        <v>3</v>
      </c>
      <c r="I5" s="7">
        <v>2</v>
      </c>
      <c r="J5" s="7">
        <v>22</v>
      </c>
      <c r="K5" s="7">
        <v>2</v>
      </c>
      <c r="L5" s="7">
        <v>2</v>
      </c>
      <c r="M5" s="7">
        <v>1</v>
      </c>
      <c r="N5" s="7">
        <v>17</v>
      </c>
      <c r="O5" s="7">
        <v>7</v>
      </c>
      <c r="P5" s="7">
        <v>6</v>
      </c>
      <c r="Q5" s="7">
        <v>9</v>
      </c>
    </row>
    <row r="6" spans="1:17" x14ac:dyDescent="0.3">
      <c r="A6" s="1" t="s">
        <v>6</v>
      </c>
      <c r="B6" s="8">
        <f>VLOOKUP(B$5,'Sales Details'!$B$16:$C$20,2,TRUE)</f>
        <v>0</v>
      </c>
      <c r="C6" s="8">
        <f>VLOOKUP(C$5,'Sales Details'!$B$16:$C$20,2,TRUE)</f>
        <v>0.02</v>
      </c>
      <c r="D6" s="8">
        <f>VLOOKUP(D$5,'Sales Details'!$B$16:$C$20,2,TRUE)</f>
        <v>0.01</v>
      </c>
      <c r="E6" s="8">
        <f>VLOOKUP(E$5,'Sales Details'!$B$16:$C$20,2,TRUE)</f>
        <v>0</v>
      </c>
      <c r="F6" s="8">
        <f>VLOOKUP(F$5,'Sales Details'!$B$16:$C$20,2,TRUE)</f>
        <v>0</v>
      </c>
      <c r="G6" s="8">
        <f>VLOOKUP(G$5,'Sales Details'!$B$16:$C$20,2,TRUE)</f>
        <v>0.01</v>
      </c>
      <c r="H6" s="8">
        <f>VLOOKUP(H$5,'Sales Details'!$B$16:$C$20,2,TRUE)</f>
        <v>0</v>
      </c>
      <c r="I6" s="8">
        <f>VLOOKUP(I$5,'Sales Details'!$B$16:$C$20,2,TRUE)</f>
        <v>0</v>
      </c>
      <c r="J6" s="8">
        <f>VLOOKUP(J$5,'Sales Details'!$B$16:$C$20,2,TRUE)</f>
        <v>0.05</v>
      </c>
      <c r="K6" s="8">
        <f>VLOOKUP(K$5,'Sales Details'!$B$16:$C$20,2,TRUE)</f>
        <v>0</v>
      </c>
      <c r="L6" s="8">
        <f>VLOOKUP(L$5,'Sales Details'!$B$16:$C$20,2,TRUE)</f>
        <v>0</v>
      </c>
      <c r="M6" s="8">
        <f>VLOOKUP(M$5,'Sales Details'!$B$16:$C$20,2,TRUE)</f>
        <v>0</v>
      </c>
      <c r="N6" s="8">
        <f>VLOOKUP(N$5,'Sales Details'!$B$16:$C$20,2,TRUE)</f>
        <v>0.02</v>
      </c>
      <c r="O6" s="8">
        <f>VLOOKUP(O$5,'Sales Details'!$B$16:$C$20,2,TRUE)</f>
        <v>0.01</v>
      </c>
      <c r="P6" s="8">
        <f>VLOOKUP(P$5,'Sales Details'!$B$16:$C$20,2,TRUE)</f>
        <v>0.01</v>
      </c>
      <c r="Q6" s="8">
        <f>VLOOKUP(Q$5,'Sales Details'!$B$16:$C$20,2,TRUE)</f>
        <v>0.01</v>
      </c>
    </row>
    <row r="7" spans="1:17" x14ac:dyDescent="0.3">
      <c r="A7" s="1" t="s">
        <v>7</v>
      </c>
      <c r="B7" s="9">
        <f>B4*B5-(B4*B5*B6)</f>
        <v>300</v>
      </c>
      <c r="C7" s="9">
        <f t="shared" ref="C7:P7" si="2">C4*C5-(C4*C5*C6)</f>
        <v>3704.4</v>
      </c>
      <c r="D7" s="9">
        <f t="shared" si="2"/>
        <v>2316.6</v>
      </c>
      <c r="E7" s="9">
        <f t="shared" si="2"/>
        <v>1290</v>
      </c>
      <c r="F7" s="9">
        <f t="shared" si="2"/>
        <v>300</v>
      </c>
      <c r="G7" s="9">
        <f t="shared" si="2"/>
        <v>2138.4</v>
      </c>
      <c r="H7" s="9">
        <f t="shared" si="2"/>
        <v>1170</v>
      </c>
      <c r="I7" s="9">
        <f t="shared" si="2"/>
        <v>860</v>
      </c>
      <c r="J7" s="9">
        <f t="shared" si="2"/>
        <v>3135</v>
      </c>
      <c r="K7" s="9">
        <f t="shared" si="2"/>
        <v>540</v>
      </c>
      <c r="L7" s="9">
        <f t="shared" si="2"/>
        <v>780</v>
      </c>
      <c r="M7" s="9">
        <f t="shared" si="2"/>
        <v>430</v>
      </c>
      <c r="N7" s="9">
        <f t="shared" si="2"/>
        <v>7163.8</v>
      </c>
      <c r="O7" s="9">
        <f t="shared" si="2"/>
        <v>1871.1</v>
      </c>
      <c r="P7" s="9">
        <f t="shared" si="2"/>
        <v>2316.6</v>
      </c>
      <c r="Q7" s="9">
        <f t="shared" ref="Q7" si="3">Q4*Q5-(Q4*Q5*Q6)</f>
        <v>1336.5</v>
      </c>
    </row>
    <row r="10" spans="1:17" x14ac:dyDescent="0.3">
      <c r="N10" s="18"/>
      <c r="O10" s="18"/>
    </row>
    <row r="11" spans="1:17" x14ac:dyDescent="0.3">
      <c r="H11" s="20" t="s">
        <v>1</v>
      </c>
      <c r="I11" s="20"/>
      <c r="J11" s="20"/>
      <c r="K11" s="20"/>
      <c r="L11" s="21"/>
      <c r="N11" s="22"/>
      <c r="O11" s="22"/>
    </row>
    <row r="12" spans="1:17" x14ac:dyDescent="0.3">
      <c r="D12" s="20" t="s">
        <v>15</v>
      </c>
      <c r="E12" s="20"/>
      <c r="H12" s="2" t="s">
        <v>0</v>
      </c>
      <c r="I12" s="3" t="s">
        <v>8</v>
      </c>
      <c r="J12" s="3" t="s">
        <v>9</v>
      </c>
      <c r="K12" s="3" t="s">
        <v>10</v>
      </c>
      <c r="L12" s="3" t="s">
        <v>11</v>
      </c>
      <c r="N12" s="19"/>
      <c r="O12" s="19"/>
    </row>
    <row r="13" spans="1:17" x14ac:dyDescent="0.3">
      <c r="D13" s="1" t="s">
        <v>2</v>
      </c>
      <c r="E13" s="1" t="s">
        <v>3</v>
      </c>
      <c r="H13" s="2" t="s">
        <v>4</v>
      </c>
      <c r="I13" s="10">
        <v>150</v>
      </c>
      <c r="J13" s="10">
        <v>270</v>
      </c>
      <c r="K13" s="10">
        <v>390</v>
      </c>
      <c r="L13" s="10">
        <v>430</v>
      </c>
      <c r="N13" s="16"/>
      <c r="O13" s="17"/>
    </row>
    <row r="14" spans="1:17" x14ac:dyDescent="0.3">
      <c r="D14" s="4" t="s">
        <v>12</v>
      </c>
      <c r="E14" s="4" t="s">
        <v>19</v>
      </c>
      <c r="N14" s="7"/>
      <c r="O14" s="13"/>
    </row>
    <row r="15" spans="1:17" x14ac:dyDescent="0.3">
      <c r="D15" s="4" t="s">
        <v>13</v>
      </c>
      <c r="E15" s="4" t="s">
        <v>21</v>
      </c>
      <c r="N15" s="7"/>
      <c r="O15" s="13"/>
    </row>
    <row r="16" spans="1:17" x14ac:dyDescent="0.3">
      <c r="D16" s="4" t="s">
        <v>14</v>
      </c>
      <c r="E16" s="4" t="s">
        <v>22</v>
      </c>
      <c r="N16" s="7"/>
      <c r="O16" s="13"/>
    </row>
    <row r="17" spans="4:5" x14ac:dyDescent="0.3">
      <c r="D17" s="4" t="s">
        <v>16</v>
      </c>
      <c r="E17" s="4" t="s">
        <v>22</v>
      </c>
    </row>
    <row r="18" spans="4:5" x14ac:dyDescent="0.3">
      <c r="D18" s="4" t="s">
        <v>18</v>
      </c>
      <c r="E18" s="4" t="s">
        <v>21</v>
      </c>
    </row>
    <row r="19" spans="4:5" x14ac:dyDescent="0.3">
      <c r="D19" s="4" t="s">
        <v>20</v>
      </c>
      <c r="E19" s="4" t="s">
        <v>19</v>
      </c>
    </row>
  </sheetData>
  <mergeCells count="3">
    <mergeCell ref="D12:E12"/>
    <mergeCell ref="H11:L11"/>
    <mergeCell ref="N11:O11"/>
  </mergeCells>
  <conditionalFormatting sqref="B1:Q1">
    <cfRule type="expression" dxfId="0" priority="1">
      <formula>AND($M1&gt;2000,$M1&lt;5000)</formula>
    </cfRule>
  </conditionalFormatting>
  <dataValidations count="1">
    <dataValidation type="list" allowBlank="1" showInputMessage="1" showErrorMessage="1" sqref="B10" xr:uid="{00000000-0002-0000-0200-000000000000}">
      <formula1>$B$1:$Q$1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Sales Details</vt:lpstr>
      <vt:lpstr>Sheet1</vt:lpstr>
      <vt:lpstr>'Sales Details'!RateTable</vt:lpstr>
      <vt:lpstr>region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SOUNAK DUTTA CHOWDHURY</cp:lastModifiedBy>
  <dcterms:created xsi:type="dcterms:W3CDTF">2017-08-17T05:57:31Z</dcterms:created>
  <dcterms:modified xsi:type="dcterms:W3CDTF">2024-03-30T06:07:03Z</dcterms:modified>
</cp:coreProperties>
</file>