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"/>
    </mc:Choice>
  </mc:AlternateContent>
  <xr:revisionPtr revIDLastSave="0" documentId="13_ncr:1_{CB4EC3CB-3C40-476B-90D3-065813142298}" xr6:coauthVersionLast="47" xr6:coauthVersionMax="47" xr10:uidLastSave="{00000000-0000-0000-0000-000000000000}"/>
  <bookViews>
    <workbookView xWindow="-110" yWindow="-110" windowWidth="19420" windowHeight="10300" xr2:uid="{4344AFF3-2F34-4AA2-B18C-351F755CF01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E6" i="1"/>
  <c r="E7" i="1"/>
  <c r="G7" i="1" s="1"/>
  <c r="E8" i="1"/>
  <c r="G8" i="1" s="1"/>
  <c r="E9" i="1"/>
  <c r="F9" i="1" s="1"/>
  <c r="G9" i="1" s="1"/>
  <c r="E5" i="1"/>
  <c r="F5" i="1" s="1"/>
  <c r="F4" i="3"/>
  <c r="F5" i="3"/>
  <c r="F6" i="3"/>
  <c r="G6" i="3" s="1"/>
  <c r="F7" i="3"/>
  <c r="F8" i="3"/>
  <c r="G8" i="3" s="1"/>
  <c r="F9" i="3"/>
  <c r="G9" i="3" s="1"/>
  <c r="F10" i="3"/>
  <c r="F3" i="3"/>
  <c r="G3" i="3" s="1"/>
  <c r="G3" i="2"/>
  <c r="C15" i="3"/>
  <c r="C14" i="3"/>
  <c r="B12" i="3"/>
  <c r="G4" i="3"/>
  <c r="G5" i="3"/>
  <c r="G7" i="3"/>
  <c r="G10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D14" i="2"/>
  <c r="E14" i="2"/>
  <c r="C14" i="2"/>
  <c r="D13" i="2"/>
  <c r="E13" i="2"/>
  <c r="C13" i="2"/>
  <c r="D8" i="2"/>
  <c r="D10" i="2" s="1"/>
  <c r="D11" i="2" s="1"/>
  <c r="E8" i="2"/>
  <c r="E10" i="2" s="1"/>
  <c r="E11" i="2" s="1"/>
  <c r="C8" i="2"/>
  <c r="C10" i="2" s="1"/>
  <c r="C11" i="2" s="1"/>
  <c r="G4" i="2"/>
  <c r="G5" i="2"/>
  <c r="G6" i="2"/>
  <c r="G7" i="2"/>
  <c r="F4" i="2"/>
  <c r="F5" i="2"/>
  <c r="F6" i="2"/>
  <c r="F7" i="2"/>
  <c r="F3" i="2"/>
  <c r="F6" i="1" l="1"/>
  <c r="G6" i="1" s="1"/>
  <c r="G5" i="1"/>
</calcChain>
</file>

<file path=xl/sharedStrings.xml><?xml version="1.0" encoding="utf-8"?>
<sst xmlns="http://schemas.openxmlformats.org/spreadsheetml/2006/main" count="54" uniqueCount="54">
  <si>
    <t>Payroll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</si>
  <si>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</si>
  <si>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</si>
  <si>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</si>
  <si>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</si>
  <si>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</si>
  <si>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</si>
  <si>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</si>
  <si>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E00001</t>
  </si>
  <si>
    <t>E00002</t>
  </si>
  <si>
    <t>E00003</t>
  </si>
  <si>
    <t>E00004</t>
  </si>
  <si>
    <t>E00005</t>
  </si>
  <si>
    <t>Ford</t>
  </si>
  <si>
    <t>Mino</t>
  </si>
  <si>
    <t>Bell</t>
  </si>
  <si>
    <t>Davis</t>
  </si>
  <si>
    <t>Turro</t>
  </si>
  <si>
    <t>Sales and Profit Report - First Quarter 2012</t>
  </si>
  <si>
    <t>No</t>
  </si>
  <si>
    <t>City</t>
  </si>
  <si>
    <t>Average</t>
  </si>
  <si>
    <t>Jan</t>
  </si>
  <si>
    <t>Feb</t>
  </si>
  <si>
    <t>Mar</t>
  </si>
  <si>
    <t>Maximun</t>
  </si>
  <si>
    <t>C001</t>
  </si>
  <si>
    <t>C002</t>
  </si>
  <si>
    <t>C003</t>
  </si>
  <si>
    <t>C004</t>
  </si>
  <si>
    <t>C005</t>
  </si>
  <si>
    <t>New York</t>
  </si>
  <si>
    <t>Los Angeles</t>
  </si>
  <si>
    <t>London</t>
  </si>
  <si>
    <t>Paris</t>
  </si>
  <si>
    <t>Munich</t>
  </si>
  <si>
    <t>Total Sales</t>
  </si>
  <si>
    <t>Cost</t>
  </si>
  <si>
    <t>Profit</t>
  </si>
  <si>
    <t>10% Bonus</t>
  </si>
  <si>
    <t>Total Sales greater than 30000</t>
  </si>
  <si>
    <t>No Sales greater than 30000</t>
  </si>
  <si>
    <t>ITEM NO.</t>
  </si>
  <si>
    <t>NO. OF ITEMS</t>
  </si>
  <si>
    <t xml:space="preserve"> ITEM PRICE</t>
  </si>
  <si>
    <t>TAX</t>
  </si>
  <si>
    <t>TOTAL PRICE BEFORE TAX</t>
  </si>
  <si>
    <t xml:space="preserve">TOTAL PRICE AFTER TAX </t>
  </si>
  <si>
    <t>RATE</t>
  </si>
  <si>
    <t>Count of items</t>
  </si>
  <si>
    <t>Average of tax</t>
  </si>
  <si>
    <t>Min ITEM Price</t>
  </si>
  <si>
    <t>Max ITEM Price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</si>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</sst>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ADC8EA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93CDD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164" fontId="0" fillId="0" borderId="14" xfId="0" applyNumberFormat="1" applyBorder="1"/>
    <xf numFmtId="164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17" xfId="0" applyBorder="1"/>
    <xf numFmtId="0" fontId="5" fillId="4" borderId="13" xfId="0" applyFont="1" applyFill="1" applyBorder="1" applyAlignment="1">
      <alignment horizontal="center" vertical="center"/>
    </xf>
    <xf numFmtId="0" fontId="0" fillId="0" borderId="13" xfId="0" applyBorder="1"/>
    <xf numFmtId="0" fontId="2" fillId="5" borderId="11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3CDDD"/>
      <color rgb="FF31849B"/>
      <color rgb="FF5082BD"/>
      <color rgb="FFADC8EA"/>
      <color rgb="FFAEBCE3"/>
      <color rgb="FFDBE5F1"/>
      <color rgb="FFEEECE1"/>
      <color rgb="FF6D4E94"/>
      <color rgb="FF8EB341"/>
      <color rgb="FFC13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Sales</a:t>
            </a:r>
            <a:r>
              <a:rPr lang="en-IN" baseline="0">
                <a:solidFill>
                  <a:schemeClr val="tx1"/>
                </a:solidFill>
              </a:rPr>
              <a:t> and Profit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Sheet2!$C$3:$C$7</c:f>
              <c:numCache>
                <c:formatCode>_-[$$-409]* #,##0.00_ ;_-[$$-409]* \-#,##0.00\ ;_-[$$-409]* "-"??_ ;_-@_ 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1-4EB9-85F0-E34AEC0F96FC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Sheet2!$D$3:$D$7</c:f>
              <c:numCache>
                <c:formatCode>_-[$$-409]* #,##0.00_ ;_-[$$-409]* \-#,##0.00\ ;_-[$$-409]* "-"??_ ;_-@_ 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1-4EB9-85F0-E34AEC0F96FC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Sheet2!$E$3:$E$7</c:f>
              <c:numCache>
                <c:formatCode>_-[$$-409]* #,##0.00_ ;_-[$$-409]* \-#,##0.00\ ;_-[$$-409]* "-"??_ ;_-@_ 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1-4EB9-85F0-E34AEC0F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586751"/>
        <c:axId val="1846472191"/>
        <c:axId val="0"/>
      </c:bar3DChart>
      <c:catAx>
        <c:axId val="2124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191"/>
        <c:crosses val="autoZero"/>
        <c:auto val="1"/>
        <c:lblAlgn val="ctr"/>
        <c:lblOffset val="100"/>
        <c:noMultiLvlLbl val="0"/>
      </c:catAx>
      <c:valAx>
        <c:axId val="18464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alibri (Body)"/>
                <a:ea typeface="+mj-ea"/>
                <a:cs typeface="+mj-cs"/>
              </a:defRPr>
            </a:pPr>
            <a:r>
              <a:rPr lang="en-IN" b="1">
                <a:solidFill>
                  <a:schemeClr val="tx1"/>
                </a:solidFill>
                <a:latin typeface="Calibri (Body)"/>
              </a:rPr>
              <a:t>Maximun</a:t>
            </a:r>
            <a:r>
              <a:rPr lang="en-IN" b="1" baseline="0">
                <a:solidFill>
                  <a:schemeClr val="tx1"/>
                </a:solidFill>
                <a:latin typeface="Calibri (Body)"/>
              </a:rPr>
              <a:t> Sales in each city</a:t>
            </a:r>
            <a:endParaRPr lang="en-IN" b="1">
              <a:solidFill>
                <a:schemeClr val="tx1"/>
              </a:solidFill>
              <a:latin typeface="Calibri (Body)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alibri (Body)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88900" dist="38100" dir="5400000" sx="98000" sy="98000" algn="tl" rotWithShape="0">
                <a:prstClr val="black">
                  <a:alpha val="50000"/>
                </a:prstClr>
              </a:outerShdw>
            </a:effectLst>
          </c:spPr>
          <c:explosion val="17"/>
          <c:dPt>
            <c:idx val="0"/>
            <c:bubble3D val="0"/>
            <c:spPr>
              <a:solidFill>
                <a:srgbClr val="346BAE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15-40A2-B980-F1C64008B7A1}"/>
              </c:ext>
            </c:extLst>
          </c:dPt>
          <c:dPt>
            <c:idx val="1"/>
            <c:bubble3D val="0"/>
            <c:spPr>
              <a:solidFill>
                <a:srgbClr val="C13A37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15-40A2-B980-F1C64008B7A1}"/>
              </c:ext>
            </c:extLst>
          </c:dPt>
          <c:dPt>
            <c:idx val="2"/>
            <c:bubble3D val="0"/>
            <c:spPr>
              <a:solidFill>
                <a:srgbClr val="8EB341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15-40A2-B980-F1C64008B7A1}"/>
              </c:ext>
            </c:extLst>
          </c:dPt>
          <c:dPt>
            <c:idx val="3"/>
            <c:bubble3D val="0"/>
            <c:spPr>
              <a:solidFill>
                <a:srgbClr val="6D4E94">
                  <a:alpha val="85882"/>
                </a:srgbClr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415-40A2-B980-F1C64008B7A1}"/>
              </c:ext>
            </c:extLst>
          </c:dPt>
          <c:dPt>
            <c:idx val="4"/>
            <c:bubble3D val="0"/>
            <c:spPr>
              <a:solidFill>
                <a:srgbClr val="2F9FBD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15-40A2-B980-F1C64008B7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Sheet2!$G$3:$G$7</c:f>
              <c:numCache>
                <c:formatCode>_-[$$-409]* #,##0.00_ ;_-[$$-409]* \-#,##0.00\ ;_-[$$-409]* "-"??_ ;_-@_ </c:formatCode>
                <c:ptCount val="5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5-40A2-B980-F1C64008B7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016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586271</xdr:colOff>
      <xdr:row>15</xdr:row>
      <xdr:rowOff>11141</xdr:rowOff>
    </xdr:from>
    <xdr:to>
      <xdr:col>6</xdr:col>
      <xdr:colOff>1033579</xdr:colOff>
      <xdr:row>32</xdr:row>
      <xdr:rowOff>22282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C3886-2685-42CE-625A-AFF37E350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3290</xdr:colOff>
      <xdr:row>15</xdr:row>
      <xdr:rowOff>7462</xdr:rowOff>
    </xdr:from>
    <xdr:to>
      <xdr:col>15</xdr:col>
      <xdr:colOff>601925</xdr:colOff>
      <xdr:row>32</xdr:row>
      <xdr:rowOff>5825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0AC1E4-8AF1-CD21-DA9C-4C38751E0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704F-C0D3-4753-9DD5-FCC53058325B}">
  <dimension ref="A1:G10"/>
  <sheetViews>
    <sheetView tabSelected="1" workbookViewId="0">
      <selection activeCell="G5" sqref="G5"/>
    </sheetView>
  </sheetViews>
  <sheetFormatPr defaultRowHeight="14.5" x14ac:dyDescent="0.35"/>
  <cols>
    <col min="1" max="1" width="10.36328125" customWidth="1"/>
    <col min="2" max="2" width="14.26953125" bestFit="1" customWidth="1"/>
    <col min="3" max="3" width="12.08984375" customWidth="1"/>
    <col min="4" max="4" width="13.08984375" customWidth="1"/>
  </cols>
  <sheetData>
    <row r="1" spans="1:7" ht="15" thickTop="1" x14ac:dyDescent="0.35">
      <c r="A1" s="46" t="s">
        <v>0</v>
      </c>
      <c r="B1" s="47"/>
      <c r="C1" s="47"/>
      <c r="D1" s="47"/>
      <c r="E1" s="47"/>
      <c r="F1" s="47"/>
      <c r="G1" s="48"/>
    </row>
    <row r="2" spans="1:7" ht="15" thickBot="1" x14ac:dyDescent="0.4">
      <c r="A2" s="49"/>
      <c r="B2" s="50"/>
      <c r="C2" s="50"/>
      <c r="D2" s="50"/>
      <c r="E2" s="50"/>
      <c r="F2" s="50"/>
      <c r="G2" s="51"/>
    </row>
    <row r="3" spans="1:7" ht="15.5" thickTop="1" thickBot="1" x14ac:dyDescent="0.4">
      <c r="A3" s="42" t="s">
        <v>53</v>
      </c>
      <c r="B3" s="3">
        <v>40544</v>
      </c>
      <c r="G3" s="43"/>
    </row>
    <row r="4" spans="1:7" ht="30" thickTop="1" thickBot="1" x14ac:dyDescent="0.4">
      <c r="A4" s="44" t="s">
        <v>1</v>
      </c>
      <c r="B4" s="44" t="s">
        <v>2</v>
      </c>
      <c r="C4" s="45" t="s">
        <v>3</v>
      </c>
      <c r="D4" s="45" t="s">
        <v>4</v>
      </c>
      <c r="E4" s="45" t="s">
        <v>5</v>
      </c>
      <c r="F4" s="45" t="s">
        <v>6</v>
      </c>
      <c r="G4" s="45" t="s">
        <v>7</v>
      </c>
    </row>
    <row r="5" spans="1:7" ht="15" thickTop="1" x14ac:dyDescent="0.35">
      <c r="A5" s="38" t="s">
        <v>8</v>
      </c>
      <c r="B5" s="38" t="s">
        <v>13</v>
      </c>
      <c r="C5" s="40">
        <v>7.5</v>
      </c>
      <c r="D5" s="40">
        <v>35</v>
      </c>
      <c r="E5" s="36">
        <f>C5*D5</f>
        <v>262.5</v>
      </c>
      <c r="F5" s="36">
        <f>E5*6%</f>
        <v>15.75</v>
      </c>
      <c r="G5" s="36">
        <f>E5-F5</f>
        <v>246.75</v>
      </c>
    </row>
    <row r="6" spans="1:7" x14ac:dyDescent="0.35">
      <c r="A6" s="38" t="s">
        <v>9</v>
      </c>
      <c r="B6" s="38" t="s">
        <v>14</v>
      </c>
      <c r="C6" s="40">
        <v>8</v>
      </c>
      <c r="D6" s="40">
        <v>30</v>
      </c>
      <c r="E6" s="36">
        <f t="shared" ref="E6:E9" si="0">C6*D6</f>
        <v>240</v>
      </c>
      <c r="F6" s="36">
        <f t="shared" ref="F6:F9" si="1">E6*6%</f>
        <v>14.399999999999999</v>
      </c>
      <c r="G6" s="36">
        <f t="shared" ref="G6:G9" si="2">E6-F6</f>
        <v>225.6</v>
      </c>
    </row>
    <row r="7" spans="1:7" x14ac:dyDescent="0.35">
      <c r="A7" s="38" t="s">
        <v>10</v>
      </c>
      <c r="B7" s="38" t="s">
        <v>15</v>
      </c>
      <c r="C7" s="40">
        <v>6.5</v>
      </c>
      <c r="D7" s="40">
        <v>25</v>
      </c>
      <c r="E7" s="36">
        <f t="shared" si="0"/>
        <v>162.5</v>
      </c>
      <c r="F7" s="36">
        <f t="shared" si="1"/>
        <v>9.75</v>
      </c>
      <c r="G7" s="36">
        <f t="shared" si="2"/>
        <v>152.75</v>
      </c>
    </row>
    <row r="8" spans="1:7" x14ac:dyDescent="0.35">
      <c r="A8" s="38" t="s">
        <v>11</v>
      </c>
      <c r="B8" s="38" t="s">
        <v>16</v>
      </c>
      <c r="C8" s="40">
        <v>9</v>
      </c>
      <c r="D8" s="40">
        <v>40</v>
      </c>
      <c r="E8" s="36">
        <f t="shared" si="0"/>
        <v>360</v>
      </c>
      <c r="F8" s="36">
        <f t="shared" si="1"/>
        <v>21.599999999999998</v>
      </c>
      <c r="G8" s="36">
        <f t="shared" si="2"/>
        <v>338.4</v>
      </c>
    </row>
    <row r="9" spans="1:7" ht="15" thickBot="1" x14ac:dyDescent="0.4">
      <c r="A9" s="39" t="s">
        <v>12</v>
      </c>
      <c r="B9" s="39" t="s">
        <v>17</v>
      </c>
      <c r="C9" s="41">
        <v>10</v>
      </c>
      <c r="D9" s="41">
        <v>39</v>
      </c>
      <c r="E9" s="37">
        <f t="shared" si="0"/>
        <v>390</v>
      </c>
      <c r="F9" s="37">
        <f t="shared" si="1"/>
        <v>23.4</v>
      </c>
      <c r="G9" s="37">
        <f t="shared" si="2"/>
        <v>366.6</v>
      </c>
    </row>
    <row r="10" spans="1:7" ht="15" thickTop="1" x14ac:dyDescent="0.35"/>
  </sheetData>
  <mergeCells count="1">
    <mergeCell ref="A1:G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E9D5-DB1B-4F95-B4EB-91F99B04ABCC}">
  <dimension ref="A1:G14"/>
  <sheetViews>
    <sheetView zoomScale="54" workbookViewId="0">
      <selection activeCell="C13" sqref="C13"/>
    </sheetView>
  </sheetViews>
  <sheetFormatPr defaultRowHeight="14.5" x14ac:dyDescent="0.35"/>
  <cols>
    <col min="2" max="2" width="21.1796875" customWidth="1"/>
    <col min="3" max="4" width="14" customWidth="1"/>
    <col min="5" max="5" width="13.81640625" customWidth="1"/>
    <col min="6" max="6" width="13.6328125" customWidth="1"/>
    <col min="7" max="7" width="14.90625" customWidth="1"/>
    <col min="8" max="8" width="13.26953125" customWidth="1"/>
  </cols>
  <sheetData>
    <row r="1" spans="1:7" ht="26.5" customHeight="1" x14ac:dyDescent="0.35">
      <c r="A1" s="52" t="s">
        <v>18</v>
      </c>
      <c r="B1" s="53"/>
      <c r="C1" s="53"/>
      <c r="D1" s="53"/>
      <c r="E1" s="53"/>
      <c r="F1" s="53"/>
      <c r="G1" s="54"/>
    </row>
    <row r="2" spans="1:7" s="1" customFormat="1" x14ac:dyDescent="0.35">
      <c r="A2" s="6" t="s">
        <v>19</v>
      </c>
      <c r="B2" s="6" t="s">
        <v>20</v>
      </c>
      <c r="C2" s="7" t="s">
        <v>22</v>
      </c>
      <c r="D2" s="7" t="s">
        <v>23</v>
      </c>
      <c r="E2" s="8" t="s">
        <v>24</v>
      </c>
      <c r="F2" s="7" t="s">
        <v>21</v>
      </c>
      <c r="G2" s="8" t="s">
        <v>25</v>
      </c>
    </row>
    <row r="3" spans="1:7" x14ac:dyDescent="0.35">
      <c r="A3" s="9" t="s">
        <v>26</v>
      </c>
      <c r="B3" s="11" t="s">
        <v>31</v>
      </c>
      <c r="C3" s="24">
        <v>22000</v>
      </c>
      <c r="D3" s="25">
        <v>29000</v>
      </c>
      <c r="E3" s="26">
        <v>19000</v>
      </c>
      <c r="F3" s="12">
        <f>AVERAGE(C3:E3)</f>
        <v>23333.333333333332</v>
      </c>
      <c r="G3" s="13">
        <f>MAX(C3:E3)</f>
        <v>29000</v>
      </c>
    </row>
    <row r="4" spans="1:7" x14ac:dyDescent="0.35">
      <c r="A4" s="9" t="s">
        <v>27</v>
      </c>
      <c r="B4" s="11" t="s">
        <v>32</v>
      </c>
      <c r="C4" s="24">
        <v>42000</v>
      </c>
      <c r="D4" s="25">
        <v>39000</v>
      </c>
      <c r="E4" s="26">
        <v>43000</v>
      </c>
      <c r="F4" s="12">
        <f t="shared" ref="F4:F7" si="0">AVERAGE(C4:E4)</f>
        <v>41333.333333333336</v>
      </c>
      <c r="G4" s="13">
        <f t="shared" ref="G4:G7" si="1">MAX(C4:E4)</f>
        <v>43000</v>
      </c>
    </row>
    <row r="5" spans="1:7" x14ac:dyDescent="0.35">
      <c r="A5" s="9" t="s">
        <v>28</v>
      </c>
      <c r="B5" s="11" t="s">
        <v>33</v>
      </c>
      <c r="C5" s="24">
        <v>18000</v>
      </c>
      <c r="D5" s="25">
        <v>20000</v>
      </c>
      <c r="E5" s="26">
        <v>22000</v>
      </c>
      <c r="F5" s="12">
        <f t="shared" si="0"/>
        <v>20000</v>
      </c>
      <c r="G5" s="13">
        <f t="shared" si="1"/>
        <v>22000</v>
      </c>
    </row>
    <row r="6" spans="1:7" x14ac:dyDescent="0.35">
      <c r="A6" s="9" t="s">
        <v>29</v>
      </c>
      <c r="B6" s="11" t="s">
        <v>34</v>
      </c>
      <c r="C6" s="24">
        <v>35000</v>
      </c>
      <c r="D6" s="25">
        <v>26000</v>
      </c>
      <c r="E6" s="26">
        <v>31000</v>
      </c>
      <c r="F6" s="12">
        <f t="shared" si="0"/>
        <v>30666.666666666668</v>
      </c>
      <c r="G6" s="13">
        <f t="shared" si="1"/>
        <v>35000</v>
      </c>
    </row>
    <row r="7" spans="1:7" x14ac:dyDescent="0.35">
      <c r="A7" s="23" t="s">
        <v>30</v>
      </c>
      <c r="B7" s="15" t="s">
        <v>35</v>
      </c>
      <c r="C7" s="27">
        <v>12000</v>
      </c>
      <c r="D7" s="28">
        <v>15000</v>
      </c>
      <c r="E7" s="29">
        <v>13000</v>
      </c>
      <c r="F7" s="16">
        <f t="shared" si="0"/>
        <v>13333.333333333334</v>
      </c>
      <c r="G7" s="17">
        <f t="shared" si="1"/>
        <v>15000</v>
      </c>
    </row>
    <row r="8" spans="1:7" x14ac:dyDescent="0.35">
      <c r="A8" s="18"/>
      <c r="B8" s="32" t="s">
        <v>36</v>
      </c>
      <c r="C8" s="24">
        <f>SUM(C3:C7)</f>
        <v>129000</v>
      </c>
      <c r="D8" s="24">
        <f t="shared" ref="D8:E8" si="2">SUM(D3:D7)</f>
        <v>129000</v>
      </c>
      <c r="E8" s="24">
        <f t="shared" si="2"/>
        <v>128000</v>
      </c>
      <c r="F8" s="12"/>
      <c r="G8" s="13"/>
    </row>
    <row r="9" spans="1:7" x14ac:dyDescent="0.35">
      <c r="A9" s="18"/>
      <c r="B9" s="32" t="s">
        <v>37</v>
      </c>
      <c r="C9" s="24">
        <v>83000</v>
      </c>
      <c r="D9" s="24">
        <v>84000</v>
      </c>
      <c r="E9" s="24">
        <v>43000</v>
      </c>
      <c r="F9" s="12"/>
      <c r="G9" s="10"/>
    </row>
    <row r="10" spans="1:7" x14ac:dyDescent="0.35">
      <c r="A10" s="18"/>
      <c r="B10" s="32" t="s">
        <v>38</v>
      </c>
      <c r="C10" s="24">
        <f>C8-C9</f>
        <v>46000</v>
      </c>
      <c r="D10" s="24">
        <f t="shared" ref="D10:E10" si="3">D8-D9</f>
        <v>45000</v>
      </c>
      <c r="E10" s="24">
        <f t="shared" si="3"/>
        <v>85000</v>
      </c>
      <c r="F10" s="12"/>
      <c r="G10" s="10"/>
    </row>
    <row r="11" spans="1:7" x14ac:dyDescent="0.35">
      <c r="A11" s="18"/>
      <c r="B11" s="32" t="s">
        <v>39</v>
      </c>
      <c r="C11" s="24">
        <f>C10*10%</f>
        <v>4600</v>
      </c>
      <c r="D11" s="24">
        <f t="shared" ref="D11:E11" si="4">D10*10%</f>
        <v>4500</v>
      </c>
      <c r="E11" s="24">
        <f t="shared" si="4"/>
        <v>8500</v>
      </c>
      <c r="F11" s="12"/>
      <c r="G11" s="10"/>
    </row>
    <row r="12" spans="1:7" x14ac:dyDescent="0.35">
      <c r="A12" s="19"/>
      <c r="B12" s="20"/>
      <c r="C12" s="30"/>
      <c r="D12" s="30"/>
      <c r="E12" s="30"/>
      <c r="F12" s="20"/>
      <c r="G12" s="21"/>
    </row>
    <row r="13" spans="1:7" ht="29" x14ac:dyDescent="0.35">
      <c r="A13" s="18"/>
      <c r="B13" s="33" t="s">
        <v>40</v>
      </c>
      <c r="C13" s="24">
        <f>SUMIF(C3:C7,"&gt;30000")</f>
        <v>77000</v>
      </c>
      <c r="D13" s="24">
        <f t="shared" ref="D13:E13" si="5">SUMIF(D3:D7,"&gt;30000")</f>
        <v>39000</v>
      </c>
      <c r="E13" s="24">
        <f t="shared" si="5"/>
        <v>74000</v>
      </c>
      <c r="F13" s="18"/>
      <c r="G13" s="10"/>
    </row>
    <row r="14" spans="1:7" ht="29" x14ac:dyDescent="0.35">
      <c r="A14" s="22"/>
      <c r="B14" s="34" t="s">
        <v>41</v>
      </c>
      <c r="C14" s="31">
        <f>COUNTIF(C3:C7,"&gt;30000")</f>
        <v>2</v>
      </c>
      <c r="D14" s="31">
        <f t="shared" ref="D14:E14" si="6">COUNTIF(D3:D7,"&gt;30000")</f>
        <v>1</v>
      </c>
      <c r="E14" s="31">
        <f t="shared" si="6"/>
        <v>2</v>
      </c>
      <c r="F14" s="22"/>
      <c r="G14" s="14"/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93CE-3BD6-4067-9DB3-58E088D7E1C4}">
  <dimension ref="A2:H15"/>
  <sheetViews>
    <sheetView zoomScale="81" workbookViewId="0">
      <selection activeCell="J23" sqref="J23"/>
    </sheetView>
  </sheetViews>
  <sheetFormatPr defaultRowHeight="14.5" x14ac:dyDescent="0.35"/>
  <cols>
    <col min="1" max="2" width="14.08984375" customWidth="1"/>
    <col min="3" max="3" width="13" customWidth="1"/>
    <col min="4" max="4" width="12.36328125" customWidth="1"/>
    <col min="5" max="5" width="14.7265625" customWidth="1"/>
    <col min="6" max="6" width="14.08984375" customWidth="1"/>
    <col min="7" max="7" width="14.1796875" customWidth="1"/>
  </cols>
  <sheetData>
    <row r="2" spans="1:8" ht="29" x14ac:dyDescent="0.35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2"/>
    </row>
    <row r="3" spans="1:8" x14ac:dyDescent="0.35">
      <c r="A3" s="5">
        <v>100</v>
      </c>
      <c r="B3" s="5">
        <v>115</v>
      </c>
      <c r="C3" s="5">
        <v>30</v>
      </c>
      <c r="D3" s="5" t="str">
        <f>IF(C3&lt;100,"50","100")</f>
        <v>50</v>
      </c>
      <c r="E3" s="5">
        <f>B3*C3</f>
        <v>3450</v>
      </c>
      <c r="F3" s="5">
        <f>E3+D3</f>
        <v>3500</v>
      </c>
      <c r="G3" s="5" t="str">
        <f>IF(F3&gt;3500,"HIGH","REASONABLE")</f>
        <v>REASONABLE</v>
      </c>
    </row>
    <row r="4" spans="1:8" x14ac:dyDescent="0.35">
      <c r="A4" s="5">
        <v>101</v>
      </c>
      <c r="B4" s="5">
        <v>256</v>
      </c>
      <c r="C4" s="5">
        <v>12</v>
      </c>
      <c r="D4" s="5" t="str">
        <f t="shared" ref="D4:D10" si="0">IF(C4&lt;100,"50","100")</f>
        <v>50</v>
      </c>
      <c r="E4" s="5">
        <f t="shared" ref="E4:E10" si="1">B4*C4</f>
        <v>3072</v>
      </c>
      <c r="F4" s="5">
        <f t="shared" ref="F4:F10" si="2">E4+D4</f>
        <v>3122</v>
      </c>
      <c r="G4" s="5" t="str">
        <f t="shared" ref="G4:G10" si="3">IF(F4&gt;3500,"HIGH","REASONABLE")</f>
        <v>REASONABLE</v>
      </c>
    </row>
    <row r="5" spans="1:8" x14ac:dyDescent="0.35">
      <c r="A5" s="5">
        <v>102</v>
      </c>
      <c r="B5" s="5">
        <v>49</v>
      </c>
      <c r="C5" s="5">
        <v>56</v>
      </c>
      <c r="D5" s="5" t="str">
        <f t="shared" si="0"/>
        <v>50</v>
      </c>
      <c r="E5" s="5">
        <f t="shared" si="1"/>
        <v>2744</v>
      </c>
      <c r="F5" s="5">
        <f t="shared" si="2"/>
        <v>2794</v>
      </c>
      <c r="G5" s="5" t="str">
        <f t="shared" si="3"/>
        <v>REASONABLE</v>
      </c>
    </row>
    <row r="6" spans="1:8" x14ac:dyDescent="0.35">
      <c r="A6" s="5">
        <v>103</v>
      </c>
      <c r="B6" s="5">
        <v>23</v>
      </c>
      <c r="C6" s="5">
        <v>150</v>
      </c>
      <c r="D6" s="5" t="str">
        <f t="shared" si="0"/>
        <v>100</v>
      </c>
      <c r="E6" s="5">
        <f t="shared" si="1"/>
        <v>3450</v>
      </c>
      <c r="F6" s="5">
        <f t="shared" si="2"/>
        <v>3550</v>
      </c>
      <c r="G6" s="5" t="str">
        <f t="shared" si="3"/>
        <v>HIGH</v>
      </c>
    </row>
    <row r="7" spans="1:8" x14ac:dyDescent="0.35">
      <c r="A7" s="5">
        <v>104</v>
      </c>
      <c r="B7" s="5">
        <v>840</v>
      </c>
      <c r="C7" s="5">
        <v>5</v>
      </c>
      <c r="D7" s="5" t="str">
        <f t="shared" si="0"/>
        <v>50</v>
      </c>
      <c r="E7" s="5">
        <f t="shared" si="1"/>
        <v>4200</v>
      </c>
      <c r="F7" s="5">
        <f t="shared" si="2"/>
        <v>4250</v>
      </c>
      <c r="G7" s="5" t="str">
        <f t="shared" si="3"/>
        <v>HIGH</v>
      </c>
    </row>
    <row r="8" spans="1:8" x14ac:dyDescent="0.35">
      <c r="A8" s="5">
        <v>105</v>
      </c>
      <c r="B8" s="5">
        <v>200</v>
      </c>
      <c r="C8" s="5">
        <v>56</v>
      </c>
      <c r="D8" s="5" t="str">
        <f t="shared" si="0"/>
        <v>50</v>
      </c>
      <c r="E8" s="5">
        <f t="shared" si="1"/>
        <v>11200</v>
      </c>
      <c r="F8" s="5">
        <f t="shared" si="2"/>
        <v>11250</v>
      </c>
      <c r="G8" s="5" t="str">
        <f t="shared" si="3"/>
        <v>HIGH</v>
      </c>
    </row>
    <row r="9" spans="1:8" x14ac:dyDescent="0.35">
      <c r="A9" s="5">
        <v>106</v>
      </c>
      <c r="B9" s="5">
        <v>294</v>
      </c>
      <c r="C9" s="5">
        <v>300</v>
      </c>
      <c r="D9" s="5" t="str">
        <f t="shared" si="0"/>
        <v>100</v>
      </c>
      <c r="E9" s="5">
        <f t="shared" si="1"/>
        <v>88200</v>
      </c>
      <c r="F9" s="5">
        <f t="shared" si="2"/>
        <v>88300</v>
      </c>
      <c r="G9" s="5" t="str">
        <f t="shared" si="3"/>
        <v>HIGH</v>
      </c>
    </row>
    <row r="10" spans="1:8" x14ac:dyDescent="0.35">
      <c r="A10" s="5">
        <v>107</v>
      </c>
      <c r="B10" s="5">
        <v>4</v>
      </c>
      <c r="C10" s="5">
        <v>90</v>
      </c>
      <c r="D10" s="5" t="str">
        <f t="shared" si="0"/>
        <v>50</v>
      </c>
      <c r="E10" s="5">
        <f t="shared" si="1"/>
        <v>360</v>
      </c>
      <c r="F10" s="5">
        <f t="shared" si="2"/>
        <v>410</v>
      </c>
      <c r="G10" s="5" t="str">
        <f t="shared" si="3"/>
        <v>REASONABLE</v>
      </c>
    </row>
    <row r="11" spans="1:8" x14ac:dyDescent="0.35">
      <c r="A11" s="5"/>
      <c r="B11" s="5"/>
      <c r="C11" s="5"/>
      <c r="D11" s="5"/>
      <c r="E11" s="5"/>
      <c r="F11" s="5"/>
      <c r="G11" s="5"/>
    </row>
    <row r="12" spans="1:8" x14ac:dyDescent="0.35">
      <c r="A12" s="35" t="s">
        <v>49</v>
      </c>
      <c r="B12" s="5">
        <f>COUNT(B3:B10)</f>
        <v>8</v>
      </c>
      <c r="C12" s="5"/>
      <c r="D12" s="5"/>
      <c r="E12" s="5"/>
      <c r="F12" s="5"/>
      <c r="G12" s="5"/>
    </row>
    <row r="13" spans="1:8" x14ac:dyDescent="0.35">
      <c r="A13" s="56" t="s">
        <v>50</v>
      </c>
      <c r="B13" s="57"/>
      <c r="C13" s="58"/>
      <c r="D13" s="5"/>
      <c r="E13" s="5"/>
      <c r="F13" s="5"/>
      <c r="G13" s="5"/>
    </row>
    <row r="14" spans="1:8" x14ac:dyDescent="0.35">
      <c r="A14" s="55" t="s">
        <v>51</v>
      </c>
      <c r="B14" s="55"/>
      <c r="C14" s="5">
        <f>MIN(C3:C10)</f>
        <v>5</v>
      </c>
      <c r="D14" s="5"/>
      <c r="E14" s="5"/>
      <c r="F14" s="5"/>
      <c r="G14" s="5"/>
    </row>
    <row r="15" spans="1:8" x14ac:dyDescent="0.35">
      <c r="A15" s="55" t="s">
        <v>52</v>
      </c>
      <c r="B15" s="55"/>
      <c r="C15" s="5">
        <f>MAX(C3:C10)</f>
        <v>300</v>
      </c>
      <c r="D15" s="5"/>
      <c r="E15" s="5"/>
      <c r="F15" s="5"/>
      <c r="G15" s="5"/>
    </row>
  </sheetData>
  <mergeCells count="3">
    <mergeCell ref="A14:B14"/>
    <mergeCell ref="A15:B15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DUTTA CHOWDHURY</dc:creator>
  <cp:lastModifiedBy>SOUNAK DUTTA CHOWDHURY</cp:lastModifiedBy>
  <dcterms:created xsi:type="dcterms:W3CDTF">2023-09-09T07:56:43Z</dcterms:created>
  <dcterms:modified xsi:type="dcterms:W3CDTF">2023-09-15T12:35:09Z</dcterms:modified>
</cp:coreProperties>
</file>