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91781\Desktop\"/>
    </mc:Choice>
  </mc:AlternateContent>
  <xr:revisionPtr revIDLastSave="0" documentId="13_ncr:1_{D0878723-58D7-4A1A-BFD3-B8F1707F32FD}" xr6:coauthVersionLast="47" xr6:coauthVersionMax="47" xr10:uidLastSave="{00000000-0000-0000-0000-000000000000}"/>
  <bookViews>
    <workbookView xWindow="-108" yWindow="-108" windowWidth="23256" windowHeight="13176" activeTab="4" xr2:uid="{952F7285-C3DA-4A1B-8598-0A8BB418975F}"/>
  </bookViews>
  <sheets>
    <sheet name="Sheet3" sheetId="3" r:id="rId1"/>
    <sheet name="Sheet4" sheetId="4" r:id="rId2"/>
    <sheet name="Sheet1" sheetId="1" r:id="rId3"/>
    <sheet name="Sheet5" sheetId="5" r:id="rId4"/>
    <sheet name="Sheet2" sheetId="2" r:id="rId5"/>
  </sheets>
  <definedNames>
    <definedName name="Slicer_EMPLOYEE_NAME">#N/A</definedName>
    <definedName name="Slicer_EMPLOYEE_NAME1">#N/A</definedName>
    <definedName name="Slicer_SALARY_MONTHLY">#N/A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4" i="2" l="1"/>
  <c r="N5" i="2"/>
  <c r="N6" i="2"/>
  <c r="N7" i="2"/>
  <c r="N8" i="2"/>
  <c r="N9" i="2"/>
  <c r="N10" i="2"/>
  <c r="N11" i="2"/>
  <c r="N12" i="2"/>
  <c r="N13" i="2"/>
  <c r="N14" i="2"/>
  <c r="N15" i="2"/>
  <c r="N16" i="2"/>
  <c r="N17" i="2"/>
  <c r="N18" i="2"/>
  <c r="N19" i="2"/>
  <c r="N20" i="2"/>
  <c r="N21" i="2"/>
  <c r="N22" i="2"/>
  <c r="N3" i="2"/>
  <c r="M4" i="2"/>
  <c r="M5" i="2"/>
  <c r="M6" i="2"/>
  <c r="M7" i="2"/>
  <c r="M8" i="2"/>
  <c r="M9" i="2"/>
  <c r="M10" i="2"/>
  <c r="M11" i="2"/>
  <c r="M12" i="2"/>
  <c r="M13" i="2"/>
  <c r="M14" i="2"/>
  <c r="M15" i="2"/>
  <c r="M16" i="2"/>
  <c r="M17" i="2"/>
  <c r="M18" i="2"/>
  <c r="M19" i="2"/>
  <c r="M20" i="2"/>
  <c r="M21" i="2"/>
  <c r="M22" i="2"/>
  <c r="M3" i="2"/>
  <c r="L3" i="2"/>
  <c r="J3" i="2"/>
  <c r="K3" i="2"/>
  <c r="L4" i="2"/>
  <c r="L5" i="2"/>
  <c r="L6" i="2"/>
  <c r="L7" i="2"/>
  <c r="L8" i="2"/>
  <c r="L9" i="2"/>
  <c r="L10" i="2"/>
  <c r="L11" i="2"/>
  <c r="L12" i="2"/>
  <c r="L13" i="2"/>
  <c r="L14" i="2"/>
  <c r="L15" i="2"/>
  <c r="L16" i="2"/>
  <c r="L17" i="2"/>
  <c r="L18" i="2"/>
  <c r="L19" i="2"/>
  <c r="L20" i="2"/>
  <c r="L21" i="2"/>
  <c r="L22" i="2"/>
  <c r="K4" i="2"/>
  <c r="K5" i="2"/>
  <c r="K6" i="2"/>
  <c r="K7" i="2"/>
  <c r="K8" i="2"/>
  <c r="K9" i="2"/>
  <c r="K10" i="2"/>
  <c r="K11" i="2"/>
  <c r="K12" i="2"/>
  <c r="K13" i="2"/>
  <c r="K14" i="2"/>
  <c r="K15" i="2"/>
  <c r="K16" i="2"/>
  <c r="K17" i="2"/>
  <c r="K18" i="2"/>
  <c r="K19" i="2"/>
  <c r="K20" i="2"/>
  <c r="K21" i="2"/>
  <c r="K22" i="2"/>
  <c r="J6" i="2"/>
  <c r="J10" i="2"/>
  <c r="J14" i="2"/>
  <c r="J21" i="2"/>
  <c r="J22" i="2"/>
  <c r="H3" i="2"/>
  <c r="I3" i="2"/>
  <c r="I6" i="2"/>
  <c r="I14" i="2"/>
  <c r="I15" i="2"/>
  <c r="I22" i="2"/>
  <c r="H21" i="2"/>
  <c r="G3" i="2"/>
  <c r="F10" i="2"/>
  <c r="G10" i="2" s="1"/>
  <c r="H10" i="2" s="1"/>
  <c r="F18" i="2"/>
  <c r="G18" i="2" s="1"/>
  <c r="H18" i="2" s="1"/>
  <c r="F5" i="2"/>
  <c r="G5" i="2" s="1"/>
  <c r="F8" i="2"/>
  <c r="G8" i="2" s="1"/>
  <c r="I8" i="2" s="1"/>
  <c r="G11" i="2"/>
  <c r="J11" i="2" s="1"/>
  <c r="F11" i="2"/>
  <c r="F6" i="2"/>
  <c r="G6" i="2" s="1"/>
  <c r="H6" i="2" s="1"/>
  <c r="F17" i="2"/>
  <c r="G17" i="2" s="1"/>
  <c r="F22" i="2"/>
  <c r="G22" i="2" s="1"/>
  <c r="H22" i="2" s="1"/>
  <c r="F16" i="2"/>
  <c r="G16" i="2" s="1"/>
  <c r="F9" i="2"/>
  <c r="G9" i="2" s="1"/>
  <c r="I9" i="2" s="1"/>
  <c r="F7" i="2"/>
  <c r="G7" i="2" s="1"/>
  <c r="F12" i="2"/>
  <c r="G12" i="2" s="1"/>
  <c r="I12" i="2" s="1"/>
  <c r="F13" i="2"/>
  <c r="G13" i="2" s="1"/>
  <c r="I13" i="2" s="1"/>
  <c r="F14" i="2"/>
  <c r="G14" i="2" s="1"/>
  <c r="H14" i="2" s="1"/>
  <c r="F21" i="2"/>
  <c r="G21" i="2" s="1"/>
  <c r="I21" i="2" s="1"/>
  <c r="F20" i="2"/>
  <c r="G20" i="2" s="1"/>
  <c r="F3" i="2"/>
  <c r="F4" i="2"/>
  <c r="G4" i="2" s="1"/>
  <c r="I4" i="2" s="1"/>
  <c r="F15" i="2"/>
  <c r="G15" i="2" s="1"/>
  <c r="J15" i="2" s="1"/>
  <c r="G19" i="2"/>
  <c r="J19" i="2" s="1"/>
  <c r="F19" i="2"/>
  <c r="F19" i="5"/>
  <c r="F10" i="5"/>
  <c r="G10" i="5" s="1"/>
  <c r="F15" i="5"/>
  <c r="F4" i="5"/>
  <c r="F3" i="5"/>
  <c r="G3" i="5" s="1"/>
  <c r="F20" i="5"/>
  <c r="G20" i="5" s="1"/>
  <c r="F21" i="5"/>
  <c r="F14" i="5"/>
  <c r="F13" i="5"/>
  <c r="G13" i="5" s="1"/>
  <c r="F12" i="5"/>
  <c r="G12" i="5" s="1"/>
  <c r="F7" i="5"/>
  <c r="F9" i="5"/>
  <c r="F16" i="5"/>
  <c r="G16" i="5" s="1"/>
  <c r="F22" i="5"/>
  <c r="G22" i="5" s="1"/>
  <c r="F17" i="5"/>
  <c r="F6" i="5"/>
  <c r="F11" i="5"/>
  <c r="G11" i="5" s="1"/>
  <c r="F8" i="5"/>
  <c r="G8" i="5" s="1"/>
  <c r="F5" i="5"/>
  <c r="F18" i="5"/>
  <c r="G18" i="5" s="1"/>
  <c r="G19" i="5"/>
  <c r="I5" i="2" l="1"/>
  <c r="J5" i="2"/>
  <c r="H5" i="2"/>
  <c r="I16" i="2"/>
  <c r="J16" i="2"/>
  <c r="H16" i="2"/>
  <c r="I20" i="2"/>
  <c r="J20" i="2"/>
  <c r="H20" i="2"/>
  <c r="J7" i="2"/>
  <c r="H7" i="2"/>
  <c r="I7" i="2"/>
  <c r="I17" i="2"/>
  <c r="J17" i="2"/>
  <c r="H17" i="2"/>
  <c r="H13" i="2"/>
  <c r="H9" i="2"/>
  <c r="I19" i="2"/>
  <c r="I11" i="2"/>
  <c r="J18" i="2"/>
  <c r="H12" i="2"/>
  <c r="H8" i="2"/>
  <c r="I18" i="2"/>
  <c r="I10" i="2"/>
  <c r="J13" i="2"/>
  <c r="J9" i="2"/>
  <c r="H19" i="2"/>
  <c r="H15" i="2"/>
  <c r="H11" i="2"/>
  <c r="H4" i="2"/>
  <c r="J12" i="2"/>
  <c r="J8" i="2"/>
  <c r="J4" i="2"/>
  <c r="G6" i="5"/>
  <c r="G9" i="5"/>
  <c r="G14" i="5"/>
  <c r="G4" i="5"/>
  <c r="G5" i="5"/>
  <c r="G17" i="5"/>
  <c r="G7" i="5"/>
  <c r="G21" i="5"/>
  <c r="G15" i="5"/>
</calcChain>
</file>

<file path=xl/sharedStrings.xml><?xml version="1.0" encoding="utf-8"?>
<sst xmlns="http://schemas.openxmlformats.org/spreadsheetml/2006/main" count="114" uniqueCount="57">
  <si>
    <t>EMPLOYEE ID</t>
  </si>
  <si>
    <t xml:space="preserve">EMPLOYEE NAME </t>
  </si>
  <si>
    <t>BHANU</t>
  </si>
  <si>
    <t>VIVEK</t>
  </si>
  <si>
    <t>RAKESH</t>
  </si>
  <si>
    <t>OM</t>
  </si>
  <si>
    <t>GOURAV</t>
  </si>
  <si>
    <t>KUNDAN</t>
  </si>
  <si>
    <t>AMERSH</t>
  </si>
  <si>
    <t>SAI</t>
  </si>
  <si>
    <t>TAPASH</t>
  </si>
  <si>
    <t>AKHIL</t>
  </si>
  <si>
    <t>SALARY/MONTHLY</t>
  </si>
  <si>
    <t>EMPLOYEE TABLE</t>
  </si>
  <si>
    <t>Sum of EMPLOYEE ID</t>
  </si>
  <si>
    <t>Row Labels</t>
  </si>
  <si>
    <t>Grand Total</t>
  </si>
  <si>
    <t>Sum of SALARY/MONTHLY</t>
  </si>
  <si>
    <t>Sum of Field1</t>
  </si>
  <si>
    <t xml:space="preserve">STUDENT TABLE </t>
  </si>
  <si>
    <t>STUDENT ID</t>
  </si>
  <si>
    <t xml:space="preserve">STUDENT NAME </t>
  </si>
  <si>
    <t>MATHS</t>
  </si>
  <si>
    <t>SCIENCE</t>
  </si>
  <si>
    <t>ENGLISH</t>
  </si>
  <si>
    <t>PERCENTAGE</t>
  </si>
  <si>
    <t>RAM</t>
  </si>
  <si>
    <t>VIVEK KUMAR</t>
  </si>
  <si>
    <t xml:space="preserve">ABHINAV </t>
  </si>
  <si>
    <t>AMRESH</t>
  </si>
  <si>
    <t>ABHISHEK</t>
  </si>
  <si>
    <t>SUMAN</t>
  </si>
  <si>
    <t>SITA</t>
  </si>
  <si>
    <t>DIYASHA</t>
  </si>
  <si>
    <t>SAMEER</t>
  </si>
  <si>
    <t>LUCKY</t>
  </si>
  <si>
    <t>ANAAD</t>
  </si>
  <si>
    <t>SOMNANDAN</t>
  </si>
  <si>
    <t>RANJAN</t>
  </si>
  <si>
    <t>SARKAR</t>
  </si>
  <si>
    <t>SHUBHAM</t>
  </si>
  <si>
    <t>SUM MARKS</t>
  </si>
  <si>
    <t>PASS/FAIL</t>
  </si>
  <si>
    <t>TRUE/FASE</t>
  </si>
  <si>
    <t>STREAM</t>
  </si>
  <si>
    <t>NESTED IF</t>
  </si>
  <si>
    <t>OR CONDITION</t>
  </si>
  <si>
    <t>GRADING</t>
  </si>
  <si>
    <t>100-80</t>
  </si>
  <si>
    <t>A</t>
  </si>
  <si>
    <t>80-60</t>
  </si>
  <si>
    <t>60-40</t>
  </si>
  <si>
    <t>40-20</t>
  </si>
  <si>
    <t>B</t>
  </si>
  <si>
    <t>C</t>
  </si>
  <si>
    <t>D</t>
  </si>
  <si>
    <t>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</si>
</sst>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4"/>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0" tint="-4.9989318521683403E-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3">
    <xf numFmtId="0" fontId="0" fillId="0" borderId="0" xfId="0"/>
    <xf numFmtId="0" fontId="0" fillId="0" borderId="0" xfId="0"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2" xfId="0" applyFont="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0" borderId="0" xfId="0" pivotButton="1"/>
    <xf numFmtId="0" fontId="0" fillId="0" borderId="1" xfId="0" applyBorder="1" applyAlignment="1">
      <alignment horizontal="left"/>
    </xf>
    <xf numFmtId="0" fontId="0" fillId="0" borderId="1" xfId="0" applyBorder="1"/>
    <xf numFmtId="0" fontId="0" fillId="0" borderId="0" xfId="0" applyAlignment="1">
      <alignment horizontal="left"/>
    </xf>
    <xf numFmtId="0" fontId="1" fillId="0" borderId="1" xfId="0" applyFont="1" applyBorder="1" applyAlignment="1">
      <alignment horizontal="center"/>
    </xf>
    <xf numFmtId="9" fontId="0" fillId="0" borderId="1" xfId="0" applyNumberForma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9"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9" fontId="0" fillId="0" borderId="7" xfId="0" applyNumberFormat="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9" fontId="0" fillId="4" borderId="6" xfId="0" applyNumberFormat="1" applyFill="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8"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0" fillId="0" borderId="12"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14" xfId="0" applyBorder="1" applyAlignment="1">
      <alignment horizontal="center"/>
    </xf>
    <xf numFmtId="0" fontId="1" fillId="0" borderId="24" xfId="0" applyFont="1" applyBorder="1" applyAlignment="1">
      <alignment horizontal="center"/>
    </xf>
    <xf numFmtId="0" fontId="0" fillId="0" borderId="19" xfId="0" applyBorder="1" applyAlignment="1">
      <alignment horizontal="center"/>
    </xf>
    <xf numFmtId="0" fontId="0" fillId="0" borderId="25" xfId="0" applyBorder="1" applyAlignment="1">
      <alignment horizontal="center"/>
    </xf>
    <xf numFmtId="9" fontId="0" fillId="2" borderId="12" xfId="0" applyNumberFormat="1" applyFill="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7" xfId="0" applyFont="1" applyFill="1" applyBorder="1" applyAlignment="1">
      <alignment horizontal="center"/>
    </xf>
    <xf numFmtId="0" fontId="1" fillId="0" borderId="28" xfId="0" applyFont="1" applyFill="1" applyBorder="1" applyAlignment="1">
      <alignment horizontal="center"/>
    </xf>
    <xf numFmtId="0" fontId="1" fillId="0" borderId="28" xfId="0" applyFont="1" applyBorder="1" applyAlignment="1">
      <alignment horizontal="center"/>
    </xf>
    <xf numFmtId="0" fontId="2" fillId="5" borderId="26" xfId="0" applyFont="1" applyFill="1" applyBorder="1" applyAlignment="1">
      <alignment horizontal="center"/>
    </xf>
    <xf numFmtId="0" fontId="2" fillId="5" borderId="27" xfId="0" applyFont="1" applyFill="1" applyBorder="1" applyAlignment="1">
      <alignment horizontal="center"/>
    </xf>
    <xf numFmtId="0" fontId="2" fillId="5" borderId="28" xfId="0" applyFont="1" applyFill="1" applyBorder="1" applyAlignment="1">
      <alignment horizontal="center"/>
    </xf>
  </cellXfs>
  <cellStyles count="1">
    <cellStyle name="Normal" xfId="0" builtinId="0"/>
  </cellStyles>
  <dxfs count="4">
    <dxf>
      <font>
        <color rgb="FF9C0006"/>
      </font>
      <fill>
        <patternFill>
          <bgColor rgb="FFFFC7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[excel.xlsx]Sheet3!PivotTable1</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Sheet3!$B$3</c:f>
              <c:strCache>
                <c:ptCount val="1"/>
                <c:pt idx="0">
                  <c:v>Sum of EMPLOYEE ID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Sheet3!$A$4:$A$14</c:f>
              <c:strCache>
                <c:ptCount val="10"/>
                <c:pt idx="0">
                  <c:v>AKHIL</c:v>
                </c:pt>
                <c:pt idx="1">
                  <c:v>AMERSH</c:v>
                </c:pt>
                <c:pt idx="2">
                  <c:v>BHANU</c:v>
                </c:pt>
                <c:pt idx="3">
                  <c:v>GOURAV</c:v>
                </c:pt>
                <c:pt idx="4">
                  <c:v>KUNDAN</c:v>
                </c:pt>
                <c:pt idx="5">
                  <c:v>OM</c:v>
                </c:pt>
                <c:pt idx="6">
                  <c:v>RAKESH</c:v>
                </c:pt>
                <c:pt idx="7">
                  <c:v>SAI</c:v>
                </c:pt>
                <c:pt idx="8">
                  <c:v>TAPASH</c:v>
                </c:pt>
                <c:pt idx="9">
                  <c:v>VIVEK</c:v>
                </c:pt>
              </c:strCache>
            </c:strRef>
          </c:cat>
          <c:val>
            <c:numRef>
              <c:f>Sheet3!$B$4:$B$14</c:f>
              <c:numCache>
                <c:formatCode>General</c:formatCode>
                <c:ptCount val="10"/>
                <c:pt idx="0">
                  <c:v>110</c:v>
                </c:pt>
                <c:pt idx="1">
                  <c:v>107</c:v>
                </c:pt>
                <c:pt idx="2">
                  <c:v>101</c:v>
                </c:pt>
                <c:pt idx="3">
                  <c:v>105</c:v>
                </c:pt>
                <c:pt idx="4">
                  <c:v>106</c:v>
                </c:pt>
                <c:pt idx="5">
                  <c:v>104</c:v>
                </c:pt>
                <c:pt idx="6">
                  <c:v>103</c:v>
                </c:pt>
                <c:pt idx="7">
                  <c:v>108</c:v>
                </c:pt>
                <c:pt idx="8">
                  <c:v>109</c:v>
                </c:pt>
                <c:pt idx="9">
                  <c:v>102</c:v>
                </c:pt>
              </c:numCache>
            </c:numRef>
          </c:val>
          <c:extLst>
            <c:ext xmlns:c16="http://schemas.microsoft.com/office/drawing/2014/chart" uri="{C3380CC4-5D6E-409C-BE32-E72D297353CC}">
              <c16:uniqueId val="{00000000-8D47-482A-9677-24D7794EA8FC}"/>
            </c:ext>
          </c:extLst>
        </c:ser>
        <c:ser>
          <c:idx val="1"/>
          <c:order val="1"/>
          <c:tx>
            <c:strRef>
              <c:f>Sheet3!$C$3</c:f>
              <c:strCache>
                <c:ptCount val="1"/>
                <c:pt idx="0">
                  <c:v>Sum of SALARY/MONTHLY</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Sheet3!$A$4:$A$14</c:f>
              <c:strCache>
                <c:ptCount val="10"/>
                <c:pt idx="0">
                  <c:v>AKHIL</c:v>
                </c:pt>
                <c:pt idx="1">
                  <c:v>AMERSH</c:v>
                </c:pt>
                <c:pt idx="2">
                  <c:v>BHANU</c:v>
                </c:pt>
                <c:pt idx="3">
                  <c:v>GOURAV</c:v>
                </c:pt>
                <c:pt idx="4">
                  <c:v>KUNDAN</c:v>
                </c:pt>
                <c:pt idx="5">
                  <c:v>OM</c:v>
                </c:pt>
                <c:pt idx="6">
                  <c:v>RAKESH</c:v>
                </c:pt>
                <c:pt idx="7">
                  <c:v>SAI</c:v>
                </c:pt>
                <c:pt idx="8">
                  <c:v>TAPASH</c:v>
                </c:pt>
                <c:pt idx="9">
                  <c:v>VIVEK</c:v>
                </c:pt>
              </c:strCache>
            </c:strRef>
          </c:cat>
          <c:val>
            <c:numRef>
              <c:f>Sheet3!$C$4:$C$14</c:f>
              <c:numCache>
                <c:formatCode>General</c:formatCode>
                <c:ptCount val="10"/>
                <c:pt idx="0">
                  <c:v>60000</c:v>
                </c:pt>
                <c:pt idx="1">
                  <c:v>35000</c:v>
                </c:pt>
                <c:pt idx="2">
                  <c:v>120000</c:v>
                </c:pt>
                <c:pt idx="3">
                  <c:v>60000</c:v>
                </c:pt>
                <c:pt idx="4">
                  <c:v>30000</c:v>
                </c:pt>
                <c:pt idx="5">
                  <c:v>85000</c:v>
                </c:pt>
                <c:pt idx="6">
                  <c:v>55000</c:v>
                </c:pt>
                <c:pt idx="7">
                  <c:v>65000</c:v>
                </c:pt>
                <c:pt idx="8">
                  <c:v>25000</c:v>
                </c:pt>
                <c:pt idx="9">
                  <c:v>40000</c:v>
                </c:pt>
              </c:numCache>
            </c:numRef>
          </c:val>
          <c:extLst>
            <c:ext xmlns:c16="http://schemas.microsoft.com/office/drawing/2014/chart" uri="{C3380CC4-5D6E-409C-BE32-E72D297353CC}">
              <c16:uniqueId val="{00000001-8D47-482A-9677-24D7794EA8FC}"/>
            </c:ext>
          </c:extLst>
        </c:ser>
        <c:ser>
          <c:idx val="2"/>
          <c:order val="2"/>
          <c:tx>
            <c:strRef>
              <c:f>Sheet3!$D$3</c:f>
              <c:strCache>
                <c:ptCount val="1"/>
                <c:pt idx="0">
                  <c:v>Sum of Field1</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Sheet3!$A$4:$A$14</c:f>
              <c:strCache>
                <c:ptCount val="10"/>
                <c:pt idx="0">
                  <c:v>AKHIL</c:v>
                </c:pt>
                <c:pt idx="1">
                  <c:v>AMERSH</c:v>
                </c:pt>
                <c:pt idx="2">
                  <c:v>BHANU</c:v>
                </c:pt>
                <c:pt idx="3">
                  <c:v>GOURAV</c:v>
                </c:pt>
                <c:pt idx="4">
                  <c:v>KUNDAN</c:v>
                </c:pt>
                <c:pt idx="5">
                  <c:v>OM</c:v>
                </c:pt>
                <c:pt idx="6">
                  <c:v>RAKESH</c:v>
                </c:pt>
                <c:pt idx="7">
                  <c:v>SAI</c:v>
                </c:pt>
                <c:pt idx="8">
                  <c:v>TAPASH</c:v>
                </c:pt>
                <c:pt idx="9">
                  <c:v>VIVEK</c:v>
                </c:pt>
              </c:strCache>
            </c:strRef>
          </c:cat>
          <c:val>
            <c:numRef>
              <c:f>Sheet3!$D$4:$D$14</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8D47-482A-9677-24D7794EA8FC}"/>
            </c:ext>
          </c:extLst>
        </c:ser>
        <c:dLbls>
          <c:showLegendKey val="0"/>
          <c:showVal val="1"/>
          <c:showCatName val="0"/>
          <c:showSerName val="0"/>
          <c:showPercent val="0"/>
          <c:showBubbleSize val="0"/>
        </c:dLbls>
        <c:gapWidth val="150"/>
        <c:shape val="box"/>
        <c:axId val="230125039"/>
        <c:axId val="230137039"/>
        <c:axId val="0"/>
      </c:bar3DChart>
      <c:catAx>
        <c:axId val="2301250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137039"/>
        <c:crosses val="autoZero"/>
        <c:auto val="1"/>
        <c:lblAlgn val="ctr"/>
        <c:lblOffset val="100"/>
        <c:noMultiLvlLbl val="0"/>
      </c:catAx>
      <c:valAx>
        <c:axId val="2301370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125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[excel.xlsx]Sheet4!PivotTable1</c:name>
    <c:fmtId val="0"/>
  </c:pivotSource>
  <c:chart>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effectLst/>
          <a:sp3d/>
        </c:spPr>
      </c:pivotFmt>
      <c:pivotFmt>
        <c:idx val="3"/>
        <c:spPr>
          <a:solidFill>
            <a:schemeClr val="accent2"/>
          </a:solidFill>
          <a:ln/>
          <a:effectLst/>
          <a:sp3d/>
        </c:spPr>
      </c:pivotFmt>
      <c:pivotFmt>
        <c:idx val="4"/>
        <c:spPr>
          <a:solidFill>
            <a:schemeClr val="accent3"/>
          </a:solidFill>
          <a:ln/>
          <a:effectLst/>
          <a:sp3d/>
        </c:spPr>
      </c:pivotFmt>
      <c:pivotFmt>
        <c:idx val="5"/>
        <c:spPr>
          <a:solidFill>
            <a:schemeClr val="accent4"/>
          </a:solidFill>
          <a:ln/>
          <a:effectLst/>
          <a:sp3d/>
        </c:spPr>
      </c:pivotFmt>
      <c:pivotFmt>
        <c:idx val="6"/>
        <c:spPr>
          <a:solidFill>
            <a:schemeClr val="accent5"/>
          </a:solidFill>
          <a:ln/>
          <a:effectLst/>
          <a:sp3d/>
        </c:spPr>
      </c:pivotFmt>
      <c:pivotFmt>
        <c:idx val="7"/>
        <c:spPr>
          <a:solidFill>
            <a:schemeClr val="accent6"/>
          </a:solidFill>
          <a:ln/>
          <a:effectLst/>
          <a:sp3d/>
        </c:spPr>
      </c:pivotFmt>
      <c:pivotFmt>
        <c:idx val="8"/>
        <c:spPr>
          <a:solidFill>
            <a:schemeClr val="accent1">
              <a:lumMod val="60000"/>
            </a:schemeClr>
          </a:solidFill>
          <a:ln/>
          <a:effectLst/>
          <a:sp3d/>
        </c:spPr>
      </c:pivotFmt>
      <c:pivotFmt>
        <c:idx val="9"/>
        <c:spPr>
          <a:solidFill>
            <a:schemeClr val="accent2">
              <a:lumMod val="60000"/>
            </a:schemeClr>
          </a:solidFill>
          <a:ln/>
          <a:effectLst/>
          <a:sp3d/>
        </c:spPr>
      </c:pivotFmt>
      <c:pivotFmt>
        <c:idx val="10"/>
        <c:spPr>
          <a:solidFill>
            <a:schemeClr val="accent3">
              <a:lumMod val="60000"/>
            </a:schemeClr>
          </a:solidFill>
          <a:ln/>
          <a:effectLst/>
          <a:sp3d/>
        </c:spPr>
      </c:pivotFmt>
      <c:pivotFmt>
        <c:idx val="11"/>
        <c:spPr>
          <a:solidFill>
            <a:schemeClr val="accent4">
              <a:lumMod val="60000"/>
            </a:schemeClr>
          </a:solidFill>
          <a:ln/>
          <a:effectLst/>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365349805412255"/>
          <c:y val="0.21392622797150357"/>
          <c:w val="0.41061461067366578"/>
          <c:h val="0.5574657334499854"/>
        </c:manualLayout>
      </c:layout>
      <c:surface3DChart>
        <c:wireframe val="0"/>
        <c:ser>
          <c:idx val="0"/>
          <c:order val="0"/>
          <c:tx>
            <c:strRef>
              <c:f>Sheet4!$B$3</c:f>
              <c:strCache>
                <c:ptCount val="1"/>
                <c:pt idx="0">
                  <c:v>Sum of EMPLOYEE ID</c:v>
                </c:pt>
              </c:strCache>
            </c:strRef>
          </c:tx>
          <c:spPr>
            <a:solidFill>
              <a:schemeClr val="accent1"/>
            </a:solidFill>
            <a:ln/>
            <a:effectLst/>
            <a:sp3d/>
          </c:spPr>
          <c:cat>
            <c:strRef>
              <c:f>Sheet4!$A$4:$A$12</c:f>
              <c:strCache>
                <c:ptCount val="8"/>
                <c:pt idx="0">
                  <c:v>AKHIL</c:v>
                </c:pt>
                <c:pt idx="1">
                  <c:v>AMERSH</c:v>
                </c:pt>
                <c:pt idx="2">
                  <c:v>BHANU</c:v>
                </c:pt>
                <c:pt idx="3">
                  <c:v>GOURAV</c:v>
                </c:pt>
                <c:pt idx="4">
                  <c:v>KUNDAN</c:v>
                </c:pt>
                <c:pt idx="5">
                  <c:v>OM</c:v>
                </c:pt>
                <c:pt idx="6">
                  <c:v>RAKESH</c:v>
                </c:pt>
                <c:pt idx="7">
                  <c:v>SAI</c:v>
                </c:pt>
              </c:strCache>
            </c:strRef>
          </c:cat>
          <c:val>
            <c:numRef>
              <c:f>Sheet4!$B$4:$B$12</c:f>
              <c:numCache>
                <c:formatCode>General</c:formatCode>
                <c:ptCount val="8"/>
                <c:pt idx="0">
                  <c:v>110</c:v>
                </c:pt>
                <c:pt idx="1">
                  <c:v>107</c:v>
                </c:pt>
                <c:pt idx="2">
                  <c:v>101</c:v>
                </c:pt>
                <c:pt idx="3">
                  <c:v>105</c:v>
                </c:pt>
                <c:pt idx="4">
                  <c:v>106</c:v>
                </c:pt>
                <c:pt idx="5">
                  <c:v>104</c:v>
                </c:pt>
                <c:pt idx="6">
                  <c:v>103</c:v>
                </c:pt>
                <c:pt idx="7">
                  <c:v>108</c:v>
                </c:pt>
              </c:numCache>
            </c:numRef>
          </c:val>
          <c:extLst>
            <c:ext xmlns:c16="http://schemas.microsoft.com/office/drawing/2014/chart" uri="{C3380CC4-5D6E-409C-BE32-E72D297353CC}">
              <c16:uniqueId val="{00000000-3233-40C5-9104-D39A2BD50432}"/>
            </c:ext>
          </c:extLst>
        </c:ser>
        <c:ser>
          <c:idx val="1"/>
          <c:order val="1"/>
          <c:tx>
            <c:strRef>
              <c:f>Sheet4!$C$3</c:f>
              <c:strCache>
                <c:ptCount val="1"/>
                <c:pt idx="0">
                  <c:v>Sum of SALARY/MONTHLY</c:v>
                </c:pt>
              </c:strCache>
            </c:strRef>
          </c:tx>
          <c:spPr>
            <a:solidFill>
              <a:schemeClr val="accent2"/>
            </a:solidFill>
            <a:ln/>
            <a:effectLst/>
            <a:sp3d/>
          </c:spPr>
          <c:cat>
            <c:strRef>
              <c:f>Sheet4!$A$4:$A$12</c:f>
              <c:strCache>
                <c:ptCount val="8"/>
                <c:pt idx="0">
                  <c:v>AKHIL</c:v>
                </c:pt>
                <c:pt idx="1">
                  <c:v>AMERSH</c:v>
                </c:pt>
                <c:pt idx="2">
                  <c:v>BHANU</c:v>
                </c:pt>
                <c:pt idx="3">
                  <c:v>GOURAV</c:v>
                </c:pt>
                <c:pt idx="4">
                  <c:v>KUNDAN</c:v>
                </c:pt>
                <c:pt idx="5">
                  <c:v>OM</c:v>
                </c:pt>
                <c:pt idx="6">
                  <c:v>RAKESH</c:v>
                </c:pt>
                <c:pt idx="7">
                  <c:v>SAI</c:v>
                </c:pt>
              </c:strCache>
            </c:strRef>
          </c:cat>
          <c:val>
            <c:numRef>
              <c:f>Sheet4!$C$4:$C$12</c:f>
              <c:numCache>
                <c:formatCode>General</c:formatCode>
                <c:ptCount val="8"/>
                <c:pt idx="0">
                  <c:v>60000</c:v>
                </c:pt>
                <c:pt idx="1">
                  <c:v>35000</c:v>
                </c:pt>
                <c:pt idx="2">
                  <c:v>120000</c:v>
                </c:pt>
                <c:pt idx="3">
                  <c:v>60000</c:v>
                </c:pt>
                <c:pt idx="4">
                  <c:v>30000</c:v>
                </c:pt>
                <c:pt idx="5">
                  <c:v>85000</c:v>
                </c:pt>
                <c:pt idx="6">
                  <c:v>55000</c:v>
                </c:pt>
                <c:pt idx="7">
                  <c:v>65000</c:v>
                </c:pt>
              </c:numCache>
            </c:numRef>
          </c:val>
          <c:extLst>
            <c:ext xmlns:c16="http://schemas.microsoft.com/office/drawing/2014/chart" uri="{C3380CC4-5D6E-409C-BE32-E72D297353CC}">
              <c16:uniqueId val="{00000001-3233-40C5-9104-D39A2BD50432}"/>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s>
        <c:axId val="1515065455"/>
        <c:axId val="1515072175"/>
        <c:axId val="1451049295"/>
      </c:surface3DChart>
      <c:catAx>
        <c:axId val="15150654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072175"/>
        <c:crosses val="autoZero"/>
        <c:auto val="1"/>
        <c:lblAlgn val="ctr"/>
        <c:lblOffset val="100"/>
        <c:noMultiLvlLbl val="0"/>
      </c:catAx>
      <c:valAx>
        <c:axId val="1515072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065455"/>
        <c:crosses val="autoZero"/>
        <c:crossBetween val="midCat"/>
      </c:valAx>
      <c:serAx>
        <c:axId val="1451049295"/>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072175"/>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[excel.xlsx]Sheet4!PivotTable1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Sheet4!$B$3</c:f>
              <c:strCache>
                <c:ptCount val="1"/>
                <c:pt idx="0">
                  <c:v>Sum of EMPLOYEE ID</c:v>
                </c:pt>
              </c:strCache>
            </c:strRef>
          </c:tx>
          <c:spPr>
            <a:ln w="28575" cap="rnd">
              <a:solidFill>
                <a:schemeClr val="accent1"/>
              </a:solidFill>
              <a:round/>
            </a:ln>
            <a:effectLst/>
          </c:spPr>
          <c:marker>
            <c:symbol val="none"/>
          </c:marker>
          <c:cat>
            <c:strRef>
              <c:f>Sheet4!$A$4:$A$12</c:f>
              <c:strCache>
                <c:ptCount val="8"/>
                <c:pt idx="0">
                  <c:v>AKHIL</c:v>
                </c:pt>
                <c:pt idx="1">
                  <c:v>AMERSH</c:v>
                </c:pt>
                <c:pt idx="2">
                  <c:v>BHANU</c:v>
                </c:pt>
                <c:pt idx="3">
                  <c:v>GOURAV</c:v>
                </c:pt>
                <c:pt idx="4">
                  <c:v>KUNDAN</c:v>
                </c:pt>
                <c:pt idx="5">
                  <c:v>OM</c:v>
                </c:pt>
                <c:pt idx="6">
                  <c:v>RAKESH</c:v>
                </c:pt>
                <c:pt idx="7">
                  <c:v>SAI</c:v>
                </c:pt>
              </c:strCache>
            </c:strRef>
          </c:cat>
          <c:val>
            <c:numRef>
              <c:f>Sheet4!$B$4:$B$12</c:f>
              <c:numCache>
                <c:formatCode>General</c:formatCode>
                <c:ptCount val="8"/>
                <c:pt idx="0">
                  <c:v>110</c:v>
                </c:pt>
                <c:pt idx="1">
                  <c:v>107</c:v>
                </c:pt>
                <c:pt idx="2">
                  <c:v>101</c:v>
                </c:pt>
                <c:pt idx="3">
                  <c:v>105</c:v>
                </c:pt>
                <c:pt idx="4">
                  <c:v>106</c:v>
                </c:pt>
                <c:pt idx="5">
                  <c:v>104</c:v>
                </c:pt>
                <c:pt idx="6">
                  <c:v>103</c:v>
                </c:pt>
                <c:pt idx="7">
                  <c:v>108</c:v>
                </c:pt>
              </c:numCache>
            </c:numRef>
          </c:val>
          <c:extLst>
            <c:ext xmlns:c16="http://schemas.microsoft.com/office/drawing/2014/chart" uri="{C3380CC4-5D6E-409C-BE32-E72D297353CC}">
              <c16:uniqueId val="{00000000-A1FF-4704-8681-0AEF9F93D294}"/>
            </c:ext>
          </c:extLst>
        </c:ser>
        <c:ser>
          <c:idx val="1"/>
          <c:order val="1"/>
          <c:tx>
            <c:strRef>
              <c:f>Sheet4!$C$3</c:f>
              <c:strCache>
                <c:ptCount val="1"/>
                <c:pt idx="0">
                  <c:v>Sum of SALARY/MONTHLY</c:v>
                </c:pt>
              </c:strCache>
            </c:strRef>
          </c:tx>
          <c:spPr>
            <a:ln w="28575" cap="rnd">
              <a:solidFill>
                <a:schemeClr val="accent2"/>
              </a:solidFill>
              <a:round/>
            </a:ln>
            <a:effectLst/>
          </c:spPr>
          <c:marker>
            <c:symbol val="none"/>
          </c:marker>
          <c:cat>
            <c:strRef>
              <c:f>Sheet4!$A$4:$A$12</c:f>
              <c:strCache>
                <c:ptCount val="8"/>
                <c:pt idx="0">
                  <c:v>AKHIL</c:v>
                </c:pt>
                <c:pt idx="1">
                  <c:v>AMERSH</c:v>
                </c:pt>
                <c:pt idx="2">
                  <c:v>BHANU</c:v>
                </c:pt>
                <c:pt idx="3">
                  <c:v>GOURAV</c:v>
                </c:pt>
                <c:pt idx="4">
                  <c:v>KUNDAN</c:v>
                </c:pt>
                <c:pt idx="5">
                  <c:v>OM</c:v>
                </c:pt>
                <c:pt idx="6">
                  <c:v>RAKESH</c:v>
                </c:pt>
                <c:pt idx="7">
                  <c:v>SAI</c:v>
                </c:pt>
              </c:strCache>
            </c:strRef>
          </c:cat>
          <c:val>
            <c:numRef>
              <c:f>Sheet4!$C$4:$C$12</c:f>
              <c:numCache>
                <c:formatCode>General</c:formatCode>
                <c:ptCount val="8"/>
                <c:pt idx="0">
                  <c:v>60000</c:v>
                </c:pt>
                <c:pt idx="1">
                  <c:v>35000</c:v>
                </c:pt>
                <c:pt idx="2">
                  <c:v>120000</c:v>
                </c:pt>
                <c:pt idx="3">
                  <c:v>60000</c:v>
                </c:pt>
                <c:pt idx="4">
                  <c:v>30000</c:v>
                </c:pt>
                <c:pt idx="5">
                  <c:v>85000</c:v>
                </c:pt>
                <c:pt idx="6">
                  <c:v>55000</c:v>
                </c:pt>
                <c:pt idx="7">
                  <c:v>65000</c:v>
                </c:pt>
              </c:numCache>
            </c:numRef>
          </c:val>
          <c:extLst>
            <c:ext xmlns:c16="http://schemas.microsoft.com/office/drawing/2014/chart" uri="{C3380CC4-5D6E-409C-BE32-E72D297353CC}">
              <c16:uniqueId val="{00000001-A1FF-4704-8681-0AEF9F93D294}"/>
            </c:ext>
          </c:extLst>
        </c:ser>
        <c:dLbls>
          <c:showLegendKey val="0"/>
          <c:showVal val="0"/>
          <c:showCatName val="0"/>
          <c:showSerName val="0"/>
          <c:showPercent val="0"/>
          <c:showBubbleSize val="0"/>
        </c:dLbls>
        <c:axId val="1516652191"/>
        <c:axId val="1516652671"/>
      </c:radarChart>
      <c:catAx>
        <c:axId val="1516652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652671"/>
        <c:crosses val="autoZero"/>
        <c:auto val="1"/>
        <c:lblAlgn val="ctr"/>
        <c:lblOffset val="100"/>
        <c:noMultiLvlLbl val="0"/>
      </c:catAx>
      <c:valAx>
        <c:axId val="151665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652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198120</xdr:colOff>
      <xdr:row>15</xdr:row>
      <xdr:rowOff>53340</xdr:rowOff>
    </xdr:from>
    <xdr:to>
      <xdr:col>10</xdr:col>
      <xdr:colOff>502920</xdr:colOff>
      <xdr:row>30</xdr:row>
      <xdr:rowOff>53340</xdr:rowOff>
    </xdr:to>
    <xdr:graphicFrame macro="">
      <xdr:nvGraphicFramePr>
        <xdr:cNvPr id="2" name="Chart 1">
          <a:extLst>
            <a:ext uri="{FF2B5EF4-FFF2-40B4-BE49-F238E27FC236}">
              <a16:creationId xmlns:a16="http://schemas.microsoft.com/office/drawing/2014/main" id="{8B3202CA-4B2D-A452-CE27-1704FAFF24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472440</xdr:colOff>
      <xdr:row>3</xdr:row>
      <xdr:rowOff>45720</xdr:rowOff>
    </xdr:from>
    <xdr:to>
      <xdr:col>16</xdr:col>
      <xdr:colOff>472440</xdr:colOff>
      <xdr:row>16</xdr:row>
      <xdr:rowOff>135255</xdr:rowOff>
    </xdr:to>
    <mc:AlternateContent xmlns:mc="http://schemas.openxmlformats.org/markup-compatibility/2006" xmlns:a14="http://schemas.microsoft.com/office/drawing/2010/main">
      <mc:Choice Requires="a14">
        <xdr:graphicFrame macro="">
          <xdr:nvGraphicFramePr>
            <xdr:cNvPr id="3" name="EMPLOYEE NAME ">
              <a:extLst>
                <a:ext uri="{FF2B5EF4-FFF2-40B4-BE49-F238E27FC236}">
                  <a16:creationId xmlns:a16="http://schemas.microsoft.com/office/drawing/2014/main" id="{CABA675B-3F76-6D3F-395D-4A84F845A869}"/>
                </a:ext>
              </a:extLst>
            </xdr:cNvPr>
            <xdr:cNvGraphicFramePr/>
          </xdr:nvGraphicFramePr>
          <xdr:xfrm>
            <a:off x="0" y="0"/>
            <a:ext cx="0" cy="0"/>
          </xdr:xfrm>
          <a:graphic>
            <a:graphicData uri="http://schemas.microsoft.com/office/drawing/2010/slicer">
              <sle:slicer xmlns:sle="http://schemas.microsoft.com/office/drawing/2010/slicer" name="EMPLOYEE NAME "/>
            </a:graphicData>
          </a:graphic>
        </xdr:graphicFrame>
      </mc:Choice>
      <mc:Fallback xmlns="">
        <xdr:sp macro="" textlink="">
          <xdr:nvSpPr>
            <xdr:cNvPr id="0" name=""/>
            <xdr:cNvSpPr>
              <a:spLocks noTextEdit="1"/>
            </xdr:cNvSpPr>
          </xdr:nvSpPr>
          <xdr:spPr>
            <a:xfrm>
              <a:off x="10591800" y="594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419100</xdr:colOff>
      <xdr:row>3</xdr:row>
      <xdr:rowOff>30480</xdr:rowOff>
    </xdr:from>
    <xdr:to>
      <xdr:col>13</xdr:col>
      <xdr:colOff>419100</xdr:colOff>
      <xdr:row>16</xdr:row>
      <xdr:rowOff>120015</xdr:rowOff>
    </xdr:to>
    <mc:AlternateContent xmlns:mc="http://schemas.openxmlformats.org/markup-compatibility/2006" xmlns:a14="http://schemas.microsoft.com/office/drawing/2010/main">
      <mc:Choice Requires="a14">
        <xdr:graphicFrame macro="">
          <xdr:nvGraphicFramePr>
            <xdr:cNvPr id="4" name="SALARY/MONTHLY">
              <a:extLst>
                <a:ext uri="{FF2B5EF4-FFF2-40B4-BE49-F238E27FC236}">
                  <a16:creationId xmlns:a16="http://schemas.microsoft.com/office/drawing/2014/main" id="{3B2EF696-9DC1-8E69-58D3-6199C90A3B1D}"/>
                </a:ext>
              </a:extLst>
            </xdr:cNvPr>
            <xdr:cNvGraphicFramePr/>
          </xdr:nvGraphicFramePr>
          <xdr:xfrm>
            <a:off x="0" y="0"/>
            <a:ext cx="0" cy="0"/>
          </xdr:xfrm>
          <a:graphic>
            <a:graphicData uri="http://schemas.microsoft.com/office/drawing/2010/slicer">
              <sle:slicer xmlns:sle="http://schemas.microsoft.com/office/drawing/2010/slicer" name="SALARY/MONTHLY"/>
            </a:graphicData>
          </a:graphic>
        </xdr:graphicFrame>
      </mc:Choice>
      <mc:Fallback xmlns="">
        <xdr:sp macro="" textlink="">
          <xdr:nvSpPr>
            <xdr:cNvPr id="0" name=""/>
            <xdr:cNvSpPr>
              <a:spLocks noTextEdit="1"/>
            </xdr:cNvSpPr>
          </xdr:nvSpPr>
          <xdr:spPr>
            <a:xfrm>
              <a:off x="8709660" y="579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0</xdr:row>
      <xdr:rowOff>15240</xdr:rowOff>
    </xdr:from>
    <xdr:to>
      <xdr:col>8</xdr:col>
      <xdr:colOff>289560</xdr:colOff>
      <xdr:row>11</xdr:row>
      <xdr:rowOff>137160</xdr:rowOff>
    </xdr:to>
    <xdr:graphicFrame macro="">
      <xdr:nvGraphicFramePr>
        <xdr:cNvPr id="2" name="Chart 1">
          <a:extLst>
            <a:ext uri="{FF2B5EF4-FFF2-40B4-BE49-F238E27FC236}">
              <a16:creationId xmlns:a16="http://schemas.microsoft.com/office/drawing/2014/main" id="{7931C031-CD83-1BAB-806B-6A4432C54D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373380</xdr:colOff>
      <xdr:row>7</xdr:row>
      <xdr:rowOff>91440</xdr:rowOff>
    </xdr:from>
    <xdr:to>
      <xdr:col>13</xdr:col>
      <xdr:colOff>373380</xdr:colOff>
      <xdr:row>20</xdr:row>
      <xdr:rowOff>180975</xdr:rowOff>
    </xdr:to>
    <mc:AlternateContent xmlns:mc="http://schemas.openxmlformats.org/markup-compatibility/2006" xmlns:a14="http://schemas.microsoft.com/office/drawing/2010/main">
      <mc:Choice Requires="a14">
        <xdr:graphicFrame macro="">
          <xdr:nvGraphicFramePr>
            <xdr:cNvPr id="3" name="EMPLOYEE NAME  1">
              <a:extLst>
                <a:ext uri="{FF2B5EF4-FFF2-40B4-BE49-F238E27FC236}">
                  <a16:creationId xmlns:a16="http://schemas.microsoft.com/office/drawing/2014/main" id="{CDDC8315-E34D-B8CD-17B0-00B21FBEC77D}"/>
                </a:ext>
              </a:extLst>
            </xdr:cNvPr>
            <xdr:cNvGraphicFramePr/>
          </xdr:nvGraphicFramePr>
          <xdr:xfrm>
            <a:off x="0" y="0"/>
            <a:ext cx="0" cy="0"/>
          </xdr:xfrm>
          <a:graphic>
            <a:graphicData uri="http://schemas.microsoft.com/office/drawing/2010/slicer">
              <sle:slicer xmlns:sle="http://schemas.microsoft.com/office/drawing/2010/slicer" name="EMPLOYEE NAME  1"/>
            </a:graphicData>
          </a:graphic>
        </xdr:graphicFrame>
      </mc:Choice>
      <mc:Fallback xmlns="">
        <xdr:sp macro="" textlink="">
          <xdr:nvSpPr>
            <xdr:cNvPr id="0" name=""/>
            <xdr:cNvSpPr>
              <a:spLocks noTextEdit="1"/>
            </xdr:cNvSpPr>
          </xdr:nvSpPr>
          <xdr:spPr>
            <a:xfrm>
              <a:off x="8663940" y="1371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22860</xdr:colOff>
      <xdr:row>11</xdr:row>
      <xdr:rowOff>144780</xdr:rowOff>
    </xdr:from>
    <xdr:to>
      <xdr:col>7</xdr:col>
      <xdr:colOff>220980</xdr:colOff>
      <xdr:row>24</xdr:row>
      <xdr:rowOff>45720</xdr:rowOff>
    </xdr:to>
    <xdr:graphicFrame macro="">
      <xdr:nvGraphicFramePr>
        <xdr:cNvPr id="4" name="Chart 3">
          <a:extLst>
            <a:ext uri="{FF2B5EF4-FFF2-40B4-BE49-F238E27FC236}">
              <a16:creationId xmlns:a16="http://schemas.microsoft.com/office/drawing/2014/main" id="{4ABE1E4B-DE27-E7A6-7759-31518D18CF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nav Sharma" refreshedDate="45137.585785648145" createdVersion="8" refreshedVersion="8" minRefreshableVersion="3" recordCount="10" xr:uid="{E6D3C9BC-B1CD-490D-9807-81BC9BBBE89B}">
  <cacheSource type="worksheet">
    <worksheetSource ref="A2:C12" sheet="Sheet1"/>
  </cacheSource>
  <cacheFields count="4">
    <cacheField name="EMPLOYEE ID" numFmtId="0">
      <sharedItems containsSemiMixedTypes="0" containsString="0" containsNumber="1" containsInteger="1" minValue="101" maxValue="110"/>
    </cacheField>
    <cacheField name="EMPLOYEE NAME " numFmtId="0">
      <sharedItems count="10">
        <s v="BHANU"/>
        <s v="OM"/>
        <s v="SAI"/>
        <s v="GOURAV"/>
        <s v="AKHIL"/>
        <s v="RAKESH"/>
        <s v="VIVEK"/>
        <s v="AMERSH"/>
        <s v="KUNDAN"/>
        <s v="TAPASH"/>
      </sharedItems>
    </cacheField>
    <cacheField name="SALARY/MONTHLY" numFmtId="0">
      <sharedItems containsSemiMixedTypes="0" containsString="0" containsNumber="1" containsInteger="1" minValue="25000" maxValue="120000" count="9">
        <n v="120000"/>
        <n v="85000"/>
        <n v="65000"/>
        <n v="60000"/>
        <n v="55000"/>
        <n v="40000"/>
        <n v="35000"/>
        <n v="30000"/>
        <n v="25000"/>
      </sharedItems>
    </cacheField>
    <cacheField name="Field1" numFmtId="0" formula=" 0" databaseField="0"/>
  </cacheFields>
  <extLst>
    <ext xmlns:x14="http://schemas.microsoft.com/office/spreadsheetml/2009/9/main" uri="{725AE2AE-9491-48be-B2B4-4EB974FC3084}">
      <x14:pivotCacheDefinition pivotCacheId="2140147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01"/>
    <x v="0"/>
    <x v="0"/>
  </r>
  <r>
    <n v="104"/>
    <x v="1"/>
    <x v="1"/>
  </r>
  <r>
    <n v="108"/>
    <x v="2"/>
    <x v="2"/>
  </r>
  <r>
    <n v="105"/>
    <x v="3"/>
    <x v="3"/>
  </r>
  <r>
    <n v="110"/>
    <x v="4"/>
    <x v="3"/>
  </r>
  <r>
    <n v="103"/>
    <x v="5"/>
    <x v="4"/>
  </r>
  <r>
    <n v="102"/>
    <x v="6"/>
    <x v="5"/>
  </r>
  <r>
    <n v="107"/>
    <x v="7"/>
    <x v="6"/>
  </r>
  <r>
    <n v="106"/>
    <x v="8"/>
    <x v="7"/>
  </r>
  <r>
    <n v="109"/>
    <x v="9"/>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F31987-B1F6-477C-BB28-AE4800526C7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14" firstHeaderRow="0" firstDataRow="1" firstDataCol="1"/>
  <pivotFields count="4">
    <pivotField dataField="1" showAll="0"/>
    <pivotField axis="axisRow" showAll="0" sortType="ascending">
      <items count="11">
        <item x="4"/>
        <item x="7"/>
        <item x="0"/>
        <item x="3"/>
        <item x="8"/>
        <item x="1"/>
        <item x="5"/>
        <item x="2"/>
        <item x="9"/>
        <item x="6"/>
        <item t="default"/>
      </items>
    </pivotField>
    <pivotField dataField="1" showAll="0">
      <items count="10">
        <item x="8"/>
        <item x="7"/>
        <item x="6"/>
        <item x="5"/>
        <item x="4"/>
        <item x="3"/>
        <item x="2"/>
        <item x="1"/>
        <item x="0"/>
        <item t="default"/>
      </items>
    </pivotField>
    <pivotField dataField="1" dragToRow="0" dragToCol="0" dragToPage="0" showAll="0" defaultSubtotal="0"/>
  </pivotFields>
  <rowFields count="1">
    <field x="1"/>
  </rowFields>
  <rowItems count="11">
    <i>
      <x/>
    </i>
    <i>
      <x v="1"/>
    </i>
    <i>
      <x v="2"/>
    </i>
    <i>
      <x v="3"/>
    </i>
    <i>
      <x v="4"/>
    </i>
    <i>
      <x v="5"/>
    </i>
    <i>
      <x v="6"/>
    </i>
    <i>
      <x v="7"/>
    </i>
    <i>
      <x v="8"/>
    </i>
    <i>
      <x v="9"/>
    </i>
    <i t="grand">
      <x/>
    </i>
  </rowItems>
  <colFields count="1">
    <field x="-2"/>
  </colFields>
  <colItems count="3">
    <i>
      <x/>
    </i>
    <i i="1">
      <x v="1"/>
    </i>
    <i i="2">
      <x v="2"/>
    </i>
  </colItems>
  <dataFields count="3">
    <dataField name="Sum of EMPLOYEE ID" fld="0" baseField="0" baseItem="0"/>
    <dataField name="Sum of SALARY/MONTHLY" fld="2" baseField="0" baseItem="0"/>
    <dataField name="Sum of Field1" fld="3" baseField="0" baseItem="0"/>
  </dataFields>
  <formats count="3">
    <format dxfId="3">
      <pivotArea outline="0" collapsedLevelsAreSubtotals="1" fieldPosition="0"/>
    </format>
    <format dxfId="2">
      <pivotArea dataOnly="0" labelOnly="1" fieldPosition="0">
        <references count="1">
          <reference field="1" count="0"/>
        </references>
      </pivotArea>
    </format>
    <format dxfId="1">
      <pivotArea dataOnly="0" labelOnly="1" grandRow="1" outline="0"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E3C92D-B5E3-4FBC-A375-760ECE9F66D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12" firstHeaderRow="0" firstDataRow="1" firstDataCol="1"/>
  <pivotFields count="4">
    <pivotField dataField="1" showAll="0"/>
    <pivotField axis="axisRow" showAll="0">
      <items count="11">
        <item x="4"/>
        <item x="7"/>
        <item x="0"/>
        <item x="3"/>
        <item x="8"/>
        <item x="1"/>
        <item x="5"/>
        <item x="2"/>
        <item h="1" x="9"/>
        <item h="1" x="6"/>
        <item t="default"/>
      </items>
    </pivotField>
    <pivotField dataField="1" showAll="0"/>
    <pivotField dragToRow="0" dragToCol="0" dragToPage="0" showAll="0" defaultSubtotal="0"/>
  </pivotFields>
  <rowFields count="1">
    <field x="1"/>
  </rowFields>
  <rowItems count="9">
    <i>
      <x/>
    </i>
    <i>
      <x v="1"/>
    </i>
    <i>
      <x v="2"/>
    </i>
    <i>
      <x v="3"/>
    </i>
    <i>
      <x v="4"/>
    </i>
    <i>
      <x v="5"/>
    </i>
    <i>
      <x v="6"/>
    </i>
    <i>
      <x v="7"/>
    </i>
    <i t="grand">
      <x/>
    </i>
  </rowItems>
  <colFields count="1">
    <field x="-2"/>
  </colFields>
  <colItems count="2">
    <i>
      <x/>
    </i>
    <i i="1">
      <x v="1"/>
    </i>
  </colItems>
  <dataFields count="2">
    <dataField name="Sum of EMPLOYEE ID" fld="0" baseField="0" baseItem="0"/>
    <dataField name="Sum of SALARY/MONTHLY" fld="2" baseField="0" baseItem="0"/>
  </dataFields>
  <conditionalFormats count="3">
    <conditionalFormat priority="4">
      <pivotAreas count="1">
        <pivotArea type="data" collapsedLevelsAreSubtotals="1" fieldPosition="0">
          <references count="2">
            <reference field="4294967294" count="1" selected="0">
              <x v="1"/>
            </reference>
            <reference field="1" count="10">
              <x v="0"/>
              <x v="1"/>
              <x v="2"/>
              <x v="3"/>
              <x v="4"/>
              <x v="5"/>
              <x v="6"/>
              <x v="7"/>
              <x v="8"/>
              <x v="9"/>
            </reference>
          </references>
        </pivotArea>
      </pivotAreas>
    </conditionalFormat>
    <conditionalFormat priority="3">
      <pivotAreas count="1">
        <pivotArea type="data" collapsedLevelsAreSubtotals="1" fieldPosition="0">
          <references count="2">
            <reference field="4294967294" count="1" selected="0">
              <x v="1"/>
            </reference>
            <reference field="1" count="10">
              <x v="0"/>
              <x v="1"/>
              <x v="2"/>
              <x v="3"/>
              <x v="4"/>
              <x v="5"/>
              <x v="6"/>
              <x v="7"/>
              <x v="8"/>
              <x v="9"/>
            </reference>
          </references>
        </pivotArea>
      </pivotAreas>
    </conditionalFormat>
    <conditionalFormat priority="2">
      <pivotAreas count="1">
        <pivotArea type="data" outline="0" collapsedLevelsAreSubtotals="1" fieldPosition="0">
          <references count="1">
            <reference field="4294967294" count="1" selected="0">
              <x v="1"/>
            </reference>
          </references>
        </pivotArea>
      </pivotAreas>
    </conditionalFormat>
  </conditionalFormat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 chart="0" format="5">
      <pivotArea type="data" outline="0" fieldPosition="0">
        <references count="2">
          <reference field="4294967294" count="1" selected="0">
            <x v="0"/>
          </reference>
          <reference field="1" count="1" selected="0">
            <x v="3"/>
          </reference>
        </references>
      </pivotArea>
    </chartFormat>
    <chartFormat chart="0" format="6">
      <pivotArea type="data" outline="0" fieldPosition="0">
        <references count="2">
          <reference field="4294967294" count="1" selected="0">
            <x v="0"/>
          </reference>
          <reference field="1" count="1" selected="0">
            <x v="4"/>
          </reference>
        </references>
      </pivotArea>
    </chartFormat>
    <chartFormat chart="0" format="7">
      <pivotArea type="data" outline="0" fieldPosition="0">
        <references count="2">
          <reference field="4294967294" count="1" selected="0">
            <x v="0"/>
          </reference>
          <reference field="1" count="1" selected="0">
            <x v="5"/>
          </reference>
        </references>
      </pivotArea>
    </chartFormat>
    <chartFormat chart="0" format="8">
      <pivotArea type="data" outline="0" fieldPosition="0">
        <references count="2">
          <reference field="4294967294" count="1" selected="0">
            <x v="0"/>
          </reference>
          <reference field="1" count="1" selected="0">
            <x v="6"/>
          </reference>
        </references>
      </pivotArea>
    </chartFormat>
    <chartFormat chart="0" format="9">
      <pivotArea type="data" outline="0" fieldPosition="0">
        <references count="2">
          <reference field="4294967294" count="1" selected="0">
            <x v="0"/>
          </reference>
          <reference field="1" count="1" selected="0">
            <x v="7"/>
          </reference>
        </references>
      </pivotArea>
    </chartFormat>
    <chartFormat chart="0" format="10">
      <pivotArea type="data" outline="0" fieldPosition="0">
        <references count="2">
          <reference field="4294967294" count="1" selected="0">
            <x v="0"/>
          </reference>
          <reference field="1" count="1" selected="0">
            <x v="8"/>
          </reference>
        </references>
      </pivotArea>
    </chartFormat>
    <chartFormat chart="0" format="11">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NAME" xr10:uid="{955ADB17-F569-406E-B7A2-6ECB4347DF13}" sourceName="EMPLOYEE NAME ">
  <pivotTables>
    <pivotTable tabId="3" name="PivotTable1"/>
  </pivotTables>
  <data>
    <tabular pivotCacheId="2140147927">
      <items count="10">
        <i x="4" s="1"/>
        <i x="7" s="1"/>
        <i x="0" s="1"/>
        <i x="3" s="1"/>
        <i x="8" s="1"/>
        <i x="1" s="1"/>
        <i x="5" s="1"/>
        <i x="2" s="1"/>
        <i x="9"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_MONTHLY" xr10:uid="{5D595FB2-753C-4028-9AFC-6EB8B632301C}" sourceName="SALARY/MONTHLY">
  <pivotTables>
    <pivotTable tabId="3" name="PivotTable1"/>
  </pivotTables>
  <data>
    <tabular pivotCacheId="2140147927">
      <items count="9">
        <i x="8" s="1"/>
        <i x="7" s="1"/>
        <i x="6" s="1"/>
        <i x="5" s="1"/>
        <i x="4" s="1"/>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NAME1" xr10:uid="{1CAB4097-C990-4F46-BA64-37CEA812CD98}" sourceName="EMPLOYEE NAME ">
  <pivotTables>
    <pivotTable tabId="4" name="PivotTable1"/>
  </pivotTables>
  <data>
    <tabular pivotCacheId="2140147927">
      <items count="10">
        <i x="4" s="1"/>
        <i x="7" s="1"/>
        <i x="0" s="1"/>
        <i x="3" s="1"/>
        <i x="8" s="1"/>
        <i x="1" s="1"/>
        <i x="5" s="1"/>
        <i x="2" s="1"/>
        <i x="9"/>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NAME " xr10:uid="{CEA18F46-4C75-492B-A5FD-E63308015E7C}" cache="Slicer_EMPLOYEE_NAME" caption="EMPLOYEE NAME " startItem="3" rowHeight="234950"/>
  <slicer name="SALARY/MONTHLY" xr10:uid="{0B378559-887E-433F-B43C-6E6BC8E559C3}" cache="Slicer_SALARY_MONTHLY" caption="SALARY/MONTHLY" startItem="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NAME  1" xr10:uid="{B953C621-7EC2-4DD8-8CD4-E6F60CB5BF56}" cache="Slicer_EMPLOYEE_NAME1" caption="EMPLOYEE NAME "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B74F3-5CA9-4A7E-9F9E-68FC54202F80}">
  <dimension ref="A3:D14"/>
  <sheetViews>
    <sheetView workbookViewId="0">
      <selection activeCell="C4" sqref="C4"/>
    </sheetView>
  </sheetViews>
  <sheetFormatPr defaultRowHeight="14.4" x14ac:dyDescent="0.3"/>
  <cols>
    <col min="1" max="1" width="12.5546875" bestFit="1" customWidth="1"/>
    <col min="2" max="2" width="19" bestFit="1" customWidth="1"/>
    <col min="3" max="3" width="23.6640625" bestFit="1" customWidth="1"/>
    <col min="4" max="4" width="12.33203125" bestFit="1" customWidth="1"/>
  </cols>
  <sheetData>
    <row r="3" spans="1:4" x14ac:dyDescent="0.3">
      <c r="A3" s="14" t="s">
        <v>15</v>
      </c>
      <c r="B3" t="s">
        <v>14</v>
      </c>
      <c r="C3" t="s">
        <v>17</v>
      </c>
      <c r="D3" t="s">
        <v>18</v>
      </c>
    </row>
    <row r="4" spans="1:4" x14ac:dyDescent="0.3">
      <c r="A4" s="15" t="s">
        <v>11</v>
      </c>
      <c r="B4" s="16">
        <v>110</v>
      </c>
      <c r="C4" s="16">
        <v>60000</v>
      </c>
      <c r="D4" s="16">
        <v>0</v>
      </c>
    </row>
    <row r="5" spans="1:4" x14ac:dyDescent="0.3">
      <c r="A5" s="15" t="s">
        <v>8</v>
      </c>
      <c r="B5" s="16">
        <v>107</v>
      </c>
      <c r="C5" s="16">
        <v>35000</v>
      </c>
      <c r="D5" s="16">
        <v>0</v>
      </c>
    </row>
    <row r="6" spans="1:4" x14ac:dyDescent="0.3">
      <c r="A6" s="15" t="s">
        <v>2</v>
      </c>
      <c r="B6" s="16">
        <v>101</v>
      </c>
      <c r="C6" s="16">
        <v>120000</v>
      </c>
      <c r="D6" s="16">
        <v>0</v>
      </c>
    </row>
    <row r="7" spans="1:4" x14ac:dyDescent="0.3">
      <c r="A7" s="15" t="s">
        <v>6</v>
      </c>
      <c r="B7" s="16">
        <v>105</v>
      </c>
      <c r="C7" s="16">
        <v>60000</v>
      </c>
      <c r="D7" s="16">
        <v>0</v>
      </c>
    </row>
    <row r="8" spans="1:4" x14ac:dyDescent="0.3">
      <c r="A8" s="15" t="s">
        <v>7</v>
      </c>
      <c r="B8" s="16">
        <v>106</v>
      </c>
      <c r="C8" s="16">
        <v>30000</v>
      </c>
      <c r="D8" s="16">
        <v>0</v>
      </c>
    </row>
    <row r="9" spans="1:4" x14ac:dyDescent="0.3">
      <c r="A9" s="15" t="s">
        <v>5</v>
      </c>
      <c r="B9" s="16">
        <v>104</v>
      </c>
      <c r="C9" s="16">
        <v>85000</v>
      </c>
      <c r="D9" s="16">
        <v>0</v>
      </c>
    </row>
    <row r="10" spans="1:4" x14ac:dyDescent="0.3">
      <c r="A10" s="15" t="s">
        <v>4</v>
      </c>
      <c r="B10" s="16">
        <v>103</v>
      </c>
      <c r="C10" s="16">
        <v>55000</v>
      </c>
      <c r="D10" s="16">
        <v>0</v>
      </c>
    </row>
    <row r="11" spans="1:4" x14ac:dyDescent="0.3">
      <c r="A11" s="15" t="s">
        <v>9</v>
      </c>
      <c r="B11" s="16">
        <v>108</v>
      </c>
      <c r="C11" s="16">
        <v>65000</v>
      </c>
      <c r="D11" s="16">
        <v>0</v>
      </c>
    </row>
    <row r="12" spans="1:4" x14ac:dyDescent="0.3">
      <c r="A12" s="15" t="s">
        <v>10</v>
      </c>
      <c r="B12" s="16">
        <v>109</v>
      </c>
      <c r="C12" s="16">
        <v>25000</v>
      </c>
      <c r="D12" s="16">
        <v>0</v>
      </c>
    </row>
    <row r="13" spans="1:4" x14ac:dyDescent="0.3">
      <c r="A13" s="15" t="s">
        <v>3</v>
      </c>
      <c r="B13" s="16">
        <v>102</v>
      </c>
      <c r="C13" s="16">
        <v>40000</v>
      </c>
      <c r="D13" s="16">
        <v>0</v>
      </c>
    </row>
    <row r="14" spans="1:4" x14ac:dyDescent="0.3">
      <c r="A14" s="15" t="s">
        <v>16</v>
      </c>
      <c r="B14" s="16">
        <v>1055</v>
      </c>
      <c r="C14" s="16">
        <v>575000</v>
      </c>
      <c r="D14" s="16">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B214E-94CE-47C9-B845-BF7E7C20DF44}">
  <dimension ref="A3:C12"/>
  <sheetViews>
    <sheetView workbookViewId="0">
      <selection activeCell="C16" sqref="C16"/>
    </sheetView>
  </sheetViews>
  <sheetFormatPr defaultRowHeight="14.4" x14ac:dyDescent="0.3"/>
  <cols>
    <col min="1" max="1" width="12.5546875" bestFit="1" customWidth="1"/>
    <col min="2" max="2" width="19" bestFit="1" customWidth="1"/>
    <col min="3" max="3" width="23.6640625" bestFit="1" customWidth="1"/>
    <col min="4" max="4" width="12.33203125" bestFit="1" customWidth="1"/>
  </cols>
  <sheetData>
    <row r="3" spans="1:3" x14ac:dyDescent="0.3">
      <c r="A3" s="14" t="s">
        <v>15</v>
      </c>
      <c r="B3" t="s">
        <v>14</v>
      </c>
      <c r="C3" t="s">
        <v>17</v>
      </c>
    </row>
    <row r="4" spans="1:3" x14ac:dyDescent="0.3">
      <c r="A4" s="17" t="s">
        <v>11</v>
      </c>
      <c r="B4">
        <v>110</v>
      </c>
      <c r="C4">
        <v>60000</v>
      </c>
    </row>
    <row r="5" spans="1:3" x14ac:dyDescent="0.3">
      <c r="A5" s="17" t="s">
        <v>8</v>
      </c>
      <c r="B5">
        <v>107</v>
      </c>
      <c r="C5">
        <v>35000</v>
      </c>
    </row>
    <row r="6" spans="1:3" x14ac:dyDescent="0.3">
      <c r="A6" s="17" t="s">
        <v>2</v>
      </c>
      <c r="B6">
        <v>101</v>
      </c>
      <c r="C6">
        <v>120000</v>
      </c>
    </row>
    <row r="7" spans="1:3" x14ac:dyDescent="0.3">
      <c r="A7" s="17" t="s">
        <v>6</v>
      </c>
      <c r="B7">
        <v>105</v>
      </c>
      <c r="C7">
        <v>60000</v>
      </c>
    </row>
    <row r="8" spans="1:3" x14ac:dyDescent="0.3">
      <c r="A8" s="17" t="s">
        <v>7</v>
      </c>
      <c r="B8">
        <v>106</v>
      </c>
      <c r="C8">
        <v>30000</v>
      </c>
    </row>
    <row r="9" spans="1:3" x14ac:dyDescent="0.3">
      <c r="A9" s="17" t="s">
        <v>5</v>
      </c>
      <c r="B9">
        <v>104</v>
      </c>
      <c r="C9">
        <v>85000</v>
      </c>
    </row>
    <row r="10" spans="1:3" x14ac:dyDescent="0.3">
      <c r="A10" s="17" t="s">
        <v>4</v>
      </c>
      <c r="B10">
        <v>103</v>
      </c>
      <c r="C10">
        <v>55000</v>
      </c>
    </row>
    <row r="11" spans="1:3" x14ac:dyDescent="0.3">
      <c r="A11" s="17" t="s">
        <v>9</v>
      </c>
      <c r="B11">
        <v>108</v>
      </c>
      <c r="C11">
        <v>65000</v>
      </c>
    </row>
    <row r="12" spans="1:3" x14ac:dyDescent="0.3">
      <c r="A12" s="17" t="s">
        <v>16</v>
      </c>
      <c r="B12">
        <v>844</v>
      </c>
      <c r="C12">
        <v>510000</v>
      </c>
    </row>
  </sheetData>
  <conditionalFormatting pivot="1" sqref="C4:C11">
    <cfRule type="dataBar" priority="4">
      <dataBar>
        <cfvo type="min"/>
        <cfvo type="max"/>
        <color rgb="FFFF555A"/>
      </dataBar>
      <extLst>
        <ext xmlns:x14="http://schemas.microsoft.com/office/spreadsheetml/2009/9/main" uri="{B025F937-C7B1-47D3-B67F-A62EFF666E3E}">
          <x14:id>{7A86B2B7-1F85-4DA9-863E-DEF35C209062}</x14:id>
        </ext>
      </extLst>
    </cfRule>
  </conditionalFormatting>
  <conditionalFormatting pivot="1" sqref="C4:C11">
    <cfRule type="cellIs" dxfId="0" priority="3" operator="lessThan">
      <formula>75000</formula>
    </cfRule>
  </conditionalFormatting>
  <conditionalFormatting pivot="1" sqref="C4:C12">
    <cfRule type="dataBar" priority="2">
      <dataBar>
        <cfvo type="min"/>
        <cfvo type="max"/>
        <color rgb="FF638EC6"/>
      </dataBar>
      <extLst>
        <ext xmlns:x14="http://schemas.microsoft.com/office/spreadsheetml/2009/9/main" uri="{B025F937-C7B1-47D3-B67F-A62EFF666E3E}">
          <x14:id>{FE7CFE6B-C11F-4283-AB24-408A774F1A75}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7A86B2B7-1F85-4DA9-863E-DEF35C209062}">
            <x14:dataBar minLength="0" maxLength="100" border="1" negativeBarBorderColorSameAsPositive="0">
              <x14:cfvo type="autoMin"/>
              <x14:cfvo type="autoMax"/>
              <x14:borderColor rgb="FFFF555A"/>
              <x14:negativeFillColor rgb="FFFF0000"/>
              <x14:negativeBorderColor rgb="FFFF0000"/>
              <x14:axisColor rgb="FF000000"/>
            </x14:dataBar>
          </x14:cfRule>
          <xm:sqref>C4:C11</xm:sqref>
        </x14:conditionalFormatting>
        <x14:conditionalFormatting xmlns:xm="http://schemas.microsoft.com/office/excel/2006/main" pivot="1">
          <x14:cfRule type="dataBar" id="{FE7CFE6B-C11F-4283-AB24-408A774F1A75}">
            <x14:dataBar minLength="0" maxLength="100" border="1" negativeBarBorderColorSameAsPositive="0">
              <x14:cfvo type="autoMin"/>
              <x14:cfvo type="autoMax"/>
              <x14:borderColor rgb="FF638EC6"/>
              <x14:negativeFillColor rgb="FFFF0000"/>
              <x14:negativeBorderColor rgb="FFFF0000"/>
              <x14:axisColor rgb="FF000000"/>
            </x14:dataBar>
          </x14:cfRule>
          <xm:sqref>C4:C12</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59A6F-038A-4D05-9C86-47D60A7A90FE}">
  <dimension ref="A1:C13"/>
  <sheetViews>
    <sheetView workbookViewId="0">
      <selection activeCell="J10" sqref="J10"/>
    </sheetView>
  </sheetViews>
  <sheetFormatPr defaultRowHeight="14.4" x14ac:dyDescent="0.3"/>
  <cols>
    <col min="1" max="1" width="13.6640625" bestFit="1" customWidth="1"/>
    <col min="2" max="2" width="18.109375" bestFit="1" customWidth="1"/>
    <col min="3" max="3" width="18.5546875" bestFit="1" customWidth="1"/>
  </cols>
  <sheetData>
    <row r="1" spans="1:3" ht="18.600000000000001" thickBot="1" x14ac:dyDescent="0.4">
      <c r="A1" s="31" t="s">
        <v>13</v>
      </c>
      <c r="B1" s="32"/>
      <c r="C1" s="33"/>
    </row>
    <row r="2" spans="1:3" ht="16.2" thickBot="1" x14ac:dyDescent="0.35">
      <c r="A2" s="5" t="s">
        <v>0</v>
      </c>
      <c r="B2" s="7" t="s">
        <v>1</v>
      </c>
      <c r="C2" s="6" t="s">
        <v>12</v>
      </c>
    </row>
    <row r="3" spans="1:3" x14ac:dyDescent="0.3">
      <c r="A3" s="8">
        <v>101</v>
      </c>
      <c r="B3" s="9" t="s">
        <v>2</v>
      </c>
      <c r="C3" s="10">
        <v>120000</v>
      </c>
    </row>
    <row r="4" spans="1:3" x14ac:dyDescent="0.3">
      <c r="A4" s="3">
        <v>104</v>
      </c>
      <c r="B4" s="2" t="s">
        <v>5</v>
      </c>
      <c r="C4" s="4">
        <v>85000</v>
      </c>
    </row>
    <row r="5" spans="1:3" x14ac:dyDescent="0.3">
      <c r="A5" s="3">
        <v>108</v>
      </c>
      <c r="B5" s="2" t="s">
        <v>9</v>
      </c>
      <c r="C5" s="4">
        <v>65000</v>
      </c>
    </row>
    <row r="6" spans="1:3" x14ac:dyDescent="0.3">
      <c r="A6" s="3">
        <v>105</v>
      </c>
      <c r="B6" s="2" t="s">
        <v>6</v>
      </c>
      <c r="C6" s="4">
        <v>60000</v>
      </c>
    </row>
    <row r="7" spans="1:3" x14ac:dyDescent="0.3">
      <c r="A7" s="3">
        <v>110</v>
      </c>
      <c r="B7" s="2" t="s">
        <v>11</v>
      </c>
      <c r="C7" s="4">
        <v>60000</v>
      </c>
    </row>
    <row r="8" spans="1:3" x14ac:dyDescent="0.3">
      <c r="A8" s="3">
        <v>103</v>
      </c>
      <c r="B8" s="2" t="s">
        <v>4</v>
      </c>
      <c r="C8" s="4">
        <v>55000</v>
      </c>
    </row>
    <row r="9" spans="1:3" x14ac:dyDescent="0.3">
      <c r="A9" s="3">
        <v>102</v>
      </c>
      <c r="B9" s="2" t="s">
        <v>3</v>
      </c>
      <c r="C9" s="4">
        <v>40000</v>
      </c>
    </row>
    <row r="10" spans="1:3" x14ac:dyDescent="0.3">
      <c r="A10" s="3">
        <v>107</v>
      </c>
      <c r="B10" s="2" t="s">
        <v>8</v>
      </c>
      <c r="C10" s="4">
        <v>35000</v>
      </c>
    </row>
    <row r="11" spans="1:3" x14ac:dyDescent="0.3">
      <c r="A11" s="3">
        <v>106</v>
      </c>
      <c r="B11" s="2" t="s">
        <v>7</v>
      </c>
      <c r="C11" s="4">
        <v>30000</v>
      </c>
    </row>
    <row r="12" spans="1:3" ht="15" thickBot="1" x14ac:dyDescent="0.35">
      <c r="A12" s="11">
        <v>109</v>
      </c>
      <c r="B12" s="12" t="s">
        <v>10</v>
      </c>
      <c r="C12" s="13">
        <v>25000</v>
      </c>
    </row>
    <row r="13" spans="1:3" x14ac:dyDescent="0.3">
      <c r="B13" s="1"/>
    </row>
  </sheetData>
  <sortState xmlns:xlrd2="http://schemas.microsoft.com/office/spreadsheetml/2017/richdata2" ref="A3:C12">
    <sortCondition descending="1" ref="C3:C12"/>
  </sortState>
  <mergeCells count="1">
    <mergeCell ref="A1:C1"/>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6B9AB-E446-49B8-884B-F3AAD85FA1A3}">
  <dimension ref="A1:G22"/>
  <sheetViews>
    <sheetView workbookViewId="0">
      <selection sqref="A1:G22"/>
    </sheetView>
  </sheetViews>
  <sheetFormatPr defaultRowHeight="14.4" x14ac:dyDescent="0.3"/>
  <cols>
    <col min="1" max="1" width="14.88671875" bestFit="1" customWidth="1"/>
    <col min="2" max="2" width="16.6640625" bestFit="1" customWidth="1"/>
    <col min="6" max="6" width="12.5546875" bestFit="1" customWidth="1"/>
    <col min="7" max="7" width="13.44140625" bestFit="1" customWidth="1"/>
  </cols>
  <sheetData>
    <row r="1" spans="1:7" ht="18" x14ac:dyDescent="0.35">
      <c r="A1" s="34" t="s">
        <v>19</v>
      </c>
      <c r="B1" s="35"/>
      <c r="C1" s="35"/>
      <c r="D1" s="35"/>
      <c r="E1" s="35"/>
      <c r="F1" s="35"/>
      <c r="G1" s="36"/>
    </row>
    <row r="2" spans="1:7" ht="15.6" x14ac:dyDescent="0.3">
      <c r="A2" s="20" t="s">
        <v>20</v>
      </c>
      <c r="B2" s="18" t="s">
        <v>21</v>
      </c>
      <c r="C2" s="18" t="s">
        <v>22</v>
      </c>
      <c r="D2" s="18" t="s">
        <v>23</v>
      </c>
      <c r="E2" s="18" t="s">
        <v>24</v>
      </c>
      <c r="F2" s="18" t="s">
        <v>41</v>
      </c>
      <c r="G2" s="21" t="s">
        <v>25</v>
      </c>
    </row>
    <row r="3" spans="1:7" x14ac:dyDescent="0.3">
      <c r="A3" s="3">
        <v>101</v>
      </c>
      <c r="B3" s="2" t="s">
        <v>26</v>
      </c>
      <c r="C3" s="2">
        <v>45</v>
      </c>
      <c r="D3" s="2">
        <v>56</v>
      </c>
      <c r="E3" s="2">
        <v>59</v>
      </c>
      <c r="F3" s="2">
        <f t="shared" ref="F3:F22" si="0">SUM(C3:E3)</f>
        <v>160</v>
      </c>
      <c r="G3" s="22">
        <f t="shared" ref="G3:G22" si="1">F3/300</f>
        <v>0.53333333333333333</v>
      </c>
    </row>
    <row r="4" spans="1:7" x14ac:dyDescent="0.3">
      <c r="A4" s="3">
        <v>102</v>
      </c>
      <c r="B4" s="2" t="s">
        <v>27</v>
      </c>
      <c r="C4" s="2">
        <v>78</v>
      </c>
      <c r="D4" s="2">
        <v>48</v>
      </c>
      <c r="E4" s="2">
        <v>54</v>
      </c>
      <c r="F4" s="2">
        <f t="shared" si="0"/>
        <v>180</v>
      </c>
      <c r="G4" s="22">
        <f t="shared" si="1"/>
        <v>0.6</v>
      </c>
    </row>
    <row r="5" spans="1:7" x14ac:dyDescent="0.3">
      <c r="A5" s="3">
        <v>103</v>
      </c>
      <c r="B5" s="2" t="s">
        <v>28</v>
      </c>
      <c r="C5" s="2">
        <v>85</v>
      </c>
      <c r="D5" s="2">
        <v>90</v>
      </c>
      <c r="E5" s="2">
        <v>78</v>
      </c>
      <c r="F5" s="2">
        <f t="shared" si="0"/>
        <v>253</v>
      </c>
      <c r="G5" s="22">
        <f t="shared" si="1"/>
        <v>0.84333333333333338</v>
      </c>
    </row>
    <row r="6" spans="1:7" x14ac:dyDescent="0.3">
      <c r="A6" s="3">
        <v>104</v>
      </c>
      <c r="B6" s="2" t="s">
        <v>2</v>
      </c>
      <c r="C6" s="2">
        <v>89</v>
      </c>
      <c r="D6" s="2">
        <v>90</v>
      </c>
      <c r="E6" s="2">
        <v>95</v>
      </c>
      <c r="F6" s="2">
        <f t="shared" si="0"/>
        <v>274</v>
      </c>
      <c r="G6" s="22">
        <f t="shared" si="1"/>
        <v>0.91333333333333333</v>
      </c>
    </row>
    <row r="7" spans="1:7" x14ac:dyDescent="0.3">
      <c r="A7" s="3">
        <v>105</v>
      </c>
      <c r="B7" s="2" t="s">
        <v>5</v>
      </c>
      <c r="C7" s="2">
        <v>48</v>
      </c>
      <c r="D7" s="2">
        <v>50</v>
      </c>
      <c r="E7" s="2">
        <v>62</v>
      </c>
      <c r="F7" s="2">
        <f t="shared" si="0"/>
        <v>160</v>
      </c>
      <c r="G7" s="22">
        <f t="shared" si="1"/>
        <v>0.53333333333333333</v>
      </c>
    </row>
    <row r="8" spans="1:7" x14ac:dyDescent="0.3">
      <c r="A8" s="3">
        <v>106</v>
      </c>
      <c r="B8" s="2" t="s">
        <v>9</v>
      </c>
      <c r="C8" s="2">
        <v>65</v>
      </c>
      <c r="D8" s="2">
        <v>48</v>
      </c>
      <c r="E8" s="2">
        <v>30</v>
      </c>
      <c r="F8" s="2">
        <f t="shared" si="0"/>
        <v>143</v>
      </c>
      <c r="G8" s="22">
        <f t="shared" si="1"/>
        <v>0.47666666666666668</v>
      </c>
    </row>
    <row r="9" spans="1:7" x14ac:dyDescent="0.3">
      <c r="A9" s="3">
        <v>107</v>
      </c>
      <c r="B9" s="2" t="s">
        <v>10</v>
      </c>
      <c r="C9" s="2">
        <v>48</v>
      </c>
      <c r="D9" s="2">
        <v>78</v>
      </c>
      <c r="E9" s="2">
        <v>59</v>
      </c>
      <c r="F9" s="2">
        <f t="shared" si="0"/>
        <v>185</v>
      </c>
      <c r="G9" s="22">
        <f t="shared" si="1"/>
        <v>0.6166666666666667</v>
      </c>
    </row>
    <row r="10" spans="1:7" x14ac:dyDescent="0.3">
      <c r="A10" s="3">
        <v>108</v>
      </c>
      <c r="B10" s="2" t="s">
        <v>29</v>
      </c>
      <c r="C10" s="2">
        <v>32</v>
      </c>
      <c r="D10" s="2">
        <v>89</v>
      </c>
      <c r="E10" s="2">
        <v>66</v>
      </c>
      <c r="F10" s="2">
        <f t="shared" si="0"/>
        <v>187</v>
      </c>
      <c r="G10" s="22">
        <f t="shared" si="1"/>
        <v>0.62333333333333329</v>
      </c>
    </row>
    <row r="11" spans="1:7" x14ac:dyDescent="0.3">
      <c r="A11" s="3">
        <v>109</v>
      </c>
      <c r="B11" s="2" t="s">
        <v>30</v>
      </c>
      <c r="C11" s="2">
        <v>95</v>
      </c>
      <c r="D11" s="2">
        <v>54</v>
      </c>
      <c r="E11" s="2">
        <v>44</v>
      </c>
      <c r="F11" s="2">
        <f t="shared" si="0"/>
        <v>193</v>
      </c>
      <c r="G11" s="22">
        <f t="shared" si="1"/>
        <v>0.64333333333333331</v>
      </c>
    </row>
    <row r="12" spans="1:7" x14ac:dyDescent="0.3">
      <c r="A12" s="3">
        <v>110</v>
      </c>
      <c r="B12" s="2" t="s">
        <v>31</v>
      </c>
      <c r="C12" s="2">
        <v>84</v>
      </c>
      <c r="D12" s="2">
        <v>60</v>
      </c>
      <c r="E12" s="2">
        <v>75</v>
      </c>
      <c r="F12" s="2">
        <f t="shared" si="0"/>
        <v>219</v>
      </c>
      <c r="G12" s="22">
        <f t="shared" si="1"/>
        <v>0.73</v>
      </c>
    </row>
    <row r="13" spans="1:7" x14ac:dyDescent="0.3">
      <c r="A13" s="3">
        <v>111</v>
      </c>
      <c r="B13" s="2" t="s">
        <v>32</v>
      </c>
      <c r="C13" s="2">
        <v>65</v>
      </c>
      <c r="D13" s="2">
        <v>56</v>
      </c>
      <c r="E13" s="2">
        <v>84</v>
      </c>
      <c r="F13" s="2">
        <f t="shared" si="0"/>
        <v>205</v>
      </c>
      <c r="G13" s="22">
        <f t="shared" si="1"/>
        <v>0.68333333333333335</v>
      </c>
    </row>
    <row r="14" spans="1:7" x14ac:dyDescent="0.3">
      <c r="A14" s="3">
        <v>112</v>
      </c>
      <c r="B14" s="2" t="s">
        <v>33</v>
      </c>
      <c r="C14" s="2">
        <v>70</v>
      </c>
      <c r="D14" s="2">
        <v>50</v>
      </c>
      <c r="E14" s="2">
        <v>51</v>
      </c>
      <c r="F14" s="2">
        <f t="shared" si="0"/>
        <v>171</v>
      </c>
      <c r="G14" s="22">
        <f t="shared" si="1"/>
        <v>0.56999999999999995</v>
      </c>
    </row>
    <row r="15" spans="1:7" x14ac:dyDescent="0.3">
      <c r="A15" s="3">
        <v>113</v>
      </c>
      <c r="B15" s="2" t="s">
        <v>34</v>
      </c>
      <c r="C15" s="2">
        <v>60</v>
      </c>
      <c r="D15" s="2">
        <v>30</v>
      </c>
      <c r="E15" s="2">
        <v>52</v>
      </c>
      <c r="F15" s="2">
        <f t="shared" si="0"/>
        <v>142</v>
      </c>
      <c r="G15" s="22">
        <f t="shared" si="1"/>
        <v>0.47333333333333333</v>
      </c>
    </row>
    <row r="16" spans="1:7" x14ac:dyDescent="0.3">
      <c r="A16" s="3">
        <v>114</v>
      </c>
      <c r="B16" s="2" t="s">
        <v>35</v>
      </c>
      <c r="C16" s="2">
        <v>55</v>
      </c>
      <c r="D16" s="2">
        <v>64</v>
      </c>
      <c r="E16" s="2">
        <v>48</v>
      </c>
      <c r="F16" s="2">
        <f t="shared" si="0"/>
        <v>167</v>
      </c>
      <c r="G16" s="22">
        <f t="shared" si="1"/>
        <v>0.55666666666666664</v>
      </c>
    </row>
    <row r="17" spans="1:7" x14ac:dyDescent="0.3">
      <c r="A17" s="3">
        <v>115</v>
      </c>
      <c r="B17" s="2" t="s">
        <v>36</v>
      </c>
      <c r="C17" s="2">
        <v>80</v>
      </c>
      <c r="D17" s="2">
        <v>59</v>
      </c>
      <c r="E17" s="2">
        <v>84</v>
      </c>
      <c r="F17" s="2">
        <f t="shared" si="0"/>
        <v>223</v>
      </c>
      <c r="G17" s="22">
        <f t="shared" si="1"/>
        <v>0.74333333333333329</v>
      </c>
    </row>
    <row r="18" spans="1:7" x14ac:dyDescent="0.3">
      <c r="A18" s="3">
        <v>116</v>
      </c>
      <c r="B18" s="2" t="s">
        <v>37</v>
      </c>
      <c r="C18" s="2">
        <v>90</v>
      </c>
      <c r="D18" s="2">
        <v>80</v>
      </c>
      <c r="E18" s="2">
        <v>30</v>
      </c>
      <c r="F18" s="2">
        <f t="shared" si="0"/>
        <v>200</v>
      </c>
      <c r="G18" s="22">
        <f t="shared" si="1"/>
        <v>0.66666666666666663</v>
      </c>
    </row>
    <row r="19" spans="1:7" x14ac:dyDescent="0.3">
      <c r="A19" s="3">
        <v>117</v>
      </c>
      <c r="B19" s="2" t="s">
        <v>4</v>
      </c>
      <c r="C19" s="2">
        <v>40</v>
      </c>
      <c r="D19" s="2">
        <v>90</v>
      </c>
      <c r="E19" s="2">
        <v>85</v>
      </c>
      <c r="F19" s="2">
        <f t="shared" si="0"/>
        <v>215</v>
      </c>
      <c r="G19" s="22">
        <f t="shared" si="1"/>
        <v>0.71666666666666667</v>
      </c>
    </row>
    <row r="20" spans="1:7" x14ac:dyDescent="0.3">
      <c r="A20" s="3">
        <v>118</v>
      </c>
      <c r="B20" s="2" t="s">
        <v>38</v>
      </c>
      <c r="C20" s="2">
        <v>90</v>
      </c>
      <c r="D20" s="2">
        <v>60</v>
      </c>
      <c r="E20" s="2">
        <v>92</v>
      </c>
      <c r="F20" s="2">
        <f t="shared" si="0"/>
        <v>242</v>
      </c>
      <c r="G20" s="22">
        <f t="shared" si="1"/>
        <v>0.80666666666666664</v>
      </c>
    </row>
    <row r="21" spans="1:7" x14ac:dyDescent="0.3">
      <c r="A21" s="3">
        <v>119</v>
      </c>
      <c r="B21" s="2" t="s">
        <v>39</v>
      </c>
      <c r="C21" s="2">
        <v>48</v>
      </c>
      <c r="D21" s="2">
        <v>55</v>
      </c>
      <c r="E21" s="2">
        <v>60</v>
      </c>
      <c r="F21" s="2">
        <f t="shared" si="0"/>
        <v>163</v>
      </c>
      <c r="G21" s="22">
        <f t="shared" si="1"/>
        <v>0.54333333333333333</v>
      </c>
    </row>
    <row r="22" spans="1:7" ht="15" thickBot="1" x14ac:dyDescent="0.35">
      <c r="A22" s="23">
        <v>120</v>
      </c>
      <c r="B22" s="24" t="s">
        <v>40</v>
      </c>
      <c r="C22" s="24">
        <v>60</v>
      </c>
      <c r="D22" s="24">
        <v>66</v>
      </c>
      <c r="E22" s="24">
        <v>78</v>
      </c>
      <c r="F22" s="24">
        <f t="shared" si="0"/>
        <v>204</v>
      </c>
      <c r="G22" s="25">
        <f t="shared" si="1"/>
        <v>0.68</v>
      </c>
    </row>
  </sheetData>
  <sortState xmlns:xlrd2="http://schemas.microsoft.com/office/spreadsheetml/2017/richdata2" ref="A1:G22">
    <sortCondition descending="1" ref="F3:F22"/>
  </sortState>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C3616-A418-498C-9A91-06769137943F}">
  <dimension ref="A1:S22"/>
  <sheetViews>
    <sheetView tabSelected="1" workbookViewId="0">
      <selection activeCell="Q10" sqref="Q10"/>
    </sheetView>
  </sheetViews>
  <sheetFormatPr defaultRowHeight="14.4" x14ac:dyDescent="0.3"/>
  <cols>
    <col min="1" max="1" width="12.21875" bestFit="1" customWidth="1"/>
    <col min="2" max="2" width="16.6640625" bestFit="1" customWidth="1"/>
    <col min="3" max="3" width="7.77734375" bestFit="1" customWidth="1"/>
    <col min="4" max="4" width="8.6640625" bestFit="1" customWidth="1"/>
    <col min="6" max="6" width="12.5546875" bestFit="1" customWidth="1"/>
    <col min="7" max="7" width="13.44140625" bestFit="1" customWidth="1"/>
    <col min="8" max="8" width="10.33203125" bestFit="1" customWidth="1"/>
    <col min="9" max="9" width="11.33203125" bestFit="1" customWidth="1"/>
    <col min="11" max="11" width="10.33203125" bestFit="1" customWidth="1"/>
    <col min="12" max="12" width="15.33203125" bestFit="1" customWidth="1"/>
    <col min="13" max="13" width="11" bestFit="1" customWidth="1"/>
  </cols>
  <sheetData>
    <row r="1" spans="1:19" ht="18.600000000000001" thickBot="1" x14ac:dyDescent="0.4">
      <c r="A1" s="50" t="s">
        <v>19</v>
      </c>
      <c r="B1" s="51"/>
      <c r="C1" s="51"/>
      <c r="D1" s="51"/>
      <c r="E1" s="51"/>
      <c r="F1" s="51"/>
      <c r="G1" s="51"/>
      <c r="H1" s="51"/>
      <c r="I1" s="51"/>
      <c r="J1" s="51"/>
      <c r="K1" s="51"/>
      <c r="L1" s="51"/>
      <c r="M1" s="51"/>
      <c r="N1" s="52"/>
    </row>
    <row r="2" spans="1:19" ht="16.2" thickBot="1" x14ac:dyDescent="0.35">
      <c r="A2" s="45" t="s">
        <v>20</v>
      </c>
      <c r="B2" s="46" t="s">
        <v>21</v>
      </c>
      <c r="C2" s="46" t="s">
        <v>22</v>
      </c>
      <c r="D2" s="46" t="s">
        <v>23</v>
      </c>
      <c r="E2" s="46" t="s">
        <v>24</v>
      </c>
      <c r="F2" s="46" t="s">
        <v>41</v>
      </c>
      <c r="G2" s="46" t="s">
        <v>25</v>
      </c>
      <c r="H2" s="46" t="s">
        <v>42</v>
      </c>
      <c r="I2" s="49" t="s">
        <v>43</v>
      </c>
      <c r="J2" s="41" t="s">
        <v>44</v>
      </c>
      <c r="K2" s="45" t="s">
        <v>45</v>
      </c>
      <c r="L2" s="46" t="s">
        <v>46</v>
      </c>
      <c r="M2" s="47" t="s">
        <v>47</v>
      </c>
      <c r="N2" s="48" t="s">
        <v>56</v>
      </c>
    </row>
    <row r="3" spans="1:19" x14ac:dyDescent="0.3">
      <c r="A3" s="8">
        <v>104</v>
      </c>
      <c r="B3" s="9" t="s">
        <v>2</v>
      </c>
      <c r="C3" s="9">
        <v>89</v>
      </c>
      <c r="D3" s="9">
        <v>90</v>
      </c>
      <c r="E3" s="9">
        <v>95</v>
      </c>
      <c r="F3" s="9">
        <f t="shared" ref="F3:F22" si="0">SUM(C3:E3)</f>
        <v>274</v>
      </c>
      <c r="G3" s="44">
        <f t="shared" ref="G3:G22" si="1">F3/300</f>
        <v>0.91333333333333333</v>
      </c>
      <c r="H3" s="37" t="str">
        <f>IF(G3&gt;=55%,"PASS","FAIL")</f>
        <v>PASS</v>
      </c>
      <c r="I3" s="37" t="str">
        <f>IF(G3&gt;=60%,"TRUE","FALSE")</f>
        <v>TRUE</v>
      </c>
      <c r="J3" s="29" t="str">
        <f>IF(AND(G3&gt;=80%,C3&gt;=80),"SCIENCE","COMM")</f>
        <v>SCIENCE</v>
      </c>
      <c r="K3" s="37" t="str">
        <f>IF(G3&gt;80%,"A",IF(G3&gt;=P11,"B",IF(G3&gt;60%,"C")))</f>
        <v>A</v>
      </c>
      <c r="L3" s="42" t="str">
        <f>IF(OR(G3&gt;=70%,C3&gt;=70),"COMM","ARTS")</f>
        <v>COMM</v>
      </c>
      <c r="M3" s="43" t="str">
        <f>IF(G3&gt;=80%,"A",IF(G3&gt;=60%,"B",IF(G3&gt;=40%,"C",IF(G3&gt;=20%,"D"))))</f>
        <v>A</v>
      </c>
      <c r="N3" s="37" t="str">
        <f>IF(G3&gt;=80%,"BEST",IF(G3&gt;=60%,"BETTER",IF(G3&gt;=40%,"GOOD",IF(G3&gt;=20%,"WORST"))))</f>
        <v>BEST</v>
      </c>
      <c r="S3" t="s">
        <v>49</v>
      </c>
    </row>
    <row r="4" spans="1:19" x14ac:dyDescent="0.3">
      <c r="A4" s="3">
        <v>103</v>
      </c>
      <c r="B4" s="2" t="s">
        <v>28</v>
      </c>
      <c r="C4" s="2">
        <v>85</v>
      </c>
      <c r="D4" s="2">
        <v>90</v>
      </c>
      <c r="E4" s="2">
        <v>78</v>
      </c>
      <c r="F4" s="2">
        <f t="shared" si="0"/>
        <v>253</v>
      </c>
      <c r="G4" s="19">
        <f t="shared" si="1"/>
        <v>0.84333333333333338</v>
      </c>
      <c r="H4" s="2" t="str">
        <f>IF(G4&gt;=55%,"PASS","FAIL")</f>
        <v>PASS</v>
      </c>
      <c r="I4" s="2" t="str">
        <f t="shared" ref="I4:I22" si="2">IF(G4&gt;=60%,"TRUE","FALSE")</f>
        <v>TRUE</v>
      </c>
      <c r="J4" s="29" t="str">
        <f t="shared" ref="J4:J22" si="3">IF(AND(G4&gt;=80%,C4&gt;=80),"SCIENCE","COMM")</f>
        <v>SCIENCE</v>
      </c>
      <c r="K4" s="2" t="str">
        <f t="shared" ref="K4:K22" si="4">IF(G4&gt;80%,"A",IF(G4&gt;=40%,"B",IF(G4&gt;60%,"C")))</f>
        <v>A</v>
      </c>
      <c r="L4" s="29" t="str">
        <f t="shared" ref="L4:L22" si="5">IF(OR(G4&gt;=70%,C4&gt;=70),"COMM","ARTS")</f>
        <v>COMM</v>
      </c>
      <c r="M4" s="38" t="str">
        <f>IF(G4&gt;=80%,"A",IF(G4&gt;=60%,"B",IF(G4&gt;=40%,"C",IF(G4&gt;=20%,"D"))))</f>
        <v>A</v>
      </c>
      <c r="N4" s="37" t="str">
        <f t="shared" ref="N4:N22" si="6">IF(G4&gt;=80%,"BEST",IF(G4&gt;=60%,"BETTER",IF(G4&gt;=40%,"GOOD",IF(G4&gt;=20%,"WORST"))))</f>
        <v>BEST</v>
      </c>
      <c r="S4" t="s">
        <v>53</v>
      </c>
    </row>
    <row r="5" spans="1:19" x14ac:dyDescent="0.3">
      <c r="A5" s="3">
        <v>118</v>
      </c>
      <c r="B5" s="2" t="s">
        <v>38</v>
      </c>
      <c r="C5" s="2">
        <v>90</v>
      </c>
      <c r="D5" s="2">
        <v>60</v>
      </c>
      <c r="E5" s="2">
        <v>92</v>
      </c>
      <c r="F5" s="2">
        <f t="shared" si="0"/>
        <v>242</v>
      </c>
      <c r="G5" s="19">
        <f t="shared" si="1"/>
        <v>0.80666666666666664</v>
      </c>
      <c r="H5" s="2" t="str">
        <f t="shared" ref="H5:H22" si="7">IF(G5&gt;=55%,"PASS","FAIL")</f>
        <v>PASS</v>
      </c>
      <c r="I5" s="2" t="str">
        <f t="shared" si="2"/>
        <v>TRUE</v>
      </c>
      <c r="J5" s="29" t="str">
        <f t="shared" si="3"/>
        <v>SCIENCE</v>
      </c>
      <c r="K5" s="2" t="str">
        <f t="shared" si="4"/>
        <v>A</v>
      </c>
      <c r="L5" s="29" t="str">
        <f t="shared" si="5"/>
        <v>COMM</v>
      </c>
      <c r="M5" s="38" t="str">
        <f>IF(G5&gt;=80%,"A",IF(G5&gt;=60%,"B",IF(G5&gt;=40%,"C",IF(G5&gt;=20%,"D"))))</f>
        <v>A</v>
      </c>
      <c r="N5" s="37" t="str">
        <f t="shared" si="6"/>
        <v>BEST</v>
      </c>
    </row>
    <row r="6" spans="1:19" x14ac:dyDescent="0.3">
      <c r="A6" s="3">
        <v>115</v>
      </c>
      <c r="B6" s="2" t="s">
        <v>36</v>
      </c>
      <c r="C6" s="2">
        <v>80</v>
      </c>
      <c r="D6" s="2">
        <v>59</v>
      </c>
      <c r="E6" s="2">
        <v>84</v>
      </c>
      <c r="F6" s="2">
        <f t="shared" si="0"/>
        <v>223</v>
      </c>
      <c r="G6" s="19">
        <f t="shared" si="1"/>
        <v>0.74333333333333329</v>
      </c>
      <c r="H6" s="2" t="str">
        <f t="shared" si="7"/>
        <v>PASS</v>
      </c>
      <c r="I6" s="2" t="str">
        <f t="shared" si="2"/>
        <v>TRUE</v>
      </c>
      <c r="J6" s="29" t="str">
        <f t="shared" si="3"/>
        <v>COMM</v>
      </c>
      <c r="K6" s="2" t="str">
        <f t="shared" si="4"/>
        <v>B</v>
      </c>
      <c r="L6" s="29" t="str">
        <f t="shared" si="5"/>
        <v>COMM</v>
      </c>
      <c r="M6" s="38" t="str">
        <f>IF(G6&gt;=80%,"A",IF(G6&gt;=60%,"B",IF(G6&gt;=40%,"C",IF(G6&gt;=20%,"D"))))</f>
        <v>B</v>
      </c>
      <c r="N6" s="37" t="str">
        <f t="shared" si="6"/>
        <v>BETTER</v>
      </c>
    </row>
    <row r="7" spans="1:19" x14ac:dyDescent="0.3">
      <c r="A7" s="3">
        <v>110</v>
      </c>
      <c r="B7" s="2" t="s">
        <v>31</v>
      </c>
      <c r="C7" s="2">
        <v>84</v>
      </c>
      <c r="D7" s="2">
        <v>60</v>
      </c>
      <c r="E7" s="2">
        <v>75</v>
      </c>
      <c r="F7" s="2">
        <f t="shared" si="0"/>
        <v>219</v>
      </c>
      <c r="G7" s="19">
        <f t="shared" si="1"/>
        <v>0.73</v>
      </c>
      <c r="H7" s="2" t="str">
        <f t="shared" si="7"/>
        <v>PASS</v>
      </c>
      <c r="I7" s="2" t="str">
        <f t="shared" si="2"/>
        <v>TRUE</v>
      </c>
      <c r="J7" s="29" t="str">
        <f t="shared" si="3"/>
        <v>COMM</v>
      </c>
      <c r="K7" s="2" t="str">
        <f t="shared" si="4"/>
        <v>B</v>
      </c>
      <c r="L7" s="29" t="str">
        <f t="shared" si="5"/>
        <v>COMM</v>
      </c>
      <c r="M7" s="38" t="str">
        <f>IF(G7&gt;=80%,"A",IF(G7&gt;=60%,"B",IF(G7&gt;=40%,"C",IF(G7&gt;=20%,"D"))))</f>
        <v>B</v>
      </c>
      <c r="N7" s="37" t="str">
        <f t="shared" si="6"/>
        <v>BETTER</v>
      </c>
    </row>
    <row r="8" spans="1:19" x14ac:dyDescent="0.3">
      <c r="A8" s="3">
        <v>117</v>
      </c>
      <c r="B8" s="2" t="s">
        <v>4</v>
      </c>
      <c r="C8" s="2">
        <v>40</v>
      </c>
      <c r="D8" s="2">
        <v>90</v>
      </c>
      <c r="E8" s="2">
        <v>85</v>
      </c>
      <c r="F8" s="2">
        <f t="shared" si="0"/>
        <v>215</v>
      </c>
      <c r="G8" s="19">
        <f t="shared" si="1"/>
        <v>0.71666666666666667</v>
      </c>
      <c r="H8" s="2" t="str">
        <f t="shared" si="7"/>
        <v>PASS</v>
      </c>
      <c r="I8" s="2" t="str">
        <f t="shared" si="2"/>
        <v>TRUE</v>
      </c>
      <c r="J8" s="29" t="str">
        <f t="shared" si="3"/>
        <v>COMM</v>
      </c>
      <c r="K8" s="2" t="str">
        <f t="shared" si="4"/>
        <v>B</v>
      </c>
      <c r="L8" s="29" t="str">
        <f t="shared" si="5"/>
        <v>COMM</v>
      </c>
      <c r="M8" s="38" t="str">
        <f>IF(G8&gt;=80%,"A",IF(G8&gt;=60%,"B",IF(G8&gt;=40%,"C",IF(G8&gt;=20%,"D"))))</f>
        <v>B</v>
      </c>
      <c r="N8" s="37" t="str">
        <f t="shared" si="6"/>
        <v>BETTER</v>
      </c>
    </row>
    <row r="9" spans="1:19" x14ac:dyDescent="0.3">
      <c r="A9" s="3">
        <v>111</v>
      </c>
      <c r="B9" s="2" t="s">
        <v>32</v>
      </c>
      <c r="C9" s="2">
        <v>65</v>
      </c>
      <c r="D9" s="2">
        <v>56</v>
      </c>
      <c r="E9" s="2">
        <v>84</v>
      </c>
      <c r="F9" s="2">
        <f t="shared" si="0"/>
        <v>205</v>
      </c>
      <c r="G9" s="19">
        <f t="shared" si="1"/>
        <v>0.68333333333333335</v>
      </c>
      <c r="H9" s="2" t="str">
        <f t="shared" si="7"/>
        <v>PASS</v>
      </c>
      <c r="I9" s="2" t="str">
        <f t="shared" si="2"/>
        <v>TRUE</v>
      </c>
      <c r="J9" s="29" t="str">
        <f t="shared" si="3"/>
        <v>COMM</v>
      </c>
      <c r="K9" s="2" t="str">
        <f t="shared" si="4"/>
        <v>B</v>
      </c>
      <c r="L9" s="29" t="str">
        <f t="shared" si="5"/>
        <v>ARTS</v>
      </c>
      <c r="M9" s="38" t="str">
        <f>IF(G9&gt;=80%,"A",IF(G9&gt;=60%,"B",IF(G9&gt;=40%,"C",IF(G9&gt;=20%,"D"))))</f>
        <v>B</v>
      </c>
      <c r="N9" s="37" t="str">
        <f t="shared" si="6"/>
        <v>BETTER</v>
      </c>
    </row>
    <row r="10" spans="1:19" x14ac:dyDescent="0.3">
      <c r="A10" s="3">
        <v>120</v>
      </c>
      <c r="B10" s="2" t="s">
        <v>40</v>
      </c>
      <c r="C10" s="2">
        <v>60</v>
      </c>
      <c r="D10" s="2">
        <v>66</v>
      </c>
      <c r="E10" s="2">
        <v>78</v>
      </c>
      <c r="F10" s="2">
        <f t="shared" si="0"/>
        <v>204</v>
      </c>
      <c r="G10" s="19">
        <f t="shared" si="1"/>
        <v>0.68</v>
      </c>
      <c r="H10" s="2" t="str">
        <f t="shared" si="7"/>
        <v>PASS</v>
      </c>
      <c r="I10" s="2" t="str">
        <f t="shared" si="2"/>
        <v>TRUE</v>
      </c>
      <c r="J10" s="29" t="str">
        <f t="shared" si="3"/>
        <v>COMM</v>
      </c>
      <c r="K10" s="2" t="str">
        <f t="shared" si="4"/>
        <v>B</v>
      </c>
      <c r="L10" s="29" t="str">
        <f t="shared" si="5"/>
        <v>ARTS</v>
      </c>
      <c r="M10" s="38" t="str">
        <f>IF(G10&gt;=80%,"A",IF(G10&gt;=60%,"B",IF(G10&gt;=40%,"C",IF(G10&gt;=20%,"D"))))</f>
        <v>B</v>
      </c>
      <c r="N10" s="37" t="str">
        <f t="shared" si="6"/>
        <v>BETTER</v>
      </c>
    </row>
    <row r="11" spans="1:19" x14ac:dyDescent="0.3">
      <c r="A11" s="3">
        <v>116</v>
      </c>
      <c r="B11" s="2" t="s">
        <v>37</v>
      </c>
      <c r="C11" s="2">
        <v>90</v>
      </c>
      <c r="D11" s="2">
        <v>80</v>
      </c>
      <c r="E11" s="2">
        <v>30</v>
      </c>
      <c r="F11" s="2">
        <f t="shared" si="0"/>
        <v>200</v>
      </c>
      <c r="G11" s="19">
        <f t="shared" si="1"/>
        <v>0.66666666666666663</v>
      </c>
      <c r="H11" s="2" t="str">
        <f t="shared" si="7"/>
        <v>PASS</v>
      </c>
      <c r="I11" s="2" t="str">
        <f t="shared" si="2"/>
        <v>TRUE</v>
      </c>
      <c r="J11" s="29" t="str">
        <f t="shared" si="3"/>
        <v>COMM</v>
      </c>
      <c r="K11" s="2" t="str">
        <f t="shared" si="4"/>
        <v>B</v>
      </c>
      <c r="L11" s="29" t="str">
        <f t="shared" si="5"/>
        <v>COMM</v>
      </c>
      <c r="M11" s="38" t="str">
        <f>IF(G11&gt;=80%,"A",IF(G11&gt;=60%,"B",IF(G11&gt;=40%,"C",IF(G11&gt;=20%,"D"))))</f>
        <v>B</v>
      </c>
      <c r="N11" s="37" t="str">
        <f t="shared" si="6"/>
        <v>BETTER</v>
      </c>
    </row>
    <row r="12" spans="1:19" x14ac:dyDescent="0.3">
      <c r="A12" s="3">
        <v>109</v>
      </c>
      <c r="B12" s="2" t="s">
        <v>30</v>
      </c>
      <c r="C12" s="2">
        <v>95</v>
      </c>
      <c r="D12" s="2">
        <v>54</v>
      </c>
      <c r="E12" s="2">
        <v>44</v>
      </c>
      <c r="F12" s="2">
        <f t="shared" si="0"/>
        <v>193</v>
      </c>
      <c r="G12" s="19">
        <f t="shared" si="1"/>
        <v>0.64333333333333331</v>
      </c>
      <c r="H12" s="2" t="str">
        <f t="shared" si="7"/>
        <v>PASS</v>
      </c>
      <c r="I12" s="2" t="str">
        <f t="shared" si="2"/>
        <v>TRUE</v>
      </c>
      <c r="J12" s="29" t="str">
        <f t="shared" si="3"/>
        <v>COMM</v>
      </c>
      <c r="K12" s="2" t="str">
        <f t="shared" si="4"/>
        <v>B</v>
      </c>
      <c r="L12" s="29" t="str">
        <f t="shared" si="5"/>
        <v>COMM</v>
      </c>
      <c r="M12" s="38" t="str">
        <f>IF(G12&gt;=80%,"A",IF(G12&gt;=60%,"B",IF(G12&gt;=40%,"C",IF(G12&gt;=20%,"D"))))</f>
        <v>B</v>
      </c>
      <c r="N12" s="37" t="str">
        <f t="shared" si="6"/>
        <v>BETTER</v>
      </c>
    </row>
    <row r="13" spans="1:19" x14ac:dyDescent="0.3">
      <c r="A13" s="3">
        <v>108</v>
      </c>
      <c r="B13" s="2" t="s">
        <v>29</v>
      </c>
      <c r="C13" s="2">
        <v>32</v>
      </c>
      <c r="D13" s="2">
        <v>89</v>
      </c>
      <c r="E13" s="2">
        <v>66</v>
      </c>
      <c r="F13" s="2">
        <f t="shared" si="0"/>
        <v>187</v>
      </c>
      <c r="G13" s="19">
        <f t="shared" si="1"/>
        <v>0.62333333333333329</v>
      </c>
      <c r="H13" s="2" t="str">
        <f t="shared" si="7"/>
        <v>PASS</v>
      </c>
      <c r="I13" s="2" t="str">
        <f t="shared" si="2"/>
        <v>TRUE</v>
      </c>
      <c r="J13" s="29" t="str">
        <f t="shared" si="3"/>
        <v>COMM</v>
      </c>
      <c r="K13" s="2" t="str">
        <f t="shared" si="4"/>
        <v>B</v>
      </c>
      <c r="L13" s="29" t="str">
        <f t="shared" si="5"/>
        <v>ARTS</v>
      </c>
      <c r="M13" s="38" t="str">
        <f>IF(G13&gt;=80%,"A",IF(G13&gt;=60%,"B",IF(G13&gt;=40%,"C",IF(G13&gt;=20%,"D"))))</f>
        <v>B</v>
      </c>
      <c r="N13" s="37" t="str">
        <f t="shared" si="6"/>
        <v>BETTER</v>
      </c>
    </row>
    <row r="14" spans="1:19" x14ac:dyDescent="0.3">
      <c r="A14" s="3">
        <v>107</v>
      </c>
      <c r="B14" s="2" t="s">
        <v>10</v>
      </c>
      <c r="C14" s="2">
        <v>48</v>
      </c>
      <c r="D14" s="2">
        <v>78</v>
      </c>
      <c r="E14" s="2">
        <v>59</v>
      </c>
      <c r="F14" s="2">
        <f t="shared" si="0"/>
        <v>185</v>
      </c>
      <c r="G14" s="19">
        <f t="shared" si="1"/>
        <v>0.6166666666666667</v>
      </c>
      <c r="H14" s="2" t="str">
        <f t="shared" si="7"/>
        <v>PASS</v>
      </c>
      <c r="I14" s="2" t="str">
        <f t="shared" si="2"/>
        <v>TRUE</v>
      </c>
      <c r="J14" s="29" t="str">
        <f t="shared" si="3"/>
        <v>COMM</v>
      </c>
      <c r="K14" s="2" t="str">
        <f t="shared" si="4"/>
        <v>B</v>
      </c>
      <c r="L14" s="29" t="str">
        <f t="shared" si="5"/>
        <v>ARTS</v>
      </c>
      <c r="M14" s="38" t="str">
        <f>IF(G14&gt;=80%,"A",IF(G14&gt;=60%,"B",IF(G14&gt;=40%,"C",IF(G14&gt;=20%,"D"))))</f>
        <v>B</v>
      </c>
      <c r="N14" s="37" t="str">
        <f t="shared" si="6"/>
        <v>BETTER</v>
      </c>
    </row>
    <row r="15" spans="1:19" x14ac:dyDescent="0.3">
      <c r="A15" s="3">
        <v>102</v>
      </c>
      <c r="B15" s="2" t="s">
        <v>27</v>
      </c>
      <c r="C15" s="2">
        <v>78</v>
      </c>
      <c r="D15" s="2">
        <v>48</v>
      </c>
      <c r="E15" s="2">
        <v>54</v>
      </c>
      <c r="F15" s="2">
        <f t="shared" si="0"/>
        <v>180</v>
      </c>
      <c r="G15" s="19">
        <f t="shared" si="1"/>
        <v>0.6</v>
      </c>
      <c r="H15" s="2" t="str">
        <f t="shared" si="7"/>
        <v>PASS</v>
      </c>
      <c r="I15" s="2" t="str">
        <f t="shared" si="2"/>
        <v>TRUE</v>
      </c>
      <c r="J15" s="29" t="str">
        <f t="shared" si="3"/>
        <v>COMM</v>
      </c>
      <c r="K15" s="2" t="str">
        <f t="shared" si="4"/>
        <v>B</v>
      </c>
      <c r="L15" s="29" t="str">
        <f t="shared" si="5"/>
        <v>COMM</v>
      </c>
      <c r="M15" s="38" t="str">
        <f>IF(G15&gt;=80%,"A",IF(G15&gt;=60%,"B",IF(G15&gt;=40%,"C",IF(G15&gt;=20%,"D"))))</f>
        <v>B</v>
      </c>
      <c r="N15" s="37" t="str">
        <f t="shared" si="6"/>
        <v>BETTER</v>
      </c>
    </row>
    <row r="16" spans="1:19" x14ac:dyDescent="0.3">
      <c r="A16" s="3">
        <v>112</v>
      </c>
      <c r="B16" s="2" t="s">
        <v>33</v>
      </c>
      <c r="C16" s="2">
        <v>70</v>
      </c>
      <c r="D16" s="2">
        <v>50</v>
      </c>
      <c r="E16" s="2">
        <v>51</v>
      </c>
      <c r="F16" s="2">
        <f t="shared" si="0"/>
        <v>171</v>
      </c>
      <c r="G16" s="19">
        <f t="shared" si="1"/>
        <v>0.56999999999999995</v>
      </c>
      <c r="H16" s="2" t="str">
        <f t="shared" si="7"/>
        <v>PASS</v>
      </c>
      <c r="I16" s="2" t="str">
        <f t="shared" si="2"/>
        <v>FALSE</v>
      </c>
      <c r="J16" s="29" t="str">
        <f t="shared" si="3"/>
        <v>COMM</v>
      </c>
      <c r="K16" s="2" t="str">
        <f t="shared" si="4"/>
        <v>B</v>
      </c>
      <c r="L16" s="29" t="str">
        <f t="shared" si="5"/>
        <v>COMM</v>
      </c>
      <c r="M16" s="38" t="str">
        <f>IF(G16&gt;=80%,"A",IF(G16&gt;=60%,"B",IF(G16&gt;=40%,"C",IF(G16&gt;=20%,"D"))))</f>
        <v>C</v>
      </c>
      <c r="N16" s="37" t="str">
        <f t="shared" si="6"/>
        <v>GOOD</v>
      </c>
    </row>
    <row r="17" spans="1:19" x14ac:dyDescent="0.3">
      <c r="A17" s="3">
        <v>114</v>
      </c>
      <c r="B17" s="2" t="s">
        <v>35</v>
      </c>
      <c r="C17" s="2">
        <v>55</v>
      </c>
      <c r="D17" s="2">
        <v>64</v>
      </c>
      <c r="E17" s="2">
        <v>48</v>
      </c>
      <c r="F17" s="2">
        <f t="shared" si="0"/>
        <v>167</v>
      </c>
      <c r="G17" s="19">
        <f t="shared" si="1"/>
        <v>0.55666666666666664</v>
      </c>
      <c r="H17" s="2" t="str">
        <f t="shared" si="7"/>
        <v>PASS</v>
      </c>
      <c r="I17" s="2" t="str">
        <f t="shared" si="2"/>
        <v>FALSE</v>
      </c>
      <c r="J17" s="29" t="str">
        <f t="shared" si="3"/>
        <v>COMM</v>
      </c>
      <c r="K17" s="2" t="str">
        <f t="shared" si="4"/>
        <v>B</v>
      </c>
      <c r="L17" s="29" t="str">
        <f t="shared" si="5"/>
        <v>ARTS</v>
      </c>
      <c r="M17" s="38" t="str">
        <f>IF(G17&gt;=80%,"A",IF(G17&gt;=60%,"B",IF(G17&gt;=40%,"C",IF(G17&gt;=20%,"D"))))</f>
        <v>C</v>
      </c>
      <c r="N17" s="37" t="str">
        <f t="shared" si="6"/>
        <v>GOOD</v>
      </c>
      <c r="R17" t="s">
        <v>48</v>
      </c>
      <c r="S17" t="s">
        <v>49</v>
      </c>
    </row>
    <row r="18" spans="1:19" x14ac:dyDescent="0.3">
      <c r="A18" s="3">
        <v>119</v>
      </c>
      <c r="B18" s="2" t="s">
        <v>39</v>
      </c>
      <c r="C18" s="2">
        <v>48</v>
      </c>
      <c r="D18" s="2">
        <v>55</v>
      </c>
      <c r="E18" s="2">
        <v>60</v>
      </c>
      <c r="F18" s="2">
        <f t="shared" si="0"/>
        <v>163</v>
      </c>
      <c r="G18" s="19">
        <f t="shared" si="1"/>
        <v>0.54333333333333333</v>
      </c>
      <c r="H18" s="2" t="str">
        <f t="shared" si="7"/>
        <v>FAIL</v>
      </c>
      <c r="I18" s="2" t="str">
        <f t="shared" si="2"/>
        <v>FALSE</v>
      </c>
      <c r="J18" s="29" t="str">
        <f t="shared" si="3"/>
        <v>COMM</v>
      </c>
      <c r="K18" s="2" t="str">
        <f t="shared" si="4"/>
        <v>B</v>
      </c>
      <c r="L18" s="29" t="str">
        <f t="shared" si="5"/>
        <v>ARTS</v>
      </c>
      <c r="M18" s="38" t="str">
        <f>IF(G18&gt;=80%,"A",IF(G18&gt;=60%,"B",IF(G18&gt;=40%,"C",IF(G18&gt;=20%,"D"))))</f>
        <v>C</v>
      </c>
      <c r="N18" s="37" t="str">
        <f t="shared" si="6"/>
        <v>GOOD</v>
      </c>
      <c r="R18" t="s">
        <v>50</v>
      </c>
      <c r="S18" t="s">
        <v>53</v>
      </c>
    </row>
    <row r="19" spans="1:19" x14ac:dyDescent="0.3">
      <c r="A19" s="3">
        <v>101</v>
      </c>
      <c r="B19" s="2" t="s">
        <v>26</v>
      </c>
      <c r="C19" s="2">
        <v>45</v>
      </c>
      <c r="D19" s="2">
        <v>56</v>
      </c>
      <c r="E19" s="2">
        <v>59</v>
      </c>
      <c r="F19" s="2">
        <f t="shared" si="0"/>
        <v>160</v>
      </c>
      <c r="G19" s="19">
        <f t="shared" si="1"/>
        <v>0.53333333333333333</v>
      </c>
      <c r="H19" s="2" t="str">
        <f t="shared" si="7"/>
        <v>FAIL</v>
      </c>
      <c r="I19" s="2" t="str">
        <f t="shared" si="2"/>
        <v>FALSE</v>
      </c>
      <c r="J19" s="29" t="str">
        <f t="shared" si="3"/>
        <v>COMM</v>
      </c>
      <c r="K19" s="2" t="str">
        <f t="shared" si="4"/>
        <v>B</v>
      </c>
      <c r="L19" s="29" t="str">
        <f t="shared" si="5"/>
        <v>ARTS</v>
      </c>
      <c r="M19" s="38" t="str">
        <f>IF(G19&gt;=80%,"A",IF(G19&gt;=60%,"B",IF(G19&gt;=40%,"C",IF(G19&gt;=20%,"D"))))</f>
        <v>C</v>
      </c>
      <c r="N19" s="37" t="str">
        <f t="shared" si="6"/>
        <v>GOOD</v>
      </c>
      <c r="R19" t="s">
        <v>51</v>
      </c>
      <c r="S19" t="s">
        <v>54</v>
      </c>
    </row>
    <row r="20" spans="1:19" x14ac:dyDescent="0.3">
      <c r="A20" s="3">
        <v>105</v>
      </c>
      <c r="B20" s="2" t="s">
        <v>5</v>
      </c>
      <c r="C20" s="2">
        <v>48</v>
      </c>
      <c r="D20" s="2">
        <v>50</v>
      </c>
      <c r="E20" s="2">
        <v>62</v>
      </c>
      <c r="F20" s="2">
        <f t="shared" si="0"/>
        <v>160</v>
      </c>
      <c r="G20" s="19">
        <f t="shared" si="1"/>
        <v>0.53333333333333333</v>
      </c>
      <c r="H20" s="2" t="str">
        <f t="shared" si="7"/>
        <v>FAIL</v>
      </c>
      <c r="I20" s="2" t="str">
        <f t="shared" si="2"/>
        <v>FALSE</v>
      </c>
      <c r="J20" s="29" t="str">
        <f t="shared" si="3"/>
        <v>COMM</v>
      </c>
      <c r="K20" s="2" t="str">
        <f t="shared" si="4"/>
        <v>B</v>
      </c>
      <c r="L20" s="29" t="str">
        <f t="shared" si="5"/>
        <v>ARTS</v>
      </c>
      <c r="M20" s="38" t="str">
        <f>IF(G20&gt;=80%,"A",IF(G20&gt;=60%,"B",IF(G20&gt;=40%,"C",IF(G20&gt;=20%,"D"))))</f>
        <v>C</v>
      </c>
      <c r="N20" s="37" t="str">
        <f t="shared" si="6"/>
        <v>GOOD</v>
      </c>
      <c r="R20" t="s">
        <v>52</v>
      </c>
      <c r="S20" t="s">
        <v>55</v>
      </c>
    </row>
    <row r="21" spans="1:19" ht="15" thickBot="1" x14ac:dyDescent="0.35">
      <c r="A21" s="3">
        <v>106</v>
      </c>
      <c r="B21" s="2" t="s">
        <v>9</v>
      </c>
      <c r="C21" s="2">
        <v>65</v>
      </c>
      <c r="D21" s="2">
        <v>48</v>
      </c>
      <c r="E21" s="2">
        <v>30</v>
      </c>
      <c r="F21" s="2">
        <f t="shared" si="0"/>
        <v>143</v>
      </c>
      <c r="G21" s="19">
        <f t="shared" si="1"/>
        <v>0.47666666666666668</v>
      </c>
      <c r="H21" s="2" t="str">
        <f t="shared" si="7"/>
        <v>FAIL</v>
      </c>
      <c r="I21" s="2" t="str">
        <f t="shared" si="2"/>
        <v>FALSE</v>
      </c>
      <c r="J21" s="29" t="str">
        <f t="shared" si="3"/>
        <v>COMM</v>
      </c>
      <c r="K21" s="2" t="str">
        <f t="shared" si="4"/>
        <v>B</v>
      </c>
      <c r="L21" s="29" t="str">
        <f t="shared" si="5"/>
        <v>ARTS</v>
      </c>
      <c r="M21" s="39" t="str">
        <f>IF(G21&gt;=80%,"A",IF(G21&gt;=60%,"B",IF(G21&gt;=40%,"C",IF(G21&gt;=20%,"D"))))</f>
        <v>C</v>
      </c>
      <c r="N21" s="37" t="str">
        <f t="shared" si="6"/>
        <v>GOOD</v>
      </c>
    </row>
    <row r="22" spans="1:19" ht="15" thickBot="1" x14ac:dyDescent="0.35">
      <c r="A22" s="26">
        <v>113</v>
      </c>
      <c r="B22" s="27" t="s">
        <v>34</v>
      </c>
      <c r="C22" s="27">
        <v>60</v>
      </c>
      <c r="D22" s="27">
        <v>30</v>
      </c>
      <c r="E22" s="27">
        <v>52</v>
      </c>
      <c r="F22" s="27">
        <f t="shared" si="0"/>
        <v>142</v>
      </c>
      <c r="G22" s="28">
        <f t="shared" si="1"/>
        <v>0.47333333333333333</v>
      </c>
      <c r="H22" s="24" t="str">
        <f t="shared" si="7"/>
        <v>FAIL</v>
      </c>
      <c r="I22" s="24" t="str">
        <f t="shared" si="2"/>
        <v>FALSE</v>
      </c>
      <c r="J22" s="30" t="str">
        <f t="shared" si="3"/>
        <v>COMM</v>
      </c>
      <c r="K22" s="24" t="str">
        <f t="shared" si="4"/>
        <v>B</v>
      </c>
      <c r="L22" s="30" t="str">
        <f t="shared" si="5"/>
        <v>ARTS</v>
      </c>
      <c r="M22" s="40" t="str">
        <f>IF(G22&gt;=80%,"A",IF(G22&gt;=60%,"B",IF(G22&gt;=40%,"C",IF(G22&gt;=20%,"D"))))</f>
        <v>C</v>
      </c>
      <c r="N22" s="37" t="str">
        <f t="shared" si="6"/>
        <v>GOOD</v>
      </c>
    </row>
  </sheetData>
  <sortState xmlns:xlrd2="http://schemas.microsoft.com/office/spreadsheetml/2017/richdata2" ref="A3:G22">
    <sortCondition descending="1" ref="F3:F22"/>
  </sortState>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Sheet4</vt:lpstr>
      <vt:lpstr>Sheet1</vt:lpstr>
      <vt:lpstr>Sheet5</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Sharma</dc:creator>
  <cp:lastModifiedBy>Abhinav Sharma</cp:lastModifiedBy>
  <dcterms:created xsi:type="dcterms:W3CDTF">2023-07-28T10:24:00Z</dcterms:created>
  <dcterms:modified xsi:type="dcterms:W3CDTF">2023-08-14T05:33:55Z</dcterms:modified>
</cp:coreProperties>
</file>