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workbookProtection workbookAlgorithmName="SHA-512" workbookHashValue="ud/HgZ223/nSKJUDU5J/E3Vf7uizjw/O8R+xL2ZQyAN+mO3LwVpyfXo/LAf5oM4Fjpi72+10vt8a+/HIjIVMZw==" workbookSaltValue="8Uvrxg0QUfSnKJ+SUzojXQ==" workbookSpinCount="100000" lockStructure="1"/>
  <bookViews>
    <workbookView xWindow="-120" yWindow="-120" windowWidth="20730" windowHeight="11160" tabRatio="766"/>
  </bookViews>
  <sheets>
    <sheet name="Sole Banking relation" sheetId="11" r:id="rId1"/>
    <sheet name="Multiple Banking Relation" sheetId="12" r:id="rId2"/>
  </sheets>
  <calcPr calcId="162913"/>
</workbook>
</file>

<file path=xl/calcChain.xml><?xml version="1.0" encoding="utf-8"?>
<calcChain xmlns="http://schemas.openxmlformats.org/spreadsheetml/2006/main">
  <c r="B100" i="11" l="1"/>
  <c r="B97" i="11" l="1"/>
  <c r="B88" i="11"/>
  <c r="C53" i="11" l="1"/>
  <c r="C41" i="11"/>
  <c r="O13" i="11" l="1"/>
  <c r="N13" i="11"/>
  <c r="M13" i="11"/>
  <c r="L13" i="11"/>
  <c r="K13" i="11"/>
  <c r="J13" i="11"/>
  <c r="I13" i="11"/>
  <c r="H13" i="11"/>
  <c r="G13" i="11"/>
  <c r="F13" i="11"/>
  <c r="E13" i="11"/>
  <c r="H83" i="12" l="1"/>
  <c r="I83" i="12"/>
  <c r="J83" i="12"/>
  <c r="K83" i="12"/>
  <c r="L83" i="12"/>
  <c r="M83" i="12"/>
  <c r="O63" i="12"/>
  <c r="O66" i="12" s="1"/>
  <c r="O69" i="12" s="1"/>
  <c r="O72" i="12" s="1"/>
  <c r="O75" i="12" s="1"/>
  <c r="N63" i="12"/>
  <c r="N66" i="12" s="1"/>
  <c r="N69" i="12" s="1"/>
  <c r="N72" i="12" s="1"/>
  <c r="N75" i="12" s="1"/>
  <c r="M63" i="12"/>
  <c r="M66" i="12" s="1"/>
  <c r="M69" i="12" s="1"/>
  <c r="M72" i="12" s="1"/>
  <c r="M75" i="12" s="1"/>
  <c r="L63" i="12"/>
  <c r="L66" i="12" s="1"/>
  <c r="L69" i="12" s="1"/>
  <c r="L72" i="12" s="1"/>
  <c r="L75" i="12" s="1"/>
  <c r="K63" i="12"/>
  <c r="K66" i="12" s="1"/>
  <c r="K69" i="12" s="1"/>
  <c r="K72" i="12" s="1"/>
  <c r="K75" i="12" s="1"/>
  <c r="J63" i="12"/>
  <c r="J66" i="12" s="1"/>
  <c r="J69" i="12" s="1"/>
  <c r="J72" i="12" s="1"/>
  <c r="J75" i="12" s="1"/>
  <c r="I63" i="12"/>
  <c r="I66" i="12" s="1"/>
  <c r="I69" i="12" s="1"/>
  <c r="I72" i="12" s="1"/>
  <c r="I75" i="12" s="1"/>
  <c r="H63" i="12"/>
  <c r="H66" i="12" s="1"/>
  <c r="H69" i="12" s="1"/>
  <c r="G63" i="12"/>
  <c r="G66" i="12" s="1"/>
  <c r="G69" i="12" s="1"/>
  <c r="G72" i="12" s="1"/>
  <c r="G75" i="12" s="1"/>
  <c r="E63" i="12"/>
  <c r="D63" i="12"/>
  <c r="D66" i="12" s="1"/>
  <c r="D69" i="12" s="1"/>
  <c r="D72" i="12" s="1"/>
  <c r="D75" i="12" s="1"/>
  <c r="C63" i="12"/>
  <c r="C66" i="12" s="1"/>
  <c r="C69" i="12" s="1"/>
  <c r="C72" i="12" s="1"/>
  <c r="C75" i="12" s="1"/>
  <c r="O45" i="12"/>
  <c r="N45" i="12"/>
  <c r="M45" i="12"/>
  <c r="L45" i="12"/>
  <c r="K45" i="12"/>
  <c r="J45" i="12"/>
  <c r="I45" i="12"/>
  <c r="H45" i="12"/>
  <c r="G45" i="12"/>
  <c r="F45" i="12"/>
  <c r="D45" i="12"/>
  <c r="C45" i="12"/>
  <c r="O34" i="12"/>
  <c r="O35" i="12" s="1"/>
  <c r="O36" i="12" s="1"/>
  <c r="N34" i="12"/>
  <c r="N35" i="12" s="1"/>
  <c r="N36" i="12" s="1"/>
  <c r="M34" i="12"/>
  <c r="M35" i="12" s="1"/>
  <c r="M36" i="12" s="1"/>
  <c r="L34" i="12"/>
  <c r="K34" i="12"/>
  <c r="J34" i="12"/>
  <c r="I34" i="12"/>
  <c r="H34" i="12"/>
  <c r="H35" i="12" s="1"/>
  <c r="H36" i="12" s="1"/>
  <c r="G34" i="12"/>
  <c r="G35" i="12" s="1"/>
  <c r="G36" i="12" s="1"/>
  <c r="F34" i="12"/>
  <c r="E34" i="12"/>
  <c r="C34" i="12"/>
  <c r="O26" i="12"/>
  <c r="N26" i="12"/>
  <c r="M26" i="12"/>
  <c r="L26" i="12"/>
  <c r="K26" i="12"/>
  <c r="J26" i="12"/>
  <c r="I26" i="12"/>
  <c r="H26" i="12"/>
  <c r="G26" i="12"/>
  <c r="F26" i="12"/>
  <c r="E26" i="12"/>
  <c r="C26" i="12"/>
  <c r="O20" i="12"/>
  <c r="N20" i="12"/>
  <c r="M20" i="12"/>
  <c r="L20" i="12"/>
  <c r="K20" i="12"/>
  <c r="J20" i="12"/>
  <c r="I20" i="12"/>
  <c r="H20" i="12"/>
  <c r="G20" i="12"/>
  <c r="F20" i="12"/>
  <c r="D20" i="12"/>
  <c r="C20" i="12"/>
  <c r="D13" i="12"/>
  <c r="D83" i="12" s="1"/>
  <c r="C13" i="12"/>
  <c r="C35" i="12" s="1"/>
  <c r="C36" i="12" s="1"/>
  <c r="F13" i="12"/>
  <c r="G83" i="12" s="1"/>
  <c r="G13" i="12"/>
  <c r="H13" i="12"/>
  <c r="I13" i="12"/>
  <c r="J13" i="12"/>
  <c r="K13" i="12"/>
  <c r="L13" i="12"/>
  <c r="M13" i="12"/>
  <c r="N13" i="12"/>
  <c r="N83" i="12" s="1"/>
  <c r="O13" i="12"/>
  <c r="O83" i="12" s="1"/>
  <c r="F35" i="12" l="1"/>
  <c r="F36" i="12" s="1"/>
  <c r="I35" i="12"/>
  <c r="I36" i="12" s="1"/>
  <c r="K35" i="12"/>
  <c r="K36" i="12" s="1"/>
  <c r="J35" i="12"/>
  <c r="J36" i="12" s="1"/>
  <c r="L35" i="12"/>
  <c r="L36" i="12" s="1"/>
  <c r="O92" i="12" l="1"/>
  <c r="N92" i="12"/>
  <c r="M92" i="12"/>
  <c r="L92" i="12"/>
  <c r="K92" i="12"/>
  <c r="J92" i="12"/>
  <c r="I92" i="12"/>
  <c r="H92" i="12"/>
  <c r="G92" i="12"/>
  <c r="F92" i="12"/>
  <c r="E92" i="12"/>
  <c r="D92" i="12"/>
  <c r="B92" i="12"/>
  <c r="C92" i="12"/>
  <c r="B106" i="11" l="1"/>
  <c r="B107" i="11"/>
  <c r="B108" i="11"/>
  <c r="B53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D13" i="11"/>
  <c r="B106" i="12" l="1"/>
  <c r="B108" i="12"/>
  <c r="B53" i="12" l="1"/>
  <c r="D91" i="11" l="1"/>
  <c r="E91" i="11"/>
  <c r="F91" i="11"/>
  <c r="G91" i="11"/>
  <c r="H91" i="11"/>
  <c r="I91" i="11"/>
  <c r="J91" i="11"/>
  <c r="K91" i="11"/>
  <c r="L91" i="11"/>
  <c r="M91" i="11"/>
  <c r="N91" i="11"/>
  <c r="O91" i="11"/>
  <c r="B92" i="11" l="1"/>
  <c r="O92" i="11"/>
  <c r="N92" i="11"/>
  <c r="M92" i="11"/>
  <c r="L92" i="11"/>
  <c r="K92" i="11"/>
  <c r="J92" i="11"/>
  <c r="I92" i="11"/>
  <c r="H92" i="11"/>
  <c r="G92" i="11"/>
  <c r="F92" i="11"/>
  <c r="E92" i="11"/>
  <c r="D92" i="11"/>
  <c r="C92" i="11"/>
  <c r="O141" i="12" l="1"/>
  <c r="N141" i="12"/>
  <c r="M141" i="12"/>
  <c r="L141" i="12"/>
  <c r="K141" i="12"/>
  <c r="J141" i="12"/>
  <c r="I141" i="12"/>
  <c r="H141" i="12"/>
  <c r="G141" i="12"/>
  <c r="F141" i="12"/>
  <c r="E141" i="12"/>
  <c r="D141" i="12"/>
  <c r="C141" i="12"/>
  <c r="O103" i="12"/>
  <c r="N103" i="12"/>
  <c r="M103" i="12"/>
  <c r="L103" i="12"/>
  <c r="K103" i="12"/>
  <c r="J103" i="12"/>
  <c r="I103" i="12"/>
  <c r="H103" i="12"/>
  <c r="G103" i="12"/>
  <c r="F103" i="12"/>
  <c r="E103" i="12"/>
  <c r="D103" i="12"/>
  <c r="C103" i="12"/>
  <c r="O79" i="12"/>
  <c r="N79" i="12"/>
  <c r="M79" i="12"/>
  <c r="L79" i="12"/>
  <c r="K79" i="12"/>
  <c r="J79" i="12"/>
  <c r="I79" i="12"/>
  <c r="H79" i="12"/>
  <c r="G79" i="12"/>
  <c r="F79" i="12"/>
  <c r="E79" i="12"/>
  <c r="D79" i="12"/>
  <c r="C7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O141" i="11"/>
  <c r="N141" i="11"/>
  <c r="M141" i="11"/>
  <c r="L141" i="11"/>
  <c r="K141" i="11"/>
  <c r="J141" i="11"/>
  <c r="I141" i="11"/>
  <c r="H141" i="11"/>
  <c r="G141" i="11"/>
  <c r="F141" i="11"/>
  <c r="E141" i="11"/>
  <c r="D141" i="11"/>
  <c r="C141" i="11"/>
  <c r="O103" i="11"/>
  <c r="N103" i="11"/>
  <c r="M103" i="11"/>
  <c r="L103" i="11"/>
  <c r="K103" i="11"/>
  <c r="J103" i="11"/>
  <c r="I103" i="11"/>
  <c r="H103" i="11"/>
  <c r="G103" i="11"/>
  <c r="F103" i="11"/>
  <c r="E103" i="11"/>
  <c r="D103" i="11"/>
  <c r="C103" i="11"/>
  <c r="O79" i="11"/>
  <c r="N79" i="11"/>
  <c r="M79" i="11"/>
  <c r="L79" i="11"/>
  <c r="K79" i="11"/>
  <c r="J79" i="11"/>
  <c r="I79" i="11"/>
  <c r="H79" i="11"/>
  <c r="G79" i="11"/>
  <c r="F79" i="11"/>
  <c r="E79" i="11"/>
  <c r="D79" i="11"/>
  <c r="C7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C59" i="11"/>
  <c r="A169" i="12" l="1"/>
  <c r="A168" i="12"/>
  <c r="A167" i="12"/>
  <c r="O143" i="12"/>
  <c r="N143" i="12"/>
  <c r="M143" i="12"/>
  <c r="L143" i="12"/>
  <c r="K143" i="12"/>
  <c r="J143" i="12"/>
  <c r="I143" i="12"/>
  <c r="H143" i="12"/>
  <c r="G143" i="12"/>
  <c r="F143" i="12"/>
  <c r="E143" i="12"/>
  <c r="D143" i="12"/>
  <c r="C143" i="12"/>
  <c r="B143" i="12"/>
  <c r="O108" i="12"/>
  <c r="O154" i="12" s="1"/>
  <c r="N108" i="12"/>
  <c r="N154" i="12" s="1"/>
  <c r="M108" i="12"/>
  <c r="M154" i="12" s="1"/>
  <c r="L108" i="12"/>
  <c r="L154" i="12" s="1"/>
  <c r="K108" i="12"/>
  <c r="K154" i="12" s="1"/>
  <c r="J108" i="12"/>
  <c r="J154" i="12" s="1"/>
  <c r="I108" i="12"/>
  <c r="I154" i="12" s="1"/>
  <c r="H108" i="12"/>
  <c r="H154" i="12" s="1"/>
  <c r="G108" i="12"/>
  <c r="G154" i="12" s="1"/>
  <c r="F108" i="12"/>
  <c r="F154" i="12" s="1"/>
  <c r="E108" i="12"/>
  <c r="E154" i="12" s="1"/>
  <c r="D108" i="12"/>
  <c r="D154" i="12" s="1"/>
  <c r="C108" i="12"/>
  <c r="C154" i="12" s="1"/>
  <c r="B154" i="12"/>
  <c r="O107" i="12"/>
  <c r="O153" i="12" s="1"/>
  <c r="N107" i="12"/>
  <c r="N153" i="12" s="1"/>
  <c r="M107" i="12"/>
  <c r="M153" i="12" s="1"/>
  <c r="L107" i="12"/>
  <c r="L153" i="12" s="1"/>
  <c r="K107" i="12"/>
  <c r="K153" i="12" s="1"/>
  <c r="J107" i="12"/>
  <c r="J153" i="12" s="1"/>
  <c r="I107" i="12"/>
  <c r="I153" i="12" s="1"/>
  <c r="H107" i="12"/>
  <c r="H153" i="12" s="1"/>
  <c r="G107" i="12"/>
  <c r="G153" i="12" s="1"/>
  <c r="F107" i="12"/>
  <c r="F153" i="12" s="1"/>
  <c r="E107" i="12"/>
  <c r="E153" i="12" s="1"/>
  <c r="D107" i="12"/>
  <c r="D153" i="12" s="1"/>
  <c r="C107" i="12"/>
  <c r="C153" i="12" s="1"/>
  <c r="B107" i="12"/>
  <c r="B109" i="12" s="1"/>
  <c r="O106" i="12"/>
  <c r="N106" i="12"/>
  <c r="M106" i="12"/>
  <c r="M109" i="12" s="1"/>
  <c r="L106" i="12"/>
  <c r="K106" i="12"/>
  <c r="J106" i="12"/>
  <c r="I106" i="12"/>
  <c r="H106" i="12"/>
  <c r="H109" i="12" s="1"/>
  <c r="G106" i="12"/>
  <c r="F106" i="12"/>
  <c r="E106" i="12"/>
  <c r="E109" i="12" s="1"/>
  <c r="D106" i="12"/>
  <c r="D109" i="12" s="1"/>
  <c r="C106" i="12"/>
  <c r="B152" i="12"/>
  <c r="O99" i="12"/>
  <c r="N99" i="12"/>
  <c r="M99" i="12"/>
  <c r="L99" i="12"/>
  <c r="K99" i="12"/>
  <c r="J99" i="12"/>
  <c r="I99" i="12"/>
  <c r="H99" i="12"/>
  <c r="G99" i="12"/>
  <c r="F99" i="12"/>
  <c r="E99" i="12"/>
  <c r="D99" i="12"/>
  <c r="C99" i="12"/>
  <c r="B99" i="12"/>
  <c r="O97" i="12"/>
  <c r="N97" i="12"/>
  <c r="M97" i="12"/>
  <c r="L97" i="12"/>
  <c r="K97" i="12"/>
  <c r="J97" i="12"/>
  <c r="I97" i="12"/>
  <c r="H97" i="12"/>
  <c r="G97" i="12"/>
  <c r="F97" i="12"/>
  <c r="E97" i="12"/>
  <c r="D97" i="12"/>
  <c r="C97" i="12"/>
  <c r="B97" i="12"/>
  <c r="O95" i="12"/>
  <c r="N95" i="12"/>
  <c r="M95" i="12"/>
  <c r="L95" i="12"/>
  <c r="K95" i="12"/>
  <c r="J95" i="12"/>
  <c r="I95" i="12"/>
  <c r="H95" i="12"/>
  <c r="G95" i="12"/>
  <c r="F95" i="12"/>
  <c r="E95" i="12"/>
  <c r="D95" i="12"/>
  <c r="C95" i="12"/>
  <c r="B95" i="12"/>
  <c r="O94" i="12"/>
  <c r="N94" i="12"/>
  <c r="M94" i="12"/>
  <c r="L94" i="12"/>
  <c r="K94" i="12"/>
  <c r="J94" i="12"/>
  <c r="I94" i="12"/>
  <c r="H94" i="12"/>
  <c r="G94" i="12"/>
  <c r="F94" i="12"/>
  <c r="E94" i="12"/>
  <c r="D94" i="12"/>
  <c r="C94" i="12"/>
  <c r="B94" i="12"/>
  <c r="O93" i="12"/>
  <c r="N93" i="12"/>
  <c r="M93" i="12"/>
  <c r="L93" i="12"/>
  <c r="K93" i="12"/>
  <c r="J93" i="12"/>
  <c r="I93" i="12"/>
  <c r="H93" i="12"/>
  <c r="G93" i="12"/>
  <c r="F93" i="12"/>
  <c r="E93" i="12"/>
  <c r="D93" i="12"/>
  <c r="C93" i="12"/>
  <c r="B93" i="12"/>
  <c r="O91" i="12"/>
  <c r="N91" i="12"/>
  <c r="M91" i="12"/>
  <c r="L91" i="12"/>
  <c r="K91" i="12"/>
  <c r="J91" i="12"/>
  <c r="I91" i="12"/>
  <c r="H91" i="12"/>
  <c r="G91" i="12"/>
  <c r="F91" i="12"/>
  <c r="E91" i="12"/>
  <c r="D91" i="12"/>
  <c r="C91" i="12"/>
  <c r="B91" i="12"/>
  <c r="O90" i="12"/>
  <c r="N90" i="12"/>
  <c r="M90" i="12"/>
  <c r="L90" i="12"/>
  <c r="K90" i="12"/>
  <c r="J90" i="12"/>
  <c r="I90" i="12"/>
  <c r="H90" i="12"/>
  <c r="G90" i="12"/>
  <c r="F90" i="12"/>
  <c r="E90" i="12"/>
  <c r="D90" i="12"/>
  <c r="C90" i="12"/>
  <c r="B90" i="12"/>
  <c r="O81" i="12"/>
  <c r="N81" i="12"/>
  <c r="M81" i="12"/>
  <c r="L81" i="12"/>
  <c r="K81" i="12"/>
  <c r="J81" i="12"/>
  <c r="I81" i="12"/>
  <c r="H81" i="12"/>
  <c r="G81" i="12"/>
  <c r="F81" i="12"/>
  <c r="E81" i="12"/>
  <c r="D81" i="12"/>
  <c r="C81" i="12"/>
  <c r="B81" i="12"/>
  <c r="N145" i="12"/>
  <c r="M116" i="12"/>
  <c r="M162" i="12" s="1"/>
  <c r="L116" i="12"/>
  <c r="L162" i="12" s="1"/>
  <c r="K119" i="12"/>
  <c r="K165" i="12" s="1"/>
  <c r="J145" i="12"/>
  <c r="I116" i="12"/>
  <c r="I162" i="12" s="1"/>
  <c r="G119" i="12"/>
  <c r="G165" i="12" s="1"/>
  <c r="F63" i="12"/>
  <c r="E66" i="12"/>
  <c r="D116" i="12"/>
  <c r="D162" i="12" s="1"/>
  <c r="C119" i="12"/>
  <c r="C165" i="12" s="1"/>
  <c r="B63" i="12"/>
  <c r="B145" i="12" s="1"/>
  <c r="C49" i="12"/>
  <c r="C53" i="12" s="1"/>
  <c r="E45" i="12"/>
  <c r="B45" i="12"/>
  <c r="B42" i="12"/>
  <c r="B34" i="12"/>
  <c r="F87" i="12"/>
  <c r="D26" i="12"/>
  <c r="B26" i="12"/>
  <c r="B87" i="12" s="1"/>
  <c r="H86" i="12"/>
  <c r="E20" i="12"/>
  <c r="B20" i="12"/>
  <c r="E13" i="12"/>
  <c r="B13" i="12"/>
  <c r="C83" i="12" s="1"/>
  <c r="O63" i="11"/>
  <c r="N63" i="11"/>
  <c r="M63" i="11"/>
  <c r="L63" i="11"/>
  <c r="K63" i="11"/>
  <c r="J63" i="11"/>
  <c r="I63" i="11"/>
  <c r="H63" i="11"/>
  <c r="G63" i="11"/>
  <c r="F63" i="11"/>
  <c r="E63" i="11"/>
  <c r="D63" i="11"/>
  <c r="N152" i="12" l="1"/>
  <c r="N109" i="12"/>
  <c r="G152" i="12"/>
  <c r="G109" i="12"/>
  <c r="O152" i="12"/>
  <c r="O109" i="12"/>
  <c r="I152" i="12"/>
  <c r="I109" i="12"/>
  <c r="F145" i="12"/>
  <c r="F66" i="12"/>
  <c r="F152" i="12"/>
  <c r="F109" i="12"/>
  <c r="E35" i="12"/>
  <c r="E36" i="12" s="1"/>
  <c r="F83" i="12"/>
  <c r="J152" i="12"/>
  <c r="J109" i="12"/>
  <c r="C152" i="12"/>
  <c r="C109" i="12"/>
  <c r="K152" i="12"/>
  <c r="K109" i="12"/>
  <c r="E116" i="12"/>
  <c r="E162" i="12" s="1"/>
  <c r="E69" i="12"/>
  <c r="E72" i="12" s="1"/>
  <c r="E75" i="12" s="1"/>
  <c r="L109" i="12"/>
  <c r="B153" i="12"/>
  <c r="C89" i="12"/>
  <c r="I144" i="12"/>
  <c r="B104" i="12"/>
  <c r="B150" i="12" s="1"/>
  <c r="J104" i="12"/>
  <c r="J150" i="12" s="1"/>
  <c r="H144" i="12"/>
  <c r="M86" i="12"/>
  <c r="C87" i="12"/>
  <c r="G87" i="12"/>
  <c r="K87" i="12"/>
  <c r="O87" i="12"/>
  <c r="M144" i="12"/>
  <c r="B46" i="12"/>
  <c r="B48" i="12" s="1"/>
  <c r="B55" i="12" s="1"/>
  <c r="N87" i="12"/>
  <c r="E86" i="12"/>
  <c r="L144" i="12"/>
  <c r="J87" i="12"/>
  <c r="E144" i="12"/>
  <c r="J144" i="12"/>
  <c r="F144" i="12"/>
  <c r="H72" i="12"/>
  <c r="H116" i="12"/>
  <c r="H162" i="12" s="1"/>
  <c r="N119" i="12"/>
  <c r="N165" i="12" s="1"/>
  <c r="N144" i="12"/>
  <c r="D144" i="12"/>
  <c r="N105" i="12"/>
  <c r="F105" i="12"/>
  <c r="D86" i="12"/>
  <c r="I86" i="12"/>
  <c r="L86" i="12"/>
  <c r="N84" i="12"/>
  <c r="N104" i="12"/>
  <c r="N150" i="12" s="1"/>
  <c r="O84" i="12"/>
  <c r="E83" i="12"/>
  <c r="F86" i="12"/>
  <c r="G86" i="12"/>
  <c r="N86" i="12"/>
  <c r="O86" i="12"/>
  <c r="H87" i="12"/>
  <c r="I87" i="12"/>
  <c r="G105" i="12"/>
  <c r="K104" i="12"/>
  <c r="K150" i="12" s="1"/>
  <c r="J84" i="12"/>
  <c r="F84" i="12"/>
  <c r="F104" i="12"/>
  <c r="F150" i="12" s="1"/>
  <c r="B86" i="12"/>
  <c r="C86" i="12"/>
  <c r="J86" i="12"/>
  <c r="K86" i="12"/>
  <c r="D87" i="12"/>
  <c r="E87" i="12"/>
  <c r="L87" i="12"/>
  <c r="M87" i="12"/>
  <c r="B84" i="12"/>
  <c r="E105" i="12"/>
  <c r="E104" i="12"/>
  <c r="E150" i="12" s="1"/>
  <c r="I105" i="12"/>
  <c r="I104" i="12"/>
  <c r="I150" i="12" s="1"/>
  <c r="M105" i="12"/>
  <c r="M104" i="12"/>
  <c r="M150" i="12" s="1"/>
  <c r="D119" i="12"/>
  <c r="D165" i="12" s="1"/>
  <c r="D145" i="12"/>
  <c r="H119" i="12"/>
  <c r="H165" i="12" s="1"/>
  <c r="H145" i="12"/>
  <c r="L145" i="12"/>
  <c r="L119" i="12"/>
  <c r="L165" i="12" s="1"/>
  <c r="B66" i="12"/>
  <c r="D115" i="12"/>
  <c r="D161" i="12" s="1"/>
  <c r="L115" i="12"/>
  <c r="L161" i="12" s="1"/>
  <c r="B83" i="12"/>
  <c r="B89" i="12"/>
  <c r="B105" i="12"/>
  <c r="J105" i="12"/>
  <c r="B119" i="12"/>
  <c r="B165" i="12" s="1"/>
  <c r="C144" i="12"/>
  <c r="G144" i="12"/>
  <c r="K144" i="12"/>
  <c r="O144" i="12"/>
  <c r="C145" i="12"/>
  <c r="O145" i="12"/>
  <c r="O119" i="12"/>
  <c r="O165" i="12" s="1"/>
  <c r="D34" i="12"/>
  <c r="D104" i="12" s="1"/>
  <c r="D150" i="12" s="1"/>
  <c r="H104" i="12"/>
  <c r="H150" i="12" s="1"/>
  <c r="M84" i="12"/>
  <c r="B35" i="12"/>
  <c r="E119" i="12"/>
  <c r="E165" i="12" s="1"/>
  <c r="E145" i="12"/>
  <c r="I119" i="12"/>
  <c r="I165" i="12" s="1"/>
  <c r="I145" i="12"/>
  <c r="M145" i="12"/>
  <c r="M119" i="12"/>
  <c r="M165" i="12" s="1"/>
  <c r="I115" i="12"/>
  <c r="I161" i="12" s="1"/>
  <c r="M115" i="12"/>
  <c r="M161" i="12" s="1"/>
  <c r="D152" i="12"/>
  <c r="H152" i="12"/>
  <c r="L152" i="12"/>
  <c r="F119" i="12"/>
  <c r="F165" i="12" s="1"/>
  <c r="G145" i="12"/>
  <c r="K105" i="12"/>
  <c r="O104" i="12"/>
  <c r="O150" i="12" s="1"/>
  <c r="O105" i="12"/>
  <c r="J119" i="12"/>
  <c r="J165" i="12" s="1"/>
  <c r="K145" i="12"/>
  <c r="E152" i="12"/>
  <c r="M152" i="12"/>
  <c r="A169" i="11"/>
  <c r="A168" i="11"/>
  <c r="A167" i="11"/>
  <c r="G145" i="11"/>
  <c r="O143" i="11"/>
  <c r="N143" i="11"/>
  <c r="M143" i="11"/>
  <c r="L143" i="11"/>
  <c r="K143" i="11"/>
  <c r="J143" i="11"/>
  <c r="I143" i="11"/>
  <c r="H143" i="11"/>
  <c r="G143" i="11"/>
  <c r="F143" i="11"/>
  <c r="E143" i="11"/>
  <c r="D143" i="11"/>
  <c r="C143" i="11"/>
  <c r="B143" i="11"/>
  <c r="O108" i="11"/>
  <c r="O154" i="11" s="1"/>
  <c r="N108" i="11"/>
  <c r="N154" i="11" s="1"/>
  <c r="M108" i="11"/>
  <c r="L108" i="11"/>
  <c r="L154" i="11" s="1"/>
  <c r="K108" i="11"/>
  <c r="K154" i="11" s="1"/>
  <c r="J108" i="11"/>
  <c r="J154" i="11" s="1"/>
  <c r="I108" i="11"/>
  <c r="I154" i="11" s="1"/>
  <c r="H108" i="11"/>
  <c r="H154" i="11" s="1"/>
  <c r="G108" i="11"/>
  <c r="G154" i="11" s="1"/>
  <c r="F108" i="11"/>
  <c r="F154" i="11" s="1"/>
  <c r="E108" i="11"/>
  <c r="E154" i="11" s="1"/>
  <c r="D108" i="11"/>
  <c r="D154" i="11" s="1"/>
  <c r="C108" i="11"/>
  <c r="C154" i="11" s="1"/>
  <c r="B154" i="11"/>
  <c r="O107" i="11"/>
  <c r="O153" i="11" s="1"/>
  <c r="N107" i="11"/>
  <c r="N153" i="11" s="1"/>
  <c r="M107" i="11"/>
  <c r="M153" i="11" s="1"/>
  <c r="L107" i="11"/>
  <c r="L153" i="11" s="1"/>
  <c r="K107" i="11"/>
  <c r="K153" i="11" s="1"/>
  <c r="J107" i="11"/>
  <c r="J153" i="11" s="1"/>
  <c r="I107" i="11"/>
  <c r="I153" i="11" s="1"/>
  <c r="H107" i="11"/>
  <c r="H153" i="11" s="1"/>
  <c r="G107" i="11"/>
  <c r="G153" i="11" s="1"/>
  <c r="F107" i="11"/>
  <c r="F153" i="11" s="1"/>
  <c r="E107" i="11"/>
  <c r="E153" i="11" s="1"/>
  <c r="D107" i="11"/>
  <c r="D153" i="11" s="1"/>
  <c r="C107" i="11"/>
  <c r="C153" i="11" s="1"/>
  <c r="O106" i="11"/>
  <c r="N106" i="11"/>
  <c r="M106" i="11"/>
  <c r="L106" i="11"/>
  <c r="K106" i="11"/>
  <c r="J106" i="11"/>
  <c r="I106" i="11"/>
  <c r="H106" i="11"/>
  <c r="H109" i="11" s="1"/>
  <c r="G106" i="11"/>
  <c r="F106" i="11"/>
  <c r="E106" i="11"/>
  <c r="E109" i="11" s="1"/>
  <c r="D106" i="11"/>
  <c r="C106" i="11"/>
  <c r="B152" i="11"/>
  <c r="O99" i="11"/>
  <c r="N99" i="11"/>
  <c r="M99" i="11"/>
  <c r="L99" i="11"/>
  <c r="K99" i="11"/>
  <c r="J99" i="11"/>
  <c r="I99" i="11"/>
  <c r="H99" i="11"/>
  <c r="G99" i="11"/>
  <c r="F99" i="11"/>
  <c r="E99" i="11"/>
  <c r="D99" i="11"/>
  <c r="C99" i="11"/>
  <c r="B99" i="11"/>
  <c r="O97" i="11"/>
  <c r="N97" i="11"/>
  <c r="M97" i="11"/>
  <c r="L97" i="11"/>
  <c r="K97" i="11"/>
  <c r="J97" i="11"/>
  <c r="I97" i="11"/>
  <c r="H97" i="11"/>
  <c r="G97" i="11"/>
  <c r="F97" i="11"/>
  <c r="E97" i="11"/>
  <c r="D97" i="11"/>
  <c r="C97" i="11"/>
  <c r="O95" i="11"/>
  <c r="N95" i="11"/>
  <c r="M95" i="11"/>
  <c r="L95" i="11"/>
  <c r="K95" i="11"/>
  <c r="J95" i="11"/>
  <c r="I95" i="11"/>
  <c r="H95" i="11"/>
  <c r="G95" i="11"/>
  <c r="F95" i="11"/>
  <c r="E95" i="11"/>
  <c r="D95" i="11"/>
  <c r="C95" i="11"/>
  <c r="B95" i="11"/>
  <c r="O94" i="11"/>
  <c r="N94" i="11"/>
  <c r="M94" i="11"/>
  <c r="L94" i="11"/>
  <c r="K94" i="11"/>
  <c r="J94" i="11"/>
  <c r="I94" i="11"/>
  <c r="H94" i="11"/>
  <c r="G94" i="11"/>
  <c r="F94" i="11"/>
  <c r="E94" i="11"/>
  <c r="D94" i="11"/>
  <c r="C94" i="11"/>
  <c r="B94" i="11"/>
  <c r="O93" i="11"/>
  <c r="N93" i="11"/>
  <c r="M93" i="11"/>
  <c r="L93" i="11"/>
  <c r="K93" i="11"/>
  <c r="J93" i="11"/>
  <c r="I93" i="11"/>
  <c r="H93" i="11"/>
  <c r="G93" i="11"/>
  <c r="F93" i="11"/>
  <c r="E93" i="11"/>
  <c r="D93" i="11"/>
  <c r="C93" i="11"/>
  <c r="B93" i="11"/>
  <c r="C91" i="11"/>
  <c r="B91" i="11"/>
  <c r="O90" i="11"/>
  <c r="N90" i="11"/>
  <c r="M90" i="11"/>
  <c r="L90" i="11"/>
  <c r="K90" i="11"/>
  <c r="J90" i="11"/>
  <c r="I90" i="11"/>
  <c r="H90" i="11"/>
  <c r="G90" i="11"/>
  <c r="F90" i="11"/>
  <c r="E90" i="11"/>
  <c r="D90" i="11"/>
  <c r="C90" i="11"/>
  <c r="B90" i="11"/>
  <c r="O81" i="11"/>
  <c r="N81" i="11"/>
  <c r="M81" i="11"/>
  <c r="L81" i="11"/>
  <c r="K81" i="11"/>
  <c r="J81" i="11"/>
  <c r="I81" i="11"/>
  <c r="H81" i="11"/>
  <c r="G81" i="11"/>
  <c r="F81" i="11"/>
  <c r="E81" i="11"/>
  <c r="D81" i="11"/>
  <c r="C81" i="11"/>
  <c r="B81" i="11"/>
  <c r="O145" i="11"/>
  <c r="N145" i="11"/>
  <c r="M119" i="11"/>
  <c r="M165" i="11" s="1"/>
  <c r="K119" i="11"/>
  <c r="K165" i="11" s="1"/>
  <c r="J119" i="11"/>
  <c r="J165" i="11" s="1"/>
  <c r="I66" i="11"/>
  <c r="H119" i="11"/>
  <c r="H165" i="11" s="1"/>
  <c r="G66" i="11"/>
  <c r="F145" i="11"/>
  <c r="E145" i="11"/>
  <c r="D145" i="11"/>
  <c r="C63" i="11"/>
  <c r="C145" i="11" s="1"/>
  <c r="B63" i="11"/>
  <c r="B145" i="11" s="1"/>
  <c r="C49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B45" i="11"/>
  <c r="B42" i="11"/>
  <c r="O34" i="11"/>
  <c r="I34" i="11"/>
  <c r="B34" i="11"/>
  <c r="B84" i="11" s="1"/>
  <c r="N34" i="11"/>
  <c r="K34" i="11"/>
  <c r="H34" i="11"/>
  <c r="G34" i="11"/>
  <c r="F34" i="11"/>
  <c r="E34" i="11"/>
  <c r="D34" i="11"/>
  <c r="C34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B87" i="11" s="1"/>
  <c r="C20" i="11"/>
  <c r="B20" i="11"/>
  <c r="B86" i="11" s="1"/>
  <c r="C13" i="11"/>
  <c r="B13" i="11"/>
  <c r="B105" i="11" s="1"/>
  <c r="B151" i="11" s="1"/>
  <c r="D109" i="11" l="1"/>
  <c r="H115" i="12"/>
  <c r="H161" i="12" s="1"/>
  <c r="H75" i="12"/>
  <c r="B110" i="12"/>
  <c r="B156" i="12" s="1"/>
  <c r="E115" i="12"/>
  <c r="E161" i="12" s="1"/>
  <c r="B112" i="12"/>
  <c r="B158" i="12" s="1"/>
  <c r="I109" i="11"/>
  <c r="I155" i="11" s="1"/>
  <c r="B153" i="11"/>
  <c r="B109" i="11"/>
  <c r="B155" i="11" s="1"/>
  <c r="I151" i="12"/>
  <c r="I155" i="12"/>
  <c r="E151" i="12"/>
  <c r="E155" i="12"/>
  <c r="O151" i="12"/>
  <c r="O155" i="12"/>
  <c r="H147" i="12"/>
  <c r="G151" i="12"/>
  <c r="G155" i="12"/>
  <c r="B113" i="12"/>
  <c r="B159" i="12" s="1"/>
  <c r="K151" i="12"/>
  <c r="K155" i="12"/>
  <c r="B149" i="12"/>
  <c r="F151" i="12"/>
  <c r="F155" i="12"/>
  <c r="J151" i="12"/>
  <c r="J155" i="12"/>
  <c r="M151" i="12"/>
  <c r="M155" i="12"/>
  <c r="N151" i="12"/>
  <c r="N155" i="12"/>
  <c r="B151" i="12"/>
  <c r="B155" i="12"/>
  <c r="D49" i="12"/>
  <c r="D53" i="12" s="1"/>
  <c r="F109" i="11"/>
  <c r="F155" i="11" s="1"/>
  <c r="G69" i="11"/>
  <c r="G72" i="11" s="1"/>
  <c r="I69" i="11"/>
  <c r="I72" i="11" s="1"/>
  <c r="G109" i="11"/>
  <c r="J152" i="11"/>
  <c r="J109" i="11"/>
  <c r="N152" i="11"/>
  <c r="N109" i="11"/>
  <c r="N155" i="11" s="1"/>
  <c r="D144" i="11"/>
  <c r="C152" i="11"/>
  <c r="C109" i="11"/>
  <c r="C155" i="11" s="1"/>
  <c r="K152" i="11"/>
  <c r="K109" i="11"/>
  <c r="K155" i="11" s="1"/>
  <c r="O152" i="11"/>
  <c r="O109" i="11"/>
  <c r="O155" i="11" s="1"/>
  <c r="L152" i="11"/>
  <c r="L109" i="11"/>
  <c r="M152" i="11"/>
  <c r="M109" i="11"/>
  <c r="M155" i="11" s="1"/>
  <c r="C84" i="11"/>
  <c r="B111" i="12"/>
  <c r="B157" i="12" s="1"/>
  <c r="B114" i="12"/>
  <c r="B160" i="12" s="1"/>
  <c r="H144" i="11"/>
  <c r="L144" i="11"/>
  <c r="G148" i="12"/>
  <c r="G104" i="12"/>
  <c r="G150" i="12" s="1"/>
  <c r="E105" i="11"/>
  <c r="E151" i="11" s="1"/>
  <c r="H40" i="12"/>
  <c r="H80" i="12"/>
  <c r="H82" i="12" s="1"/>
  <c r="H120" i="12"/>
  <c r="H166" i="12" s="1"/>
  <c r="H146" i="12"/>
  <c r="K148" i="12"/>
  <c r="L104" i="12"/>
  <c r="L150" i="12" s="1"/>
  <c r="E147" i="12"/>
  <c r="E120" i="12"/>
  <c r="E166" i="12" s="1"/>
  <c r="E80" i="12"/>
  <c r="E82" i="12" s="1"/>
  <c r="E146" i="12"/>
  <c r="H105" i="12"/>
  <c r="C84" i="12"/>
  <c r="O116" i="12"/>
  <c r="O162" i="12" s="1"/>
  <c r="O115" i="12"/>
  <c r="O161" i="12" s="1"/>
  <c r="F148" i="12"/>
  <c r="D84" i="12"/>
  <c r="L147" i="12"/>
  <c r="L146" i="12"/>
  <c r="L120" i="12"/>
  <c r="L166" i="12" s="1"/>
  <c r="L80" i="12"/>
  <c r="L82" i="12" s="1"/>
  <c r="F116" i="12"/>
  <c r="F162" i="12" s="1"/>
  <c r="F69" i="12"/>
  <c r="E148" i="12"/>
  <c r="G84" i="12"/>
  <c r="L105" i="12"/>
  <c r="C116" i="12"/>
  <c r="C162" i="12" s="1"/>
  <c r="C115" i="12"/>
  <c r="C161" i="12" s="1"/>
  <c r="J148" i="12"/>
  <c r="H84" i="12"/>
  <c r="J116" i="12"/>
  <c r="J162" i="12" s="1"/>
  <c r="J115" i="12"/>
  <c r="J161" i="12" s="1"/>
  <c r="I148" i="12"/>
  <c r="I84" i="12"/>
  <c r="C105" i="12"/>
  <c r="M147" i="12"/>
  <c r="M120" i="12"/>
  <c r="M166" i="12" s="1"/>
  <c r="M80" i="12"/>
  <c r="M82" i="12" s="1"/>
  <c r="M85" i="12" s="1"/>
  <c r="M146" i="12"/>
  <c r="K116" i="12"/>
  <c r="K162" i="12" s="1"/>
  <c r="K115" i="12"/>
  <c r="K161" i="12" s="1"/>
  <c r="B148" i="12"/>
  <c r="B36" i="12"/>
  <c r="B56" i="12" s="1"/>
  <c r="D147" i="12"/>
  <c r="D146" i="12"/>
  <c r="D120" i="12"/>
  <c r="D166" i="12" s="1"/>
  <c r="D80" i="12"/>
  <c r="D82" i="12" s="1"/>
  <c r="B116" i="12"/>
  <c r="B162" i="12" s="1"/>
  <c r="B69" i="12"/>
  <c r="B72" i="12" s="1"/>
  <c r="B115" i="12" s="1"/>
  <c r="B161" i="12" s="1"/>
  <c r="D35" i="12"/>
  <c r="D36" i="12" s="1"/>
  <c r="K84" i="12"/>
  <c r="D105" i="12"/>
  <c r="O148" i="12"/>
  <c r="C104" i="12"/>
  <c r="C150" i="12" s="1"/>
  <c r="I147" i="12"/>
  <c r="I146" i="12"/>
  <c r="I120" i="12"/>
  <c r="I166" i="12" s="1"/>
  <c r="I80" i="12"/>
  <c r="I82" i="12" s="1"/>
  <c r="G116" i="12"/>
  <c r="G162" i="12" s="1"/>
  <c r="G115" i="12"/>
  <c r="G161" i="12" s="1"/>
  <c r="N148" i="12"/>
  <c r="L84" i="12"/>
  <c r="N116" i="12"/>
  <c r="N162" i="12" s="1"/>
  <c r="N115" i="12"/>
  <c r="N161" i="12" s="1"/>
  <c r="M148" i="12"/>
  <c r="E84" i="12"/>
  <c r="J87" i="11"/>
  <c r="I86" i="11"/>
  <c r="C87" i="11"/>
  <c r="O87" i="11"/>
  <c r="E86" i="11"/>
  <c r="M86" i="11"/>
  <c r="G87" i="11"/>
  <c r="K87" i="11"/>
  <c r="C86" i="11"/>
  <c r="G86" i="11"/>
  <c r="K86" i="11"/>
  <c r="O86" i="11"/>
  <c r="E87" i="11"/>
  <c r="I87" i="11"/>
  <c r="M87" i="11"/>
  <c r="B46" i="11"/>
  <c r="B113" i="11" s="1"/>
  <c r="B159" i="11" s="1"/>
  <c r="I144" i="11"/>
  <c r="H66" i="11"/>
  <c r="F144" i="11"/>
  <c r="J144" i="11"/>
  <c r="K66" i="11"/>
  <c r="E155" i="11"/>
  <c r="G104" i="11"/>
  <c r="G150" i="11" s="1"/>
  <c r="G35" i="11"/>
  <c r="G36" i="11" s="1"/>
  <c r="H105" i="11"/>
  <c r="H151" i="11" s="1"/>
  <c r="F86" i="11"/>
  <c r="J86" i="11"/>
  <c r="D87" i="11"/>
  <c r="H87" i="11"/>
  <c r="E66" i="11"/>
  <c r="C144" i="11"/>
  <c r="G144" i="11"/>
  <c r="K144" i="11"/>
  <c r="O144" i="11"/>
  <c r="L86" i="11"/>
  <c r="F35" i="11"/>
  <c r="F148" i="11" s="1"/>
  <c r="D86" i="11"/>
  <c r="H86" i="11"/>
  <c r="F87" i="11"/>
  <c r="N87" i="11"/>
  <c r="J66" i="11"/>
  <c r="G155" i="11"/>
  <c r="B119" i="11"/>
  <c r="B165" i="11" s="1"/>
  <c r="K105" i="11"/>
  <c r="K151" i="11" s="1"/>
  <c r="D66" i="11"/>
  <c r="H83" i="11"/>
  <c r="H155" i="11"/>
  <c r="J155" i="11"/>
  <c r="N119" i="11"/>
  <c r="N165" i="11" s="1"/>
  <c r="E144" i="11"/>
  <c r="N144" i="11"/>
  <c r="M154" i="11"/>
  <c r="E152" i="11"/>
  <c r="F83" i="11"/>
  <c r="D152" i="11"/>
  <c r="D155" i="11"/>
  <c r="I105" i="11"/>
  <c r="I151" i="11" s="1"/>
  <c r="E84" i="11"/>
  <c r="G116" i="11"/>
  <c r="G162" i="11" s="1"/>
  <c r="F84" i="11"/>
  <c r="H84" i="11"/>
  <c r="H35" i="11"/>
  <c r="O84" i="11"/>
  <c r="I84" i="11"/>
  <c r="I35" i="11"/>
  <c r="N105" i="11"/>
  <c r="N151" i="11" s="1"/>
  <c r="I116" i="11"/>
  <c r="I162" i="11" s="1"/>
  <c r="D84" i="11"/>
  <c r="C105" i="11"/>
  <c r="C151" i="11" s="1"/>
  <c r="C83" i="11"/>
  <c r="C35" i="11"/>
  <c r="C104" i="11"/>
  <c r="C150" i="11" s="1"/>
  <c r="O105" i="11"/>
  <c r="O151" i="11" s="1"/>
  <c r="O83" i="11"/>
  <c r="O35" i="11"/>
  <c r="O104" i="11"/>
  <c r="O150" i="11" s="1"/>
  <c r="J34" i="11"/>
  <c r="K84" i="11" s="1"/>
  <c r="H104" i="11"/>
  <c r="H150" i="11" s="1"/>
  <c r="D105" i="11"/>
  <c r="D151" i="11" s="1"/>
  <c r="N86" i="11"/>
  <c r="L87" i="11"/>
  <c r="F105" i="11"/>
  <c r="F151" i="11" s="1"/>
  <c r="L119" i="11"/>
  <c r="L165" i="11" s="1"/>
  <c r="L145" i="11"/>
  <c r="L66" i="11"/>
  <c r="G83" i="11"/>
  <c r="I104" i="11"/>
  <c r="I150" i="11" s="1"/>
  <c r="G105" i="11"/>
  <c r="G151" i="11" s="1"/>
  <c r="C119" i="11"/>
  <c r="C165" i="11" s="1"/>
  <c r="O119" i="11"/>
  <c r="O165" i="11" s="1"/>
  <c r="H145" i="11"/>
  <c r="F152" i="11"/>
  <c r="L155" i="11"/>
  <c r="D119" i="11"/>
  <c r="D165" i="11" s="1"/>
  <c r="I145" i="11"/>
  <c r="G152" i="11"/>
  <c r="L34" i="11"/>
  <c r="L105" i="11" s="1"/>
  <c r="L151" i="11" s="1"/>
  <c r="M66" i="11"/>
  <c r="I83" i="11"/>
  <c r="G84" i="11"/>
  <c r="K104" i="11"/>
  <c r="K150" i="11" s="1"/>
  <c r="E119" i="11"/>
  <c r="E165" i="11" s="1"/>
  <c r="J145" i="11"/>
  <c r="H152" i="11"/>
  <c r="M34" i="11"/>
  <c r="M104" i="11" s="1"/>
  <c r="M150" i="11" s="1"/>
  <c r="K35" i="11"/>
  <c r="B66" i="11"/>
  <c r="N66" i="11"/>
  <c r="J83" i="11"/>
  <c r="F119" i="11"/>
  <c r="F165" i="11" s="1"/>
  <c r="M144" i="11"/>
  <c r="K145" i="11"/>
  <c r="I152" i="11"/>
  <c r="C66" i="11"/>
  <c r="O66" i="11"/>
  <c r="K83" i="11"/>
  <c r="G119" i="11"/>
  <c r="G165" i="11" s="1"/>
  <c r="L83" i="11"/>
  <c r="B104" i="11"/>
  <c r="B150" i="11" s="1"/>
  <c r="N104" i="11"/>
  <c r="N150" i="11" s="1"/>
  <c r="M145" i="11"/>
  <c r="B35" i="11"/>
  <c r="N35" i="11"/>
  <c r="M83" i="11"/>
  <c r="I119" i="11"/>
  <c r="I165" i="11" s="1"/>
  <c r="F66" i="11"/>
  <c r="B83" i="11"/>
  <c r="N83" i="11"/>
  <c r="B89" i="11"/>
  <c r="D104" i="11"/>
  <c r="D150" i="11" s="1"/>
  <c r="D35" i="11"/>
  <c r="E104" i="11"/>
  <c r="E150" i="11" s="1"/>
  <c r="E35" i="11"/>
  <c r="D83" i="11"/>
  <c r="F104" i="11"/>
  <c r="F150" i="11" s="1"/>
  <c r="E83" i="11"/>
  <c r="F72" i="12" l="1"/>
  <c r="F115" i="12" s="1"/>
  <c r="F161" i="12" s="1"/>
  <c r="C89" i="11"/>
  <c r="I75" i="11"/>
  <c r="I115" i="11"/>
  <c r="I161" i="11" s="1"/>
  <c r="G75" i="11"/>
  <c r="G115" i="11"/>
  <c r="G161" i="11" s="1"/>
  <c r="C151" i="12"/>
  <c r="C155" i="12"/>
  <c r="L151" i="12"/>
  <c r="L155" i="12"/>
  <c r="D151" i="12"/>
  <c r="D155" i="12"/>
  <c r="H151" i="12"/>
  <c r="H155" i="12"/>
  <c r="F69" i="11"/>
  <c r="F72" i="11" s="1"/>
  <c r="N69" i="11"/>
  <c r="N72" i="11" s="1"/>
  <c r="M69" i="11"/>
  <c r="M72" i="11" s="1"/>
  <c r="O69" i="11"/>
  <c r="O72" i="11" s="1"/>
  <c r="L69" i="11"/>
  <c r="L72" i="11" s="1"/>
  <c r="D49" i="11"/>
  <c r="F36" i="11"/>
  <c r="L35" i="11"/>
  <c r="L148" i="11" s="1"/>
  <c r="J104" i="11"/>
  <c r="J150" i="11" s="1"/>
  <c r="M35" i="11"/>
  <c r="M36" i="11" s="1"/>
  <c r="G148" i="11"/>
  <c r="H85" i="12"/>
  <c r="H88" i="12" s="1"/>
  <c r="D85" i="12"/>
  <c r="D167" i="12" s="1"/>
  <c r="G146" i="12"/>
  <c r="G120" i="12"/>
  <c r="G166" i="12" s="1"/>
  <c r="G147" i="12"/>
  <c r="G80" i="12"/>
  <c r="G82" i="12" s="1"/>
  <c r="G85" i="12" s="1"/>
  <c r="B146" i="12"/>
  <c r="B120" i="12"/>
  <c r="B166" i="12" s="1"/>
  <c r="B118" i="12"/>
  <c r="B164" i="12" s="1"/>
  <c r="B147" i="12"/>
  <c r="B80" i="12"/>
  <c r="B82" i="12" s="1"/>
  <c r="B85" i="12" s="1"/>
  <c r="B75" i="12"/>
  <c r="B76" i="12" s="1"/>
  <c r="C41" i="12" s="1"/>
  <c r="B117" i="12"/>
  <c r="B163" i="12" s="1"/>
  <c r="K146" i="12"/>
  <c r="K120" i="12"/>
  <c r="K166" i="12" s="1"/>
  <c r="K147" i="12"/>
  <c r="K80" i="12"/>
  <c r="K82" i="12" s="1"/>
  <c r="K85" i="12" s="1"/>
  <c r="M167" i="12"/>
  <c r="M88" i="12"/>
  <c r="H148" i="12"/>
  <c r="E85" i="12"/>
  <c r="D148" i="12"/>
  <c r="N146" i="12"/>
  <c r="N147" i="12"/>
  <c r="N120" i="12"/>
  <c r="N166" i="12" s="1"/>
  <c r="N80" i="12"/>
  <c r="N82" i="12" s="1"/>
  <c r="N85" i="12" s="1"/>
  <c r="L148" i="12"/>
  <c r="I40" i="12"/>
  <c r="D40" i="12"/>
  <c r="C146" i="12"/>
  <c r="C120" i="12"/>
  <c r="C166" i="12" s="1"/>
  <c r="C147" i="12"/>
  <c r="C80" i="12"/>
  <c r="C82" i="12" s="1"/>
  <c r="C85" i="12" s="1"/>
  <c r="L40" i="12"/>
  <c r="O146" i="12"/>
  <c r="O120" i="12"/>
  <c r="O166" i="12" s="1"/>
  <c r="O147" i="12"/>
  <c r="O80" i="12"/>
  <c r="O82" i="12" s="1"/>
  <c r="O85" i="12" s="1"/>
  <c r="I85" i="12"/>
  <c r="M40" i="12"/>
  <c r="C148" i="12"/>
  <c r="J146" i="12"/>
  <c r="J120" i="12"/>
  <c r="J166" i="12" s="1"/>
  <c r="J147" i="12"/>
  <c r="J80" i="12"/>
  <c r="J82" i="12" s="1"/>
  <c r="J85" i="12" s="1"/>
  <c r="F147" i="12"/>
  <c r="F120" i="12"/>
  <c r="F166" i="12" s="1"/>
  <c r="F80" i="12"/>
  <c r="F82" i="12" s="1"/>
  <c r="F85" i="12" s="1"/>
  <c r="F75" i="12"/>
  <c r="L85" i="12"/>
  <c r="E40" i="12"/>
  <c r="J35" i="11"/>
  <c r="J148" i="11" s="1"/>
  <c r="B149" i="11"/>
  <c r="B110" i="11"/>
  <c r="B156" i="11" s="1"/>
  <c r="B48" i="11"/>
  <c r="B55" i="11" s="1"/>
  <c r="B112" i="11"/>
  <c r="B158" i="11" s="1"/>
  <c r="D116" i="11"/>
  <c r="D162" i="11" s="1"/>
  <c r="D69" i="11"/>
  <c r="D72" i="11" s="1"/>
  <c r="K116" i="11"/>
  <c r="K162" i="11" s="1"/>
  <c r="K69" i="11"/>
  <c r="K72" i="11" s="1"/>
  <c r="J116" i="11"/>
  <c r="J162" i="11" s="1"/>
  <c r="J69" i="11"/>
  <c r="J72" i="11" s="1"/>
  <c r="E116" i="11"/>
  <c r="E162" i="11" s="1"/>
  <c r="E69" i="11"/>
  <c r="E72" i="11" s="1"/>
  <c r="L104" i="11"/>
  <c r="L150" i="11" s="1"/>
  <c r="H116" i="11"/>
  <c r="H162" i="11" s="1"/>
  <c r="H69" i="11"/>
  <c r="H72" i="11" s="1"/>
  <c r="I148" i="11"/>
  <c r="I36" i="11"/>
  <c r="F116" i="11"/>
  <c r="F162" i="11" s="1"/>
  <c r="O116" i="11"/>
  <c r="O162" i="11" s="1"/>
  <c r="L116" i="11"/>
  <c r="L162" i="11" s="1"/>
  <c r="C36" i="11"/>
  <c r="C148" i="11"/>
  <c r="C116" i="11"/>
  <c r="C162" i="11" s="1"/>
  <c r="C69" i="11"/>
  <c r="C72" i="11" s="1"/>
  <c r="N116" i="11"/>
  <c r="N162" i="11" s="1"/>
  <c r="B116" i="11"/>
  <c r="B162" i="11" s="1"/>
  <c r="B69" i="11"/>
  <c r="B72" i="11" s="1"/>
  <c r="M116" i="11"/>
  <c r="M162" i="11" s="1"/>
  <c r="I120" i="11"/>
  <c r="I166" i="11" s="1"/>
  <c r="I80" i="11"/>
  <c r="I82" i="11" s="1"/>
  <c r="I85" i="11" s="1"/>
  <c r="I147" i="11"/>
  <c r="I40" i="11"/>
  <c r="I146" i="11"/>
  <c r="H148" i="11"/>
  <c r="H36" i="11"/>
  <c r="G120" i="11"/>
  <c r="G166" i="11" s="1"/>
  <c r="G80" i="11"/>
  <c r="G82" i="11" s="1"/>
  <c r="G85" i="11" s="1"/>
  <c r="G147" i="11"/>
  <c r="G40" i="11"/>
  <c r="G146" i="11"/>
  <c r="K148" i="11"/>
  <c r="K36" i="11"/>
  <c r="E148" i="11"/>
  <c r="E36" i="11"/>
  <c r="M84" i="11"/>
  <c r="L84" i="11"/>
  <c r="J84" i="11"/>
  <c r="N84" i="11"/>
  <c r="D36" i="11"/>
  <c r="D148" i="11"/>
  <c r="J105" i="11"/>
  <c r="J151" i="11" s="1"/>
  <c r="O36" i="11"/>
  <c r="O148" i="11"/>
  <c r="N36" i="11"/>
  <c r="N148" i="11"/>
  <c r="M105" i="11"/>
  <c r="M151" i="11" s="1"/>
  <c r="B36" i="11"/>
  <c r="B148" i="11"/>
  <c r="F146" i="12" l="1"/>
  <c r="H147" i="11"/>
  <c r="H115" i="11"/>
  <c r="H161" i="11" s="1"/>
  <c r="L75" i="11"/>
  <c r="L115" i="11"/>
  <c r="L161" i="11" s="1"/>
  <c r="O75" i="11"/>
  <c r="O40" i="11" s="1"/>
  <c r="O115" i="11"/>
  <c r="O161" i="11" s="1"/>
  <c r="M75" i="11"/>
  <c r="M40" i="11" s="1"/>
  <c r="M115" i="11"/>
  <c r="M161" i="11" s="1"/>
  <c r="J75" i="11"/>
  <c r="J115" i="11"/>
  <c r="J161" i="11" s="1"/>
  <c r="N75" i="11"/>
  <c r="N40" i="11" s="1"/>
  <c r="N115" i="11"/>
  <c r="N161" i="11" s="1"/>
  <c r="F75" i="11"/>
  <c r="F115" i="11"/>
  <c r="F161" i="11" s="1"/>
  <c r="E75" i="11"/>
  <c r="E40" i="11" s="1"/>
  <c r="E115" i="11"/>
  <c r="E161" i="11" s="1"/>
  <c r="K75" i="11"/>
  <c r="K40" i="11" s="1"/>
  <c r="K115" i="11"/>
  <c r="K161" i="11" s="1"/>
  <c r="B115" i="11"/>
  <c r="B161" i="11" s="1"/>
  <c r="C115" i="11"/>
  <c r="C161" i="11" s="1"/>
  <c r="D75" i="11"/>
  <c r="D40" i="11" s="1"/>
  <c r="D115" i="11"/>
  <c r="D161" i="11" s="1"/>
  <c r="H167" i="12"/>
  <c r="D89" i="12"/>
  <c r="E49" i="12"/>
  <c r="E53" i="12" s="1"/>
  <c r="D53" i="11"/>
  <c r="K120" i="11"/>
  <c r="K166" i="11" s="1"/>
  <c r="J36" i="11"/>
  <c r="K146" i="11"/>
  <c r="L36" i="11"/>
  <c r="M148" i="11"/>
  <c r="D88" i="12"/>
  <c r="D168" i="12" s="1"/>
  <c r="F40" i="12"/>
  <c r="O40" i="12"/>
  <c r="M168" i="12"/>
  <c r="B167" i="12"/>
  <c r="B88" i="12"/>
  <c r="F88" i="12"/>
  <c r="F167" i="12"/>
  <c r="J40" i="12"/>
  <c r="C76" i="12"/>
  <c r="D41" i="12" s="1"/>
  <c r="D42" i="12" s="1"/>
  <c r="D46" i="12" s="1"/>
  <c r="D48" i="12" s="1"/>
  <c r="D55" i="12" s="1"/>
  <c r="D56" i="12" s="1"/>
  <c r="C40" i="12"/>
  <c r="C42" i="12" s="1"/>
  <c r="C46" i="12" s="1"/>
  <c r="C48" i="12" s="1"/>
  <c r="C55" i="12" s="1"/>
  <c r="C56" i="12" s="1"/>
  <c r="N40" i="12"/>
  <c r="L167" i="12"/>
  <c r="L88" i="12"/>
  <c r="J167" i="12"/>
  <c r="J88" i="12"/>
  <c r="I167" i="12"/>
  <c r="I88" i="12"/>
  <c r="C167" i="12"/>
  <c r="C88" i="12"/>
  <c r="N167" i="12"/>
  <c r="N88" i="12"/>
  <c r="E167" i="12"/>
  <c r="E88" i="12"/>
  <c r="K167" i="12"/>
  <c r="K88" i="12"/>
  <c r="G40" i="12"/>
  <c r="H168" i="12"/>
  <c r="O167" i="12"/>
  <c r="O88" i="12"/>
  <c r="K40" i="12"/>
  <c r="G167" i="12"/>
  <c r="G88" i="12"/>
  <c r="D147" i="11"/>
  <c r="J80" i="11"/>
  <c r="J82" i="11" s="1"/>
  <c r="J85" i="11" s="1"/>
  <c r="J88" i="11" s="1"/>
  <c r="B56" i="11"/>
  <c r="B114" i="11"/>
  <c r="B160" i="11" s="1"/>
  <c r="B111" i="11"/>
  <c r="B157" i="11" s="1"/>
  <c r="H146" i="11"/>
  <c r="E120" i="11"/>
  <c r="E166" i="11" s="1"/>
  <c r="K147" i="11"/>
  <c r="E80" i="11"/>
  <c r="E82" i="11" s="1"/>
  <c r="E85" i="11" s="1"/>
  <c r="E88" i="11" s="1"/>
  <c r="H75" i="11"/>
  <c r="H40" i="11" s="1"/>
  <c r="H80" i="11"/>
  <c r="H82" i="11" s="1"/>
  <c r="H85" i="11" s="1"/>
  <c r="K80" i="11"/>
  <c r="K82" i="11" s="1"/>
  <c r="K85" i="11" s="1"/>
  <c r="K88" i="11" s="1"/>
  <c r="H120" i="11"/>
  <c r="H166" i="11" s="1"/>
  <c r="J146" i="11"/>
  <c r="E147" i="11"/>
  <c r="E146" i="11"/>
  <c r="J40" i="11"/>
  <c r="J120" i="11"/>
  <c r="J166" i="11" s="1"/>
  <c r="J147" i="11"/>
  <c r="D80" i="11"/>
  <c r="D82" i="11" s="1"/>
  <c r="D85" i="11" s="1"/>
  <c r="D167" i="11" s="1"/>
  <c r="D120" i="11"/>
  <c r="D166" i="11" s="1"/>
  <c r="D146" i="11"/>
  <c r="N147" i="11"/>
  <c r="N146" i="11"/>
  <c r="N120" i="11"/>
  <c r="N166" i="11" s="1"/>
  <c r="N80" i="11"/>
  <c r="N82" i="11" s="1"/>
  <c r="N85" i="11" s="1"/>
  <c r="L147" i="11"/>
  <c r="L40" i="11"/>
  <c r="L146" i="11"/>
  <c r="L120" i="11"/>
  <c r="L166" i="11" s="1"/>
  <c r="L80" i="11"/>
  <c r="L82" i="11" s="1"/>
  <c r="L85" i="11" s="1"/>
  <c r="C75" i="11"/>
  <c r="C40" i="11" s="1"/>
  <c r="C146" i="11"/>
  <c r="C147" i="11"/>
  <c r="C120" i="11"/>
  <c r="C166" i="11" s="1"/>
  <c r="C80" i="11"/>
  <c r="C82" i="11" s="1"/>
  <c r="C85" i="11" s="1"/>
  <c r="I167" i="11"/>
  <c r="I88" i="11"/>
  <c r="O146" i="11"/>
  <c r="O147" i="11"/>
  <c r="O120" i="11"/>
  <c r="O166" i="11" s="1"/>
  <c r="O80" i="11"/>
  <c r="O82" i="11" s="1"/>
  <c r="O85" i="11" s="1"/>
  <c r="G88" i="11"/>
  <c r="G167" i="11"/>
  <c r="F120" i="11"/>
  <c r="F166" i="11" s="1"/>
  <c r="F80" i="11"/>
  <c r="F82" i="11" s="1"/>
  <c r="F85" i="11" s="1"/>
  <c r="F147" i="11"/>
  <c r="F40" i="11"/>
  <c r="F146" i="11"/>
  <c r="M147" i="11"/>
  <c r="M146" i="11"/>
  <c r="M120" i="11"/>
  <c r="M166" i="11" s="1"/>
  <c r="M80" i="11"/>
  <c r="M82" i="11" s="1"/>
  <c r="M85" i="11" s="1"/>
  <c r="B147" i="11"/>
  <c r="B118" i="11"/>
  <c r="B164" i="11" s="1"/>
  <c r="B75" i="11"/>
  <c r="B76" i="11" s="1"/>
  <c r="B146" i="11"/>
  <c r="B120" i="11"/>
  <c r="B166" i="11" s="1"/>
  <c r="B80" i="11"/>
  <c r="B82" i="11" s="1"/>
  <c r="B85" i="11" s="1"/>
  <c r="D89" i="11" l="1"/>
  <c r="E49" i="11"/>
  <c r="E53" i="11" s="1"/>
  <c r="B117" i="11"/>
  <c r="B163" i="11" s="1"/>
  <c r="E167" i="11"/>
  <c r="D96" i="12"/>
  <c r="D98" i="12" s="1"/>
  <c r="D100" i="12" s="1"/>
  <c r="I168" i="12"/>
  <c r="E168" i="12"/>
  <c r="B168" i="12"/>
  <c r="B96" i="12"/>
  <c r="C168" i="12"/>
  <c r="C96" i="12"/>
  <c r="J168" i="12"/>
  <c r="G168" i="12"/>
  <c r="K168" i="12"/>
  <c r="N168" i="12"/>
  <c r="D76" i="12"/>
  <c r="O168" i="12"/>
  <c r="L168" i="12"/>
  <c r="F168" i="12"/>
  <c r="K167" i="11"/>
  <c r="D88" i="11"/>
  <c r="D168" i="11" s="1"/>
  <c r="H167" i="11"/>
  <c r="H88" i="11"/>
  <c r="H168" i="11" s="1"/>
  <c r="C42" i="11"/>
  <c r="C46" i="11" s="1"/>
  <c r="C112" i="11" s="1"/>
  <c r="C158" i="11" s="1"/>
  <c r="J167" i="11"/>
  <c r="C88" i="11"/>
  <c r="C167" i="11"/>
  <c r="B167" i="11"/>
  <c r="G168" i="11"/>
  <c r="K168" i="11"/>
  <c r="O88" i="11"/>
  <c r="O167" i="11"/>
  <c r="E168" i="11"/>
  <c r="L88" i="11"/>
  <c r="L167" i="11"/>
  <c r="M88" i="11"/>
  <c r="M167" i="11"/>
  <c r="I168" i="11"/>
  <c r="C76" i="11"/>
  <c r="D76" i="11" s="1"/>
  <c r="E76" i="11" s="1"/>
  <c r="F76" i="11" s="1"/>
  <c r="G76" i="11" s="1"/>
  <c r="H76" i="11" s="1"/>
  <c r="I76" i="11" s="1"/>
  <c r="J76" i="11" s="1"/>
  <c r="K76" i="11" s="1"/>
  <c r="L76" i="11" s="1"/>
  <c r="M76" i="11" s="1"/>
  <c r="N76" i="11" s="1"/>
  <c r="O76" i="11" s="1"/>
  <c r="F88" i="11"/>
  <c r="F167" i="11"/>
  <c r="N88" i="11"/>
  <c r="N167" i="11"/>
  <c r="J168" i="11"/>
  <c r="E41" i="12" l="1"/>
  <c r="E76" i="12"/>
  <c r="F76" i="12" s="1"/>
  <c r="G76" i="12" s="1"/>
  <c r="H76" i="12" s="1"/>
  <c r="I76" i="12" s="1"/>
  <c r="J76" i="12" s="1"/>
  <c r="K76" i="12" s="1"/>
  <c r="L76" i="12" s="1"/>
  <c r="M76" i="12" s="1"/>
  <c r="N76" i="12" s="1"/>
  <c r="O76" i="12" s="1"/>
  <c r="C110" i="12"/>
  <c r="C156" i="12" s="1"/>
  <c r="C118" i="12"/>
  <c r="C164" i="12" s="1"/>
  <c r="E89" i="11"/>
  <c r="E96" i="11" s="1"/>
  <c r="E169" i="11" s="1"/>
  <c r="C112" i="12"/>
  <c r="C158" i="12" s="1"/>
  <c r="C113" i="12"/>
  <c r="C159" i="12" s="1"/>
  <c r="C149" i="12"/>
  <c r="E89" i="12"/>
  <c r="E96" i="12" s="1"/>
  <c r="E169" i="12" s="1"/>
  <c r="F49" i="12"/>
  <c r="F53" i="12" s="1"/>
  <c r="F49" i="11"/>
  <c r="F53" i="11" s="1"/>
  <c r="D169" i="12"/>
  <c r="C169" i="12"/>
  <c r="C98" i="12"/>
  <c r="C100" i="12" s="1"/>
  <c r="E42" i="12"/>
  <c r="E46" i="12" s="1"/>
  <c r="E48" i="12" s="1"/>
  <c r="E55" i="12" s="1"/>
  <c r="E56" i="12" s="1"/>
  <c r="F41" i="12"/>
  <c r="F42" i="12" s="1"/>
  <c r="D149" i="12"/>
  <c r="D113" i="12"/>
  <c r="D159" i="12" s="1"/>
  <c r="D110" i="12"/>
  <c r="D156" i="12" s="1"/>
  <c r="D118" i="12"/>
  <c r="D164" i="12" s="1"/>
  <c r="D112" i="12"/>
  <c r="D158" i="12" s="1"/>
  <c r="C114" i="12"/>
  <c r="C160" i="12" s="1"/>
  <c r="C111" i="12"/>
  <c r="C157" i="12" s="1"/>
  <c r="B169" i="12"/>
  <c r="B98" i="12"/>
  <c r="B100" i="12" s="1"/>
  <c r="D96" i="11"/>
  <c r="D98" i="11" s="1"/>
  <c r="D100" i="11" s="1"/>
  <c r="C110" i="11"/>
  <c r="C156" i="11" s="1"/>
  <c r="C113" i="11"/>
  <c r="C159" i="11" s="1"/>
  <c r="C118" i="11"/>
  <c r="C164" i="11" s="1"/>
  <c r="C149" i="11"/>
  <c r="C48" i="11"/>
  <c r="D41" i="11"/>
  <c r="D42" i="11" s="1"/>
  <c r="D46" i="11" s="1"/>
  <c r="D110" i="11" s="1"/>
  <c r="N168" i="11"/>
  <c r="B96" i="11"/>
  <c r="B168" i="11"/>
  <c r="L168" i="11"/>
  <c r="C96" i="11"/>
  <c r="C168" i="11"/>
  <c r="M168" i="11"/>
  <c r="O168" i="11"/>
  <c r="F168" i="11"/>
  <c r="C114" i="11" l="1"/>
  <c r="C160" i="11" s="1"/>
  <c r="C55" i="11"/>
  <c r="E98" i="11"/>
  <c r="E100" i="11" s="1"/>
  <c r="E98" i="12"/>
  <c r="E100" i="12" s="1"/>
  <c r="F89" i="11"/>
  <c r="F96" i="11" s="1"/>
  <c r="F169" i="11" s="1"/>
  <c r="G49" i="11"/>
  <c r="G53" i="11" s="1"/>
  <c r="D169" i="11"/>
  <c r="F46" i="12"/>
  <c r="F48" i="12" s="1"/>
  <c r="F55" i="12" s="1"/>
  <c r="F56" i="12" s="1"/>
  <c r="G41" i="12"/>
  <c r="G42" i="12" s="1"/>
  <c r="G46" i="12" s="1"/>
  <c r="G48" i="12" s="1"/>
  <c r="E149" i="12"/>
  <c r="E118" i="12"/>
  <c r="E164" i="12" s="1"/>
  <c r="E113" i="12"/>
  <c r="E159" i="12" s="1"/>
  <c r="E112" i="12"/>
  <c r="E158" i="12" s="1"/>
  <c r="E110" i="12"/>
  <c r="E156" i="12" s="1"/>
  <c r="C117" i="12"/>
  <c r="C163" i="12" s="1"/>
  <c r="D111" i="12"/>
  <c r="D157" i="12" s="1"/>
  <c r="D114" i="12"/>
  <c r="D160" i="12" s="1"/>
  <c r="C117" i="11"/>
  <c r="C163" i="11" s="1"/>
  <c r="C111" i="11"/>
  <c r="C157" i="11" s="1"/>
  <c r="E41" i="11"/>
  <c r="E42" i="11" s="1"/>
  <c r="E46" i="11" s="1"/>
  <c r="D149" i="11"/>
  <c r="D113" i="11"/>
  <c r="D159" i="11" s="1"/>
  <c r="D48" i="11"/>
  <c r="D55" i="11" s="1"/>
  <c r="D156" i="11"/>
  <c r="D118" i="11"/>
  <c r="D164" i="11" s="1"/>
  <c r="D112" i="11"/>
  <c r="D158" i="11" s="1"/>
  <c r="B169" i="11"/>
  <c r="B98" i="11"/>
  <c r="C169" i="11"/>
  <c r="C98" i="11"/>
  <c r="C100" i="11" s="1"/>
  <c r="F98" i="11" l="1"/>
  <c r="F100" i="11" s="1"/>
  <c r="F89" i="12"/>
  <c r="F96" i="12" s="1"/>
  <c r="G49" i="12"/>
  <c r="G53" i="12" s="1"/>
  <c r="G55" i="12" s="1"/>
  <c r="G56" i="12" s="1"/>
  <c r="H49" i="11"/>
  <c r="H53" i="11" s="1"/>
  <c r="G89" i="11"/>
  <c r="G96" i="11" s="1"/>
  <c r="C56" i="11"/>
  <c r="F149" i="12"/>
  <c r="F118" i="12"/>
  <c r="F164" i="12" s="1"/>
  <c r="F112" i="12"/>
  <c r="F158" i="12" s="1"/>
  <c r="F113" i="12"/>
  <c r="F159" i="12" s="1"/>
  <c r="F110" i="12"/>
  <c r="F156" i="12" s="1"/>
  <c r="E111" i="12"/>
  <c r="E157" i="12" s="1"/>
  <c r="E114" i="12"/>
  <c r="E160" i="12" s="1"/>
  <c r="H41" i="12"/>
  <c r="H42" i="12" s="1"/>
  <c r="H46" i="12" s="1"/>
  <c r="H48" i="12" s="1"/>
  <c r="D117" i="12"/>
  <c r="D163" i="12" s="1"/>
  <c r="E149" i="11"/>
  <c r="E48" i="11"/>
  <c r="E55" i="11" s="1"/>
  <c r="E118" i="11"/>
  <c r="E164" i="11" s="1"/>
  <c r="E113" i="11"/>
  <c r="E159" i="11" s="1"/>
  <c r="E112" i="11"/>
  <c r="E158" i="11" s="1"/>
  <c r="E110" i="11"/>
  <c r="E156" i="11" s="1"/>
  <c r="D114" i="11"/>
  <c r="D160" i="11" s="1"/>
  <c r="D111" i="11"/>
  <c r="D157" i="11" s="1"/>
  <c r="F41" i="11"/>
  <c r="F42" i="11" s="1"/>
  <c r="F46" i="11" s="1"/>
  <c r="G112" i="12" l="1"/>
  <c r="G158" i="12" s="1"/>
  <c r="F169" i="12"/>
  <c r="F98" i="12"/>
  <c r="F100" i="12" s="1"/>
  <c r="G98" i="11"/>
  <c r="G100" i="11" s="1"/>
  <c r="G169" i="11"/>
  <c r="I49" i="11"/>
  <c r="I53" i="11" s="1"/>
  <c r="H89" i="11"/>
  <c r="H96" i="11" s="1"/>
  <c r="G149" i="12"/>
  <c r="G118" i="12"/>
  <c r="G164" i="12" s="1"/>
  <c r="G113" i="12"/>
  <c r="G159" i="12" s="1"/>
  <c r="G110" i="12"/>
  <c r="G156" i="12" s="1"/>
  <c r="I41" i="12"/>
  <c r="I42" i="12" s="1"/>
  <c r="I46" i="12" s="1"/>
  <c r="I48" i="12" s="1"/>
  <c r="E117" i="12"/>
  <c r="E163" i="12" s="1"/>
  <c r="F111" i="12"/>
  <c r="F157" i="12" s="1"/>
  <c r="F114" i="12"/>
  <c r="F160" i="12" s="1"/>
  <c r="F48" i="11"/>
  <c r="F55" i="11" s="1"/>
  <c r="F149" i="11"/>
  <c r="F118" i="11"/>
  <c r="F164" i="11" s="1"/>
  <c r="F112" i="11"/>
  <c r="F158" i="11" s="1"/>
  <c r="F113" i="11"/>
  <c r="F159" i="11" s="1"/>
  <c r="F110" i="11"/>
  <c r="F156" i="11" s="1"/>
  <c r="D117" i="11"/>
  <c r="D163" i="11" s="1"/>
  <c r="D56" i="11"/>
  <c r="G41" i="11"/>
  <c r="G42" i="11" s="1"/>
  <c r="G46" i="11" s="1"/>
  <c r="E114" i="11"/>
  <c r="E160" i="11" s="1"/>
  <c r="E111" i="11"/>
  <c r="E157" i="11" s="1"/>
  <c r="G89" i="12" l="1"/>
  <c r="G96" i="12" s="1"/>
  <c r="H49" i="12"/>
  <c r="H53" i="12" s="1"/>
  <c r="H55" i="12" s="1"/>
  <c r="J49" i="11"/>
  <c r="J53" i="11" s="1"/>
  <c r="I89" i="11"/>
  <c r="I96" i="11" s="1"/>
  <c r="H169" i="11"/>
  <c r="H98" i="11"/>
  <c r="H100" i="11" s="1"/>
  <c r="F117" i="12"/>
  <c r="F163" i="12" s="1"/>
  <c r="J41" i="12"/>
  <c r="J42" i="12" s="1"/>
  <c r="J46" i="12" s="1"/>
  <c r="J48" i="12" s="1"/>
  <c r="H149" i="12"/>
  <c r="H118" i="12"/>
  <c r="H164" i="12" s="1"/>
  <c r="G111" i="12"/>
  <c r="G157" i="12" s="1"/>
  <c r="G114" i="12"/>
  <c r="G160" i="12" s="1"/>
  <c r="E117" i="11"/>
  <c r="E163" i="11" s="1"/>
  <c r="E56" i="11"/>
  <c r="G48" i="11"/>
  <c r="G55" i="11" s="1"/>
  <c r="G118" i="11"/>
  <c r="G164" i="11" s="1"/>
  <c r="G149" i="11"/>
  <c r="G113" i="11"/>
  <c r="G159" i="11" s="1"/>
  <c r="G110" i="11"/>
  <c r="G156" i="11" s="1"/>
  <c r="G112" i="11"/>
  <c r="G158" i="11" s="1"/>
  <c r="H41" i="11"/>
  <c r="H42" i="11" s="1"/>
  <c r="H46" i="11" s="1"/>
  <c r="F111" i="11"/>
  <c r="F157" i="11" s="1"/>
  <c r="F114" i="11"/>
  <c r="F160" i="11" s="1"/>
  <c r="G169" i="12" l="1"/>
  <c r="G98" i="12"/>
  <c r="G100" i="12" s="1"/>
  <c r="I98" i="11"/>
  <c r="I100" i="11" s="1"/>
  <c r="I169" i="11"/>
  <c r="K49" i="11"/>
  <c r="K53" i="11" s="1"/>
  <c r="J89" i="11"/>
  <c r="J96" i="11" s="1"/>
  <c r="H114" i="12"/>
  <c r="H160" i="12" s="1"/>
  <c r="H111" i="12"/>
  <c r="H157" i="12" s="1"/>
  <c r="G117" i="12"/>
  <c r="G163" i="12" s="1"/>
  <c r="K41" i="12"/>
  <c r="K42" i="12" s="1"/>
  <c r="K46" i="12" s="1"/>
  <c r="K48" i="12" s="1"/>
  <c r="I149" i="12"/>
  <c r="I118" i="12"/>
  <c r="I164" i="12" s="1"/>
  <c r="G114" i="11"/>
  <c r="G160" i="11" s="1"/>
  <c r="G111" i="11"/>
  <c r="G157" i="11" s="1"/>
  <c r="H149" i="11"/>
  <c r="H118" i="11"/>
  <c r="H164" i="11" s="1"/>
  <c r="H48" i="11"/>
  <c r="H55" i="11" s="1"/>
  <c r="H112" i="11"/>
  <c r="H158" i="11" s="1"/>
  <c r="H110" i="11"/>
  <c r="H156" i="11" s="1"/>
  <c r="H113" i="11"/>
  <c r="H159" i="11" s="1"/>
  <c r="F56" i="11"/>
  <c r="F117" i="11"/>
  <c r="F163" i="11" s="1"/>
  <c r="I41" i="11"/>
  <c r="I42" i="11" s="1"/>
  <c r="I46" i="11" s="1"/>
  <c r="H89" i="12" l="1"/>
  <c r="H96" i="12" s="1"/>
  <c r="I49" i="12"/>
  <c r="I53" i="12" s="1"/>
  <c r="H113" i="12"/>
  <c r="H159" i="12" s="1"/>
  <c r="H110" i="12"/>
  <c r="H156" i="12" s="1"/>
  <c r="H112" i="12"/>
  <c r="H158" i="12" s="1"/>
  <c r="K89" i="11"/>
  <c r="K96" i="11" s="1"/>
  <c r="J169" i="11"/>
  <c r="J98" i="11"/>
  <c r="J100" i="11" s="1"/>
  <c r="H117" i="12"/>
  <c r="H163" i="12" s="1"/>
  <c r="H56" i="12"/>
  <c r="L41" i="12"/>
  <c r="L42" i="12" s="1"/>
  <c r="L46" i="12" s="1"/>
  <c r="L48" i="12" s="1"/>
  <c r="J149" i="12"/>
  <c r="J118" i="12"/>
  <c r="J164" i="12" s="1"/>
  <c r="J41" i="11"/>
  <c r="J42" i="11" s="1"/>
  <c r="J46" i="11" s="1"/>
  <c r="H111" i="11"/>
  <c r="H157" i="11" s="1"/>
  <c r="H114" i="11"/>
  <c r="H160" i="11" s="1"/>
  <c r="G56" i="11"/>
  <c r="G117" i="11"/>
  <c r="G163" i="11" s="1"/>
  <c r="I149" i="11"/>
  <c r="I48" i="11"/>
  <c r="I55" i="11" s="1"/>
  <c r="I118" i="11"/>
  <c r="I164" i="11" s="1"/>
  <c r="I110" i="11"/>
  <c r="I156" i="11" s="1"/>
  <c r="I112" i="11"/>
  <c r="I158" i="11" s="1"/>
  <c r="I113" i="11"/>
  <c r="I159" i="11" s="1"/>
  <c r="H169" i="12" l="1"/>
  <c r="H98" i="12"/>
  <c r="H100" i="12" s="1"/>
  <c r="L49" i="11"/>
  <c r="L53" i="11" s="1"/>
  <c r="K169" i="11"/>
  <c r="K98" i="11"/>
  <c r="K100" i="11" s="1"/>
  <c r="K149" i="12"/>
  <c r="K118" i="12"/>
  <c r="K164" i="12" s="1"/>
  <c r="M41" i="12"/>
  <c r="M42" i="12" s="1"/>
  <c r="M46" i="12" s="1"/>
  <c r="M48" i="12" s="1"/>
  <c r="H117" i="11"/>
  <c r="H163" i="11" s="1"/>
  <c r="H56" i="11"/>
  <c r="J149" i="11"/>
  <c r="J48" i="11"/>
  <c r="J55" i="11" s="1"/>
  <c r="J118" i="11"/>
  <c r="J164" i="11" s="1"/>
  <c r="J112" i="11"/>
  <c r="J158" i="11" s="1"/>
  <c r="J113" i="11"/>
  <c r="J159" i="11" s="1"/>
  <c r="J110" i="11"/>
  <c r="J156" i="11" s="1"/>
  <c r="I114" i="11"/>
  <c r="I160" i="11" s="1"/>
  <c r="I111" i="11"/>
  <c r="I157" i="11" s="1"/>
  <c r="K41" i="11"/>
  <c r="K42" i="11" s="1"/>
  <c r="K46" i="11" s="1"/>
  <c r="I89" i="12" l="1"/>
  <c r="I96" i="12" s="1"/>
  <c r="J49" i="12"/>
  <c r="J53" i="12" s="1"/>
  <c r="J55" i="12" s="1"/>
  <c r="J56" i="12" s="1"/>
  <c r="I110" i="12"/>
  <c r="I156" i="12" s="1"/>
  <c r="I113" i="12"/>
  <c r="I159" i="12" s="1"/>
  <c r="I112" i="12"/>
  <c r="I158" i="12" s="1"/>
  <c r="I55" i="12"/>
  <c r="I56" i="12" s="1"/>
  <c r="I111" i="12"/>
  <c r="I157" i="12" s="1"/>
  <c r="I114" i="12"/>
  <c r="I160" i="12" s="1"/>
  <c r="N41" i="12"/>
  <c r="N42" i="12" s="1"/>
  <c r="N46" i="12" s="1"/>
  <c r="N48" i="12" s="1"/>
  <c r="L149" i="12"/>
  <c r="L118" i="12"/>
  <c r="L164" i="12" s="1"/>
  <c r="L41" i="11"/>
  <c r="L42" i="11" s="1"/>
  <c r="L46" i="11" s="1"/>
  <c r="J114" i="11"/>
  <c r="J160" i="11" s="1"/>
  <c r="J111" i="11"/>
  <c r="J157" i="11" s="1"/>
  <c r="I117" i="11"/>
  <c r="I163" i="11" s="1"/>
  <c r="I56" i="11"/>
  <c r="K149" i="11"/>
  <c r="K48" i="11"/>
  <c r="K55" i="11" s="1"/>
  <c r="K118" i="11"/>
  <c r="K164" i="11" s="1"/>
  <c r="K112" i="11"/>
  <c r="K158" i="11" s="1"/>
  <c r="K113" i="11"/>
  <c r="K159" i="11" s="1"/>
  <c r="K110" i="11"/>
  <c r="K156" i="11" s="1"/>
  <c r="I117" i="12" l="1"/>
  <c r="I163" i="12" s="1"/>
  <c r="I169" i="12"/>
  <c r="I98" i="12"/>
  <c r="I100" i="12" s="1"/>
  <c r="L89" i="11"/>
  <c r="L96" i="11" s="1"/>
  <c r="M49" i="11"/>
  <c r="M53" i="11" s="1"/>
  <c r="M149" i="12"/>
  <c r="M118" i="12"/>
  <c r="M164" i="12" s="1"/>
  <c r="O41" i="12"/>
  <c r="O42" i="12" s="1"/>
  <c r="O46" i="12" s="1"/>
  <c r="O48" i="12" s="1"/>
  <c r="L48" i="11"/>
  <c r="L55" i="11" s="1"/>
  <c r="L149" i="11"/>
  <c r="L118" i="11"/>
  <c r="L164" i="11" s="1"/>
  <c r="L112" i="11"/>
  <c r="L158" i="11" s="1"/>
  <c r="L110" i="11"/>
  <c r="L156" i="11" s="1"/>
  <c r="L113" i="11"/>
  <c r="L159" i="11" s="1"/>
  <c r="K111" i="11"/>
  <c r="K157" i="11" s="1"/>
  <c r="K114" i="11"/>
  <c r="K160" i="11" s="1"/>
  <c r="J117" i="11"/>
  <c r="J163" i="11" s="1"/>
  <c r="J56" i="11"/>
  <c r="M41" i="11"/>
  <c r="M42" i="11" s="1"/>
  <c r="M46" i="11" s="1"/>
  <c r="K49" i="12" l="1"/>
  <c r="K53" i="12" s="1"/>
  <c r="K55" i="12" s="1"/>
  <c r="K56" i="12" s="1"/>
  <c r="J89" i="12"/>
  <c r="J96" i="12" s="1"/>
  <c r="J113" i="12"/>
  <c r="J159" i="12" s="1"/>
  <c r="J110" i="12"/>
  <c r="J156" i="12" s="1"/>
  <c r="J112" i="12"/>
  <c r="J158" i="12" s="1"/>
  <c r="J111" i="12"/>
  <c r="J157" i="12" s="1"/>
  <c r="J114" i="12"/>
  <c r="J160" i="12" s="1"/>
  <c r="L98" i="11"/>
  <c r="L100" i="11" s="1"/>
  <c r="L169" i="11"/>
  <c r="N149" i="12"/>
  <c r="N118" i="12"/>
  <c r="N164" i="12" s="1"/>
  <c r="N41" i="11"/>
  <c r="N42" i="11" s="1"/>
  <c r="N46" i="11" s="1"/>
  <c r="K117" i="11"/>
  <c r="K163" i="11" s="1"/>
  <c r="K56" i="11"/>
  <c r="M48" i="11"/>
  <c r="M55" i="11" s="1"/>
  <c r="M149" i="11"/>
  <c r="M118" i="11"/>
  <c r="M164" i="11" s="1"/>
  <c r="M112" i="11"/>
  <c r="M158" i="11" s="1"/>
  <c r="M113" i="11"/>
  <c r="M159" i="11" s="1"/>
  <c r="M110" i="11"/>
  <c r="M156" i="11" s="1"/>
  <c r="L111" i="11"/>
  <c r="L157" i="11" s="1"/>
  <c r="L114" i="11"/>
  <c r="L160" i="11" s="1"/>
  <c r="J117" i="12" l="1"/>
  <c r="J163" i="12" s="1"/>
  <c r="J98" i="12"/>
  <c r="J100" i="12" s="1"/>
  <c r="J169" i="12"/>
  <c r="M89" i="11"/>
  <c r="M96" i="11" s="1"/>
  <c r="N49" i="11"/>
  <c r="N53" i="11" s="1"/>
  <c r="O149" i="12"/>
  <c r="O118" i="12"/>
  <c r="O164" i="12" s="1"/>
  <c r="L117" i="11"/>
  <c r="L163" i="11" s="1"/>
  <c r="L56" i="11"/>
  <c r="N48" i="11"/>
  <c r="N149" i="11"/>
  <c r="N118" i="11"/>
  <c r="N164" i="11" s="1"/>
  <c r="M114" i="11"/>
  <c r="M160" i="11" s="1"/>
  <c r="M111" i="11"/>
  <c r="M157" i="11" s="1"/>
  <c r="O41" i="11"/>
  <c r="O42" i="11" s="1"/>
  <c r="O46" i="11" s="1"/>
  <c r="N55" i="11" l="1"/>
  <c r="K89" i="12"/>
  <c r="K96" i="12" s="1"/>
  <c r="L49" i="12"/>
  <c r="L53" i="12" s="1"/>
  <c r="L55" i="12" s="1"/>
  <c r="L56" i="12" s="1"/>
  <c r="K112" i="12"/>
  <c r="K158" i="12" s="1"/>
  <c r="K110" i="12"/>
  <c r="K156" i="12" s="1"/>
  <c r="K113" i="12"/>
  <c r="K159" i="12" s="1"/>
  <c r="K114" i="12"/>
  <c r="K160" i="12" s="1"/>
  <c r="K111" i="12"/>
  <c r="K157" i="12" s="1"/>
  <c r="M169" i="11"/>
  <c r="M98" i="11"/>
  <c r="M100" i="11" s="1"/>
  <c r="N114" i="11"/>
  <c r="N160" i="11" s="1"/>
  <c r="N111" i="11"/>
  <c r="N157" i="11" s="1"/>
  <c r="M117" i="11"/>
  <c r="M163" i="11" s="1"/>
  <c r="M56" i="11"/>
  <c r="O48" i="11"/>
  <c r="O149" i="11"/>
  <c r="O118" i="11"/>
  <c r="O164" i="11" s="1"/>
  <c r="K117" i="12" l="1"/>
  <c r="K163" i="12" s="1"/>
  <c r="K98" i="12"/>
  <c r="K100" i="12" s="1"/>
  <c r="K169" i="12"/>
  <c r="N89" i="11"/>
  <c r="N96" i="11" s="1"/>
  <c r="O49" i="11"/>
  <c r="O53" i="11" s="1"/>
  <c r="O114" i="11" s="1"/>
  <c r="O160" i="11" s="1"/>
  <c r="N110" i="11"/>
  <c r="N156" i="11" s="1"/>
  <c r="N112" i="11"/>
  <c r="N158" i="11" s="1"/>
  <c r="N113" i="11"/>
  <c r="N159" i="11" s="1"/>
  <c r="N117" i="11"/>
  <c r="N163" i="11" s="1"/>
  <c r="N56" i="11"/>
  <c r="O111" i="11" l="1"/>
  <c r="O157" i="11" s="1"/>
  <c r="O55" i="11"/>
  <c r="O117" i="11" s="1"/>
  <c r="O163" i="11" s="1"/>
  <c r="M49" i="12"/>
  <c r="M53" i="12" s="1"/>
  <c r="M55" i="12" s="1"/>
  <c r="M56" i="12" s="1"/>
  <c r="L89" i="12"/>
  <c r="L96" i="12" s="1"/>
  <c r="L110" i="12"/>
  <c r="L156" i="12" s="1"/>
  <c r="L112" i="12"/>
  <c r="L158" i="12" s="1"/>
  <c r="L113" i="12"/>
  <c r="L159" i="12" s="1"/>
  <c r="L111" i="12"/>
  <c r="L157" i="12" s="1"/>
  <c r="L114" i="12"/>
  <c r="L160" i="12" s="1"/>
  <c r="O89" i="11"/>
  <c r="O96" i="11" s="1"/>
  <c r="O113" i="11"/>
  <c r="O159" i="11" s="1"/>
  <c r="O110" i="11"/>
  <c r="O156" i="11" s="1"/>
  <c r="O112" i="11"/>
  <c r="O158" i="11" s="1"/>
  <c r="N98" i="11"/>
  <c r="N100" i="11" s="1"/>
  <c r="N169" i="11"/>
  <c r="O56" i="11" l="1"/>
  <c r="L117" i="12"/>
  <c r="L163" i="12" s="1"/>
  <c r="L169" i="12"/>
  <c r="L98" i="12"/>
  <c r="L100" i="12" s="1"/>
  <c r="O169" i="11"/>
  <c r="O98" i="11"/>
  <c r="O100" i="11" s="1"/>
  <c r="N49" i="12" l="1"/>
  <c r="N53" i="12" s="1"/>
  <c r="N55" i="12" s="1"/>
  <c r="N56" i="12" s="1"/>
  <c r="M89" i="12"/>
  <c r="M96" i="12" s="1"/>
  <c r="M110" i="12"/>
  <c r="M156" i="12" s="1"/>
  <c r="M112" i="12"/>
  <c r="M158" i="12" s="1"/>
  <c r="M113" i="12"/>
  <c r="M159" i="12" s="1"/>
  <c r="M114" i="12"/>
  <c r="M160" i="12" s="1"/>
  <c r="M111" i="12"/>
  <c r="M157" i="12" s="1"/>
  <c r="M117" i="12" l="1"/>
  <c r="M163" i="12" s="1"/>
  <c r="M169" i="12"/>
  <c r="M98" i="12"/>
  <c r="M100" i="12" s="1"/>
  <c r="O49" i="12" l="1"/>
  <c r="O53" i="12" s="1"/>
  <c r="O55" i="12" s="1"/>
  <c r="O56" i="12" s="1"/>
  <c r="N89" i="12"/>
  <c r="N96" i="12" s="1"/>
  <c r="N113" i="12"/>
  <c r="N159" i="12" s="1"/>
  <c r="N110" i="12"/>
  <c r="N156" i="12" s="1"/>
  <c r="N112" i="12"/>
  <c r="N158" i="12" s="1"/>
  <c r="N114" i="12"/>
  <c r="N160" i="12" s="1"/>
  <c r="N111" i="12"/>
  <c r="N157" i="12" s="1"/>
  <c r="N98" i="12" l="1"/>
  <c r="N100" i="12" s="1"/>
  <c r="N169" i="12"/>
  <c r="N117" i="12"/>
  <c r="N163" i="12" s="1"/>
  <c r="O89" i="12" l="1"/>
  <c r="O96" i="12" s="1"/>
  <c r="O110" i="12"/>
  <c r="O156" i="12" s="1"/>
  <c r="O112" i="12"/>
  <c r="O158" i="12" s="1"/>
  <c r="O113" i="12"/>
  <c r="O159" i="12" s="1"/>
  <c r="O114" i="12"/>
  <c r="O160" i="12" s="1"/>
  <c r="O111" i="12"/>
  <c r="O157" i="12" s="1"/>
  <c r="O117" i="12" l="1"/>
  <c r="O163" i="12" s="1"/>
  <c r="O98" i="12"/>
  <c r="O100" i="12" s="1"/>
  <c r="O169" i="12"/>
</calcChain>
</file>

<file path=xl/sharedStrings.xml><?xml version="1.0" encoding="utf-8"?>
<sst xmlns="http://schemas.openxmlformats.org/spreadsheetml/2006/main" count="396" uniqueCount="143">
  <si>
    <t>Balance Sheet Analysis</t>
  </si>
  <si>
    <t>A/C HEAD</t>
  </si>
  <si>
    <t>Projected</t>
  </si>
  <si>
    <t>Cash (at Bank and in Hand)</t>
  </si>
  <si>
    <t>Marketable Securities</t>
  </si>
  <si>
    <t xml:space="preserve">Account Receivables   </t>
  </si>
  <si>
    <t>Account Receivables - Intra Group</t>
  </si>
  <si>
    <t>Advances/Deposits</t>
  </si>
  <si>
    <t>Other Current Assets</t>
  </si>
  <si>
    <t>Total Current Assets</t>
  </si>
  <si>
    <t>Furniture, Fixtures &amp; Equipment</t>
  </si>
  <si>
    <t>Vehicles</t>
  </si>
  <si>
    <t>Net Fixed Assets</t>
  </si>
  <si>
    <t>Books and Others</t>
  </si>
  <si>
    <t>Trade Investments</t>
  </si>
  <si>
    <t>Deferred Expenses</t>
  </si>
  <si>
    <t>Due to bank (Current Portion of  L.T. Loan )</t>
  </si>
  <si>
    <t>Sundry Creditors</t>
  </si>
  <si>
    <t>Bills Payable</t>
  </si>
  <si>
    <t>Provison for tax</t>
  </si>
  <si>
    <t>Advance Received/Deposits</t>
  </si>
  <si>
    <t>Other Current Liabilities</t>
  </si>
  <si>
    <t>Total Current Liabilities</t>
  </si>
  <si>
    <t>Working Capital (CA-CL)</t>
  </si>
  <si>
    <t>Net Assets Financed By</t>
  </si>
  <si>
    <t>Preference Capital</t>
  </si>
  <si>
    <t>Profit &amp; Loss Account</t>
  </si>
  <si>
    <t>Equity Finance</t>
  </si>
  <si>
    <t>Intangibles (preliminary expenses)</t>
  </si>
  <si>
    <t>Intangibles (others)</t>
  </si>
  <si>
    <t xml:space="preserve">Total Intangibles </t>
  </si>
  <si>
    <t>Net Worth</t>
  </si>
  <si>
    <t>Directors'/Partners'/Proprietor's loans</t>
  </si>
  <si>
    <t>Owners' Total Fund Employed</t>
  </si>
  <si>
    <t>Other Long Term Liabilities</t>
  </si>
  <si>
    <t>Difference</t>
  </si>
  <si>
    <t>Depreciation</t>
  </si>
  <si>
    <t>Sales/ Revenue</t>
  </si>
  <si>
    <t>COGS</t>
  </si>
  <si>
    <t>Gross Trading Profit</t>
  </si>
  <si>
    <t>Other Income</t>
  </si>
  <si>
    <t>Adminstration expenses</t>
  </si>
  <si>
    <t>Selling &amp; Distribution expenses</t>
  </si>
  <si>
    <t>PBIT</t>
  </si>
  <si>
    <t>Interest Expense</t>
  </si>
  <si>
    <t>PBT</t>
  </si>
  <si>
    <t>Net Profit After Tax</t>
  </si>
  <si>
    <t>Withdrawals -  dividend / others</t>
  </si>
  <si>
    <t>Net Profit Transferred to Balance Sheet</t>
  </si>
  <si>
    <t>Ratio Analysis</t>
  </si>
  <si>
    <t>Current Ratio</t>
  </si>
  <si>
    <t>Quick Ratio</t>
  </si>
  <si>
    <t>Days Stocks on hand(DSOH)</t>
  </si>
  <si>
    <t>Days Debtors on hand(DDOH)</t>
  </si>
  <si>
    <t>Days Creditors on hand(DCOH)</t>
  </si>
  <si>
    <t>Net Working Capital Cycle Period</t>
  </si>
  <si>
    <t>Total Liability : Owner's Total Fund Employed</t>
  </si>
  <si>
    <t>Long Term Debt : Net Worth</t>
  </si>
  <si>
    <t>Interest coverage ratio</t>
  </si>
  <si>
    <t>Return on Capital Employed</t>
  </si>
  <si>
    <t>Gross Profit Margin</t>
  </si>
  <si>
    <t>Net Profit Margin</t>
  </si>
  <si>
    <t>Cash Flow Analysis</t>
  </si>
  <si>
    <t>Depriciation</t>
  </si>
  <si>
    <t>Change in Long Term Debt</t>
  </si>
  <si>
    <t>Net Assets (WC+ Total Long Term Assets) (A)</t>
  </si>
  <si>
    <t>A=B</t>
  </si>
  <si>
    <t>Tax paid of previous year</t>
  </si>
  <si>
    <t>NPAT</t>
  </si>
  <si>
    <t>Cash Profit</t>
  </si>
  <si>
    <t>Dividend Payment</t>
  </si>
  <si>
    <t>Tax Paid of the previous Year</t>
  </si>
  <si>
    <t xml:space="preserve">Opening Cash Balance </t>
  </si>
  <si>
    <t>Closing Cash Balance</t>
  </si>
  <si>
    <t>Cash Balance as per B/S</t>
  </si>
  <si>
    <t>Change in Ordinary Capital</t>
  </si>
  <si>
    <t>Change in Owner's Loan</t>
  </si>
  <si>
    <t>Change in Other Long Term Assets</t>
  </si>
  <si>
    <t>Cash after investing activities</t>
  </si>
  <si>
    <t>Cash after Financing Activities</t>
  </si>
  <si>
    <t>Change in Fixed  Assets (Purchase/Sold out)</t>
  </si>
  <si>
    <t>Total Capital Employed =Owner's Total Fund Employed+Long Term Liabilities (B)</t>
  </si>
  <si>
    <t>Cash from Trading activities/Operation</t>
  </si>
  <si>
    <t>Cumulative Net profit transferred to B/S (Retained Earnings)</t>
  </si>
  <si>
    <t>Ratios</t>
  </si>
  <si>
    <t>Stocks</t>
  </si>
  <si>
    <t>Plant &amp; Machinery</t>
  </si>
  <si>
    <t>Other Long Term Assets</t>
  </si>
  <si>
    <t>Change in Current Assets</t>
  </si>
  <si>
    <t>Change in Current Liabilities</t>
  </si>
  <si>
    <t>Return on Equity/Net Worth</t>
  </si>
  <si>
    <t>Reserves/Surplus/Retained Earnings</t>
  </si>
  <si>
    <t>Change in other Long Term Liabilities</t>
  </si>
  <si>
    <t>Building</t>
  </si>
  <si>
    <t>Land</t>
  </si>
  <si>
    <t>Leasehold Improvements</t>
  </si>
  <si>
    <t>Advances (to trade unrelated parties)</t>
  </si>
  <si>
    <t>Goodwill</t>
  </si>
  <si>
    <t>Paid up Capital</t>
  </si>
  <si>
    <t>Due to bank (OD+TR+DL+STL)</t>
  </si>
  <si>
    <t>Leverage Ratio (Total Liability/Net Worth)</t>
  </si>
  <si>
    <t>Bank Debt : Equity Ratio (Net Worth)</t>
  </si>
  <si>
    <t>Financial Risk Assessment</t>
  </si>
  <si>
    <t>Sales</t>
  </si>
  <si>
    <t>Gross Profit</t>
  </si>
  <si>
    <t>Increase in sales</t>
  </si>
  <si>
    <t>NWC</t>
  </si>
  <si>
    <t>Tax/Provision for Tax</t>
  </si>
  <si>
    <t>Bonus/Provision for Bonus</t>
  </si>
  <si>
    <t>Multiple Banking Relation</t>
  </si>
  <si>
    <t>Prepared by</t>
  </si>
  <si>
    <t>Name</t>
  </si>
  <si>
    <t>Designation</t>
  </si>
  <si>
    <t>Signature</t>
  </si>
  <si>
    <t>Reviewed by</t>
  </si>
  <si>
    <t>Only for presentation in Credit Memorandum ( please do not print it)</t>
  </si>
  <si>
    <t>Long TL O/S of previous year</t>
  </si>
  <si>
    <t>Additional TL availed during this year</t>
  </si>
  <si>
    <t>Long Term Loan O/S</t>
  </si>
  <si>
    <t>Bank Debt : Owner's Total Fund Employed</t>
  </si>
  <si>
    <t>Audited</t>
  </si>
  <si>
    <t>Audited/Provisional</t>
  </si>
  <si>
    <t>Sole Banking Relation</t>
  </si>
  <si>
    <t>FY 2075/76</t>
  </si>
  <si>
    <t>FY 1</t>
  </si>
  <si>
    <t>FY 2</t>
  </si>
  <si>
    <t>FY 3</t>
  </si>
  <si>
    <t>FY 4</t>
  </si>
  <si>
    <t>FY 5</t>
  </si>
  <si>
    <t>FY 6</t>
  </si>
  <si>
    <t>FY 7</t>
  </si>
  <si>
    <t>FY 8</t>
  </si>
  <si>
    <t>FY 9</t>
  </si>
  <si>
    <t>FY 10</t>
  </si>
  <si>
    <t>FY 11</t>
  </si>
  <si>
    <t>FY 12</t>
  </si>
  <si>
    <t>FY 13</t>
  </si>
  <si>
    <r>
      <t>Financial Analysis (</t>
    </r>
    <r>
      <rPr>
        <b/>
        <sz val="16"/>
        <color rgb="FFFF0000"/>
        <rFont val="Arial"/>
        <family val="2"/>
      </rPr>
      <t>Borrower Name</t>
    </r>
    <r>
      <rPr>
        <b/>
        <sz val="16"/>
        <rFont val="Arial"/>
        <family val="2"/>
      </rPr>
      <t>)</t>
    </r>
  </si>
  <si>
    <r>
      <rPr>
        <b/>
        <sz val="10"/>
        <color rgb="FFFF0000"/>
        <rFont val="Arial"/>
        <family val="2"/>
      </rPr>
      <t xml:space="preserve">Note: </t>
    </r>
    <r>
      <rPr>
        <sz val="10"/>
        <color rgb="FFFF0000"/>
        <rFont val="Arial"/>
        <family val="2"/>
      </rPr>
      <t>Formulas in Worksheet are password protected</t>
    </r>
  </si>
  <si>
    <t>Change in Preference Capital</t>
  </si>
  <si>
    <t>TL paid during this year (WC TL)</t>
  </si>
  <si>
    <t>Debt Service Coverage Ratio (FA TL)</t>
  </si>
  <si>
    <t>TL paid during this year (FA TL)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</si>
</sst>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b/>
      <sz val="14"/>
      <color rgb="FFFF0000"/>
      <name val="Arial"/>
      <family val="2"/>
    </font>
    <font>
      <i/>
      <sz val="10"/>
      <color rgb="FFFF0000"/>
      <name val="Arial"/>
      <family val="2"/>
    </font>
    <font>
      <b/>
      <sz val="16"/>
      <color rgb="FFFF0000"/>
      <name val="Arial"/>
      <family val="2"/>
    </font>
    <font>
      <sz val="11"/>
      <name val="Calibri"/>
      <family val="2"/>
      <scheme val="minor"/>
    </font>
    <font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6">
    <xf numFmtId="0" fontId="0" fillId="0" borderId="0" xfId="0"/>
    <xf numFmtId="0" fontId="0" fillId="0" borderId="0" xfId="0" applyAlignment="1" applyProtection="1">
      <alignment vertical="top"/>
      <protection locked="0"/>
    </xf>
    <xf numFmtId="0" fontId="6" fillId="0" borderId="0" xfId="0" applyFont="1" applyAlignment="1" applyProtection="1">
      <alignment horizontal="left" vertical="top"/>
      <protection locked="0"/>
    </xf>
    <xf numFmtId="164" fontId="6" fillId="0" borderId="0" xfId="1" applyNumberFormat="1" applyFont="1" applyAlignment="1" applyProtection="1">
      <alignment horizontal="right" vertical="top"/>
      <protection locked="0"/>
    </xf>
    <xf numFmtId="164" fontId="6" fillId="0" borderId="0" xfId="1" applyNumberFormat="1" applyFont="1" applyBorder="1" applyAlignment="1" applyProtection="1">
      <alignment horizontal="right" vertical="top"/>
      <protection locked="0"/>
    </xf>
    <xf numFmtId="0" fontId="2" fillId="0" borderId="0" xfId="0" applyFont="1" applyAlignment="1" applyProtection="1">
      <alignment vertical="top" wrapText="1"/>
      <protection locked="0"/>
    </xf>
    <xf numFmtId="164" fontId="2" fillId="0" borderId="0" xfId="1" applyNumberFormat="1" applyFont="1" applyAlignment="1" applyProtection="1">
      <alignment vertical="top" wrapText="1"/>
      <protection locked="0"/>
    </xf>
    <xf numFmtId="0" fontId="8" fillId="0" borderId="1" xfId="0" applyFont="1" applyBorder="1" applyAlignment="1" applyProtection="1">
      <alignment horizontal="left" vertical="top" wrapText="1"/>
      <protection locked="0"/>
    </xf>
    <xf numFmtId="0" fontId="9" fillId="0" borderId="1" xfId="0" applyFont="1" applyBorder="1" applyAlignment="1" applyProtection="1">
      <alignment horizontal="left" vertical="top" wrapText="1"/>
      <protection locked="0"/>
    </xf>
    <xf numFmtId="164" fontId="9" fillId="0" borderId="1" xfId="1" applyNumberFormat="1" applyFont="1" applyBorder="1" applyAlignment="1" applyProtection="1">
      <alignment horizontal="right" vertical="top" wrapText="1"/>
      <protection locked="0"/>
    </xf>
    <xf numFmtId="164" fontId="9" fillId="2" borderId="1" xfId="1" applyNumberFormat="1" applyFont="1" applyFill="1" applyBorder="1" applyAlignment="1" applyProtection="1">
      <alignment vertical="top" wrapText="1"/>
      <protection locked="0"/>
    </xf>
    <xf numFmtId="3" fontId="9" fillId="2" borderId="1" xfId="1" applyNumberFormat="1" applyFont="1" applyFill="1" applyBorder="1" applyAlignment="1" applyProtection="1">
      <alignment vertical="top" wrapText="1"/>
      <protection locked="0"/>
    </xf>
    <xf numFmtId="164" fontId="9" fillId="0" borderId="1" xfId="1" applyNumberFormat="1" applyFont="1" applyFill="1" applyBorder="1" applyAlignment="1" applyProtection="1">
      <alignment horizontal="right" vertical="top" wrapText="1"/>
      <protection locked="0"/>
    </xf>
    <xf numFmtId="164" fontId="9" fillId="0" borderId="1" xfId="1" applyNumberFormat="1" applyFont="1" applyFill="1" applyBorder="1" applyAlignment="1" applyProtection="1">
      <alignment vertical="top" wrapText="1"/>
      <protection locked="0"/>
    </xf>
    <xf numFmtId="3" fontId="8" fillId="0" borderId="1" xfId="1" applyNumberFormat="1" applyFont="1" applyFill="1" applyBorder="1" applyAlignment="1" applyProtection="1">
      <alignment vertical="top" wrapText="1"/>
      <protection locked="0"/>
    </xf>
    <xf numFmtId="3" fontId="8" fillId="2" borderId="1" xfId="1" applyNumberFormat="1" applyFont="1" applyFill="1" applyBorder="1" applyAlignment="1" applyProtection="1">
      <alignment vertical="top" wrapText="1"/>
      <protection locked="0"/>
    </xf>
    <xf numFmtId="3" fontId="8" fillId="0" borderId="1" xfId="1" applyNumberFormat="1" applyFont="1" applyFill="1" applyBorder="1" applyAlignment="1" applyProtection="1">
      <alignment vertical="top" wrapText="1"/>
    </xf>
    <xf numFmtId="164" fontId="10" fillId="2" borderId="1" xfId="1" applyNumberFormat="1" applyFont="1" applyFill="1" applyBorder="1" applyAlignment="1" applyProtection="1">
      <alignment vertical="top" wrapText="1"/>
      <protection locked="0"/>
    </xf>
    <xf numFmtId="164" fontId="8" fillId="0" borderId="1" xfId="1" applyNumberFormat="1" applyFont="1" applyFill="1" applyBorder="1" applyAlignment="1" applyProtection="1">
      <alignment horizontal="right" vertical="top" wrapText="1"/>
      <protection locked="0"/>
    </xf>
    <xf numFmtId="164" fontId="8" fillId="0" borderId="1" xfId="1" applyNumberFormat="1" applyFont="1" applyFill="1" applyBorder="1" applyAlignment="1" applyProtection="1">
      <alignment vertical="top" wrapText="1"/>
      <protection locked="0"/>
    </xf>
    <xf numFmtId="164" fontId="9" fillId="2" borderId="1" xfId="1" applyNumberFormat="1" applyFont="1" applyFill="1" applyBorder="1" applyAlignment="1" applyProtection="1">
      <alignment vertical="top" wrapText="1"/>
    </xf>
    <xf numFmtId="164" fontId="10" fillId="2" borderId="1" xfId="1" applyNumberFormat="1" applyFont="1" applyFill="1" applyBorder="1" applyAlignment="1" applyProtection="1">
      <alignment vertical="top" wrapText="1"/>
    </xf>
    <xf numFmtId="3" fontId="11" fillId="2" borderId="1" xfId="1" applyNumberFormat="1" applyFont="1" applyFill="1" applyBorder="1" applyAlignment="1" applyProtection="1">
      <alignment vertical="top" wrapText="1"/>
      <protection locked="0"/>
    </xf>
    <xf numFmtId="3" fontId="11" fillId="2" borderId="1" xfId="1" applyNumberFormat="1" applyFont="1" applyFill="1" applyBorder="1" applyAlignment="1" applyProtection="1">
      <alignment vertical="top" wrapText="1"/>
    </xf>
    <xf numFmtId="0" fontId="4" fillId="0" borderId="0" xfId="0" applyFont="1" applyAlignment="1" applyProtection="1">
      <alignment horizontal="left" vertical="top" wrapText="1"/>
      <protection locked="0"/>
    </xf>
    <xf numFmtId="164" fontId="4" fillId="0" borderId="0" xfId="1" applyNumberFormat="1" applyFont="1" applyBorder="1" applyAlignment="1" applyProtection="1">
      <alignment horizontal="right" vertical="top" wrapText="1"/>
      <protection locked="0"/>
    </xf>
    <xf numFmtId="3" fontId="5" fillId="2" borderId="0" xfId="1" applyNumberFormat="1" applyFont="1" applyFill="1" applyBorder="1" applyAlignment="1" applyProtection="1">
      <alignment vertical="top" wrapText="1"/>
      <protection locked="0"/>
    </xf>
    <xf numFmtId="0" fontId="6" fillId="0" borderId="0" xfId="0" applyFont="1" applyAlignment="1" applyProtection="1">
      <alignment horizontal="left" vertical="top" wrapText="1"/>
      <protection locked="0"/>
    </xf>
    <xf numFmtId="164" fontId="6" fillId="0" borderId="0" xfId="1" applyNumberFormat="1" applyFont="1" applyFill="1" applyBorder="1" applyAlignment="1" applyProtection="1">
      <alignment horizontal="right" vertical="top" wrapText="1"/>
      <protection locked="0"/>
    </xf>
    <xf numFmtId="0" fontId="4" fillId="0" borderId="0" xfId="0" applyFont="1" applyAlignment="1" applyProtection="1">
      <alignment vertical="top" wrapText="1"/>
      <protection locked="0"/>
    </xf>
    <xf numFmtId="164" fontId="4" fillId="0" borderId="0" xfId="1" applyNumberFormat="1" applyFont="1" applyAlignment="1" applyProtection="1">
      <alignment vertical="top" wrapText="1"/>
      <protection locked="0"/>
    </xf>
    <xf numFmtId="0" fontId="3" fillId="0" borderId="1" xfId="0" applyFont="1" applyBorder="1" applyAlignment="1" applyProtection="1">
      <alignment horizontal="left" vertical="top" wrapText="1"/>
      <protection locked="0"/>
    </xf>
    <xf numFmtId="37" fontId="3" fillId="2" borderId="1" xfId="1" applyNumberFormat="1" applyFont="1" applyFill="1" applyBorder="1" applyAlignment="1" applyProtection="1">
      <alignment vertical="top" wrapText="1"/>
      <protection locked="0"/>
    </xf>
    <xf numFmtId="0" fontId="4" fillId="0" borderId="1" xfId="0" applyFont="1" applyBorder="1" applyAlignment="1" applyProtection="1">
      <alignment horizontal="left" vertical="top" wrapText="1"/>
      <protection locked="0"/>
    </xf>
    <xf numFmtId="164" fontId="4" fillId="0" borderId="1" xfId="1" applyNumberFormat="1" applyFont="1" applyBorder="1" applyAlignment="1" applyProtection="1">
      <alignment horizontal="right" vertical="top" wrapText="1"/>
      <protection locked="0"/>
    </xf>
    <xf numFmtId="164" fontId="4" fillId="2" borderId="1" xfId="1" applyNumberFormat="1" applyFont="1" applyFill="1" applyBorder="1" applyAlignment="1" applyProtection="1">
      <alignment vertical="top" wrapText="1"/>
      <protection locked="0"/>
    </xf>
    <xf numFmtId="37" fontId="3" fillId="2" borderId="1" xfId="1" applyNumberFormat="1" applyFont="1" applyFill="1" applyBorder="1" applyAlignment="1" applyProtection="1">
      <alignment vertical="top" wrapText="1"/>
    </xf>
    <xf numFmtId="164" fontId="4" fillId="0" borderId="1" xfId="1" applyNumberFormat="1" applyFont="1" applyFill="1" applyBorder="1" applyAlignment="1" applyProtection="1">
      <alignment vertical="top" wrapText="1"/>
      <protection locked="0"/>
    </xf>
    <xf numFmtId="164" fontId="4" fillId="0" borderId="0" xfId="1" applyNumberFormat="1" applyFont="1" applyFill="1" applyBorder="1" applyAlignment="1" applyProtection="1">
      <alignment horizontal="right" vertical="top" wrapText="1"/>
      <protection locked="0"/>
    </xf>
    <xf numFmtId="3" fontId="4" fillId="0" borderId="0" xfId="0" applyNumberFormat="1" applyFont="1" applyAlignment="1" applyProtection="1">
      <alignment vertical="top" wrapText="1"/>
      <protection locked="0"/>
    </xf>
    <xf numFmtId="164" fontId="6" fillId="0" borderId="0" xfId="1" applyNumberFormat="1" applyFont="1" applyAlignment="1" applyProtection="1">
      <alignment horizontal="right" vertical="top" wrapText="1"/>
      <protection locked="0"/>
    </xf>
    <xf numFmtId="164" fontId="4" fillId="0" borderId="1" xfId="1" applyNumberFormat="1" applyFont="1" applyBorder="1" applyAlignment="1" applyProtection="1">
      <alignment vertical="top" wrapText="1"/>
    </xf>
    <xf numFmtId="164" fontId="3" fillId="0" borderId="1" xfId="1" applyNumberFormat="1" applyFont="1" applyBorder="1" applyAlignment="1" applyProtection="1">
      <alignment vertical="top" wrapText="1"/>
    </xf>
    <xf numFmtId="164" fontId="4" fillId="0" borderId="1" xfId="1" applyNumberFormat="1" applyFont="1" applyFill="1" applyBorder="1" applyAlignment="1" applyProtection="1">
      <alignment vertical="top" wrapText="1"/>
    </xf>
    <xf numFmtId="0" fontId="15" fillId="0" borderId="1" xfId="0" applyFont="1" applyBorder="1" applyAlignment="1" applyProtection="1">
      <alignment horizontal="left" vertical="top" wrapText="1"/>
      <protection locked="0"/>
    </xf>
    <xf numFmtId="164" fontId="15" fillId="0" borderId="1" xfId="1" applyNumberFormat="1" applyFont="1" applyBorder="1" applyAlignment="1" applyProtection="1">
      <alignment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164" fontId="3" fillId="0" borderId="0" xfId="1" applyNumberFormat="1" applyFont="1" applyAlignment="1" applyProtection="1">
      <alignment horizontal="right" vertical="top" wrapText="1"/>
      <protection locked="0"/>
    </xf>
    <xf numFmtId="164" fontId="6" fillId="0" borderId="0" xfId="1" applyNumberFormat="1" applyFont="1" applyBorder="1" applyAlignment="1" applyProtection="1">
      <alignment horizontal="right" vertical="top" wrapText="1"/>
      <protection locked="0"/>
    </xf>
    <xf numFmtId="0" fontId="3" fillId="0" borderId="0" xfId="0" applyFont="1" applyAlignment="1" applyProtection="1">
      <alignment vertical="top" wrapText="1"/>
      <protection locked="0"/>
    </xf>
    <xf numFmtId="164" fontId="3" fillId="0" borderId="0" xfId="1" applyNumberFormat="1" applyFont="1" applyBorder="1" applyAlignment="1" applyProtection="1">
      <alignment vertical="top" wrapText="1"/>
      <protection locked="0"/>
    </xf>
    <xf numFmtId="43" fontId="4" fillId="0" borderId="1" xfId="1" applyFont="1" applyBorder="1" applyAlignment="1" applyProtection="1">
      <alignment horizontal="left" vertical="top" wrapText="1"/>
      <protection locked="0"/>
    </xf>
    <xf numFmtId="43" fontId="4" fillId="0" borderId="1" xfId="1" applyFont="1" applyBorder="1" applyAlignment="1" applyProtection="1">
      <alignment vertical="top" wrapText="1"/>
    </xf>
    <xf numFmtId="43" fontId="4" fillId="0" borderId="1" xfId="1" applyFont="1" applyFill="1" applyBorder="1" applyAlignment="1" applyProtection="1">
      <alignment horizontal="left" vertical="top" wrapText="1"/>
      <protection locked="0"/>
    </xf>
    <xf numFmtId="43" fontId="4" fillId="0" borderId="1" xfId="0" applyNumberFormat="1" applyFont="1" applyBorder="1" applyAlignment="1" applyProtection="1">
      <alignment horizontal="left" vertical="top" wrapText="1"/>
      <protection locked="0"/>
    </xf>
    <xf numFmtId="10" fontId="4" fillId="0" borderId="1" xfId="2" applyNumberFormat="1" applyFont="1" applyBorder="1" applyAlignment="1" applyProtection="1">
      <alignment vertical="top" wrapText="1"/>
    </xf>
    <xf numFmtId="10" fontId="4" fillId="0" borderId="1" xfId="0" applyNumberFormat="1" applyFont="1" applyBorder="1" applyAlignment="1">
      <alignment vertical="top" wrapText="1"/>
    </xf>
    <xf numFmtId="0" fontId="4" fillId="0" borderId="0" xfId="0" applyFont="1" applyAlignment="1" applyProtection="1">
      <alignment horizontal="left" vertical="top"/>
      <protection locked="0"/>
    </xf>
    <xf numFmtId="164" fontId="4" fillId="0" borderId="0" xfId="1" applyNumberFormat="1" applyFont="1" applyAlignment="1" applyProtection="1">
      <alignment horizontal="right" vertical="top"/>
      <protection locked="0"/>
    </xf>
    <xf numFmtId="0" fontId="12" fillId="0" borderId="0" xfId="0" applyFont="1" applyAlignment="1" applyProtection="1">
      <alignment horizontal="left" vertical="top"/>
      <protection locked="0"/>
    </xf>
    <xf numFmtId="164" fontId="12" fillId="0" borderId="0" xfId="1" applyNumberFormat="1" applyFont="1" applyAlignment="1" applyProtection="1">
      <alignment horizontal="right" vertical="top"/>
      <protection locked="0"/>
    </xf>
    <xf numFmtId="0" fontId="13" fillId="0" borderId="0" xfId="0" applyFont="1" applyAlignment="1" applyProtection="1">
      <alignment vertical="top" wrapText="1"/>
      <protection locked="0"/>
    </xf>
    <xf numFmtId="164" fontId="13" fillId="0" borderId="0" xfId="1" applyNumberFormat="1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vertical="top"/>
      <protection locked="0"/>
    </xf>
    <xf numFmtId="0" fontId="3" fillId="0" borderId="0" xfId="0" applyFont="1" applyAlignment="1" applyProtection="1">
      <alignment horizontal="left" vertical="top"/>
      <protection locked="0"/>
    </xf>
    <xf numFmtId="164" fontId="3" fillId="0" borderId="0" xfId="1" applyNumberFormat="1" applyFont="1" applyAlignment="1" applyProtection="1">
      <alignment horizontal="right" vertical="top"/>
      <protection locked="0"/>
    </xf>
    <xf numFmtId="0" fontId="4" fillId="0" borderId="1" xfId="0" applyFont="1" applyBorder="1" applyAlignment="1" applyProtection="1">
      <alignment horizontal="left" vertical="top"/>
      <protection locked="0"/>
    </xf>
    <xf numFmtId="37" fontId="4" fillId="0" borderId="1" xfId="0" applyNumberFormat="1" applyFont="1" applyBorder="1" applyAlignment="1">
      <alignment vertical="top" wrapText="1"/>
    </xf>
    <xf numFmtId="9" fontId="4" fillId="0" borderId="1" xfId="2" applyFont="1" applyBorder="1" applyAlignment="1" applyProtection="1">
      <alignment vertical="top" wrapText="1"/>
    </xf>
    <xf numFmtId="3" fontId="4" fillId="0" borderId="1" xfId="0" applyNumberFormat="1" applyFont="1" applyBorder="1" applyAlignment="1">
      <alignment vertical="top" wrapText="1"/>
    </xf>
    <xf numFmtId="43" fontId="4" fillId="0" borderId="1" xfId="0" applyNumberFormat="1" applyFont="1" applyBorder="1" applyAlignment="1">
      <alignment vertical="top" wrapText="1"/>
    </xf>
    <xf numFmtId="43" fontId="4" fillId="0" borderId="1" xfId="1" applyFont="1" applyFill="1" applyBorder="1" applyAlignment="1" applyProtection="1">
      <alignment vertical="top" wrapText="1"/>
    </xf>
    <xf numFmtId="43" fontId="4" fillId="0" borderId="1" xfId="1" applyFont="1" applyFill="1" applyBorder="1" applyAlignment="1" applyProtection="1">
      <alignment horizontal="left" vertical="top"/>
      <protection locked="0"/>
    </xf>
    <xf numFmtId="164" fontId="15" fillId="0" borderId="1" xfId="1" applyNumberFormat="1" applyFont="1" applyFill="1" applyBorder="1" applyAlignment="1" applyProtection="1">
      <alignment vertical="top" wrapText="1"/>
    </xf>
    <xf numFmtId="3" fontId="8" fillId="2" borderId="1" xfId="1" applyNumberFormat="1" applyFont="1" applyFill="1" applyBorder="1" applyAlignment="1" applyProtection="1">
      <alignment vertical="top" wrapText="1"/>
    </xf>
    <xf numFmtId="3" fontId="10" fillId="0" borderId="1" xfId="1" applyNumberFormat="1" applyFont="1" applyFill="1" applyBorder="1" applyAlignment="1" applyProtection="1">
      <alignment vertical="top" wrapText="1"/>
      <protection locked="0"/>
    </xf>
    <xf numFmtId="164" fontId="8" fillId="0" borderId="1" xfId="1" applyNumberFormat="1" applyFont="1" applyBorder="1" applyAlignment="1" applyProtection="1">
      <alignment horizontal="left" vertical="top" wrapText="1"/>
      <protection locked="0"/>
    </xf>
    <xf numFmtId="0" fontId="8" fillId="2" borderId="1" xfId="0" applyFont="1" applyFill="1" applyBorder="1" applyAlignment="1" applyProtection="1">
      <alignment horizontal="left" vertical="top" wrapText="1"/>
      <protection locked="0"/>
    </xf>
    <xf numFmtId="164" fontId="8" fillId="0" borderId="1" xfId="1" applyNumberFormat="1" applyFont="1" applyFill="1" applyBorder="1" applyAlignment="1" applyProtection="1">
      <alignment horizontal="left" vertical="top" wrapText="1"/>
      <protection locked="0"/>
    </xf>
    <xf numFmtId="37" fontId="4" fillId="0" borderId="0" xfId="0" applyNumberFormat="1" applyFont="1" applyAlignment="1" applyProtection="1">
      <alignment vertical="top" wrapText="1"/>
      <protection locked="0"/>
    </xf>
    <xf numFmtId="0" fontId="17" fillId="0" borderId="0" xfId="0" applyFont="1" applyAlignment="1" applyProtection="1">
      <alignment vertical="top"/>
      <protection locked="0"/>
    </xf>
    <xf numFmtId="0" fontId="17" fillId="0" borderId="0" xfId="0" applyFont="1" applyAlignment="1" applyProtection="1">
      <alignment horizontal="center" vertical="top" wrapText="1"/>
      <protection locked="0"/>
    </xf>
    <xf numFmtId="0" fontId="18" fillId="0" borderId="0" xfId="0" applyFont="1" applyAlignment="1" applyProtection="1">
      <alignment vertical="top" wrapText="1"/>
      <protection locked="0"/>
    </xf>
    <xf numFmtId="3" fontId="16" fillId="2" borderId="0" xfId="1" applyNumberFormat="1" applyFont="1" applyFill="1" applyBorder="1" applyAlignment="1" applyProtection="1">
      <alignment vertical="top" wrapText="1"/>
      <protection locked="0"/>
    </xf>
    <xf numFmtId="0" fontId="16" fillId="0" borderId="0" xfId="0" applyFont="1" applyAlignment="1" applyProtection="1">
      <alignment vertical="top" wrapText="1"/>
      <protection locked="0"/>
    </xf>
    <xf numFmtId="164" fontId="19" fillId="0" borderId="0" xfId="1" applyNumberFormat="1" applyFont="1" applyAlignment="1" applyProtection="1">
      <alignment horizontal="right" vertical="top" wrapText="1"/>
      <protection locked="0"/>
    </xf>
    <xf numFmtId="164" fontId="16" fillId="0" borderId="1" xfId="1" applyNumberFormat="1" applyFont="1" applyBorder="1" applyAlignment="1" applyProtection="1">
      <alignment vertical="top" wrapText="1"/>
    </xf>
    <xf numFmtId="164" fontId="16" fillId="0" borderId="1" xfId="1" applyNumberFormat="1" applyFont="1" applyFill="1" applyBorder="1" applyAlignment="1" applyProtection="1">
      <alignment vertical="top" wrapText="1"/>
    </xf>
    <xf numFmtId="0" fontId="15" fillId="0" borderId="0" xfId="0" applyFont="1" applyAlignment="1" applyProtection="1">
      <alignment vertical="top" wrapText="1"/>
      <protection locked="0"/>
    </xf>
    <xf numFmtId="43" fontId="16" fillId="0" borderId="0" xfId="0" applyNumberFormat="1" applyFont="1" applyAlignment="1" applyProtection="1">
      <alignment vertical="top" wrapText="1"/>
      <protection locked="0"/>
    </xf>
    <xf numFmtId="0" fontId="20" fillId="0" borderId="0" xfId="0" applyFont="1" applyAlignment="1" applyProtection="1">
      <alignment vertical="top" wrapText="1"/>
      <protection locked="0"/>
    </xf>
    <xf numFmtId="37" fontId="16" fillId="0" borderId="0" xfId="0" applyNumberFormat="1" applyFont="1" applyAlignment="1" applyProtection="1">
      <alignment vertical="top" wrapText="1"/>
      <protection locked="0"/>
    </xf>
    <xf numFmtId="3" fontId="0" fillId="0" borderId="0" xfId="0" applyNumberFormat="1" applyAlignment="1" applyProtection="1">
      <alignment vertical="top"/>
      <protection locked="0"/>
    </xf>
    <xf numFmtId="9" fontId="4" fillId="0" borderId="0" xfId="2" applyFont="1" applyAlignment="1" applyProtection="1">
      <alignment vertical="top" wrapText="1"/>
      <protection locked="0"/>
    </xf>
    <xf numFmtId="9" fontId="4" fillId="0" borderId="0" xfId="2" applyFont="1" applyAlignment="1" applyProtection="1">
      <alignment horizontal="right" vertical="top" wrapText="1"/>
      <protection locked="0"/>
    </xf>
    <xf numFmtId="0" fontId="0" fillId="0" borderId="0" xfId="0" applyAlignment="1" applyProtection="1">
      <alignment horizontal="center" vertical="top" wrapText="1"/>
      <protection locked="0"/>
    </xf>
    <xf numFmtId="164" fontId="4" fillId="0" borderId="1" xfId="1" applyNumberFormat="1" applyFont="1" applyFill="1" applyBorder="1" applyAlignment="1" applyProtection="1">
      <alignment horizontal="right" vertical="top" wrapText="1"/>
      <protection locked="0"/>
    </xf>
    <xf numFmtId="164" fontId="4" fillId="0" borderId="1" xfId="1" applyNumberFormat="1" applyFont="1" applyBorder="1" applyAlignment="1" applyProtection="1">
      <alignment vertical="top" wrapText="1"/>
      <protection locked="0"/>
    </xf>
    <xf numFmtId="164" fontId="3" fillId="0" borderId="1" xfId="1" applyNumberFormat="1" applyFont="1" applyBorder="1" applyAlignment="1" applyProtection="1">
      <alignment vertical="top" wrapText="1"/>
      <protection locked="0"/>
    </xf>
    <xf numFmtId="164" fontId="15" fillId="0" borderId="1" xfId="1" applyNumberFormat="1" applyFont="1" applyFill="1" applyBorder="1" applyAlignment="1" applyProtection="1">
      <alignment vertical="top" wrapText="1"/>
      <protection locked="0"/>
    </xf>
    <xf numFmtId="164" fontId="15" fillId="0" borderId="1" xfId="1" applyNumberFormat="1" applyFont="1" applyBorder="1" applyAlignment="1" applyProtection="1">
      <alignment vertical="top" wrapText="1"/>
      <protection locked="0"/>
    </xf>
    <xf numFmtId="43" fontId="4" fillId="0" borderId="1" xfId="1" applyFont="1" applyBorder="1" applyAlignment="1" applyProtection="1">
      <alignment vertical="top" wrapText="1"/>
      <protection locked="0"/>
    </xf>
    <xf numFmtId="43" fontId="4" fillId="0" borderId="1" xfId="1" applyFont="1" applyFill="1" applyBorder="1" applyAlignment="1" applyProtection="1">
      <alignment vertical="top" wrapText="1"/>
      <protection locked="0"/>
    </xf>
    <xf numFmtId="10" fontId="4" fillId="0" borderId="1" xfId="2" applyNumberFormat="1" applyFont="1" applyBorder="1" applyAlignment="1" applyProtection="1">
      <alignment vertical="top" wrapText="1"/>
      <protection locked="0"/>
    </xf>
    <xf numFmtId="10" fontId="4" fillId="0" borderId="1" xfId="0" applyNumberFormat="1" applyFont="1" applyBorder="1" applyAlignment="1" applyProtection="1">
      <alignment vertical="top" wrapText="1"/>
      <protection locked="0"/>
    </xf>
    <xf numFmtId="37" fontId="4" fillId="0" borderId="1" xfId="0" applyNumberFormat="1" applyFont="1" applyBorder="1" applyAlignment="1" applyProtection="1">
      <alignment vertical="top" wrapText="1"/>
      <protection locked="0"/>
    </xf>
    <xf numFmtId="9" fontId="4" fillId="0" borderId="1" xfId="2" applyFont="1" applyBorder="1" applyAlignment="1" applyProtection="1">
      <alignment vertical="top" wrapText="1"/>
      <protection locked="0"/>
    </xf>
    <xf numFmtId="3" fontId="4" fillId="0" borderId="1" xfId="0" applyNumberFormat="1" applyFont="1" applyBorder="1" applyAlignment="1" applyProtection="1">
      <alignment vertical="top" wrapText="1"/>
      <protection locked="0"/>
    </xf>
    <xf numFmtId="43" fontId="4" fillId="0" borderId="1" xfId="0" applyNumberFormat="1" applyFont="1" applyBorder="1" applyAlignment="1" applyProtection="1">
      <alignment vertical="top" wrapText="1"/>
      <protection locked="0"/>
    </xf>
    <xf numFmtId="43" fontId="4" fillId="0" borderId="1" xfId="1" applyFont="1" applyFill="1" applyBorder="1" applyAlignment="1" applyProtection="1">
      <alignment horizontal="left" vertical="top"/>
    </xf>
    <xf numFmtId="0" fontId="8" fillId="3" borderId="1" xfId="0" applyFont="1" applyFill="1" applyBorder="1" applyAlignment="1" applyProtection="1">
      <alignment horizontal="left" vertical="top" wrapText="1"/>
      <protection locked="0"/>
    </xf>
    <xf numFmtId="3" fontId="8" fillId="3" borderId="1" xfId="1" applyNumberFormat="1" applyFont="1" applyFill="1" applyBorder="1" applyAlignment="1" applyProtection="1">
      <alignment vertical="top" wrapText="1"/>
      <protection locked="0"/>
    </xf>
    <xf numFmtId="3" fontId="8" fillId="3" borderId="1" xfId="1" applyNumberFormat="1" applyFont="1" applyFill="1" applyBorder="1" applyAlignment="1" applyProtection="1">
      <alignment vertical="top" wrapText="1"/>
    </xf>
    <xf numFmtId="3" fontId="11" fillId="3" borderId="1" xfId="1" applyNumberFormat="1" applyFont="1" applyFill="1" applyBorder="1" applyAlignment="1" applyProtection="1">
      <alignment vertical="top" wrapText="1"/>
      <protection locked="0"/>
    </xf>
    <xf numFmtId="3" fontId="11" fillId="3" borderId="1" xfId="1" applyNumberFormat="1" applyFont="1" applyFill="1" applyBorder="1" applyAlignment="1" applyProtection="1">
      <alignment vertical="top" wrapText="1"/>
    </xf>
    <xf numFmtId="164" fontId="8" fillId="0" borderId="1" xfId="1" applyNumberFormat="1" applyFont="1" applyBorder="1" applyAlignment="1" applyProtection="1">
      <alignment horizontal="right" vertical="top" wrapText="1"/>
      <protection locked="0"/>
    </xf>
    <xf numFmtId="0" fontId="16" fillId="0" borderId="0" xfId="0" applyFont="1" applyAlignment="1" applyProtection="1">
      <alignment horizontal="left" vertical="top"/>
      <protection locked="0"/>
    </xf>
    <xf numFmtId="0" fontId="22" fillId="0" borderId="0" xfId="0" applyFont="1" applyAlignment="1" applyProtection="1">
      <alignment vertical="top"/>
      <protection locked="0"/>
    </xf>
    <xf numFmtId="0" fontId="4" fillId="0" borderId="1" xfId="0" applyFont="1" applyFill="1" applyBorder="1" applyAlignment="1" applyProtection="1">
      <alignment horizontal="left" vertical="top" wrapText="1"/>
      <protection locked="0"/>
    </xf>
    <xf numFmtId="0" fontId="0" fillId="0" borderId="0" xfId="0" applyFill="1" applyAlignment="1" applyProtection="1">
      <alignment vertical="top"/>
      <protection locked="0"/>
    </xf>
    <xf numFmtId="43" fontId="3" fillId="0" borderId="1" xfId="1" applyFont="1" applyFill="1" applyBorder="1" applyAlignment="1" applyProtection="1">
      <alignment horizontal="left" vertical="top" wrapText="1"/>
      <protection locked="0"/>
    </xf>
    <xf numFmtId="164" fontId="3" fillId="0" borderId="1" xfId="1" applyNumberFormat="1" applyFont="1" applyFill="1" applyBorder="1" applyAlignment="1" applyProtection="1">
      <alignment vertical="top" wrapText="1"/>
    </xf>
    <xf numFmtId="43" fontId="16" fillId="0" borderId="1" xfId="1" applyFont="1" applyFill="1" applyBorder="1" applyAlignment="1" applyProtection="1">
      <alignment horizontal="left" vertical="top" wrapText="1"/>
      <protection locked="0"/>
    </xf>
    <xf numFmtId="43" fontId="16" fillId="0" borderId="1" xfId="1" applyFont="1" applyFill="1" applyBorder="1" applyAlignment="1" applyProtection="1">
      <alignment vertical="top" wrapText="1"/>
    </xf>
    <xf numFmtId="0" fontId="9" fillId="0" borderId="1" xfId="0" applyFont="1" applyFill="1" applyBorder="1" applyAlignment="1" applyProtection="1">
      <alignment horizontal="left" vertical="top" wrapText="1"/>
      <protection locked="0"/>
    </xf>
    <xf numFmtId="3" fontId="0" fillId="0" borderId="0" xfId="0" applyNumberFormat="1" applyFill="1" applyAlignment="1" applyProtection="1">
      <alignment vertical="top"/>
      <protection locked="0"/>
    </xf>
    <xf numFmtId="0" fontId="23" fillId="0" borderId="1" xfId="0" applyFont="1" applyFill="1" applyBorder="1" applyAlignment="1" applyProtection="1">
      <alignment horizontal="left" vertical="top" wrapText="1"/>
      <protection locked="0"/>
    </xf>
    <xf numFmtId="164" fontId="23" fillId="0" borderId="1" xfId="1" applyNumberFormat="1" applyFont="1" applyFill="1" applyBorder="1" applyAlignment="1" applyProtection="1">
      <alignment horizontal="right" vertical="top" wrapText="1"/>
      <protection locked="0"/>
    </xf>
    <xf numFmtId="43" fontId="16" fillId="0" borderId="1" xfId="0" applyNumberFormat="1" applyFont="1" applyFill="1" applyBorder="1" applyAlignment="1" applyProtection="1">
      <alignment vertical="top" wrapText="1"/>
      <protection locked="0"/>
    </xf>
    <xf numFmtId="0" fontId="16" fillId="0" borderId="1" xfId="1" applyNumberFormat="1" applyFont="1" applyFill="1" applyBorder="1" applyAlignment="1" applyProtection="1">
      <alignment vertical="top" wrapText="1"/>
    </xf>
    <xf numFmtId="0" fontId="8" fillId="4" borderId="1" xfId="0" applyFont="1" applyFill="1" applyBorder="1" applyAlignment="1" applyProtection="1">
      <alignment horizontal="left" vertical="top" wrapText="1"/>
      <protection locked="0"/>
    </xf>
    <xf numFmtId="3" fontId="8" fillId="4" borderId="1" xfId="1" applyNumberFormat="1" applyFont="1" applyFill="1" applyBorder="1" applyAlignment="1" applyProtection="1">
      <alignment vertical="top" wrapText="1"/>
      <protection locked="0"/>
    </xf>
    <xf numFmtId="3" fontId="8" fillId="4" borderId="1" xfId="1" applyNumberFormat="1" applyFont="1" applyFill="1" applyBorder="1" applyAlignment="1" applyProtection="1">
      <alignment vertical="top" wrapText="1"/>
    </xf>
    <xf numFmtId="0" fontId="0" fillId="4" borderId="0" xfId="0" applyFill="1" applyAlignment="1" applyProtection="1">
      <alignment vertical="top"/>
      <protection locked="0"/>
    </xf>
    <xf numFmtId="3" fontId="11" fillId="4" borderId="1" xfId="1" applyNumberFormat="1" applyFont="1" applyFill="1" applyBorder="1" applyAlignment="1" applyProtection="1">
      <alignment vertical="top" wrapText="1"/>
      <protection locked="0"/>
    </xf>
    <xf numFmtId="3" fontId="11" fillId="4" borderId="1" xfId="1" applyNumberFormat="1" applyFont="1" applyFill="1" applyBorder="1" applyAlignment="1" applyProtection="1">
      <alignment vertical="top" wrapText="1"/>
    </xf>
    <xf numFmtId="0" fontId="3" fillId="4" borderId="1" xfId="0" applyFont="1" applyFill="1" applyBorder="1" applyAlignment="1" applyProtection="1">
      <alignment horizontal="left" vertical="top" wrapText="1"/>
      <protection locked="0"/>
    </xf>
    <xf numFmtId="37" fontId="3" fillId="4" borderId="1" xfId="1" applyNumberFormat="1" applyFont="1" applyFill="1" applyBorder="1" applyAlignment="1" applyProtection="1">
      <alignment vertical="top" wrapText="1"/>
      <protection locked="0"/>
    </xf>
    <xf numFmtId="37" fontId="3" fillId="4" borderId="1" xfId="1" applyNumberFormat="1" applyFont="1" applyFill="1" applyBorder="1" applyAlignment="1" applyProtection="1">
      <alignment vertical="top" wrapText="1"/>
    </xf>
    <xf numFmtId="0" fontId="4" fillId="4" borderId="1" xfId="0" applyFont="1" applyFill="1" applyBorder="1" applyAlignment="1" applyProtection="1">
      <alignment horizontal="left" vertical="top" wrapText="1"/>
      <protection locked="0"/>
    </xf>
    <xf numFmtId="164" fontId="4" fillId="4" borderId="1" xfId="1" applyNumberFormat="1" applyFont="1" applyFill="1" applyBorder="1" applyAlignment="1" applyProtection="1">
      <alignment vertical="top" wrapText="1"/>
      <protection locked="0"/>
    </xf>
    <xf numFmtId="164" fontId="4" fillId="4" borderId="1" xfId="1" applyNumberFormat="1" applyFont="1" applyFill="1" applyBorder="1" applyAlignment="1" applyProtection="1">
      <alignment vertical="top" wrapText="1"/>
    </xf>
    <xf numFmtId="164" fontId="3" fillId="4" borderId="1" xfId="1" applyNumberFormat="1" applyFont="1" applyFill="1" applyBorder="1" applyAlignment="1" applyProtection="1">
      <alignment vertical="top" wrapText="1"/>
      <protection locked="0"/>
    </xf>
    <xf numFmtId="164" fontId="3" fillId="4" borderId="1" xfId="1" applyNumberFormat="1" applyFont="1" applyFill="1" applyBorder="1" applyAlignment="1" applyProtection="1">
      <alignment vertical="top" wrapText="1"/>
    </xf>
    <xf numFmtId="0" fontId="15" fillId="4" borderId="1" xfId="0" applyFont="1" applyFill="1" applyBorder="1" applyAlignment="1" applyProtection="1">
      <alignment horizontal="left" vertical="top" wrapText="1"/>
      <protection locked="0"/>
    </xf>
    <xf numFmtId="164" fontId="15" fillId="4" borderId="1" xfId="1" applyNumberFormat="1" applyFont="1" applyFill="1" applyBorder="1" applyAlignment="1" applyProtection="1">
      <alignment vertical="top" wrapText="1"/>
      <protection locked="0"/>
    </xf>
    <xf numFmtId="164" fontId="15" fillId="4" borderId="1" xfId="1" applyNumberFormat="1" applyFont="1" applyFill="1" applyBorder="1" applyAlignment="1" applyProtection="1">
      <alignment vertical="top" wrapText="1"/>
    </xf>
    <xf numFmtId="164" fontId="16" fillId="4" borderId="1" xfId="1" applyNumberFormat="1" applyFont="1" applyFill="1" applyBorder="1" applyAlignment="1" applyProtection="1">
      <alignment vertical="top" wrapText="1"/>
    </xf>
    <xf numFmtId="43" fontId="4" fillId="4" borderId="1" xfId="1" applyFont="1" applyFill="1" applyBorder="1" applyAlignment="1" applyProtection="1">
      <alignment horizontal="left" vertical="top" wrapText="1"/>
      <protection locked="0"/>
    </xf>
    <xf numFmtId="43" fontId="4" fillId="4" borderId="1" xfId="1" applyFont="1" applyFill="1" applyBorder="1" applyAlignment="1" applyProtection="1">
      <alignment vertical="top" wrapText="1"/>
      <protection locked="0"/>
    </xf>
    <xf numFmtId="43" fontId="4" fillId="4" borderId="1" xfId="1" applyFont="1" applyFill="1" applyBorder="1" applyAlignment="1" applyProtection="1">
      <alignment vertical="top" wrapText="1"/>
    </xf>
    <xf numFmtId="43" fontId="3" fillId="4" borderId="1" xfId="1" applyFont="1" applyFill="1" applyBorder="1" applyAlignment="1" applyProtection="1">
      <alignment horizontal="left" vertical="top" wrapText="1"/>
      <protection locked="0"/>
    </xf>
    <xf numFmtId="0" fontId="22" fillId="4" borderId="0" xfId="0" applyFont="1" applyFill="1" applyAlignment="1" applyProtection="1">
      <alignment vertical="top"/>
      <protection locked="0"/>
    </xf>
    <xf numFmtId="43" fontId="16" fillId="4" borderId="1" xfId="1" applyFont="1" applyFill="1" applyBorder="1" applyAlignment="1" applyProtection="1">
      <alignment horizontal="left" vertical="top" wrapText="1"/>
      <protection locked="0"/>
    </xf>
    <xf numFmtId="43" fontId="16" fillId="4" borderId="1" xfId="1" applyFont="1" applyFill="1" applyBorder="1" applyAlignment="1" applyProtection="1">
      <alignment vertical="top" wrapText="1"/>
    </xf>
    <xf numFmtId="43" fontId="4" fillId="4" borderId="1" xfId="0" applyNumberFormat="1" applyFont="1" applyFill="1" applyBorder="1" applyAlignment="1" applyProtection="1">
      <alignment horizontal="left" vertical="top" wrapText="1"/>
      <protection locked="0"/>
    </xf>
    <xf numFmtId="10" fontId="4" fillId="4" borderId="1" xfId="2" applyNumberFormat="1" applyFont="1" applyFill="1" applyBorder="1" applyAlignment="1" applyProtection="1">
      <alignment vertical="top" wrapText="1"/>
      <protection locked="0"/>
    </xf>
    <xf numFmtId="10" fontId="4" fillId="4" borderId="1" xfId="2" applyNumberFormat="1" applyFont="1" applyFill="1" applyBorder="1" applyAlignment="1" applyProtection="1">
      <alignment vertical="top" wrapText="1"/>
    </xf>
    <xf numFmtId="10" fontId="4" fillId="4" borderId="1" xfId="0" applyNumberFormat="1" applyFont="1" applyFill="1" applyBorder="1" applyAlignment="1" applyProtection="1">
      <alignment vertical="top" wrapText="1"/>
      <protection locked="0"/>
    </xf>
    <xf numFmtId="10" fontId="4" fillId="4" borderId="1" xfId="0" applyNumberFormat="1" applyFont="1" applyFill="1" applyBorder="1" applyAlignment="1">
      <alignment vertical="top" wrapText="1"/>
    </xf>
    <xf numFmtId="0" fontId="12" fillId="4" borderId="0" xfId="0" applyFont="1" applyFill="1" applyAlignment="1" applyProtection="1">
      <alignment horizontal="left" vertical="top"/>
      <protection locked="0"/>
    </xf>
    <xf numFmtId="164" fontId="12" fillId="4" borderId="0" xfId="1" applyNumberFormat="1" applyFont="1" applyFill="1" applyAlignment="1" applyProtection="1">
      <alignment horizontal="right" vertical="top"/>
      <protection locked="0"/>
    </xf>
    <xf numFmtId="0" fontId="13" fillId="4" borderId="0" xfId="0" applyFont="1" applyFill="1" applyAlignment="1" applyProtection="1">
      <alignment vertical="top" wrapText="1"/>
      <protection locked="0"/>
    </xf>
    <xf numFmtId="164" fontId="13" fillId="4" borderId="0" xfId="1" applyNumberFormat="1" applyFont="1" applyFill="1" applyAlignment="1" applyProtection="1">
      <alignment vertical="top" wrapText="1"/>
      <protection locked="0"/>
    </xf>
    <xf numFmtId="0" fontId="20" fillId="4" borderId="0" xfId="0" applyFont="1" applyFill="1" applyAlignment="1" applyProtection="1">
      <alignment vertical="top" wrapText="1"/>
      <protection locked="0"/>
    </xf>
    <xf numFmtId="0" fontId="14" fillId="4" borderId="0" xfId="0" applyFont="1" applyFill="1" applyAlignment="1" applyProtection="1">
      <alignment vertical="top"/>
      <protection locked="0"/>
    </xf>
    <xf numFmtId="0" fontId="3" fillId="4" borderId="0" xfId="0" applyFont="1" applyFill="1" applyAlignment="1" applyProtection="1">
      <alignment horizontal="left" vertical="top"/>
      <protection locked="0"/>
    </xf>
    <xf numFmtId="164" fontId="3" fillId="4" borderId="0" xfId="1" applyNumberFormat="1" applyFont="1" applyFill="1" applyAlignment="1" applyProtection="1">
      <alignment horizontal="right" vertical="top"/>
      <protection locked="0"/>
    </xf>
    <xf numFmtId="0" fontId="4" fillId="4" borderId="0" xfId="0" applyFont="1" applyFill="1" applyAlignment="1" applyProtection="1">
      <alignment vertical="top" wrapText="1"/>
      <protection locked="0"/>
    </xf>
    <xf numFmtId="164" fontId="4" fillId="4" borderId="0" xfId="1" applyNumberFormat="1" applyFont="1" applyFill="1" applyAlignment="1" applyProtection="1">
      <alignment vertical="top" wrapText="1"/>
      <protection locked="0"/>
    </xf>
    <xf numFmtId="0" fontId="16" fillId="4" borderId="0" xfId="0" applyFont="1" applyFill="1" applyAlignment="1" applyProtection="1">
      <alignment vertical="top" wrapText="1"/>
      <protection locked="0"/>
    </xf>
    <xf numFmtId="164" fontId="8" fillId="4" borderId="1" xfId="1" applyNumberFormat="1" applyFont="1" applyFill="1" applyBorder="1" applyAlignment="1" applyProtection="1">
      <alignment horizontal="left" vertical="top" wrapText="1"/>
      <protection locked="0"/>
    </xf>
    <xf numFmtId="0" fontId="4" fillId="4" borderId="1" xfId="0" applyFont="1" applyFill="1" applyBorder="1" applyAlignment="1" applyProtection="1">
      <alignment horizontal="left" vertical="top"/>
      <protection locked="0"/>
    </xf>
    <xf numFmtId="37" fontId="4" fillId="4" borderId="1" xfId="0" applyNumberFormat="1" applyFont="1" applyFill="1" applyBorder="1" applyAlignment="1" applyProtection="1">
      <alignment vertical="top" wrapText="1"/>
      <protection locked="0"/>
    </xf>
    <xf numFmtId="37" fontId="4" fillId="4" borderId="1" xfId="0" applyNumberFormat="1" applyFont="1" applyFill="1" applyBorder="1" applyAlignment="1">
      <alignment vertical="top" wrapText="1"/>
    </xf>
    <xf numFmtId="9" fontId="4" fillId="4" borderId="1" xfId="2" applyFont="1" applyFill="1" applyBorder="1" applyAlignment="1" applyProtection="1">
      <alignment vertical="top" wrapText="1"/>
      <protection locked="0"/>
    </xf>
    <xf numFmtId="9" fontId="4" fillId="4" borderId="1" xfId="2" applyFont="1" applyFill="1" applyBorder="1" applyAlignment="1" applyProtection="1">
      <alignment vertical="top" wrapText="1"/>
    </xf>
    <xf numFmtId="3" fontId="4" fillId="4" borderId="1" xfId="0" applyNumberFormat="1" applyFont="1" applyFill="1" applyBorder="1" applyAlignment="1" applyProtection="1">
      <alignment vertical="top" wrapText="1"/>
      <protection locked="0"/>
    </xf>
    <xf numFmtId="3" fontId="4" fillId="4" borderId="1" xfId="0" applyNumberFormat="1" applyFont="1" applyFill="1" applyBorder="1" applyAlignment="1">
      <alignment vertical="top" wrapText="1"/>
    </xf>
    <xf numFmtId="43" fontId="4" fillId="4" borderId="1" xfId="0" applyNumberFormat="1" applyFont="1" applyFill="1" applyBorder="1" applyAlignment="1" applyProtection="1">
      <alignment vertical="top" wrapText="1"/>
      <protection locked="0"/>
    </xf>
    <xf numFmtId="43" fontId="4" fillId="4" borderId="1" xfId="0" applyNumberFormat="1" applyFont="1" applyFill="1" applyBorder="1" applyAlignment="1">
      <alignment vertical="top" wrapText="1"/>
    </xf>
    <xf numFmtId="43" fontId="16" fillId="4" borderId="1" xfId="0" applyNumberFormat="1" applyFont="1" applyFill="1" applyBorder="1" applyAlignment="1" applyProtection="1">
      <alignment vertical="top" wrapText="1"/>
      <protection locked="0"/>
    </xf>
    <xf numFmtId="43" fontId="4" fillId="4" borderId="1" xfId="1" applyFont="1" applyFill="1" applyBorder="1" applyAlignment="1" applyProtection="1">
      <alignment horizontal="left" vertical="top"/>
      <protection locked="0"/>
    </xf>
    <xf numFmtId="43" fontId="4" fillId="4" borderId="1" xfId="1" applyFont="1" applyFill="1" applyBorder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vertical="top" wrapText="1"/>
      <protection locked="0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2"/>
  <sheetViews>
    <sheetView tabSelected="1" topLeftCell="A84" workbookViewId="0">
      <selection activeCell="C88" sqref="C88"/>
    </sheetView>
  </sheetViews>
  <sheetFormatPr defaultColWidth="9.140625" defaultRowHeight="15" x14ac:dyDescent="0.25"/>
  <cols>
    <col min="1" max="1" width="42.5703125" style="57" customWidth="1"/>
    <col min="2" max="2" width="8.42578125" style="57" customWidth="1"/>
    <col min="3" max="3" width="11" style="58" customWidth="1"/>
    <col min="4" max="4" width="11" style="29" customWidth="1"/>
    <col min="5" max="6" width="11" style="30" customWidth="1"/>
    <col min="7" max="7" width="11" style="29" customWidth="1"/>
    <col min="8" max="8" width="11" style="84" customWidth="1"/>
    <col min="9" max="15" width="11" style="29" customWidth="1"/>
    <col min="16" max="16384" width="9.140625" style="1"/>
  </cols>
  <sheetData>
    <row r="1" spans="1:15" ht="20.25" x14ac:dyDescent="0.25">
      <c r="A1" s="184" t="s">
        <v>137</v>
      </c>
      <c r="B1" s="184"/>
      <c r="C1" s="184"/>
      <c r="D1" s="185"/>
      <c r="E1" s="185"/>
      <c r="F1" s="185"/>
      <c r="G1" s="185"/>
      <c r="H1" s="80"/>
      <c r="I1" s="1"/>
      <c r="J1" s="1"/>
      <c r="K1" s="1"/>
      <c r="L1" s="1"/>
      <c r="M1" s="1"/>
      <c r="N1" s="1"/>
      <c r="O1" s="1"/>
    </row>
    <row r="2" spans="1:15" ht="18" x14ac:dyDescent="0.25">
      <c r="A2" s="2" t="s">
        <v>122</v>
      </c>
      <c r="B2" s="2"/>
      <c r="C2" s="3"/>
      <c r="D2" s="95"/>
      <c r="E2" s="95"/>
      <c r="F2" s="95"/>
      <c r="G2" s="95"/>
      <c r="H2" s="81"/>
      <c r="I2" s="95"/>
      <c r="J2" s="95"/>
      <c r="K2" s="95"/>
      <c r="L2" s="95"/>
      <c r="M2" s="95"/>
      <c r="N2" s="95"/>
      <c r="O2" s="95"/>
    </row>
    <row r="3" spans="1:15" ht="18" x14ac:dyDescent="0.25">
      <c r="A3" s="2" t="s">
        <v>0</v>
      </c>
      <c r="B3" s="2"/>
      <c r="C3" s="4"/>
      <c r="D3" s="5"/>
      <c r="E3" s="6"/>
      <c r="F3" s="6"/>
      <c r="G3" s="5"/>
      <c r="H3" s="82"/>
      <c r="I3" s="5"/>
      <c r="J3" s="5"/>
      <c r="K3" s="5"/>
      <c r="L3" s="5"/>
      <c r="M3" s="5"/>
      <c r="N3" s="5"/>
      <c r="O3" s="5"/>
    </row>
    <row r="4" spans="1:15" ht="24" x14ac:dyDescent="0.25">
      <c r="A4" s="7" t="s">
        <v>1</v>
      </c>
      <c r="B4" s="76" t="s">
        <v>123</v>
      </c>
      <c r="C4" s="76" t="s">
        <v>124</v>
      </c>
      <c r="D4" s="78" t="s">
        <v>125</v>
      </c>
      <c r="E4" s="7" t="s">
        <v>126</v>
      </c>
      <c r="F4" s="78" t="s">
        <v>127</v>
      </c>
      <c r="G4" s="7" t="s">
        <v>128</v>
      </c>
      <c r="H4" s="7" t="s">
        <v>129</v>
      </c>
      <c r="I4" s="7" t="s">
        <v>130</v>
      </c>
      <c r="J4" s="77" t="s">
        <v>131</v>
      </c>
      <c r="K4" s="77" t="s">
        <v>132</v>
      </c>
      <c r="L4" s="77" t="s">
        <v>133</v>
      </c>
      <c r="M4" s="77" t="s">
        <v>134</v>
      </c>
      <c r="N4" s="77" t="s">
        <v>135</v>
      </c>
      <c r="O4" s="77" t="s">
        <v>136</v>
      </c>
    </row>
    <row r="5" spans="1:15" ht="24" x14ac:dyDescent="0.25">
      <c r="A5" s="7"/>
      <c r="B5" s="77" t="s">
        <v>120</v>
      </c>
      <c r="C5" s="7" t="s">
        <v>120</v>
      </c>
      <c r="D5" s="7" t="s">
        <v>120</v>
      </c>
      <c r="E5" s="7" t="s">
        <v>121</v>
      </c>
      <c r="F5" s="7" t="s">
        <v>2</v>
      </c>
      <c r="G5" s="7" t="s">
        <v>2</v>
      </c>
      <c r="H5" s="7" t="s">
        <v>2</v>
      </c>
      <c r="I5" s="77" t="s">
        <v>2</v>
      </c>
      <c r="J5" s="77" t="s">
        <v>2</v>
      </c>
      <c r="K5" s="77" t="s">
        <v>2</v>
      </c>
      <c r="L5" s="77" t="s">
        <v>2</v>
      </c>
      <c r="M5" s="77" t="s">
        <v>2</v>
      </c>
      <c r="N5" s="77" t="s">
        <v>2</v>
      </c>
      <c r="O5" s="77" t="s">
        <v>2</v>
      </c>
    </row>
    <row r="6" spans="1:15" x14ac:dyDescent="0.25">
      <c r="A6" s="8" t="s">
        <v>3</v>
      </c>
      <c r="B6" s="8">
        <v>1000</v>
      </c>
      <c r="C6" s="10">
        <v>15000</v>
      </c>
      <c r="D6" s="10">
        <v>40000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</row>
    <row r="7" spans="1:15" x14ac:dyDescent="0.25">
      <c r="A7" s="8" t="s">
        <v>4</v>
      </c>
      <c r="B7" s="10">
        <v>50000</v>
      </c>
      <c r="C7" s="10">
        <v>10000</v>
      </c>
      <c r="D7" s="10">
        <v>20000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</row>
    <row r="8" spans="1:15" x14ac:dyDescent="0.25">
      <c r="A8" s="8" t="s">
        <v>5</v>
      </c>
      <c r="B8" s="8">
        <v>600</v>
      </c>
      <c r="C8" s="10">
        <v>5000</v>
      </c>
      <c r="D8" s="10">
        <v>10000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</row>
    <row r="9" spans="1:15" x14ac:dyDescent="0.25">
      <c r="A9" s="8" t="s">
        <v>6</v>
      </c>
      <c r="B9" s="8">
        <v>500</v>
      </c>
      <c r="C9" s="10">
        <v>4000</v>
      </c>
      <c r="D9" s="10">
        <v>15000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</row>
    <row r="10" spans="1:15" x14ac:dyDescent="0.25">
      <c r="A10" s="8" t="s">
        <v>85</v>
      </c>
      <c r="B10" s="8">
        <v>300</v>
      </c>
      <c r="C10" s="10">
        <v>2000</v>
      </c>
      <c r="D10" s="10">
        <v>10000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</row>
    <row r="11" spans="1:15" x14ac:dyDescent="0.25">
      <c r="A11" s="8" t="s">
        <v>7</v>
      </c>
      <c r="B11" s="8">
        <v>200</v>
      </c>
      <c r="C11" s="10">
        <v>1000</v>
      </c>
      <c r="D11" s="10">
        <v>25000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</row>
    <row r="12" spans="1:15" x14ac:dyDescent="0.25">
      <c r="A12" s="8" t="s">
        <v>8</v>
      </c>
      <c r="B12" s="8">
        <v>10000</v>
      </c>
      <c r="C12" s="10">
        <v>100000</v>
      </c>
      <c r="D12" s="10">
        <v>12000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</row>
    <row r="13" spans="1:15" s="133" customFormat="1" x14ac:dyDescent="0.25">
      <c r="A13" s="130" t="s">
        <v>9</v>
      </c>
      <c r="B13" s="131">
        <f>SUM(B6:B12)</f>
        <v>62600</v>
      </c>
      <c r="C13" s="132">
        <f>SUM(C6:C12)</f>
        <v>137000</v>
      </c>
      <c r="D13" s="132">
        <f t="shared" ref="D13:O13" si="0">SUM(D6:D12)</f>
        <v>132000</v>
      </c>
      <c r="E13" s="132">
        <f t="shared" si="0"/>
        <v>0</v>
      </c>
      <c r="F13" s="132">
        <f t="shared" si="0"/>
        <v>0</v>
      </c>
      <c r="G13" s="132">
        <f t="shared" si="0"/>
        <v>0</v>
      </c>
      <c r="H13" s="132">
        <f t="shared" si="0"/>
        <v>0</v>
      </c>
      <c r="I13" s="132">
        <f t="shared" si="0"/>
        <v>0</v>
      </c>
      <c r="J13" s="132">
        <f t="shared" si="0"/>
        <v>0</v>
      </c>
      <c r="K13" s="132">
        <f t="shared" si="0"/>
        <v>0</v>
      </c>
      <c r="L13" s="132">
        <f t="shared" si="0"/>
        <v>0</v>
      </c>
      <c r="M13" s="132">
        <f t="shared" si="0"/>
        <v>0</v>
      </c>
      <c r="N13" s="132">
        <f t="shared" si="0"/>
        <v>0</v>
      </c>
      <c r="O13" s="132">
        <f t="shared" si="0"/>
        <v>0</v>
      </c>
    </row>
    <row r="14" spans="1:15" x14ac:dyDescent="0.25">
      <c r="A14" s="8" t="s">
        <v>94</v>
      </c>
      <c r="B14" s="8"/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</row>
    <row r="15" spans="1:15" x14ac:dyDescent="0.25">
      <c r="A15" s="8" t="s">
        <v>93</v>
      </c>
      <c r="B15" s="8"/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</row>
    <row r="16" spans="1:15" x14ac:dyDescent="0.25">
      <c r="A16" s="8" t="s">
        <v>95</v>
      </c>
      <c r="B16" s="8"/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</row>
    <row r="17" spans="1:15" x14ac:dyDescent="0.25">
      <c r="A17" s="8" t="s">
        <v>86</v>
      </c>
      <c r="B17" s="8"/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</row>
    <row r="18" spans="1:15" x14ac:dyDescent="0.25">
      <c r="A18" s="8" t="s">
        <v>10</v>
      </c>
      <c r="B18" s="8"/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</row>
    <row r="19" spans="1:15" x14ac:dyDescent="0.25">
      <c r="A19" s="8" t="s">
        <v>11</v>
      </c>
      <c r="B19" s="8"/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</row>
    <row r="20" spans="1:15" s="133" customFormat="1" x14ac:dyDescent="0.25">
      <c r="A20" s="130" t="s">
        <v>12</v>
      </c>
      <c r="B20" s="131">
        <f>SUM(B14:B19)</f>
        <v>0</v>
      </c>
      <c r="C20" s="132">
        <f>SUM(C14:C19)</f>
        <v>0</v>
      </c>
      <c r="D20" s="132">
        <f t="shared" ref="D20:O20" si="1">SUM(D14:D19)</f>
        <v>0</v>
      </c>
      <c r="E20" s="132">
        <f t="shared" si="1"/>
        <v>0</v>
      </c>
      <c r="F20" s="132">
        <f t="shared" si="1"/>
        <v>0</v>
      </c>
      <c r="G20" s="132">
        <f t="shared" si="1"/>
        <v>0</v>
      </c>
      <c r="H20" s="132">
        <f t="shared" si="1"/>
        <v>0</v>
      </c>
      <c r="I20" s="132">
        <f t="shared" si="1"/>
        <v>0</v>
      </c>
      <c r="J20" s="132">
        <f t="shared" si="1"/>
        <v>0</v>
      </c>
      <c r="K20" s="132">
        <f t="shared" si="1"/>
        <v>0</v>
      </c>
      <c r="L20" s="132">
        <f t="shared" si="1"/>
        <v>0</v>
      </c>
      <c r="M20" s="132">
        <f t="shared" si="1"/>
        <v>0</v>
      </c>
      <c r="N20" s="132">
        <f t="shared" si="1"/>
        <v>0</v>
      </c>
      <c r="O20" s="132">
        <f t="shared" si="1"/>
        <v>0</v>
      </c>
    </row>
    <row r="21" spans="1:15" x14ac:dyDescent="0.25">
      <c r="A21" s="8" t="s">
        <v>96</v>
      </c>
      <c r="B21" s="8"/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</row>
    <row r="22" spans="1:15" x14ac:dyDescent="0.25">
      <c r="A22" s="8" t="s">
        <v>13</v>
      </c>
      <c r="B22" s="8"/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</row>
    <row r="23" spans="1:15" x14ac:dyDescent="0.25">
      <c r="A23" s="8" t="s">
        <v>14</v>
      </c>
      <c r="B23" s="8"/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</row>
    <row r="24" spans="1:15" x14ac:dyDescent="0.25">
      <c r="A24" s="8" t="s">
        <v>97</v>
      </c>
      <c r="B24" s="8"/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</row>
    <row r="25" spans="1:15" x14ac:dyDescent="0.25">
      <c r="A25" s="8" t="s">
        <v>15</v>
      </c>
      <c r="B25" s="8"/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</row>
    <row r="26" spans="1:15" s="133" customFormat="1" x14ac:dyDescent="0.25">
      <c r="A26" s="130" t="s">
        <v>87</v>
      </c>
      <c r="B26" s="131">
        <f>SUM(B21:B25)</f>
        <v>0</v>
      </c>
      <c r="C26" s="132">
        <f>SUM(C21:C25)</f>
        <v>0</v>
      </c>
      <c r="D26" s="132">
        <f t="shared" ref="D26:O26" si="2">SUM(D21:D25)</f>
        <v>0</v>
      </c>
      <c r="E26" s="132">
        <f t="shared" si="2"/>
        <v>0</v>
      </c>
      <c r="F26" s="132">
        <f t="shared" si="2"/>
        <v>0</v>
      </c>
      <c r="G26" s="132">
        <f t="shared" si="2"/>
        <v>0</v>
      </c>
      <c r="H26" s="132">
        <f t="shared" si="2"/>
        <v>0</v>
      </c>
      <c r="I26" s="132">
        <f t="shared" si="2"/>
        <v>0</v>
      </c>
      <c r="J26" s="132">
        <f t="shared" si="2"/>
        <v>0</v>
      </c>
      <c r="K26" s="132">
        <f t="shared" si="2"/>
        <v>0</v>
      </c>
      <c r="L26" s="132">
        <f t="shared" si="2"/>
        <v>0</v>
      </c>
      <c r="M26" s="132">
        <f t="shared" si="2"/>
        <v>0</v>
      </c>
      <c r="N26" s="132">
        <f t="shared" si="2"/>
        <v>0</v>
      </c>
      <c r="O26" s="132">
        <f t="shared" si="2"/>
        <v>0</v>
      </c>
    </row>
    <row r="27" spans="1:15" x14ac:dyDescent="0.25">
      <c r="A27" s="8" t="s">
        <v>99</v>
      </c>
      <c r="B27" s="8"/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</row>
    <row r="28" spans="1:15" s="119" customFormat="1" x14ac:dyDescent="0.25">
      <c r="A28" s="124" t="s">
        <v>16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</row>
    <row r="29" spans="1:15" x14ac:dyDescent="0.25">
      <c r="A29" s="8" t="s">
        <v>17</v>
      </c>
      <c r="B29" s="8"/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</row>
    <row r="30" spans="1:15" x14ac:dyDescent="0.25">
      <c r="A30" s="8" t="s">
        <v>18</v>
      </c>
      <c r="B30" s="8"/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</row>
    <row r="31" spans="1:15" x14ac:dyDescent="0.25">
      <c r="A31" s="8" t="s">
        <v>19</v>
      </c>
      <c r="B31" s="8"/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</row>
    <row r="32" spans="1:15" x14ac:dyDescent="0.25">
      <c r="A32" s="8" t="s">
        <v>20</v>
      </c>
      <c r="B32" s="8"/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</row>
    <row r="33" spans="1:15" x14ac:dyDescent="0.25">
      <c r="A33" s="8" t="s">
        <v>21</v>
      </c>
      <c r="B33" s="8"/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</row>
    <row r="34" spans="1:15" s="133" customFormat="1" x14ac:dyDescent="0.25">
      <c r="A34" s="130" t="s">
        <v>22</v>
      </c>
      <c r="B34" s="131">
        <f>SUM(B27:B33)</f>
        <v>0</v>
      </c>
      <c r="C34" s="132">
        <f>SUM(C27:C33)</f>
        <v>0</v>
      </c>
      <c r="D34" s="132">
        <f t="shared" ref="D34:O34" si="3">SUM(D27:D33)</f>
        <v>0</v>
      </c>
      <c r="E34" s="132">
        <f t="shared" si="3"/>
        <v>0</v>
      </c>
      <c r="F34" s="132">
        <f t="shared" si="3"/>
        <v>0</v>
      </c>
      <c r="G34" s="132">
        <f t="shared" si="3"/>
        <v>0</v>
      </c>
      <c r="H34" s="132">
        <f t="shared" si="3"/>
        <v>0</v>
      </c>
      <c r="I34" s="132">
        <f t="shared" si="3"/>
        <v>0</v>
      </c>
      <c r="J34" s="132">
        <f t="shared" si="3"/>
        <v>0</v>
      </c>
      <c r="K34" s="132">
        <f t="shared" si="3"/>
        <v>0</v>
      </c>
      <c r="L34" s="132">
        <f t="shared" si="3"/>
        <v>0</v>
      </c>
      <c r="M34" s="132">
        <f t="shared" si="3"/>
        <v>0</v>
      </c>
      <c r="N34" s="132">
        <f t="shared" si="3"/>
        <v>0</v>
      </c>
      <c r="O34" s="132">
        <f t="shared" si="3"/>
        <v>0</v>
      </c>
    </row>
    <row r="35" spans="1:15" s="133" customFormat="1" x14ac:dyDescent="0.25">
      <c r="A35" s="130" t="s">
        <v>23</v>
      </c>
      <c r="B35" s="131">
        <f>B13-B34</f>
        <v>62600</v>
      </c>
      <c r="C35" s="132">
        <f>C13-C34</f>
        <v>137000</v>
      </c>
      <c r="D35" s="132">
        <f t="shared" ref="D35:O35" si="4">D13-D34</f>
        <v>132000</v>
      </c>
      <c r="E35" s="132">
        <f t="shared" si="4"/>
        <v>0</v>
      </c>
      <c r="F35" s="132">
        <f t="shared" si="4"/>
        <v>0</v>
      </c>
      <c r="G35" s="132">
        <f t="shared" si="4"/>
        <v>0</v>
      </c>
      <c r="H35" s="132">
        <f t="shared" si="4"/>
        <v>0</v>
      </c>
      <c r="I35" s="132">
        <f t="shared" si="4"/>
        <v>0</v>
      </c>
      <c r="J35" s="132">
        <f t="shared" si="4"/>
        <v>0</v>
      </c>
      <c r="K35" s="132">
        <f t="shared" si="4"/>
        <v>0</v>
      </c>
      <c r="L35" s="132">
        <f t="shared" si="4"/>
        <v>0</v>
      </c>
      <c r="M35" s="132">
        <f t="shared" si="4"/>
        <v>0</v>
      </c>
      <c r="N35" s="132">
        <f t="shared" si="4"/>
        <v>0</v>
      </c>
      <c r="O35" s="132">
        <f t="shared" si="4"/>
        <v>0</v>
      </c>
    </row>
    <row r="36" spans="1:15" s="133" customFormat="1" x14ac:dyDescent="0.25">
      <c r="A36" s="130" t="s">
        <v>65</v>
      </c>
      <c r="B36" s="131">
        <f>B35+B20+B26</f>
        <v>62600</v>
      </c>
      <c r="C36" s="132">
        <f>C35+C20+C26</f>
        <v>137000</v>
      </c>
      <c r="D36" s="132">
        <f t="shared" ref="D36:O36" si="5">D35+D20+D26</f>
        <v>132000</v>
      </c>
      <c r="E36" s="132">
        <f t="shared" si="5"/>
        <v>0</v>
      </c>
      <c r="F36" s="132">
        <f t="shared" si="5"/>
        <v>0</v>
      </c>
      <c r="G36" s="132">
        <f t="shared" si="5"/>
        <v>0</v>
      </c>
      <c r="H36" s="132">
        <f t="shared" si="5"/>
        <v>0</v>
      </c>
      <c r="I36" s="132">
        <f t="shared" si="5"/>
        <v>0</v>
      </c>
      <c r="J36" s="132">
        <f t="shared" si="5"/>
        <v>0</v>
      </c>
      <c r="K36" s="132">
        <f t="shared" si="5"/>
        <v>0</v>
      </c>
      <c r="L36" s="132">
        <f t="shared" si="5"/>
        <v>0</v>
      </c>
      <c r="M36" s="132">
        <f t="shared" si="5"/>
        <v>0</v>
      </c>
      <c r="N36" s="132">
        <f t="shared" si="5"/>
        <v>0</v>
      </c>
      <c r="O36" s="132">
        <f t="shared" si="5"/>
        <v>0</v>
      </c>
    </row>
    <row r="37" spans="1:15" x14ac:dyDescent="0.25">
      <c r="A37" s="7" t="s">
        <v>24</v>
      </c>
      <c r="B37" s="7"/>
      <c r="C37" s="18"/>
      <c r="D37" s="14"/>
      <c r="E37" s="19"/>
      <c r="F37" s="19"/>
      <c r="G37" s="14"/>
      <c r="H37" s="14"/>
      <c r="I37" s="14"/>
      <c r="J37" s="14"/>
      <c r="K37" s="14"/>
      <c r="L37" s="14"/>
      <c r="M37" s="14"/>
      <c r="N37" s="14"/>
      <c r="O37" s="14"/>
    </row>
    <row r="38" spans="1:15" x14ac:dyDescent="0.25">
      <c r="A38" s="8" t="s">
        <v>98</v>
      </c>
      <c r="B38" s="8"/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</row>
    <row r="39" spans="1:15" x14ac:dyDescent="0.25">
      <c r="A39" s="8" t="s">
        <v>25</v>
      </c>
      <c r="B39" s="8"/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</row>
    <row r="40" spans="1:15" x14ac:dyDescent="0.25">
      <c r="A40" s="8" t="s">
        <v>26</v>
      </c>
      <c r="B40" s="8"/>
      <c r="C40" s="20">
        <f>C75</f>
        <v>0</v>
      </c>
      <c r="D40" s="20">
        <f t="shared" ref="D40:O40" si="6">D75</f>
        <v>0</v>
      </c>
      <c r="E40" s="20">
        <f t="shared" si="6"/>
        <v>0</v>
      </c>
      <c r="F40" s="20">
        <f t="shared" si="6"/>
        <v>0</v>
      </c>
      <c r="G40" s="20">
        <f t="shared" si="6"/>
        <v>0</v>
      </c>
      <c r="H40" s="20">
        <f t="shared" si="6"/>
        <v>0</v>
      </c>
      <c r="I40" s="20">
        <f t="shared" si="6"/>
        <v>0</v>
      </c>
      <c r="J40" s="20">
        <f t="shared" si="6"/>
        <v>0</v>
      </c>
      <c r="K40" s="20">
        <f t="shared" si="6"/>
        <v>0</v>
      </c>
      <c r="L40" s="20">
        <f t="shared" si="6"/>
        <v>0</v>
      </c>
      <c r="M40" s="20">
        <f t="shared" si="6"/>
        <v>0</v>
      </c>
      <c r="N40" s="20">
        <f t="shared" si="6"/>
        <v>0</v>
      </c>
      <c r="O40" s="20">
        <f t="shared" si="6"/>
        <v>0</v>
      </c>
    </row>
    <row r="41" spans="1:15" ht="25.5" customHeight="1" x14ac:dyDescent="0.25">
      <c r="A41" s="8" t="s">
        <v>91</v>
      </c>
      <c r="B41" s="8"/>
      <c r="C41" s="17">
        <f>B76</f>
        <v>0</v>
      </c>
      <c r="D41" s="21">
        <f t="shared" ref="D41:O41" si="7">C76</f>
        <v>0</v>
      </c>
      <c r="E41" s="21">
        <f>D76</f>
        <v>0</v>
      </c>
      <c r="F41" s="21">
        <f>E76</f>
        <v>0</v>
      </c>
      <c r="G41" s="21">
        <f t="shared" si="7"/>
        <v>0</v>
      </c>
      <c r="H41" s="21">
        <f t="shared" si="7"/>
        <v>0</v>
      </c>
      <c r="I41" s="21">
        <f t="shared" si="7"/>
        <v>0</v>
      </c>
      <c r="J41" s="21">
        <f t="shared" si="7"/>
        <v>0</v>
      </c>
      <c r="K41" s="21">
        <f t="shared" si="7"/>
        <v>0</v>
      </c>
      <c r="L41" s="21">
        <f t="shared" si="7"/>
        <v>0</v>
      </c>
      <c r="M41" s="21">
        <f t="shared" si="7"/>
        <v>0</v>
      </c>
      <c r="N41" s="21">
        <f t="shared" si="7"/>
        <v>0</v>
      </c>
      <c r="O41" s="21">
        <f t="shared" si="7"/>
        <v>0</v>
      </c>
    </row>
    <row r="42" spans="1:15" s="133" customFormat="1" x14ac:dyDescent="0.25">
      <c r="A42" s="130" t="s">
        <v>27</v>
      </c>
      <c r="B42" s="131">
        <f>SUM(B38:B41)</f>
        <v>0</v>
      </c>
      <c r="C42" s="132">
        <f>SUM(C38:C41)</f>
        <v>0</v>
      </c>
      <c r="D42" s="132">
        <f t="shared" ref="D42:O42" si="8">SUM(D38:D41)</f>
        <v>0</v>
      </c>
      <c r="E42" s="132">
        <f t="shared" si="8"/>
        <v>0</v>
      </c>
      <c r="F42" s="132">
        <f t="shared" si="8"/>
        <v>0</v>
      </c>
      <c r="G42" s="132">
        <f t="shared" si="8"/>
        <v>0</v>
      </c>
      <c r="H42" s="132">
        <f t="shared" si="8"/>
        <v>0</v>
      </c>
      <c r="I42" s="132">
        <f t="shared" si="8"/>
        <v>0</v>
      </c>
      <c r="J42" s="132">
        <f t="shared" si="8"/>
        <v>0</v>
      </c>
      <c r="K42" s="132">
        <f t="shared" si="8"/>
        <v>0</v>
      </c>
      <c r="L42" s="132">
        <f t="shared" si="8"/>
        <v>0</v>
      </c>
      <c r="M42" s="132">
        <f t="shared" si="8"/>
        <v>0</v>
      </c>
      <c r="N42" s="132">
        <f t="shared" si="8"/>
        <v>0</v>
      </c>
      <c r="O42" s="132">
        <f t="shared" si="8"/>
        <v>0</v>
      </c>
    </row>
    <row r="43" spans="1:15" x14ac:dyDescent="0.25">
      <c r="A43" s="8" t="s">
        <v>28</v>
      </c>
      <c r="B43" s="8"/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</row>
    <row r="44" spans="1:15" x14ac:dyDescent="0.25">
      <c r="A44" s="8" t="s">
        <v>29</v>
      </c>
      <c r="B44" s="8"/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</row>
    <row r="45" spans="1:15" s="133" customFormat="1" x14ac:dyDescent="0.25">
      <c r="A45" s="130" t="s">
        <v>30</v>
      </c>
      <c r="B45" s="131">
        <f>B44+B43</f>
        <v>0</v>
      </c>
      <c r="C45" s="132">
        <f>C44+C43</f>
        <v>0</v>
      </c>
      <c r="D45" s="132">
        <f>D44+D43</f>
        <v>0</v>
      </c>
      <c r="E45" s="132">
        <f t="shared" ref="E45:O45" si="9">E44+E43</f>
        <v>0</v>
      </c>
      <c r="F45" s="132">
        <f t="shared" si="9"/>
        <v>0</v>
      </c>
      <c r="G45" s="132">
        <f t="shared" si="9"/>
        <v>0</v>
      </c>
      <c r="H45" s="132">
        <f t="shared" si="9"/>
        <v>0</v>
      </c>
      <c r="I45" s="132">
        <f t="shared" si="9"/>
        <v>0</v>
      </c>
      <c r="J45" s="132">
        <f t="shared" si="9"/>
        <v>0</v>
      </c>
      <c r="K45" s="132">
        <f t="shared" si="9"/>
        <v>0</v>
      </c>
      <c r="L45" s="132">
        <f t="shared" si="9"/>
        <v>0</v>
      </c>
      <c r="M45" s="132">
        <f t="shared" si="9"/>
        <v>0</v>
      </c>
      <c r="N45" s="132">
        <f t="shared" si="9"/>
        <v>0</v>
      </c>
      <c r="O45" s="132">
        <f t="shared" si="9"/>
        <v>0</v>
      </c>
    </row>
    <row r="46" spans="1:15" s="133" customFormat="1" x14ac:dyDescent="0.25">
      <c r="A46" s="130" t="s">
        <v>31</v>
      </c>
      <c r="B46" s="131">
        <f>B42-B45</f>
        <v>0</v>
      </c>
      <c r="C46" s="132">
        <f>C42-C45</f>
        <v>0</v>
      </c>
      <c r="D46" s="132">
        <f t="shared" ref="D46:O46" si="10">D42-D45</f>
        <v>0</v>
      </c>
      <c r="E46" s="132">
        <f t="shared" si="10"/>
        <v>0</v>
      </c>
      <c r="F46" s="132">
        <f t="shared" si="10"/>
        <v>0</v>
      </c>
      <c r="G46" s="132">
        <f t="shared" si="10"/>
        <v>0</v>
      </c>
      <c r="H46" s="132">
        <f t="shared" si="10"/>
        <v>0</v>
      </c>
      <c r="I46" s="132">
        <f t="shared" si="10"/>
        <v>0</v>
      </c>
      <c r="J46" s="132">
        <f t="shared" si="10"/>
        <v>0</v>
      </c>
      <c r="K46" s="132">
        <f t="shared" si="10"/>
        <v>0</v>
      </c>
      <c r="L46" s="132">
        <f t="shared" si="10"/>
        <v>0</v>
      </c>
      <c r="M46" s="132">
        <f t="shared" si="10"/>
        <v>0</v>
      </c>
      <c r="N46" s="132">
        <f t="shared" si="10"/>
        <v>0</v>
      </c>
      <c r="O46" s="132">
        <f t="shared" si="10"/>
        <v>0</v>
      </c>
    </row>
    <row r="47" spans="1:15" x14ac:dyDescent="0.25">
      <c r="A47" s="8" t="s">
        <v>32</v>
      </c>
      <c r="B47" s="8"/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</row>
    <row r="48" spans="1:15" s="133" customFormat="1" x14ac:dyDescent="0.25">
      <c r="A48" s="130" t="s">
        <v>33</v>
      </c>
      <c r="B48" s="134">
        <f>B46+B47</f>
        <v>0</v>
      </c>
      <c r="C48" s="135">
        <f>C46+C47</f>
        <v>0</v>
      </c>
      <c r="D48" s="135">
        <f t="shared" ref="D48:O48" si="11">D46+D47</f>
        <v>0</v>
      </c>
      <c r="E48" s="135">
        <f t="shared" si="11"/>
        <v>0</v>
      </c>
      <c r="F48" s="135">
        <f t="shared" si="11"/>
        <v>0</v>
      </c>
      <c r="G48" s="135">
        <f t="shared" si="11"/>
        <v>0</v>
      </c>
      <c r="H48" s="132">
        <f t="shared" si="11"/>
        <v>0</v>
      </c>
      <c r="I48" s="135">
        <f t="shared" si="11"/>
        <v>0</v>
      </c>
      <c r="J48" s="135">
        <f t="shared" si="11"/>
        <v>0</v>
      </c>
      <c r="K48" s="135">
        <f t="shared" si="11"/>
        <v>0</v>
      </c>
      <c r="L48" s="135">
        <f t="shared" si="11"/>
        <v>0</v>
      </c>
      <c r="M48" s="135">
        <f t="shared" si="11"/>
        <v>0</v>
      </c>
      <c r="N48" s="135">
        <f t="shared" si="11"/>
        <v>0</v>
      </c>
      <c r="O48" s="135">
        <f t="shared" si="11"/>
        <v>0</v>
      </c>
    </row>
    <row r="49" spans="1:19" x14ac:dyDescent="0.25">
      <c r="A49" s="8" t="s">
        <v>116</v>
      </c>
      <c r="B49" s="8"/>
      <c r="C49" s="75">
        <f t="shared" ref="C49:O49" si="12">B53+B28</f>
        <v>0</v>
      </c>
      <c r="D49" s="75">
        <f t="shared" si="12"/>
        <v>0</v>
      </c>
      <c r="E49" s="75">
        <f t="shared" si="12"/>
        <v>0</v>
      </c>
      <c r="F49" s="75">
        <f t="shared" si="12"/>
        <v>0</v>
      </c>
      <c r="G49" s="75">
        <f t="shared" si="12"/>
        <v>0</v>
      </c>
      <c r="H49" s="75">
        <f t="shared" si="12"/>
        <v>0</v>
      </c>
      <c r="I49" s="75">
        <f t="shared" si="12"/>
        <v>0</v>
      </c>
      <c r="J49" s="75">
        <f t="shared" si="12"/>
        <v>0</v>
      </c>
      <c r="K49" s="75">
        <f t="shared" si="12"/>
        <v>0</v>
      </c>
      <c r="L49" s="75">
        <f t="shared" si="12"/>
        <v>0</v>
      </c>
      <c r="M49" s="75">
        <f t="shared" si="12"/>
        <v>0</v>
      </c>
      <c r="N49" s="75">
        <f t="shared" si="12"/>
        <v>0</v>
      </c>
      <c r="O49" s="75">
        <f t="shared" si="12"/>
        <v>0</v>
      </c>
    </row>
    <row r="50" spans="1:19" x14ac:dyDescent="0.25">
      <c r="A50" s="8" t="s">
        <v>117</v>
      </c>
      <c r="B50" s="8"/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</row>
    <row r="51" spans="1:19" s="119" customFormat="1" x14ac:dyDescent="0.25">
      <c r="A51" s="126" t="s">
        <v>142</v>
      </c>
      <c r="B51" s="127">
        <v>0</v>
      </c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Q51" s="125"/>
      <c r="S51" s="125"/>
    </row>
    <row r="52" spans="1:19" s="119" customFormat="1" x14ac:dyDescent="0.25">
      <c r="A52" s="126" t="s">
        <v>140</v>
      </c>
      <c r="B52" s="127">
        <v>0</v>
      </c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Q52" s="125"/>
      <c r="S52" s="125"/>
    </row>
    <row r="53" spans="1:19" s="119" customFormat="1" x14ac:dyDescent="0.25">
      <c r="A53" s="126" t="s">
        <v>118</v>
      </c>
      <c r="B53" s="127">
        <f t="shared" ref="B53:O53" si="13">B49+B50-B51-B52-B28</f>
        <v>0</v>
      </c>
      <c r="C53" s="127">
        <f>C49+C50-C51-C52-C28</f>
        <v>0</v>
      </c>
      <c r="D53" s="127">
        <f t="shared" si="13"/>
        <v>0</v>
      </c>
      <c r="E53" s="127">
        <f t="shared" si="13"/>
        <v>0</v>
      </c>
      <c r="F53" s="127">
        <f t="shared" si="13"/>
        <v>0</v>
      </c>
      <c r="G53" s="127">
        <f t="shared" si="13"/>
        <v>0</v>
      </c>
      <c r="H53" s="127">
        <f t="shared" si="13"/>
        <v>0</v>
      </c>
      <c r="I53" s="127">
        <f t="shared" si="13"/>
        <v>0</v>
      </c>
      <c r="J53" s="127">
        <f t="shared" si="13"/>
        <v>0</v>
      </c>
      <c r="K53" s="127">
        <f t="shared" si="13"/>
        <v>0</v>
      </c>
      <c r="L53" s="127">
        <f t="shared" si="13"/>
        <v>0</v>
      </c>
      <c r="M53" s="127">
        <f t="shared" si="13"/>
        <v>0</v>
      </c>
      <c r="N53" s="127">
        <f t="shared" si="13"/>
        <v>0</v>
      </c>
      <c r="O53" s="127">
        <f t="shared" si="13"/>
        <v>0</v>
      </c>
    </row>
    <row r="54" spans="1:19" x14ac:dyDescent="0.25">
      <c r="A54" s="8" t="s">
        <v>34</v>
      </c>
      <c r="B54" s="8"/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2"/>
    </row>
    <row r="55" spans="1:19" s="119" customFormat="1" ht="39" customHeight="1" x14ac:dyDescent="0.25">
      <c r="A55" s="110" t="s">
        <v>81</v>
      </c>
      <c r="B55" s="113">
        <f t="shared" ref="B55:O55" si="14">B48+B53+B54</f>
        <v>0</v>
      </c>
      <c r="C55" s="114">
        <f t="shared" si="14"/>
        <v>0</v>
      </c>
      <c r="D55" s="114">
        <f t="shared" si="14"/>
        <v>0</v>
      </c>
      <c r="E55" s="114">
        <f t="shared" si="14"/>
        <v>0</v>
      </c>
      <c r="F55" s="114">
        <f t="shared" si="14"/>
        <v>0</v>
      </c>
      <c r="G55" s="114">
        <f t="shared" si="14"/>
        <v>0</v>
      </c>
      <c r="H55" s="114">
        <f t="shared" si="14"/>
        <v>0</v>
      </c>
      <c r="I55" s="114">
        <f t="shared" si="14"/>
        <v>0</v>
      </c>
      <c r="J55" s="114">
        <f t="shared" si="14"/>
        <v>0</v>
      </c>
      <c r="K55" s="114">
        <f t="shared" si="14"/>
        <v>0</v>
      </c>
      <c r="L55" s="114">
        <f t="shared" si="14"/>
        <v>0</v>
      </c>
      <c r="M55" s="114">
        <f t="shared" si="14"/>
        <v>0</v>
      </c>
      <c r="N55" s="114">
        <f t="shared" si="14"/>
        <v>0</v>
      </c>
      <c r="O55" s="114">
        <f t="shared" si="14"/>
        <v>0</v>
      </c>
      <c r="Q55" s="125"/>
    </row>
    <row r="56" spans="1:19" x14ac:dyDescent="0.25">
      <c r="A56" s="7" t="s">
        <v>66</v>
      </c>
      <c r="B56" s="22">
        <f t="shared" ref="B56:O56" si="15">B36-B55</f>
        <v>62600</v>
      </c>
      <c r="C56" s="23">
        <f t="shared" si="15"/>
        <v>137000</v>
      </c>
      <c r="D56" s="23">
        <f t="shared" si="15"/>
        <v>132000</v>
      </c>
      <c r="E56" s="23">
        <f t="shared" si="15"/>
        <v>0</v>
      </c>
      <c r="F56" s="23">
        <f t="shared" si="15"/>
        <v>0</v>
      </c>
      <c r="G56" s="23">
        <f t="shared" si="15"/>
        <v>0</v>
      </c>
      <c r="H56" s="74">
        <f t="shared" si="15"/>
        <v>0</v>
      </c>
      <c r="I56" s="23">
        <f t="shared" si="15"/>
        <v>0</v>
      </c>
      <c r="J56" s="23">
        <f t="shared" si="15"/>
        <v>0</v>
      </c>
      <c r="K56" s="23">
        <f t="shared" si="15"/>
        <v>0</v>
      </c>
      <c r="L56" s="23">
        <f t="shared" si="15"/>
        <v>0</v>
      </c>
      <c r="M56" s="23">
        <f t="shared" si="15"/>
        <v>0</v>
      </c>
      <c r="N56" s="23">
        <f t="shared" si="15"/>
        <v>0</v>
      </c>
      <c r="O56" s="23">
        <f t="shared" si="15"/>
        <v>0</v>
      </c>
    </row>
    <row r="57" spans="1:19" x14ac:dyDescent="0.25">
      <c r="A57" s="24"/>
      <c r="B57" s="24"/>
      <c r="C57" s="25"/>
      <c r="D57" s="26"/>
      <c r="E57" s="26"/>
      <c r="F57" s="26"/>
      <c r="G57" s="26"/>
      <c r="H57" s="83"/>
      <c r="I57" s="26"/>
      <c r="J57" s="26"/>
      <c r="K57" s="26"/>
      <c r="L57" s="26"/>
      <c r="M57" s="26"/>
      <c r="N57" s="26"/>
      <c r="O57" s="26"/>
    </row>
    <row r="58" spans="1:19" ht="18" x14ac:dyDescent="0.25">
      <c r="A58" s="27" t="s">
        <v>26</v>
      </c>
      <c r="B58" s="27"/>
      <c r="C58" s="28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</row>
    <row r="59" spans="1:19" ht="24" x14ac:dyDescent="0.25">
      <c r="A59" s="31" t="s">
        <v>1</v>
      </c>
      <c r="B59" s="76" t="s">
        <v>123</v>
      </c>
      <c r="C59" s="76" t="str">
        <f t="shared" ref="C59:O59" si="16">C4</f>
        <v>FY 1</v>
      </c>
      <c r="D59" s="76" t="str">
        <f t="shared" si="16"/>
        <v>FY 2</v>
      </c>
      <c r="E59" s="76" t="str">
        <f t="shared" si="16"/>
        <v>FY 3</v>
      </c>
      <c r="F59" s="76" t="str">
        <f t="shared" si="16"/>
        <v>FY 4</v>
      </c>
      <c r="G59" s="76" t="str">
        <f t="shared" si="16"/>
        <v>FY 5</v>
      </c>
      <c r="H59" s="76" t="str">
        <f t="shared" si="16"/>
        <v>FY 6</v>
      </c>
      <c r="I59" s="76" t="str">
        <f t="shared" si="16"/>
        <v>FY 7</v>
      </c>
      <c r="J59" s="76" t="str">
        <f t="shared" si="16"/>
        <v>FY 8</v>
      </c>
      <c r="K59" s="76" t="str">
        <f t="shared" si="16"/>
        <v>FY 9</v>
      </c>
      <c r="L59" s="76" t="str">
        <f t="shared" si="16"/>
        <v>FY 10</v>
      </c>
      <c r="M59" s="76" t="str">
        <f t="shared" si="16"/>
        <v>FY 11</v>
      </c>
      <c r="N59" s="76" t="str">
        <f t="shared" si="16"/>
        <v>FY 12</v>
      </c>
      <c r="O59" s="76" t="str">
        <f t="shared" si="16"/>
        <v>FY 13</v>
      </c>
    </row>
    <row r="60" spans="1:19" x14ac:dyDescent="0.25">
      <c r="A60" s="31" t="s">
        <v>37</v>
      </c>
      <c r="B60" s="31"/>
      <c r="C60" s="115">
        <v>0</v>
      </c>
      <c r="D60" s="115">
        <v>0</v>
      </c>
      <c r="E60" s="115">
        <v>0</v>
      </c>
      <c r="F60" s="115">
        <v>0</v>
      </c>
      <c r="G60" s="115">
        <v>0</v>
      </c>
      <c r="H60" s="115">
        <v>0</v>
      </c>
      <c r="I60" s="115">
        <v>0</v>
      </c>
      <c r="J60" s="115">
        <v>0</v>
      </c>
      <c r="K60" s="115">
        <v>0</v>
      </c>
      <c r="L60" s="115">
        <v>0</v>
      </c>
      <c r="M60" s="115">
        <v>0</v>
      </c>
      <c r="N60" s="115">
        <v>0</v>
      </c>
      <c r="O60" s="115">
        <v>0</v>
      </c>
    </row>
    <row r="61" spans="1:19" x14ac:dyDescent="0.25">
      <c r="A61" s="33" t="s">
        <v>38</v>
      </c>
      <c r="B61" s="33"/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</row>
    <row r="62" spans="1:19" x14ac:dyDescent="0.25">
      <c r="A62" s="33" t="s">
        <v>42</v>
      </c>
      <c r="B62" s="33"/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</row>
    <row r="63" spans="1:19" s="133" customFormat="1" x14ac:dyDescent="0.25">
      <c r="A63" s="136" t="s">
        <v>39</v>
      </c>
      <c r="B63" s="137">
        <f>+B60-B61-B62</f>
        <v>0</v>
      </c>
      <c r="C63" s="138">
        <f>+C60-C61-C62</f>
        <v>0</v>
      </c>
      <c r="D63" s="138">
        <f t="shared" ref="D63:O63" si="17">+D60-D61-D62</f>
        <v>0</v>
      </c>
      <c r="E63" s="138">
        <f t="shared" si="17"/>
        <v>0</v>
      </c>
      <c r="F63" s="138">
        <f t="shared" si="17"/>
        <v>0</v>
      </c>
      <c r="G63" s="138">
        <f t="shared" si="17"/>
        <v>0</v>
      </c>
      <c r="H63" s="138">
        <f t="shared" si="17"/>
        <v>0</v>
      </c>
      <c r="I63" s="138">
        <f t="shared" si="17"/>
        <v>0</v>
      </c>
      <c r="J63" s="138">
        <f t="shared" si="17"/>
        <v>0</v>
      </c>
      <c r="K63" s="138">
        <f t="shared" si="17"/>
        <v>0</v>
      </c>
      <c r="L63" s="138">
        <f t="shared" si="17"/>
        <v>0</v>
      </c>
      <c r="M63" s="138">
        <f t="shared" si="17"/>
        <v>0</v>
      </c>
      <c r="N63" s="138">
        <f t="shared" si="17"/>
        <v>0</v>
      </c>
      <c r="O63" s="138">
        <f t="shared" si="17"/>
        <v>0</v>
      </c>
    </row>
    <row r="64" spans="1:19" x14ac:dyDescent="0.25">
      <c r="A64" s="33" t="s">
        <v>41</v>
      </c>
      <c r="B64" s="33"/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</row>
    <row r="65" spans="1:17" x14ac:dyDescent="0.25">
      <c r="A65" s="33" t="s">
        <v>36</v>
      </c>
      <c r="B65" s="33"/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Q65" s="92"/>
    </row>
    <row r="66" spans="1:17" s="133" customFormat="1" x14ac:dyDescent="0.25">
      <c r="A66" s="136" t="s">
        <v>43</v>
      </c>
      <c r="B66" s="137">
        <f>B63-B64-B65</f>
        <v>0</v>
      </c>
      <c r="C66" s="138">
        <f>C63-C64-C65</f>
        <v>0</v>
      </c>
      <c r="D66" s="138">
        <f t="shared" ref="D66:O66" si="18">D63-D64-D65</f>
        <v>0</v>
      </c>
      <c r="E66" s="138">
        <f t="shared" si="18"/>
        <v>0</v>
      </c>
      <c r="F66" s="138">
        <f t="shared" si="18"/>
        <v>0</v>
      </c>
      <c r="G66" s="138">
        <f t="shared" si="18"/>
        <v>0</v>
      </c>
      <c r="H66" s="138">
        <f t="shared" si="18"/>
        <v>0</v>
      </c>
      <c r="I66" s="138">
        <f t="shared" si="18"/>
        <v>0</v>
      </c>
      <c r="J66" s="138">
        <f t="shared" si="18"/>
        <v>0</v>
      </c>
      <c r="K66" s="138">
        <f t="shared" si="18"/>
        <v>0</v>
      </c>
      <c r="L66" s="138">
        <f t="shared" si="18"/>
        <v>0</v>
      </c>
      <c r="M66" s="138">
        <f t="shared" si="18"/>
        <v>0</v>
      </c>
      <c r="N66" s="138">
        <f t="shared" si="18"/>
        <v>0</v>
      </c>
      <c r="O66" s="138">
        <f t="shared" si="18"/>
        <v>0</v>
      </c>
    </row>
    <row r="67" spans="1:17" x14ac:dyDescent="0.25">
      <c r="A67" s="33" t="s">
        <v>40</v>
      </c>
      <c r="B67" s="33"/>
      <c r="C67" s="34">
        <v>0</v>
      </c>
      <c r="D67" s="34">
        <v>0</v>
      </c>
      <c r="E67" s="34">
        <v>0</v>
      </c>
      <c r="F67" s="34">
        <v>0</v>
      </c>
      <c r="G67" s="34">
        <v>0</v>
      </c>
      <c r="H67" s="34">
        <v>0</v>
      </c>
      <c r="I67" s="34">
        <v>0</v>
      </c>
      <c r="J67" s="34">
        <v>0</v>
      </c>
      <c r="K67" s="34">
        <v>0</v>
      </c>
      <c r="L67" s="34">
        <v>0</v>
      </c>
      <c r="M67" s="34">
        <v>0</v>
      </c>
      <c r="N67" s="34">
        <v>0</v>
      </c>
      <c r="O67" s="34">
        <v>0</v>
      </c>
    </row>
    <row r="68" spans="1:17" x14ac:dyDescent="0.25">
      <c r="A68" s="33" t="s">
        <v>44</v>
      </c>
      <c r="B68" s="33"/>
      <c r="C68" s="34">
        <v>0</v>
      </c>
      <c r="D68" s="34">
        <v>0</v>
      </c>
      <c r="E68" s="34">
        <v>0</v>
      </c>
      <c r="F68" s="34">
        <v>0</v>
      </c>
      <c r="G68" s="34">
        <v>0</v>
      </c>
      <c r="H68" s="34">
        <v>0</v>
      </c>
      <c r="I68" s="34">
        <v>0</v>
      </c>
      <c r="J68" s="34">
        <v>0</v>
      </c>
      <c r="K68" s="34">
        <v>0</v>
      </c>
      <c r="L68" s="34">
        <v>0</v>
      </c>
      <c r="M68" s="34">
        <v>0</v>
      </c>
      <c r="N68" s="34">
        <v>0</v>
      </c>
      <c r="O68" s="34">
        <v>0</v>
      </c>
    </row>
    <row r="69" spans="1:17" s="133" customFormat="1" x14ac:dyDescent="0.25">
      <c r="A69" s="136" t="s">
        <v>45</v>
      </c>
      <c r="B69" s="137">
        <f>B66+B67-B68</f>
        <v>0</v>
      </c>
      <c r="C69" s="138">
        <f>C66+C67-C68</f>
        <v>0</v>
      </c>
      <c r="D69" s="138">
        <f t="shared" ref="D69:O69" si="19">D66+D67-D68</f>
        <v>0</v>
      </c>
      <c r="E69" s="138">
        <f t="shared" si="19"/>
        <v>0</v>
      </c>
      <c r="F69" s="138">
        <f t="shared" si="19"/>
        <v>0</v>
      </c>
      <c r="G69" s="138">
        <f t="shared" si="19"/>
        <v>0</v>
      </c>
      <c r="H69" s="138">
        <f t="shared" si="19"/>
        <v>0</v>
      </c>
      <c r="I69" s="138">
        <f t="shared" si="19"/>
        <v>0</v>
      </c>
      <c r="J69" s="138">
        <f t="shared" si="19"/>
        <v>0</v>
      </c>
      <c r="K69" s="138">
        <f t="shared" si="19"/>
        <v>0</v>
      </c>
      <c r="L69" s="138">
        <f t="shared" si="19"/>
        <v>0</v>
      </c>
      <c r="M69" s="138">
        <f t="shared" si="19"/>
        <v>0</v>
      </c>
      <c r="N69" s="138">
        <f t="shared" si="19"/>
        <v>0</v>
      </c>
      <c r="O69" s="138">
        <f t="shared" si="19"/>
        <v>0</v>
      </c>
    </row>
    <row r="70" spans="1:17" x14ac:dyDescent="0.25">
      <c r="A70" s="33" t="s">
        <v>108</v>
      </c>
      <c r="B70" s="33"/>
      <c r="C70" s="35">
        <v>0</v>
      </c>
      <c r="D70" s="35">
        <v>0</v>
      </c>
      <c r="E70" s="35">
        <v>0</v>
      </c>
      <c r="F70" s="35">
        <v>0</v>
      </c>
      <c r="G70" s="35">
        <v>0</v>
      </c>
      <c r="H70" s="35">
        <v>0</v>
      </c>
      <c r="I70" s="35">
        <v>0</v>
      </c>
      <c r="J70" s="35">
        <v>0</v>
      </c>
      <c r="K70" s="35">
        <v>0</v>
      </c>
      <c r="L70" s="35">
        <v>0</v>
      </c>
      <c r="M70" s="35">
        <v>0</v>
      </c>
      <c r="N70" s="35">
        <v>0</v>
      </c>
      <c r="O70" s="35">
        <v>0</v>
      </c>
    </row>
    <row r="71" spans="1:17" x14ac:dyDescent="0.25">
      <c r="A71" s="33" t="s">
        <v>107</v>
      </c>
      <c r="B71" s="33"/>
      <c r="C71" s="34">
        <v>0</v>
      </c>
      <c r="D71" s="34">
        <v>0</v>
      </c>
      <c r="E71" s="34">
        <v>0</v>
      </c>
      <c r="F71" s="34">
        <v>0</v>
      </c>
      <c r="G71" s="34">
        <v>0</v>
      </c>
      <c r="H71" s="34">
        <v>0</v>
      </c>
      <c r="I71" s="34">
        <v>0</v>
      </c>
      <c r="J71" s="34">
        <v>0</v>
      </c>
      <c r="K71" s="34">
        <v>0</v>
      </c>
      <c r="L71" s="34">
        <v>0</v>
      </c>
      <c r="M71" s="34">
        <v>0</v>
      </c>
      <c r="N71" s="34">
        <v>0</v>
      </c>
      <c r="O71" s="34">
        <v>0</v>
      </c>
    </row>
    <row r="72" spans="1:17" s="133" customFormat="1" x14ac:dyDescent="0.25">
      <c r="A72" s="136" t="s">
        <v>46</v>
      </c>
      <c r="B72" s="137">
        <f>B69-B70-B71</f>
        <v>0</v>
      </c>
      <c r="C72" s="138">
        <f>C69-C70-C71</f>
        <v>0</v>
      </c>
      <c r="D72" s="138">
        <f t="shared" ref="D72:O72" si="20">D69-D70-D71</f>
        <v>0</v>
      </c>
      <c r="E72" s="138">
        <f t="shared" si="20"/>
        <v>0</v>
      </c>
      <c r="F72" s="138">
        <f t="shared" si="20"/>
        <v>0</v>
      </c>
      <c r="G72" s="138">
        <f t="shared" si="20"/>
        <v>0</v>
      </c>
      <c r="H72" s="138">
        <f t="shared" si="20"/>
        <v>0</v>
      </c>
      <c r="I72" s="138">
        <f t="shared" si="20"/>
        <v>0</v>
      </c>
      <c r="J72" s="138">
        <f t="shared" si="20"/>
        <v>0</v>
      </c>
      <c r="K72" s="138">
        <f t="shared" si="20"/>
        <v>0</v>
      </c>
      <c r="L72" s="138">
        <f t="shared" si="20"/>
        <v>0</v>
      </c>
      <c r="M72" s="138">
        <f t="shared" si="20"/>
        <v>0</v>
      </c>
      <c r="N72" s="138">
        <f t="shared" si="20"/>
        <v>0</v>
      </c>
      <c r="O72" s="138">
        <f t="shared" si="20"/>
        <v>0</v>
      </c>
    </row>
    <row r="73" spans="1:17" x14ac:dyDescent="0.25">
      <c r="A73" s="33" t="s">
        <v>47</v>
      </c>
      <c r="B73" s="33"/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</row>
    <row r="74" spans="1:17" x14ac:dyDescent="0.25">
      <c r="A74" s="33" t="s">
        <v>67</v>
      </c>
      <c r="B74" s="33"/>
      <c r="C74" s="96">
        <v>0</v>
      </c>
      <c r="D74" s="96">
        <v>0</v>
      </c>
      <c r="E74" s="96">
        <v>0</v>
      </c>
      <c r="F74" s="96">
        <v>0</v>
      </c>
      <c r="G74" s="96">
        <v>0</v>
      </c>
      <c r="H74" s="96">
        <v>0</v>
      </c>
      <c r="I74" s="96">
        <v>0</v>
      </c>
      <c r="J74" s="96">
        <v>0</v>
      </c>
      <c r="K74" s="96">
        <v>0</v>
      </c>
      <c r="L74" s="96">
        <v>0</v>
      </c>
      <c r="M74" s="96">
        <v>0</v>
      </c>
      <c r="N74" s="96">
        <v>0</v>
      </c>
      <c r="O74" s="96">
        <v>0</v>
      </c>
    </row>
    <row r="75" spans="1:17" s="133" customFormat="1" x14ac:dyDescent="0.25">
      <c r="A75" s="139" t="s">
        <v>48</v>
      </c>
      <c r="B75" s="137">
        <f>B72-B73-B74</f>
        <v>0</v>
      </c>
      <c r="C75" s="138">
        <f t="shared" ref="C75:O75" si="21">C72-C73-C74</f>
        <v>0</v>
      </c>
      <c r="D75" s="138">
        <f t="shared" si="21"/>
        <v>0</v>
      </c>
      <c r="E75" s="138">
        <f t="shared" si="21"/>
        <v>0</v>
      </c>
      <c r="F75" s="138">
        <f t="shared" si="21"/>
        <v>0</v>
      </c>
      <c r="G75" s="138">
        <f t="shared" si="21"/>
        <v>0</v>
      </c>
      <c r="H75" s="138">
        <f t="shared" si="21"/>
        <v>0</v>
      </c>
      <c r="I75" s="138">
        <f t="shared" si="21"/>
        <v>0</v>
      </c>
      <c r="J75" s="138">
        <f t="shared" si="21"/>
        <v>0</v>
      </c>
      <c r="K75" s="138">
        <f t="shared" si="21"/>
        <v>0</v>
      </c>
      <c r="L75" s="138">
        <f t="shared" si="21"/>
        <v>0</v>
      </c>
      <c r="M75" s="138">
        <f t="shared" si="21"/>
        <v>0</v>
      </c>
      <c r="N75" s="138">
        <f t="shared" si="21"/>
        <v>0</v>
      </c>
      <c r="O75" s="138">
        <f t="shared" si="21"/>
        <v>0</v>
      </c>
    </row>
    <row r="76" spans="1:17" s="133" customFormat="1" ht="25.5" x14ac:dyDescent="0.25">
      <c r="A76" s="139" t="s">
        <v>83</v>
      </c>
      <c r="B76" s="140">
        <f>B75+0</f>
        <v>0</v>
      </c>
      <c r="C76" s="140">
        <f>C75+B76</f>
        <v>0</v>
      </c>
      <c r="D76" s="140">
        <f t="shared" ref="D76:O76" si="22">D75+C76</f>
        <v>0</v>
      </c>
      <c r="E76" s="140">
        <f>E75+D76</f>
        <v>0</v>
      </c>
      <c r="F76" s="140">
        <f>F75+E76</f>
        <v>0</v>
      </c>
      <c r="G76" s="140">
        <f t="shared" si="22"/>
        <v>0</v>
      </c>
      <c r="H76" s="140">
        <f t="shared" si="22"/>
        <v>0</v>
      </c>
      <c r="I76" s="140">
        <f t="shared" si="22"/>
        <v>0</v>
      </c>
      <c r="J76" s="140">
        <f t="shared" si="22"/>
        <v>0</v>
      </c>
      <c r="K76" s="140">
        <f t="shared" si="22"/>
        <v>0</v>
      </c>
      <c r="L76" s="140">
        <f t="shared" si="22"/>
        <v>0</v>
      </c>
      <c r="M76" s="140">
        <f t="shared" si="22"/>
        <v>0</v>
      </c>
      <c r="N76" s="140">
        <f t="shared" si="22"/>
        <v>0</v>
      </c>
      <c r="O76" s="140">
        <f t="shared" si="22"/>
        <v>0</v>
      </c>
    </row>
    <row r="77" spans="1:17" x14ac:dyDescent="0.25">
      <c r="A77" s="24"/>
      <c r="B77" s="24"/>
      <c r="C77" s="38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</row>
    <row r="78" spans="1:17" ht="18" x14ac:dyDescent="0.25">
      <c r="A78" s="27" t="s">
        <v>62</v>
      </c>
      <c r="B78" s="27"/>
      <c r="C78" s="40"/>
      <c r="D78" s="40"/>
      <c r="E78" s="40"/>
      <c r="F78" s="40"/>
      <c r="G78" s="94"/>
      <c r="H78" s="85"/>
      <c r="I78" s="40"/>
      <c r="J78" s="40"/>
      <c r="K78" s="40"/>
      <c r="L78" s="40"/>
      <c r="M78" s="40"/>
      <c r="N78" s="40"/>
      <c r="O78" s="40"/>
    </row>
    <row r="79" spans="1:17" ht="24" x14ac:dyDescent="0.25">
      <c r="A79" s="7" t="s">
        <v>1</v>
      </c>
      <c r="B79" s="76" t="s">
        <v>123</v>
      </c>
      <c r="C79" s="76" t="str">
        <f t="shared" ref="C79:O79" si="23">C4</f>
        <v>FY 1</v>
      </c>
      <c r="D79" s="76" t="str">
        <f t="shared" si="23"/>
        <v>FY 2</v>
      </c>
      <c r="E79" s="76" t="str">
        <f t="shared" si="23"/>
        <v>FY 3</v>
      </c>
      <c r="F79" s="76" t="str">
        <f t="shared" si="23"/>
        <v>FY 4</v>
      </c>
      <c r="G79" s="76" t="str">
        <f t="shared" si="23"/>
        <v>FY 5</v>
      </c>
      <c r="H79" s="76" t="str">
        <f t="shared" si="23"/>
        <v>FY 6</v>
      </c>
      <c r="I79" s="76" t="str">
        <f t="shared" si="23"/>
        <v>FY 7</v>
      </c>
      <c r="J79" s="76" t="str">
        <f t="shared" si="23"/>
        <v>FY 8</v>
      </c>
      <c r="K79" s="76" t="str">
        <f t="shared" si="23"/>
        <v>FY 9</v>
      </c>
      <c r="L79" s="76" t="str">
        <f t="shared" si="23"/>
        <v>FY 10</v>
      </c>
      <c r="M79" s="76" t="str">
        <f t="shared" si="23"/>
        <v>FY 11</v>
      </c>
      <c r="N79" s="76" t="str">
        <f t="shared" si="23"/>
        <v>FY 12</v>
      </c>
      <c r="O79" s="76" t="str">
        <f t="shared" si="23"/>
        <v>FY 13</v>
      </c>
    </row>
    <row r="80" spans="1:17" s="133" customFormat="1" x14ac:dyDescent="0.25">
      <c r="A80" s="139" t="s">
        <v>68</v>
      </c>
      <c r="B80" s="140">
        <f>B72</f>
        <v>0</v>
      </c>
      <c r="C80" s="140">
        <f>C72</f>
        <v>0</v>
      </c>
      <c r="D80" s="141">
        <f>D72</f>
        <v>0</v>
      </c>
      <c r="E80" s="141">
        <f t="shared" ref="E80:O80" si="24">E72</f>
        <v>0</v>
      </c>
      <c r="F80" s="141">
        <f>F72</f>
        <v>0</v>
      </c>
      <c r="G80" s="141">
        <f t="shared" si="24"/>
        <v>0</v>
      </c>
      <c r="H80" s="141">
        <f t="shared" si="24"/>
        <v>0</v>
      </c>
      <c r="I80" s="141">
        <f t="shared" si="24"/>
        <v>0</v>
      </c>
      <c r="J80" s="141">
        <f t="shared" si="24"/>
        <v>0</v>
      </c>
      <c r="K80" s="141">
        <f t="shared" si="24"/>
        <v>0</v>
      </c>
      <c r="L80" s="141">
        <f t="shared" si="24"/>
        <v>0</v>
      </c>
      <c r="M80" s="141">
        <f t="shared" si="24"/>
        <v>0</v>
      </c>
      <c r="N80" s="141">
        <f t="shared" si="24"/>
        <v>0</v>
      </c>
      <c r="O80" s="141">
        <f t="shared" si="24"/>
        <v>0</v>
      </c>
    </row>
    <row r="81" spans="1:15" s="133" customFormat="1" x14ac:dyDescent="0.25">
      <c r="A81" s="139" t="s">
        <v>63</v>
      </c>
      <c r="B81" s="140">
        <f t="shared" ref="B81:O81" si="25">B65</f>
        <v>0</v>
      </c>
      <c r="C81" s="140">
        <f t="shared" si="25"/>
        <v>0</v>
      </c>
      <c r="D81" s="141">
        <f t="shared" si="25"/>
        <v>0</v>
      </c>
      <c r="E81" s="141">
        <f t="shared" si="25"/>
        <v>0</v>
      </c>
      <c r="F81" s="141">
        <f t="shared" si="25"/>
        <v>0</v>
      </c>
      <c r="G81" s="141">
        <f t="shared" si="25"/>
        <v>0</v>
      </c>
      <c r="H81" s="141">
        <f t="shared" si="25"/>
        <v>0</v>
      </c>
      <c r="I81" s="141">
        <f t="shared" si="25"/>
        <v>0</v>
      </c>
      <c r="J81" s="141">
        <f t="shared" si="25"/>
        <v>0</v>
      </c>
      <c r="K81" s="141">
        <f t="shared" si="25"/>
        <v>0</v>
      </c>
      <c r="L81" s="141">
        <f t="shared" si="25"/>
        <v>0</v>
      </c>
      <c r="M81" s="141">
        <f t="shared" si="25"/>
        <v>0</v>
      </c>
      <c r="N81" s="141">
        <f t="shared" si="25"/>
        <v>0</v>
      </c>
      <c r="O81" s="141">
        <f t="shared" si="25"/>
        <v>0</v>
      </c>
    </row>
    <row r="82" spans="1:15" s="133" customFormat="1" x14ac:dyDescent="0.25">
      <c r="A82" s="136" t="s">
        <v>69</v>
      </c>
      <c r="B82" s="142">
        <f>B80+B81</f>
        <v>0</v>
      </c>
      <c r="C82" s="142">
        <f>C80+C81</f>
        <v>0</v>
      </c>
      <c r="D82" s="143">
        <f>D80+D81</f>
        <v>0</v>
      </c>
      <c r="E82" s="143">
        <f t="shared" ref="E82:O82" si="26">E80+E81</f>
        <v>0</v>
      </c>
      <c r="F82" s="143">
        <f t="shared" si="26"/>
        <v>0</v>
      </c>
      <c r="G82" s="143">
        <f t="shared" si="26"/>
        <v>0</v>
      </c>
      <c r="H82" s="143">
        <f t="shared" si="26"/>
        <v>0</v>
      </c>
      <c r="I82" s="143">
        <f t="shared" si="26"/>
        <v>0</v>
      </c>
      <c r="J82" s="143">
        <f t="shared" si="26"/>
        <v>0</v>
      </c>
      <c r="K82" s="143">
        <f t="shared" si="26"/>
        <v>0</v>
      </c>
      <c r="L82" s="143">
        <f t="shared" si="26"/>
        <v>0</v>
      </c>
      <c r="M82" s="143">
        <f t="shared" si="26"/>
        <v>0</v>
      </c>
      <c r="N82" s="143">
        <f t="shared" si="26"/>
        <v>0</v>
      </c>
      <c r="O82" s="143">
        <f t="shared" si="26"/>
        <v>0</v>
      </c>
    </row>
    <row r="83" spans="1:15" s="133" customFormat="1" x14ac:dyDescent="0.25">
      <c r="A83" s="139" t="s">
        <v>88</v>
      </c>
      <c r="B83" s="140" t="e">
        <f t="shared" ref="B83:O83" si="27">-((B13-B6)-(A13-A6))</f>
        <v>#VALUE!</v>
      </c>
      <c r="C83" s="140">
        <f t="shared" si="27"/>
        <v>-60400</v>
      </c>
      <c r="D83" s="141">
        <f t="shared" si="27"/>
        <v>30000</v>
      </c>
      <c r="E83" s="141">
        <f t="shared" si="27"/>
        <v>92000</v>
      </c>
      <c r="F83" s="141">
        <f t="shared" si="27"/>
        <v>0</v>
      </c>
      <c r="G83" s="141">
        <f t="shared" si="27"/>
        <v>0</v>
      </c>
      <c r="H83" s="141">
        <f t="shared" si="27"/>
        <v>0</v>
      </c>
      <c r="I83" s="141">
        <f t="shared" si="27"/>
        <v>0</v>
      </c>
      <c r="J83" s="141">
        <f t="shared" si="27"/>
        <v>0</v>
      </c>
      <c r="K83" s="141">
        <f t="shared" si="27"/>
        <v>0</v>
      </c>
      <c r="L83" s="141">
        <f t="shared" si="27"/>
        <v>0</v>
      </c>
      <c r="M83" s="141">
        <f t="shared" si="27"/>
        <v>0</v>
      </c>
      <c r="N83" s="141">
        <f t="shared" si="27"/>
        <v>0</v>
      </c>
      <c r="O83" s="141">
        <f t="shared" si="27"/>
        <v>0</v>
      </c>
    </row>
    <row r="84" spans="1:15" s="133" customFormat="1" x14ac:dyDescent="0.25">
      <c r="A84" s="139" t="s">
        <v>89</v>
      </c>
      <c r="B84" s="140" t="e">
        <f t="shared" ref="B84:O84" si="28">B34-A34</f>
        <v>#VALUE!</v>
      </c>
      <c r="C84" s="140">
        <f t="shared" si="28"/>
        <v>0</v>
      </c>
      <c r="D84" s="141">
        <f t="shared" si="28"/>
        <v>0</v>
      </c>
      <c r="E84" s="141">
        <f t="shared" si="28"/>
        <v>0</v>
      </c>
      <c r="F84" s="141">
        <f t="shared" si="28"/>
        <v>0</v>
      </c>
      <c r="G84" s="141">
        <f t="shared" si="28"/>
        <v>0</v>
      </c>
      <c r="H84" s="141">
        <f t="shared" si="28"/>
        <v>0</v>
      </c>
      <c r="I84" s="141">
        <f t="shared" si="28"/>
        <v>0</v>
      </c>
      <c r="J84" s="141">
        <f t="shared" si="28"/>
        <v>0</v>
      </c>
      <c r="K84" s="141">
        <f t="shared" si="28"/>
        <v>0</v>
      </c>
      <c r="L84" s="141">
        <f t="shared" si="28"/>
        <v>0</v>
      </c>
      <c r="M84" s="141">
        <f t="shared" si="28"/>
        <v>0</v>
      </c>
      <c r="N84" s="141">
        <f t="shared" si="28"/>
        <v>0</v>
      </c>
      <c r="O84" s="141">
        <f t="shared" si="28"/>
        <v>0</v>
      </c>
    </row>
    <row r="85" spans="1:15" s="133" customFormat="1" x14ac:dyDescent="0.25">
      <c r="A85" s="144" t="s">
        <v>82</v>
      </c>
      <c r="B85" s="145" t="e">
        <f>SUM(B82:B84)</f>
        <v>#VALUE!</v>
      </c>
      <c r="C85" s="145">
        <f>SUM(C82:C84)</f>
        <v>-60400</v>
      </c>
      <c r="D85" s="146">
        <f>SUM(D82:D84)</f>
        <v>30000</v>
      </c>
      <c r="E85" s="146">
        <f t="shared" ref="E85:O85" si="29">SUM(E82:E84)</f>
        <v>92000</v>
      </c>
      <c r="F85" s="146">
        <f t="shared" si="29"/>
        <v>0</v>
      </c>
      <c r="G85" s="146">
        <f t="shared" si="29"/>
        <v>0</v>
      </c>
      <c r="H85" s="146">
        <f t="shared" si="29"/>
        <v>0</v>
      </c>
      <c r="I85" s="146">
        <f t="shared" si="29"/>
        <v>0</v>
      </c>
      <c r="J85" s="146">
        <f t="shared" si="29"/>
        <v>0</v>
      </c>
      <c r="K85" s="146">
        <f t="shared" si="29"/>
        <v>0</v>
      </c>
      <c r="L85" s="146">
        <f t="shared" si="29"/>
        <v>0</v>
      </c>
      <c r="M85" s="146">
        <f t="shared" si="29"/>
        <v>0</v>
      </c>
      <c r="N85" s="146">
        <f t="shared" si="29"/>
        <v>0</v>
      </c>
      <c r="O85" s="146">
        <f t="shared" si="29"/>
        <v>0</v>
      </c>
    </row>
    <row r="86" spans="1:15" s="133" customFormat="1" x14ac:dyDescent="0.25">
      <c r="A86" s="139" t="s">
        <v>80</v>
      </c>
      <c r="B86" s="140" t="e">
        <f t="shared" ref="B86:O86" si="30">-((B20+B65)-A20)</f>
        <v>#VALUE!</v>
      </c>
      <c r="C86" s="140">
        <f t="shared" si="30"/>
        <v>0</v>
      </c>
      <c r="D86" s="141">
        <f t="shared" si="30"/>
        <v>0</v>
      </c>
      <c r="E86" s="141">
        <f t="shared" si="30"/>
        <v>0</v>
      </c>
      <c r="F86" s="141">
        <f t="shared" si="30"/>
        <v>0</v>
      </c>
      <c r="G86" s="141">
        <f t="shared" si="30"/>
        <v>0</v>
      </c>
      <c r="H86" s="141">
        <f t="shared" si="30"/>
        <v>0</v>
      </c>
      <c r="I86" s="141">
        <f t="shared" si="30"/>
        <v>0</v>
      </c>
      <c r="J86" s="141">
        <f t="shared" si="30"/>
        <v>0</v>
      </c>
      <c r="K86" s="141">
        <f t="shared" si="30"/>
        <v>0</v>
      </c>
      <c r="L86" s="141">
        <f t="shared" si="30"/>
        <v>0</v>
      </c>
      <c r="M86" s="141">
        <f t="shared" si="30"/>
        <v>0</v>
      </c>
      <c r="N86" s="141">
        <f t="shared" si="30"/>
        <v>0</v>
      </c>
      <c r="O86" s="141">
        <f t="shared" si="30"/>
        <v>0</v>
      </c>
    </row>
    <row r="87" spans="1:15" s="133" customFormat="1" x14ac:dyDescent="0.25">
      <c r="A87" s="139" t="s">
        <v>77</v>
      </c>
      <c r="B87" s="140" t="e">
        <f t="shared" ref="B87:O87" si="31">-(B26-A26)</f>
        <v>#VALUE!</v>
      </c>
      <c r="C87" s="140">
        <f t="shared" si="31"/>
        <v>0</v>
      </c>
      <c r="D87" s="141">
        <f t="shared" si="31"/>
        <v>0</v>
      </c>
      <c r="E87" s="141">
        <f t="shared" si="31"/>
        <v>0</v>
      </c>
      <c r="F87" s="141">
        <f t="shared" si="31"/>
        <v>0</v>
      </c>
      <c r="G87" s="141">
        <f t="shared" si="31"/>
        <v>0</v>
      </c>
      <c r="H87" s="141">
        <f t="shared" si="31"/>
        <v>0</v>
      </c>
      <c r="I87" s="141">
        <f t="shared" si="31"/>
        <v>0</v>
      </c>
      <c r="J87" s="141">
        <f t="shared" si="31"/>
        <v>0</v>
      </c>
      <c r="K87" s="141">
        <f t="shared" si="31"/>
        <v>0</v>
      </c>
      <c r="L87" s="141">
        <f t="shared" si="31"/>
        <v>0</v>
      </c>
      <c r="M87" s="141">
        <f t="shared" si="31"/>
        <v>0</v>
      </c>
      <c r="N87" s="141">
        <f t="shared" si="31"/>
        <v>0</v>
      </c>
      <c r="O87" s="141">
        <f t="shared" si="31"/>
        <v>0</v>
      </c>
    </row>
    <row r="88" spans="1:15" s="133" customFormat="1" x14ac:dyDescent="0.25">
      <c r="A88" s="144" t="s">
        <v>78</v>
      </c>
      <c r="B88" s="145">
        <f>SUM(D86)</f>
        <v>0</v>
      </c>
      <c r="C88" s="145">
        <f>SUM(C85:C87)</f>
        <v>-60400</v>
      </c>
      <c r="D88" s="146">
        <f t="shared" ref="D88:O88" si="32">SUM(D85:D87)</f>
        <v>30000</v>
      </c>
      <c r="E88" s="146">
        <f t="shared" si="32"/>
        <v>92000</v>
      </c>
      <c r="F88" s="146">
        <f t="shared" si="32"/>
        <v>0</v>
      </c>
      <c r="G88" s="146">
        <f t="shared" si="32"/>
        <v>0</v>
      </c>
      <c r="H88" s="146">
        <f t="shared" si="32"/>
        <v>0</v>
      </c>
      <c r="I88" s="146">
        <f t="shared" si="32"/>
        <v>0</v>
      </c>
      <c r="J88" s="146">
        <f t="shared" si="32"/>
        <v>0</v>
      </c>
      <c r="K88" s="146">
        <f t="shared" si="32"/>
        <v>0</v>
      </c>
      <c r="L88" s="146">
        <f t="shared" si="32"/>
        <v>0</v>
      </c>
      <c r="M88" s="146">
        <f t="shared" si="32"/>
        <v>0</v>
      </c>
      <c r="N88" s="146">
        <f t="shared" si="32"/>
        <v>0</v>
      </c>
      <c r="O88" s="146">
        <f t="shared" si="32"/>
        <v>0</v>
      </c>
    </row>
    <row r="89" spans="1:15" s="133" customFormat="1" x14ac:dyDescent="0.25">
      <c r="A89" s="139" t="s">
        <v>64</v>
      </c>
      <c r="B89" s="140" t="e">
        <f t="shared" ref="B89:O89" si="33">B53-A53</f>
        <v>#VALUE!</v>
      </c>
      <c r="C89" s="140">
        <f t="shared" si="33"/>
        <v>0</v>
      </c>
      <c r="D89" s="141">
        <f t="shared" si="33"/>
        <v>0</v>
      </c>
      <c r="E89" s="141">
        <f>E53-D53</f>
        <v>0</v>
      </c>
      <c r="F89" s="141">
        <f>F53-E53</f>
        <v>0</v>
      </c>
      <c r="G89" s="141">
        <f t="shared" si="33"/>
        <v>0</v>
      </c>
      <c r="H89" s="141">
        <f t="shared" si="33"/>
        <v>0</v>
      </c>
      <c r="I89" s="141">
        <f t="shared" si="33"/>
        <v>0</v>
      </c>
      <c r="J89" s="141">
        <f t="shared" si="33"/>
        <v>0</v>
      </c>
      <c r="K89" s="141">
        <f t="shared" si="33"/>
        <v>0</v>
      </c>
      <c r="L89" s="141">
        <f t="shared" si="33"/>
        <v>0</v>
      </c>
      <c r="M89" s="141">
        <f t="shared" si="33"/>
        <v>0</v>
      </c>
      <c r="N89" s="141">
        <f t="shared" si="33"/>
        <v>0</v>
      </c>
      <c r="O89" s="141">
        <f t="shared" si="33"/>
        <v>0</v>
      </c>
    </row>
    <row r="90" spans="1:15" s="133" customFormat="1" x14ac:dyDescent="0.25">
      <c r="A90" s="139" t="s">
        <v>92</v>
      </c>
      <c r="B90" s="140" t="e">
        <f t="shared" ref="B90:O90" si="34">B54-A54</f>
        <v>#VALUE!</v>
      </c>
      <c r="C90" s="140">
        <f t="shared" si="34"/>
        <v>0</v>
      </c>
      <c r="D90" s="141">
        <f t="shared" si="34"/>
        <v>0</v>
      </c>
      <c r="E90" s="141">
        <f>E54-D54</f>
        <v>0</v>
      </c>
      <c r="F90" s="141">
        <f>F54-E54</f>
        <v>0</v>
      </c>
      <c r="G90" s="141">
        <f t="shared" si="34"/>
        <v>0</v>
      </c>
      <c r="H90" s="147">
        <f t="shared" si="34"/>
        <v>0</v>
      </c>
      <c r="I90" s="141">
        <f t="shared" si="34"/>
        <v>0</v>
      </c>
      <c r="J90" s="141">
        <f t="shared" si="34"/>
        <v>0</v>
      </c>
      <c r="K90" s="141">
        <f t="shared" si="34"/>
        <v>0</v>
      </c>
      <c r="L90" s="141">
        <f t="shared" si="34"/>
        <v>0</v>
      </c>
      <c r="M90" s="141">
        <f t="shared" si="34"/>
        <v>0</v>
      </c>
      <c r="N90" s="141">
        <f t="shared" si="34"/>
        <v>0</v>
      </c>
      <c r="O90" s="141">
        <f t="shared" si="34"/>
        <v>0</v>
      </c>
    </row>
    <row r="91" spans="1:15" s="133" customFormat="1" x14ac:dyDescent="0.25">
      <c r="A91" s="139" t="s">
        <v>75</v>
      </c>
      <c r="B91" s="140" t="e">
        <f t="shared" ref="B91:O91" si="35">B38-A38</f>
        <v>#VALUE!</v>
      </c>
      <c r="C91" s="140">
        <f t="shared" si="35"/>
        <v>0</v>
      </c>
      <c r="D91" s="140">
        <f t="shared" si="35"/>
        <v>0</v>
      </c>
      <c r="E91" s="140">
        <f t="shared" si="35"/>
        <v>0</v>
      </c>
      <c r="F91" s="140">
        <f t="shared" si="35"/>
        <v>0</v>
      </c>
      <c r="G91" s="140">
        <f t="shared" si="35"/>
        <v>0</v>
      </c>
      <c r="H91" s="140">
        <f t="shared" si="35"/>
        <v>0</v>
      </c>
      <c r="I91" s="140">
        <f t="shared" si="35"/>
        <v>0</v>
      </c>
      <c r="J91" s="140">
        <f t="shared" si="35"/>
        <v>0</v>
      </c>
      <c r="K91" s="140">
        <f t="shared" si="35"/>
        <v>0</v>
      </c>
      <c r="L91" s="140">
        <f t="shared" si="35"/>
        <v>0</v>
      </c>
      <c r="M91" s="140">
        <f t="shared" si="35"/>
        <v>0</v>
      </c>
      <c r="N91" s="140">
        <f t="shared" si="35"/>
        <v>0</v>
      </c>
      <c r="O91" s="140">
        <f t="shared" si="35"/>
        <v>0</v>
      </c>
    </row>
    <row r="92" spans="1:15" s="133" customFormat="1" x14ac:dyDescent="0.25">
      <c r="A92" s="139" t="s">
        <v>139</v>
      </c>
      <c r="B92" s="140" t="e">
        <f t="shared" ref="B92:O92" si="36">B39-A39</f>
        <v>#VALUE!</v>
      </c>
      <c r="C92" s="140">
        <f t="shared" si="36"/>
        <v>0</v>
      </c>
      <c r="D92" s="141">
        <f t="shared" si="36"/>
        <v>0</v>
      </c>
      <c r="E92" s="141">
        <f t="shared" si="36"/>
        <v>0</v>
      </c>
      <c r="F92" s="141">
        <f t="shared" si="36"/>
        <v>0</v>
      </c>
      <c r="G92" s="141">
        <f t="shared" si="36"/>
        <v>0</v>
      </c>
      <c r="H92" s="147">
        <f t="shared" si="36"/>
        <v>0</v>
      </c>
      <c r="I92" s="141">
        <f t="shared" si="36"/>
        <v>0</v>
      </c>
      <c r="J92" s="141">
        <f t="shared" si="36"/>
        <v>0</v>
      </c>
      <c r="K92" s="141">
        <f t="shared" si="36"/>
        <v>0</v>
      </c>
      <c r="L92" s="141">
        <f t="shared" si="36"/>
        <v>0</v>
      </c>
      <c r="M92" s="141">
        <f t="shared" si="36"/>
        <v>0</v>
      </c>
      <c r="N92" s="141">
        <f t="shared" si="36"/>
        <v>0</v>
      </c>
      <c r="O92" s="141">
        <f t="shared" si="36"/>
        <v>0</v>
      </c>
    </row>
    <row r="93" spans="1:15" s="133" customFormat="1" x14ac:dyDescent="0.25">
      <c r="A93" s="139" t="s">
        <v>76</v>
      </c>
      <c r="B93" s="140" t="e">
        <f t="shared" ref="B93:O93" si="37">B47-A47</f>
        <v>#VALUE!</v>
      </c>
      <c r="C93" s="140">
        <f t="shared" si="37"/>
        <v>0</v>
      </c>
      <c r="D93" s="141">
        <f t="shared" si="37"/>
        <v>0</v>
      </c>
      <c r="E93" s="141">
        <f t="shared" si="37"/>
        <v>0</v>
      </c>
      <c r="F93" s="141">
        <f t="shared" si="37"/>
        <v>0</v>
      </c>
      <c r="G93" s="141">
        <f t="shared" si="37"/>
        <v>0</v>
      </c>
      <c r="H93" s="147">
        <f t="shared" si="37"/>
        <v>0</v>
      </c>
      <c r="I93" s="141">
        <f t="shared" si="37"/>
        <v>0</v>
      </c>
      <c r="J93" s="141">
        <f t="shared" si="37"/>
        <v>0</v>
      </c>
      <c r="K93" s="141">
        <f t="shared" si="37"/>
        <v>0</v>
      </c>
      <c r="L93" s="141">
        <f t="shared" si="37"/>
        <v>0</v>
      </c>
      <c r="M93" s="141">
        <f t="shared" si="37"/>
        <v>0</v>
      </c>
      <c r="N93" s="141">
        <f t="shared" si="37"/>
        <v>0</v>
      </c>
      <c r="O93" s="141">
        <f t="shared" si="37"/>
        <v>0</v>
      </c>
    </row>
    <row r="94" spans="1:15" s="133" customFormat="1" x14ac:dyDescent="0.25">
      <c r="A94" s="139" t="s">
        <v>70</v>
      </c>
      <c r="B94" s="140">
        <f t="shared" ref="B94:O94" si="38">-B73</f>
        <v>0</v>
      </c>
      <c r="C94" s="140">
        <f t="shared" si="38"/>
        <v>0</v>
      </c>
      <c r="D94" s="141">
        <f t="shared" si="38"/>
        <v>0</v>
      </c>
      <c r="E94" s="141">
        <f t="shared" si="38"/>
        <v>0</v>
      </c>
      <c r="F94" s="141">
        <f t="shared" si="38"/>
        <v>0</v>
      </c>
      <c r="G94" s="141">
        <f t="shared" si="38"/>
        <v>0</v>
      </c>
      <c r="H94" s="141">
        <f t="shared" si="38"/>
        <v>0</v>
      </c>
      <c r="I94" s="141">
        <f t="shared" si="38"/>
        <v>0</v>
      </c>
      <c r="J94" s="141">
        <f t="shared" si="38"/>
        <v>0</v>
      </c>
      <c r="K94" s="141">
        <f t="shared" si="38"/>
        <v>0</v>
      </c>
      <c r="L94" s="141">
        <f t="shared" si="38"/>
        <v>0</v>
      </c>
      <c r="M94" s="141">
        <f t="shared" si="38"/>
        <v>0</v>
      </c>
      <c r="N94" s="141">
        <f t="shared" si="38"/>
        <v>0</v>
      </c>
      <c r="O94" s="141">
        <f t="shared" si="38"/>
        <v>0</v>
      </c>
    </row>
    <row r="95" spans="1:15" s="133" customFormat="1" x14ac:dyDescent="0.25">
      <c r="A95" s="139" t="s">
        <v>71</v>
      </c>
      <c r="B95" s="140">
        <f t="shared" ref="B95:O95" si="39">-B74</f>
        <v>0</v>
      </c>
      <c r="C95" s="140">
        <f t="shared" si="39"/>
        <v>0</v>
      </c>
      <c r="D95" s="141">
        <f t="shared" si="39"/>
        <v>0</v>
      </c>
      <c r="E95" s="141">
        <f t="shared" si="39"/>
        <v>0</v>
      </c>
      <c r="F95" s="141">
        <f t="shared" si="39"/>
        <v>0</v>
      </c>
      <c r="G95" s="141">
        <f t="shared" si="39"/>
        <v>0</v>
      </c>
      <c r="H95" s="147">
        <f t="shared" si="39"/>
        <v>0</v>
      </c>
      <c r="I95" s="141">
        <f t="shared" si="39"/>
        <v>0</v>
      </c>
      <c r="J95" s="141">
        <f t="shared" si="39"/>
        <v>0</v>
      </c>
      <c r="K95" s="141">
        <f t="shared" si="39"/>
        <v>0</v>
      </c>
      <c r="L95" s="141">
        <f t="shared" si="39"/>
        <v>0</v>
      </c>
      <c r="M95" s="141">
        <f t="shared" si="39"/>
        <v>0</v>
      </c>
      <c r="N95" s="141">
        <f t="shared" si="39"/>
        <v>0</v>
      </c>
      <c r="O95" s="141">
        <f t="shared" si="39"/>
        <v>0</v>
      </c>
    </row>
    <row r="96" spans="1:15" s="133" customFormat="1" x14ac:dyDescent="0.25">
      <c r="A96" s="144" t="s">
        <v>79</v>
      </c>
      <c r="B96" s="145" t="e">
        <f t="shared" ref="B96:O96" si="40">SUM(B88:B95)</f>
        <v>#VALUE!</v>
      </c>
      <c r="C96" s="145">
        <f t="shared" si="40"/>
        <v>-60400</v>
      </c>
      <c r="D96" s="146">
        <f t="shared" si="40"/>
        <v>30000</v>
      </c>
      <c r="E96" s="146">
        <f t="shared" si="40"/>
        <v>92000</v>
      </c>
      <c r="F96" s="146">
        <f t="shared" si="40"/>
        <v>0</v>
      </c>
      <c r="G96" s="146">
        <f t="shared" si="40"/>
        <v>0</v>
      </c>
      <c r="H96" s="146">
        <f t="shared" si="40"/>
        <v>0</v>
      </c>
      <c r="I96" s="146">
        <f t="shared" si="40"/>
        <v>0</v>
      </c>
      <c r="J96" s="146">
        <f t="shared" si="40"/>
        <v>0</v>
      </c>
      <c r="K96" s="146">
        <f t="shared" si="40"/>
        <v>0</v>
      </c>
      <c r="L96" s="146">
        <f t="shared" si="40"/>
        <v>0</v>
      </c>
      <c r="M96" s="146">
        <f t="shared" si="40"/>
        <v>0</v>
      </c>
      <c r="N96" s="146">
        <f t="shared" si="40"/>
        <v>0</v>
      </c>
      <c r="O96" s="146">
        <f t="shared" si="40"/>
        <v>0</v>
      </c>
    </row>
    <row r="97" spans="1:15" s="133" customFormat="1" ht="17.25" customHeight="1" x14ac:dyDescent="0.25">
      <c r="A97" s="139" t="s">
        <v>72</v>
      </c>
      <c r="B97" s="140" t="str">
        <f>A6</f>
        <v>Cash (at Bank and in Hand)</v>
      </c>
      <c r="C97" s="140">
        <f t="shared" ref="C97:O97" si="41">B6</f>
        <v>1000</v>
      </c>
      <c r="D97" s="141">
        <f t="shared" si="41"/>
        <v>15000</v>
      </c>
      <c r="E97" s="141">
        <f t="shared" si="41"/>
        <v>40000</v>
      </c>
      <c r="F97" s="141">
        <f t="shared" si="41"/>
        <v>0</v>
      </c>
      <c r="G97" s="141">
        <f t="shared" si="41"/>
        <v>0</v>
      </c>
      <c r="H97" s="141">
        <f t="shared" si="41"/>
        <v>0</v>
      </c>
      <c r="I97" s="141">
        <f t="shared" si="41"/>
        <v>0</v>
      </c>
      <c r="J97" s="141">
        <f t="shared" si="41"/>
        <v>0</v>
      </c>
      <c r="K97" s="141">
        <f t="shared" si="41"/>
        <v>0</v>
      </c>
      <c r="L97" s="141">
        <f t="shared" si="41"/>
        <v>0</v>
      </c>
      <c r="M97" s="141">
        <f t="shared" si="41"/>
        <v>0</v>
      </c>
      <c r="N97" s="141">
        <f t="shared" si="41"/>
        <v>0</v>
      </c>
      <c r="O97" s="141">
        <f t="shared" si="41"/>
        <v>0</v>
      </c>
    </row>
    <row r="98" spans="1:15" s="133" customFormat="1" x14ac:dyDescent="0.25">
      <c r="A98" s="139" t="s">
        <v>73</v>
      </c>
      <c r="B98" s="140" t="e">
        <f>SUM(B96:B97)</f>
        <v>#VALUE!</v>
      </c>
      <c r="C98" s="140">
        <f>SUM(C96:C97)</f>
        <v>-59400</v>
      </c>
      <c r="D98" s="141">
        <f>SUM(D96:D97)</f>
        <v>45000</v>
      </c>
      <c r="E98" s="141">
        <f t="shared" ref="E98:O98" si="42">SUM(E96:E97)</f>
        <v>132000</v>
      </c>
      <c r="F98" s="141">
        <f t="shared" si="42"/>
        <v>0</v>
      </c>
      <c r="G98" s="141">
        <f t="shared" si="42"/>
        <v>0</v>
      </c>
      <c r="H98" s="141">
        <f t="shared" si="42"/>
        <v>0</v>
      </c>
      <c r="I98" s="141">
        <f t="shared" si="42"/>
        <v>0</v>
      </c>
      <c r="J98" s="141">
        <f t="shared" si="42"/>
        <v>0</v>
      </c>
      <c r="K98" s="141">
        <f t="shared" si="42"/>
        <v>0</v>
      </c>
      <c r="L98" s="141">
        <f t="shared" si="42"/>
        <v>0</v>
      </c>
      <c r="M98" s="141">
        <f t="shared" si="42"/>
        <v>0</v>
      </c>
      <c r="N98" s="141">
        <f t="shared" si="42"/>
        <v>0</v>
      </c>
      <c r="O98" s="141">
        <f t="shared" si="42"/>
        <v>0</v>
      </c>
    </row>
    <row r="99" spans="1:15" s="133" customFormat="1" x14ac:dyDescent="0.25">
      <c r="A99" s="139" t="s">
        <v>74</v>
      </c>
      <c r="B99" s="140">
        <f t="shared" ref="B99:O99" si="43">B6</f>
        <v>1000</v>
      </c>
      <c r="C99" s="140">
        <f t="shared" si="43"/>
        <v>15000</v>
      </c>
      <c r="D99" s="141">
        <f t="shared" si="43"/>
        <v>40000</v>
      </c>
      <c r="E99" s="141">
        <f t="shared" si="43"/>
        <v>0</v>
      </c>
      <c r="F99" s="141">
        <f t="shared" si="43"/>
        <v>0</v>
      </c>
      <c r="G99" s="141">
        <f t="shared" si="43"/>
        <v>0</v>
      </c>
      <c r="H99" s="141">
        <f t="shared" si="43"/>
        <v>0</v>
      </c>
      <c r="I99" s="141">
        <f t="shared" si="43"/>
        <v>0</v>
      </c>
      <c r="J99" s="141">
        <f t="shared" si="43"/>
        <v>0</v>
      </c>
      <c r="K99" s="141">
        <f t="shared" si="43"/>
        <v>0</v>
      </c>
      <c r="L99" s="141">
        <f t="shared" si="43"/>
        <v>0</v>
      </c>
      <c r="M99" s="141">
        <f t="shared" si="43"/>
        <v>0</v>
      </c>
      <c r="N99" s="141">
        <f t="shared" si="43"/>
        <v>0</v>
      </c>
      <c r="O99" s="141">
        <f t="shared" si="43"/>
        <v>0</v>
      </c>
    </row>
    <row r="100" spans="1:15" s="133" customFormat="1" x14ac:dyDescent="0.25">
      <c r="A100" s="136" t="s">
        <v>35</v>
      </c>
      <c r="B100" s="142" t="e">
        <f>B98-B99</f>
        <v>#VALUE!</v>
      </c>
      <c r="C100" s="142">
        <f>C98-C99</f>
        <v>-74400</v>
      </c>
      <c r="D100" s="143">
        <f>D98-D99</f>
        <v>5000</v>
      </c>
      <c r="E100" s="143">
        <f t="shared" ref="E100:O100" si="44">E98-E99</f>
        <v>132000</v>
      </c>
      <c r="F100" s="143">
        <f t="shared" si="44"/>
        <v>0</v>
      </c>
      <c r="G100" s="143">
        <f t="shared" si="44"/>
        <v>0</v>
      </c>
      <c r="H100" s="143">
        <f t="shared" si="44"/>
        <v>0</v>
      </c>
      <c r="I100" s="143">
        <f t="shared" si="44"/>
        <v>0</v>
      </c>
      <c r="J100" s="143">
        <f t="shared" si="44"/>
        <v>0</v>
      </c>
      <c r="K100" s="143">
        <f t="shared" si="44"/>
        <v>0</v>
      </c>
      <c r="L100" s="143">
        <f t="shared" si="44"/>
        <v>0</v>
      </c>
      <c r="M100" s="143">
        <f t="shared" si="44"/>
        <v>0</v>
      </c>
      <c r="N100" s="143">
        <f t="shared" si="44"/>
        <v>0</v>
      </c>
      <c r="O100" s="143">
        <f t="shared" si="44"/>
        <v>0</v>
      </c>
    </row>
    <row r="101" spans="1:15" x14ac:dyDescent="0.25">
      <c r="A101" s="46"/>
      <c r="B101" s="46"/>
      <c r="C101" s="47"/>
    </row>
    <row r="102" spans="1:15" ht="18" x14ac:dyDescent="0.25">
      <c r="A102" s="27" t="s">
        <v>49</v>
      </c>
      <c r="B102" s="27"/>
      <c r="C102" s="48"/>
      <c r="D102" s="49"/>
      <c r="E102" s="50"/>
      <c r="F102" s="50"/>
      <c r="G102" s="49"/>
      <c r="H102" s="88"/>
      <c r="I102" s="49"/>
      <c r="J102" s="49"/>
      <c r="K102" s="49"/>
      <c r="L102" s="49"/>
      <c r="M102" s="49"/>
      <c r="N102" s="49"/>
      <c r="O102" s="49"/>
    </row>
    <row r="103" spans="1:15" ht="24" x14ac:dyDescent="0.25">
      <c r="A103" s="31" t="s">
        <v>84</v>
      </c>
      <c r="B103" s="76" t="s">
        <v>123</v>
      </c>
      <c r="C103" s="76" t="str">
        <f t="shared" ref="C103:O103" si="45">C4</f>
        <v>FY 1</v>
      </c>
      <c r="D103" s="76" t="str">
        <f t="shared" si="45"/>
        <v>FY 2</v>
      </c>
      <c r="E103" s="76" t="str">
        <f t="shared" si="45"/>
        <v>FY 3</v>
      </c>
      <c r="F103" s="76" t="str">
        <f t="shared" si="45"/>
        <v>FY 4</v>
      </c>
      <c r="G103" s="76" t="str">
        <f t="shared" si="45"/>
        <v>FY 5</v>
      </c>
      <c r="H103" s="76" t="str">
        <f t="shared" si="45"/>
        <v>FY 6</v>
      </c>
      <c r="I103" s="76" t="str">
        <f t="shared" si="45"/>
        <v>FY 7</v>
      </c>
      <c r="J103" s="76" t="str">
        <f t="shared" si="45"/>
        <v>FY 8</v>
      </c>
      <c r="K103" s="76" t="str">
        <f t="shared" si="45"/>
        <v>FY 9</v>
      </c>
      <c r="L103" s="76" t="str">
        <f t="shared" si="45"/>
        <v>FY 10</v>
      </c>
      <c r="M103" s="76" t="str">
        <f t="shared" si="45"/>
        <v>FY 11</v>
      </c>
      <c r="N103" s="76" t="str">
        <f t="shared" si="45"/>
        <v>FY 12</v>
      </c>
      <c r="O103" s="76" t="str">
        <f t="shared" si="45"/>
        <v>FY 13</v>
      </c>
    </row>
    <row r="104" spans="1:15" s="133" customFormat="1" ht="12" customHeight="1" x14ac:dyDescent="0.25">
      <c r="A104" s="148" t="s">
        <v>50</v>
      </c>
      <c r="B104" s="149" t="e">
        <f t="shared" ref="B104:O104" si="46">B13/B34</f>
        <v>#DIV/0!</v>
      </c>
      <c r="C104" s="150" t="e">
        <f t="shared" si="46"/>
        <v>#DIV/0!</v>
      </c>
      <c r="D104" s="150" t="e">
        <f t="shared" si="46"/>
        <v>#DIV/0!</v>
      </c>
      <c r="E104" s="150" t="e">
        <f t="shared" si="46"/>
        <v>#DIV/0!</v>
      </c>
      <c r="F104" s="150" t="e">
        <f t="shared" si="46"/>
        <v>#DIV/0!</v>
      </c>
      <c r="G104" s="150" t="e">
        <f t="shared" si="46"/>
        <v>#DIV/0!</v>
      </c>
      <c r="H104" s="150" t="e">
        <f t="shared" si="46"/>
        <v>#DIV/0!</v>
      </c>
      <c r="I104" s="150" t="e">
        <f t="shared" si="46"/>
        <v>#DIV/0!</v>
      </c>
      <c r="J104" s="150" t="e">
        <f t="shared" si="46"/>
        <v>#DIV/0!</v>
      </c>
      <c r="K104" s="150" t="e">
        <f t="shared" si="46"/>
        <v>#DIV/0!</v>
      </c>
      <c r="L104" s="150" t="e">
        <f t="shared" si="46"/>
        <v>#DIV/0!</v>
      </c>
      <c r="M104" s="150" t="e">
        <f t="shared" si="46"/>
        <v>#DIV/0!</v>
      </c>
      <c r="N104" s="150" t="e">
        <f t="shared" si="46"/>
        <v>#DIV/0!</v>
      </c>
      <c r="O104" s="150" t="e">
        <f t="shared" si="46"/>
        <v>#DIV/0!</v>
      </c>
    </row>
    <row r="105" spans="1:15" s="133" customFormat="1" x14ac:dyDescent="0.25">
      <c r="A105" s="148" t="s">
        <v>51</v>
      </c>
      <c r="B105" s="149" t="e">
        <f t="shared" ref="B105:O105" si="47">(B13-B10)/B34</f>
        <v>#DIV/0!</v>
      </c>
      <c r="C105" s="150" t="e">
        <f t="shared" si="47"/>
        <v>#DIV/0!</v>
      </c>
      <c r="D105" s="150" t="e">
        <f t="shared" si="47"/>
        <v>#DIV/0!</v>
      </c>
      <c r="E105" s="150" t="e">
        <f t="shared" si="47"/>
        <v>#DIV/0!</v>
      </c>
      <c r="F105" s="150" t="e">
        <f t="shared" si="47"/>
        <v>#DIV/0!</v>
      </c>
      <c r="G105" s="150" t="e">
        <f t="shared" si="47"/>
        <v>#DIV/0!</v>
      </c>
      <c r="H105" s="150" t="e">
        <f t="shared" si="47"/>
        <v>#DIV/0!</v>
      </c>
      <c r="I105" s="150" t="e">
        <f t="shared" si="47"/>
        <v>#DIV/0!</v>
      </c>
      <c r="J105" s="150" t="e">
        <f t="shared" si="47"/>
        <v>#DIV/0!</v>
      </c>
      <c r="K105" s="150" t="e">
        <f t="shared" si="47"/>
        <v>#DIV/0!</v>
      </c>
      <c r="L105" s="150" t="e">
        <f t="shared" si="47"/>
        <v>#DIV/0!</v>
      </c>
      <c r="M105" s="150" t="e">
        <f t="shared" si="47"/>
        <v>#DIV/0!</v>
      </c>
      <c r="N105" s="150" t="e">
        <f t="shared" si="47"/>
        <v>#DIV/0!</v>
      </c>
      <c r="O105" s="150" t="e">
        <f t="shared" si="47"/>
        <v>#DIV/0!</v>
      </c>
    </row>
    <row r="106" spans="1:15" s="133" customFormat="1" x14ac:dyDescent="0.25">
      <c r="A106" s="148" t="s">
        <v>52</v>
      </c>
      <c r="B106" s="140" t="e">
        <f t="shared" ref="B106:O106" si="48">(B10/B61)*365</f>
        <v>#DIV/0!</v>
      </c>
      <c r="C106" s="141" t="e">
        <f t="shared" si="48"/>
        <v>#DIV/0!</v>
      </c>
      <c r="D106" s="141" t="e">
        <f t="shared" si="48"/>
        <v>#DIV/0!</v>
      </c>
      <c r="E106" s="141" t="e">
        <f t="shared" si="48"/>
        <v>#DIV/0!</v>
      </c>
      <c r="F106" s="141" t="e">
        <f t="shared" si="48"/>
        <v>#DIV/0!</v>
      </c>
      <c r="G106" s="141" t="e">
        <f t="shared" si="48"/>
        <v>#DIV/0!</v>
      </c>
      <c r="H106" s="141" t="e">
        <f t="shared" si="48"/>
        <v>#DIV/0!</v>
      </c>
      <c r="I106" s="141" t="e">
        <f t="shared" si="48"/>
        <v>#DIV/0!</v>
      </c>
      <c r="J106" s="141" t="e">
        <f t="shared" si="48"/>
        <v>#DIV/0!</v>
      </c>
      <c r="K106" s="141" t="e">
        <f t="shared" si="48"/>
        <v>#DIV/0!</v>
      </c>
      <c r="L106" s="141" t="e">
        <f t="shared" si="48"/>
        <v>#DIV/0!</v>
      </c>
      <c r="M106" s="141" t="e">
        <f t="shared" si="48"/>
        <v>#DIV/0!</v>
      </c>
      <c r="N106" s="141" t="e">
        <f t="shared" si="48"/>
        <v>#DIV/0!</v>
      </c>
      <c r="O106" s="141" t="e">
        <f t="shared" si="48"/>
        <v>#DIV/0!</v>
      </c>
    </row>
    <row r="107" spans="1:15" s="133" customFormat="1" x14ac:dyDescent="0.25">
      <c r="A107" s="148" t="s">
        <v>53</v>
      </c>
      <c r="B107" s="140" t="e">
        <f t="shared" ref="B107:O107" si="49">((B8+B9)/B60)*365</f>
        <v>#DIV/0!</v>
      </c>
      <c r="C107" s="141" t="e">
        <f t="shared" si="49"/>
        <v>#DIV/0!</v>
      </c>
      <c r="D107" s="141" t="e">
        <f t="shared" si="49"/>
        <v>#DIV/0!</v>
      </c>
      <c r="E107" s="141" t="e">
        <f t="shared" si="49"/>
        <v>#DIV/0!</v>
      </c>
      <c r="F107" s="141" t="e">
        <f t="shared" si="49"/>
        <v>#DIV/0!</v>
      </c>
      <c r="G107" s="141" t="e">
        <f t="shared" si="49"/>
        <v>#DIV/0!</v>
      </c>
      <c r="H107" s="141" t="e">
        <f t="shared" si="49"/>
        <v>#DIV/0!</v>
      </c>
      <c r="I107" s="141" t="e">
        <f t="shared" si="49"/>
        <v>#DIV/0!</v>
      </c>
      <c r="J107" s="141" t="e">
        <f t="shared" si="49"/>
        <v>#DIV/0!</v>
      </c>
      <c r="K107" s="141" t="e">
        <f t="shared" si="49"/>
        <v>#DIV/0!</v>
      </c>
      <c r="L107" s="141" t="e">
        <f t="shared" si="49"/>
        <v>#DIV/0!</v>
      </c>
      <c r="M107" s="141" t="e">
        <f t="shared" si="49"/>
        <v>#DIV/0!</v>
      </c>
      <c r="N107" s="141" t="e">
        <f t="shared" si="49"/>
        <v>#DIV/0!</v>
      </c>
      <c r="O107" s="141" t="e">
        <f t="shared" si="49"/>
        <v>#DIV/0!</v>
      </c>
    </row>
    <row r="108" spans="1:15" s="133" customFormat="1" x14ac:dyDescent="0.25">
      <c r="A108" s="148" t="s">
        <v>54</v>
      </c>
      <c r="B108" s="140" t="e">
        <f t="shared" ref="B108:O108" si="50">(B29/B61)*365</f>
        <v>#DIV/0!</v>
      </c>
      <c r="C108" s="141" t="e">
        <f t="shared" si="50"/>
        <v>#DIV/0!</v>
      </c>
      <c r="D108" s="141" t="e">
        <f t="shared" si="50"/>
        <v>#DIV/0!</v>
      </c>
      <c r="E108" s="141" t="e">
        <f t="shared" si="50"/>
        <v>#DIV/0!</v>
      </c>
      <c r="F108" s="141" t="e">
        <f t="shared" si="50"/>
        <v>#DIV/0!</v>
      </c>
      <c r="G108" s="141" t="e">
        <f t="shared" si="50"/>
        <v>#DIV/0!</v>
      </c>
      <c r="H108" s="141" t="e">
        <f t="shared" si="50"/>
        <v>#DIV/0!</v>
      </c>
      <c r="I108" s="141" t="e">
        <f t="shared" si="50"/>
        <v>#DIV/0!</v>
      </c>
      <c r="J108" s="141" t="e">
        <f t="shared" si="50"/>
        <v>#DIV/0!</v>
      </c>
      <c r="K108" s="141" t="e">
        <f t="shared" si="50"/>
        <v>#DIV/0!</v>
      </c>
      <c r="L108" s="141" t="e">
        <f t="shared" si="50"/>
        <v>#DIV/0!</v>
      </c>
      <c r="M108" s="141" t="e">
        <f t="shared" si="50"/>
        <v>#DIV/0!</v>
      </c>
      <c r="N108" s="141" t="e">
        <f t="shared" si="50"/>
        <v>#DIV/0!</v>
      </c>
      <c r="O108" s="141" t="e">
        <f t="shared" si="50"/>
        <v>#DIV/0!</v>
      </c>
    </row>
    <row r="109" spans="1:15" s="133" customFormat="1" x14ac:dyDescent="0.25">
      <c r="A109" s="151" t="s">
        <v>55</v>
      </c>
      <c r="B109" s="143">
        <f>IFERROR(B106,0)+IFERROR(B107,0)-IFERROR(B108,0)</f>
        <v>0</v>
      </c>
      <c r="C109" s="143">
        <f>IFERROR(C106,0)+IFERROR(C107,0)-IFERROR(C108,0)</f>
        <v>0</v>
      </c>
      <c r="D109" s="143">
        <f t="shared" ref="D109:O109" si="51">IFERROR(D106,0)+IFERROR(D107,0)-IFERROR(D108,0)</f>
        <v>0</v>
      </c>
      <c r="E109" s="143">
        <f t="shared" si="51"/>
        <v>0</v>
      </c>
      <c r="F109" s="143">
        <f t="shared" si="51"/>
        <v>0</v>
      </c>
      <c r="G109" s="143">
        <f t="shared" si="51"/>
        <v>0</v>
      </c>
      <c r="H109" s="143">
        <f t="shared" si="51"/>
        <v>0</v>
      </c>
      <c r="I109" s="143">
        <f t="shared" si="51"/>
        <v>0</v>
      </c>
      <c r="J109" s="143">
        <f t="shared" si="51"/>
        <v>0</v>
      </c>
      <c r="K109" s="143">
        <f t="shared" si="51"/>
        <v>0</v>
      </c>
      <c r="L109" s="143">
        <f t="shared" si="51"/>
        <v>0</v>
      </c>
      <c r="M109" s="143">
        <f t="shared" si="51"/>
        <v>0</v>
      </c>
      <c r="N109" s="143">
        <f t="shared" si="51"/>
        <v>0</v>
      </c>
      <c r="O109" s="143">
        <f t="shared" si="51"/>
        <v>0</v>
      </c>
    </row>
    <row r="110" spans="1:15" s="133" customFormat="1" x14ac:dyDescent="0.25">
      <c r="A110" s="148" t="s">
        <v>100</v>
      </c>
      <c r="B110" s="149" t="e">
        <f t="shared" ref="B110:O110" si="52">(B34+B53+B54)/B46</f>
        <v>#DIV/0!</v>
      </c>
      <c r="C110" s="150" t="e">
        <f t="shared" si="52"/>
        <v>#DIV/0!</v>
      </c>
      <c r="D110" s="150" t="e">
        <f>(D34+D53+D54)/D46</f>
        <v>#DIV/0!</v>
      </c>
      <c r="E110" s="150" t="e">
        <f t="shared" si="52"/>
        <v>#DIV/0!</v>
      </c>
      <c r="F110" s="150" t="e">
        <f t="shared" si="52"/>
        <v>#DIV/0!</v>
      </c>
      <c r="G110" s="150" t="e">
        <f t="shared" si="52"/>
        <v>#DIV/0!</v>
      </c>
      <c r="H110" s="150" t="e">
        <f t="shared" si="52"/>
        <v>#DIV/0!</v>
      </c>
      <c r="I110" s="150" t="e">
        <f t="shared" si="52"/>
        <v>#DIV/0!</v>
      </c>
      <c r="J110" s="150" t="e">
        <f t="shared" si="52"/>
        <v>#DIV/0!</v>
      </c>
      <c r="K110" s="150" t="e">
        <f t="shared" si="52"/>
        <v>#DIV/0!</v>
      </c>
      <c r="L110" s="150" t="e">
        <f t="shared" si="52"/>
        <v>#DIV/0!</v>
      </c>
      <c r="M110" s="150" t="e">
        <f t="shared" si="52"/>
        <v>#DIV/0!</v>
      </c>
      <c r="N110" s="150" t="e">
        <f t="shared" si="52"/>
        <v>#DIV/0!</v>
      </c>
      <c r="O110" s="150" t="e">
        <f t="shared" si="52"/>
        <v>#DIV/0!</v>
      </c>
    </row>
    <row r="111" spans="1:15" s="133" customFormat="1" x14ac:dyDescent="0.25">
      <c r="A111" s="148" t="s">
        <v>56</v>
      </c>
      <c r="B111" s="149" t="e">
        <f t="shared" ref="B111:O111" si="53">(B34+B53+B54)/B48</f>
        <v>#DIV/0!</v>
      </c>
      <c r="C111" s="150" t="e">
        <f t="shared" si="53"/>
        <v>#DIV/0!</v>
      </c>
      <c r="D111" s="150" t="e">
        <f t="shared" si="53"/>
        <v>#DIV/0!</v>
      </c>
      <c r="E111" s="150" t="e">
        <f t="shared" si="53"/>
        <v>#DIV/0!</v>
      </c>
      <c r="F111" s="150" t="e">
        <f t="shared" si="53"/>
        <v>#DIV/0!</v>
      </c>
      <c r="G111" s="150" t="e">
        <f t="shared" si="53"/>
        <v>#DIV/0!</v>
      </c>
      <c r="H111" s="150" t="e">
        <f t="shared" si="53"/>
        <v>#DIV/0!</v>
      </c>
      <c r="I111" s="150" t="e">
        <f t="shared" si="53"/>
        <v>#DIV/0!</v>
      </c>
      <c r="J111" s="150" t="e">
        <f t="shared" si="53"/>
        <v>#DIV/0!</v>
      </c>
      <c r="K111" s="150" t="e">
        <f t="shared" si="53"/>
        <v>#DIV/0!</v>
      </c>
      <c r="L111" s="150" t="e">
        <f t="shared" si="53"/>
        <v>#DIV/0!</v>
      </c>
      <c r="M111" s="150" t="e">
        <f t="shared" si="53"/>
        <v>#DIV/0!</v>
      </c>
      <c r="N111" s="150" t="e">
        <f t="shared" si="53"/>
        <v>#DIV/0!</v>
      </c>
      <c r="O111" s="150" t="e">
        <f t="shared" si="53"/>
        <v>#DIV/0!</v>
      </c>
    </row>
    <row r="112" spans="1:15" s="133" customFormat="1" x14ac:dyDescent="0.25">
      <c r="A112" s="148" t="s">
        <v>57</v>
      </c>
      <c r="B112" s="149" t="e">
        <f t="shared" ref="B112:O112" si="54">B53/B46</f>
        <v>#DIV/0!</v>
      </c>
      <c r="C112" s="150" t="e">
        <f t="shared" si="54"/>
        <v>#DIV/0!</v>
      </c>
      <c r="D112" s="150" t="e">
        <f t="shared" si="54"/>
        <v>#DIV/0!</v>
      </c>
      <c r="E112" s="150" t="e">
        <f t="shared" si="54"/>
        <v>#DIV/0!</v>
      </c>
      <c r="F112" s="150" t="e">
        <f t="shared" si="54"/>
        <v>#DIV/0!</v>
      </c>
      <c r="G112" s="150" t="e">
        <f t="shared" si="54"/>
        <v>#DIV/0!</v>
      </c>
      <c r="H112" s="150" t="e">
        <f t="shared" si="54"/>
        <v>#DIV/0!</v>
      </c>
      <c r="I112" s="150" t="e">
        <f t="shared" si="54"/>
        <v>#DIV/0!</v>
      </c>
      <c r="J112" s="150" t="e">
        <f t="shared" si="54"/>
        <v>#DIV/0!</v>
      </c>
      <c r="K112" s="150" t="e">
        <f t="shared" si="54"/>
        <v>#DIV/0!</v>
      </c>
      <c r="L112" s="150" t="e">
        <f t="shared" si="54"/>
        <v>#DIV/0!</v>
      </c>
      <c r="M112" s="150" t="e">
        <f t="shared" si="54"/>
        <v>#DIV/0!</v>
      </c>
      <c r="N112" s="150" t="e">
        <f t="shared" si="54"/>
        <v>#DIV/0!</v>
      </c>
      <c r="O112" s="150" t="e">
        <f t="shared" si="54"/>
        <v>#DIV/0!</v>
      </c>
    </row>
    <row r="113" spans="1:15" s="133" customFormat="1" x14ac:dyDescent="0.25">
      <c r="A113" s="148" t="s">
        <v>101</v>
      </c>
      <c r="B113" s="149" t="e">
        <f t="shared" ref="B113:O113" si="55">(B28+B27+B53)/B46</f>
        <v>#DIV/0!</v>
      </c>
      <c r="C113" s="150" t="e">
        <f t="shared" si="55"/>
        <v>#DIV/0!</v>
      </c>
      <c r="D113" s="150" t="e">
        <f t="shared" si="55"/>
        <v>#DIV/0!</v>
      </c>
      <c r="E113" s="150" t="e">
        <f t="shared" si="55"/>
        <v>#DIV/0!</v>
      </c>
      <c r="F113" s="150" t="e">
        <f t="shared" si="55"/>
        <v>#DIV/0!</v>
      </c>
      <c r="G113" s="150" t="e">
        <f t="shared" si="55"/>
        <v>#DIV/0!</v>
      </c>
      <c r="H113" s="150" t="e">
        <f t="shared" si="55"/>
        <v>#DIV/0!</v>
      </c>
      <c r="I113" s="150" t="e">
        <f t="shared" si="55"/>
        <v>#DIV/0!</v>
      </c>
      <c r="J113" s="150" t="e">
        <f t="shared" si="55"/>
        <v>#DIV/0!</v>
      </c>
      <c r="K113" s="150" t="e">
        <f t="shared" si="55"/>
        <v>#DIV/0!</v>
      </c>
      <c r="L113" s="150" t="e">
        <f t="shared" si="55"/>
        <v>#DIV/0!</v>
      </c>
      <c r="M113" s="150" t="e">
        <f t="shared" si="55"/>
        <v>#DIV/0!</v>
      </c>
      <c r="N113" s="150" t="e">
        <f t="shared" si="55"/>
        <v>#DIV/0!</v>
      </c>
      <c r="O113" s="150" t="e">
        <f t="shared" si="55"/>
        <v>#DIV/0!</v>
      </c>
    </row>
    <row r="114" spans="1:15" s="152" customFormat="1" x14ac:dyDescent="0.25">
      <c r="A114" s="148" t="s">
        <v>119</v>
      </c>
      <c r="B114" s="149" t="e">
        <f t="shared" ref="B114:O114" si="56">(B28+B27+B53)/B48</f>
        <v>#DIV/0!</v>
      </c>
      <c r="C114" s="150" t="e">
        <f t="shared" si="56"/>
        <v>#DIV/0!</v>
      </c>
      <c r="D114" s="150" t="e">
        <f t="shared" si="56"/>
        <v>#DIV/0!</v>
      </c>
      <c r="E114" s="150" t="e">
        <f t="shared" si="56"/>
        <v>#DIV/0!</v>
      </c>
      <c r="F114" s="150" t="e">
        <f t="shared" si="56"/>
        <v>#DIV/0!</v>
      </c>
      <c r="G114" s="150" t="e">
        <f t="shared" si="56"/>
        <v>#DIV/0!</v>
      </c>
      <c r="H114" s="150" t="e">
        <f t="shared" si="56"/>
        <v>#DIV/0!</v>
      </c>
      <c r="I114" s="150" t="e">
        <f t="shared" si="56"/>
        <v>#DIV/0!</v>
      </c>
      <c r="J114" s="150" t="e">
        <f t="shared" si="56"/>
        <v>#DIV/0!</v>
      </c>
      <c r="K114" s="150" t="e">
        <f t="shared" si="56"/>
        <v>#DIV/0!</v>
      </c>
      <c r="L114" s="150" t="e">
        <f t="shared" si="56"/>
        <v>#DIV/0!</v>
      </c>
      <c r="M114" s="150" t="e">
        <f t="shared" si="56"/>
        <v>#DIV/0!</v>
      </c>
      <c r="N114" s="150" t="e">
        <f t="shared" si="56"/>
        <v>#DIV/0!</v>
      </c>
      <c r="O114" s="150" t="e">
        <f t="shared" si="56"/>
        <v>#DIV/0!</v>
      </c>
    </row>
    <row r="115" spans="1:15" s="133" customFormat="1" x14ac:dyDescent="0.25">
      <c r="A115" s="153" t="s">
        <v>141</v>
      </c>
      <c r="B115" s="154" t="e">
        <f t="shared" ref="B115:O115" si="57">(B72+B65)/(B51)</f>
        <v>#DIV/0!</v>
      </c>
      <c r="C115" s="154" t="e">
        <f t="shared" si="57"/>
        <v>#DIV/0!</v>
      </c>
      <c r="D115" s="154" t="e">
        <f t="shared" si="57"/>
        <v>#DIV/0!</v>
      </c>
      <c r="E115" s="154" t="e">
        <f t="shared" si="57"/>
        <v>#DIV/0!</v>
      </c>
      <c r="F115" s="154" t="e">
        <f t="shared" si="57"/>
        <v>#DIV/0!</v>
      </c>
      <c r="G115" s="154" t="e">
        <f t="shared" si="57"/>
        <v>#DIV/0!</v>
      </c>
      <c r="H115" s="154" t="e">
        <f t="shared" si="57"/>
        <v>#DIV/0!</v>
      </c>
      <c r="I115" s="154" t="e">
        <f t="shared" si="57"/>
        <v>#DIV/0!</v>
      </c>
      <c r="J115" s="154" t="e">
        <f t="shared" si="57"/>
        <v>#DIV/0!</v>
      </c>
      <c r="K115" s="154" t="e">
        <f t="shared" si="57"/>
        <v>#DIV/0!</v>
      </c>
      <c r="L115" s="154" t="e">
        <f t="shared" si="57"/>
        <v>#DIV/0!</v>
      </c>
      <c r="M115" s="154" t="e">
        <f t="shared" si="57"/>
        <v>#DIV/0!</v>
      </c>
      <c r="N115" s="154" t="e">
        <f t="shared" si="57"/>
        <v>#DIV/0!</v>
      </c>
      <c r="O115" s="154" t="e">
        <f t="shared" si="57"/>
        <v>#DIV/0!</v>
      </c>
    </row>
    <row r="116" spans="1:15" s="133" customFormat="1" x14ac:dyDescent="0.25">
      <c r="A116" s="148" t="s">
        <v>58</v>
      </c>
      <c r="B116" s="149" t="e">
        <f t="shared" ref="B116:O116" si="58">B66/B68</f>
        <v>#DIV/0!</v>
      </c>
      <c r="C116" s="150" t="e">
        <f t="shared" si="58"/>
        <v>#DIV/0!</v>
      </c>
      <c r="D116" s="150" t="e">
        <f t="shared" si="58"/>
        <v>#DIV/0!</v>
      </c>
      <c r="E116" s="150" t="e">
        <f t="shared" si="58"/>
        <v>#DIV/0!</v>
      </c>
      <c r="F116" s="150" t="e">
        <f t="shared" si="58"/>
        <v>#DIV/0!</v>
      </c>
      <c r="G116" s="150" t="e">
        <f t="shared" si="58"/>
        <v>#DIV/0!</v>
      </c>
      <c r="H116" s="150" t="e">
        <f t="shared" si="58"/>
        <v>#DIV/0!</v>
      </c>
      <c r="I116" s="150" t="e">
        <f t="shared" si="58"/>
        <v>#DIV/0!</v>
      </c>
      <c r="J116" s="150" t="e">
        <f t="shared" si="58"/>
        <v>#DIV/0!</v>
      </c>
      <c r="K116" s="150" t="e">
        <f t="shared" si="58"/>
        <v>#DIV/0!</v>
      </c>
      <c r="L116" s="150" t="e">
        <f t="shared" si="58"/>
        <v>#DIV/0!</v>
      </c>
      <c r="M116" s="150" t="e">
        <f t="shared" si="58"/>
        <v>#DIV/0!</v>
      </c>
      <c r="N116" s="150" t="e">
        <f t="shared" si="58"/>
        <v>#DIV/0!</v>
      </c>
      <c r="O116" s="150" t="e">
        <f t="shared" si="58"/>
        <v>#DIV/0!</v>
      </c>
    </row>
    <row r="117" spans="1:15" s="133" customFormat="1" x14ac:dyDescent="0.25">
      <c r="A117" s="155" t="s">
        <v>59</v>
      </c>
      <c r="B117" s="156" t="e">
        <f t="shared" ref="B117:O117" si="59">B72/B55</f>
        <v>#DIV/0!</v>
      </c>
      <c r="C117" s="157" t="e">
        <f t="shared" si="59"/>
        <v>#DIV/0!</v>
      </c>
      <c r="D117" s="157" t="e">
        <f t="shared" si="59"/>
        <v>#DIV/0!</v>
      </c>
      <c r="E117" s="157" t="e">
        <f t="shared" si="59"/>
        <v>#DIV/0!</v>
      </c>
      <c r="F117" s="157" t="e">
        <f t="shared" si="59"/>
        <v>#DIV/0!</v>
      </c>
      <c r="G117" s="157" t="e">
        <f t="shared" si="59"/>
        <v>#DIV/0!</v>
      </c>
      <c r="H117" s="157" t="e">
        <f t="shared" si="59"/>
        <v>#DIV/0!</v>
      </c>
      <c r="I117" s="157" t="e">
        <f t="shared" si="59"/>
        <v>#DIV/0!</v>
      </c>
      <c r="J117" s="157" t="e">
        <f t="shared" si="59"/>
        <v>#DIV/0!</v>
      </c>
      <c r="K117" s="157" t="e">
        <f t="shared" si="59"/>
        <v>#DIV/0!</v>
      </c>
      <c r="L117" s="157" t="e">
        <f t="shared" si="59"/>
        <v>#DIV/0!</v>
      </c>
      <c r="M117" s="157" t="e">
        <f t="shared" si="59"/>
        <v>#DIV/0!</v>
      </c>
      <c r="N117" s="157" t="e">
        <f t="shared" si="59"/>
        <v>#DIV/0!</v>
      </c>
      <c r="O117" s="157" t="e">
        <f t="shared" si="59"/>
        <v>#DIV/0!</v>
      </c>
    </row>
    <row r="118" spans="1:15" s="133" customFormat="1" x14ac:dyDescent="0.25">
      <c r="A118" s="148" t="s">
        <v>90</v>
      </c>
      <c r="B118" s="156" t="e">
        <f t="shared" ref="B118:O118" si="60">B72/B46</f>
        <v>#DIV/0!</v>
      </c>
      <c r="C118" s="157" t="e">
        <f t="shared" si="60"/>
        <v>#DIV/0!</v>
      </c>
      <c r="D118" s="157" t="e">
        <f t="shared" si="60"/>
        <v>#DIV/0!</v>
      </c>
      <c r="E118" s="157" t="e">
        <f t="shared" si="60"/>
        <v>#DIV/0!</v>
      </c>
      <c r="F118" s="157" t="e">
        <f t="shared" si="60"/>
        <v>#DIV/0!</v>
      </c>
      <c r="G118" s="157" t="e">
        <f t="shared" si="60"/>
        <v>#DIV/0!</v>
      </c>
      <c r="H118" s="157" t="e">
        <f t="shared" si="60"/>
        <v>#DIV/0!</v>
      </c>
      <c r="I118" s="157" t="e">
        <f t="shared" si="60"/>
        <v>#DIV/0!</v>
      </c>
      <c r="J118" s="157" t="e">
        <f t="shared" si="60"/>
        <v>#DIV/0!</v>
      </c>
      <c r="K118" s="157" t="e">
        <f t="shared" si="60"/>
        <v>#DIV/0!</v>
      </c>
      <c r="L118" s="157" t="e">
        <f t="shared" si="60"/>
        <v>#DIV/0!</v>
      </c>
      <c r="M118" s="157" t="e">
        <f t="shared" si="60"/>
        <v>#DIV/0!</v>
      </c>
      <c r="N118" s="157" t="e">
        <f t="shared" si="60"/>
        <v>#DIV/0!</v>
      </c>
      <c r="O118" s="157" t="e">
        <f t="shared" si="60"/>
        <v>#DIV/0!</v>
      </c>
    </row>
    <row r="119" spans="1:15" s="133" customFormat="1" x14ac:dyDescent="0.25">
      <c r="A119" s="139" t="s">
        <v>60</v>
      </c>
      <c r="B119" s="156" t="e">
        <f t="shared" ref="B119:O119" si="61">B63/B60</f>
        <v>#DIV/0!</v>
      </c>
      <c r="C119" s="157" t="e">
        <f t="shared" si="61"/>
        <v>#DIV/0!</v>
      </c>
      <c r="D119" s="157" t="e">
        <f t="shared" si="61"/>
        <v>#DIV/0!</v>
      </c>
      <c r="E119" s="157" t="e">
        <f t="shared" si="61"/>
        <v>#DIV/0!</v>
      </c>
      <c r="F119" s="157" t="e">
        <f t="shared" si="61"/>
        <v>#DIV/0!</v>
      </c>
      <c r="G119" s="157" t="e">
        <f t="shared" si="61"/>
        <v>#DIV/0!</v>
      </c>
      <c r="H119" s="157" t="e">
        <f t="shared" si="61"/>
        <v>#DIV/0!</v>
      </c>
      <c r="I119" s="157" t="e">
        <f t="shared" si="61"/>
        <v>#DIV/0!</v>
      </c>
      <c r="J119" s="157" t="e">
        <f t="shared" si="61"/>
        <v>#DIV/0!</v>
      </c>
      <c r="K119" s="157" t="e">
        <f t="shared" si="61"/>
        <v>#DIV/0!</v>
      </c>
      <c r="L119" s="157" t="e">
        <f t="shared" si="61"/>
        <v>#DIV/0!</v>
      </c>
      <c r="M119" s="157" t="e">
        <f t="shared" si="61"/>
        <v>#DIV/0!</v>
      </c>
      <c r="N119" s="157" t="e">
        <f t="shared" si="61"/>
        <v>#DIV/0!</v>
      </c>
      <c r="O119" s="157" t="e">
        <f t="shared" si="61"/>
        <v>#DIV/0!</v>
      </c>
    </row>
    <row r="120" spans="1:15" s="133" customFormat="1" x14ac:dyDescent="0.25">
      <c r="A120" s="139" t="s">
        <v>61</v>
      </c>
      <c r="B120" s="158" t="e">
        <f t="shared" ref="B120:O120" si="62">B72/B60</f>
        <v>#DIV/0!</v>
      </c>
      <c r="C120" s="159" t="e">
        <f t="shared" si="62"/>
        <v>#DIV/0!</v>
      </c>
      <c r="D120" s="159" t="e">
        <f t="shared" si="62"/>
        <v>#DIV/0!</v>
      </c>
      <c r="E120" s="159" t="e">
        <f t="shared" si="62"/>
        <v>#DIV/0!</v>
      </c>
      <c r="F120" s="159" t="e">
        <f t="shared" si="62"/>
        <v>#DIV/0!</v>
      </c>
      <c r="G120" s="159" t="e">
        <f t="shared" si="62"/>
        <v>#DIV/0!</v>
      </c>
      <c r="H120" s="159" t="e">
        <f t="shared" si="62"/>
        <v>#DIV/0!</v>
      </c>
      <c r="I120" s="159" t="e">
        <f t="shared" si="62"/>
        <v>#DIV/0!</v>
      </c>
      <c r="J120" s="159" t="e">
        <f t="shared" si="62"/>
        <v>#DIV/0!</v>
      </c>
      <c r="K120" s="159" t="e">
        <f t="shared" si="62"/>
        <v>#DIV/0!</v>
      </c>
      <c r="L120" s="159" t="e">
        <f t="shared" si="62"/>
        <v>#DIV/0!</v>
      </c>
      <c r="M120" s="159" t="e">
        <f t="shared" si="62"/>
        <v>#DIV/0!</v>
      </c>
      <c r="N120" s="159" t="e">
        <f t="shared" si="62"/>
        <v>#DIV/0!</v>
      </c>
      <c r="O120" s="159" t="e">
        <f t="shared" si="62"/>
        <v>#DIV/0!</v>
      </c>
    </row>
    <row r="121" spans="1:15" x14ac:dyDescent="0.25">
      <c r="H121" s="89"/>
    </row>
    <row r="123" spans="1:15" x14ac:dyDescent="0.25">
      <c r="H123" s="89"/>
    </row>
    <row r="126" spans="1:15" ht="25.5" x14ac:dyDescent="0.25">
      <c r="A126" s="57" t="s">
        <v>110</v>
      </c>
      <c r="F126" s="30" t="s">
        <v>114</v>
      </c>
    </row>
    <row r="127" spans="1:15" x14ac:dyDescent="0.25">
      <c r="A127" s="57" t="s">
        <v>111</v>
      </c>
      <c r="F127" s="57" t="s">
        <v>111</v>
      </c>
    </row>
    <row r="128" spans="1:15" x14ac:dyDescent="0.25">
      <c r="A128" s="57" t="s">
        <v>112</v>
      </c>
      <c r="F128" s="57" t="s">
        <v>112</v>
      </c>
    </row>
    <row r="129" spans="1:15" x14ac:dyDescent="0.25">
      <c r="A129" s="57" t="s">
        <v>113</v>
      </c>
      <c r="F129" s="57" t="s">
        <v>113</v>
      </c>
    </row>
    <row r="139" spans="1:15" s="165" customFormat="1" x14ac:dyDescent="0.25">
      <c r="A139" s="160" t="s">
        <v>115</v>
      </c>
      <c r="B139" s="160"/>
      <c r="C139" s="161"/>
      <c r="D139" s="162"/>
      <c r="E139" s="163"/>
      <c r="F139" s="163"/>
      <c r="G139" s="162"/>
      <c r="H139" s="164"/>
      <c r="I139" s="162"/>
      <c r="J139" s="162"/>
      <c r="K139" s="162"/>
      <c r="L139" s="162"/>
      <c r="M139" s="162"/>
      <c r="N139" s="162"/>
      <c r="O139" s="162"/>
    </row>
    <row r="140" spans="1:15" s="133" customFormat="1" x14ac:dyDescent="0.25">
      <c r="A140" s="166" t="s">
        <v>102</v>
      </c>
      <c r="B140" s="166"/>
      <c r="C140" s="167"/>
      <c r="D140" s="168"/>
      <c r="E140" s="169"/>
      <c r="F140" s="169"/>
      <c r="G140" s="168"/>
      <c r="H140" s="170"/>
      <c r="I140" s="168"/>
      <c r="J140" s="168"/>
      <c r="K140" s="168"/>
      <c r="L140" s="168"/>
      <c r="M140" s="168"/>
      <c r="N140" s="168"/>
      <c r="O140" s="168"/>
    </row>
    <row r="141" spans="1:15" s="133" customFormat="1" ht="24" x14ac:dyDescent="0.25">
      <c r="A141" s="130" t="s">
        <v>1</v>
      </c>
      <c r="B141" s="171" t="s">
        <v>123</v>
      </c>
      <c r="C141" s="171" t="str">
        <f t="shared" ref="C141:O141" si="63">C4</f>
        <v>FY 1</v>
      </c>
      <c r="D141" s="171" t="str">
        <f t="shared" si="63"/>
        <v>FY 2</v>
      </c>
      <c r="E141" s="171" t="str">
        <f t="shared" si="63"/>
        <v>FY 3</v>
      </c>
      <c r="F141" s="171" t="str">
        <f t="shared" si="63"/>
        <v>FY 4</v>
      </c>
      <c r="G141" s="171" t="str">
        <f t="shared" si="63"/>
        <v>FY 5</v>
      </c>
      <c r="H141" s="171" t="str">
        <f t="shared" si="63"/>
        <v>FY 6</v>
      </c>
      <c r="I141" s="171" t="str">
        <f t="shared" si="63"/>
        <v>FY 7</v>
      </c>
      <c r="J141" s="171" t="str">
        <f t="shared" si="63"/>
        <v>FY 8</v>
      </c>
      <c r="K141" s="171" t="str">
        <f t="shared" si="63"/>
        <v>FY 9</v>
      </c>
      <c r="L141" s="171" t="str">
        <f t="shared" si="63"/>
        <v>FY 10</v>
      </c>
      <c r="M141" s="171" t="str">
        <f t="shared" si="63"/>
        <v>FY 11</v>
      </c>
      <c r="N141" s="171" t="str">
        <f t="shared" si="63"/>
        <v>FY 12</v>
      </c>
      <c r="O141" s="171" t="str">
        <f t="shared" si="63"/>
        <v>FY 13</v>
      </c>
    </row>
    <row r="142" spans="1:15" s="133" customFormat="1" ht="24" x14ac:dyDescent="0.25">
      <c r="A142" s="130"/>
      <c r="B142" s="130" t="s">
        <v>120</v>
      </c>
      <c r="C142" s="130" t="s">
        <v>120</v>
      </c>
      <c r="D142" s="130" t="s">
        <v>120</v>
      </c>
      <c r="E142" s="130" t="s">
        <v>121</v>
      </c>
      <c r="F142" s="130" t="s">
        <v>2</v>
      </c>
      <c r="G142" s="130" t="s">
        <v>2</v>
      </c>
      <c r="H142" s="130" t="s">
        <v>2</v>
      </c>
      <c r="I142" s="130" t="s">
        <v>2</v>
      </c>
      <c r="J142" s="130" t="s">
        <v>2</v>
      </c>
      <c r="K142" s="130" t="s">
        <v>2</v>
      </c>
      <c r="L142" s="130" t="s">
        <v>2</v>
      </c>
      <c r="M142" s="130" t="s">
        <v>2</v>
      </c>
      <c r="N142" s="130" t="s">
        <v>2</v>
      </c>
      <c r="O142" s="130" t="s">
        <v>2</v>
      </c>
    </row>
    <row r="143" spans="1:15" s="133" customFormat="1" x14ac:dyDescent="0.25">
      <c r="A143" s="172" t="s">
        <v>103</v>
      </c>
      <c r="B143" s="173">
        <f t="shared" ref="B143:O143" si="64">B60</f>
        <v>0</v>
      </c>
      <c r="C143" s="174">
        <f t="shared" si="64"/>
        <v>0</v>
      </c>
      <c r="D143" s="174">
        <f t="shared" si="64"/>
        <v>0</v>
      </c>
      <c r="E143" s="174">
        <f t="shared" si="64"/>
        <v>0</v>
      </c>
      <c r="F143" s="174">
        <f t="shared" si="64"/>
        <v>0</v>
      </c>
      <c r="G143" s="174">
        <f t="shared" si="64"/>
        <v>0</v>
      </c>
      <c r="H143" s="174">
        <f t="shared" si="64"/>
        <v>0</v>
      </c>
      <c r="I143" s="174">
        <f t="shared" si="64"/>
        <v>0</v>
      </c>
      <c r="J143" s="174">
        <f t="shared" si="64"/>
        <v>0</v>
      </c>
      <c r="K143" s="174">
        <f t="shared" si="64"/>
        <v>0</v>
      </c>
      <c r="L143" s="174">
        <f t="shared" si="64"/>
        <v>0</v>
      </c>
      <c r="M143" s="174">
        <f t="shared" si="64"/>
        <v>0</v>
      </c>
      <c r="N143" s="174">
        <f t="shared" si="64"/>
        <v>0</v>
      </c>
      <c r="O143" s="174">
        <f t="shared" si="64"/>
        <v>0</v>
      </c>
    </row>
    <row r="144" spans="1:15" s="133" customFormat="1" x14ac:dyDescent="0.25">
      <c r="A144" s="172" t="s">
        <v>105</v>
      </c>
      <c r="B144" s="175"/>
      <c r="C144" s="176" t="e">
        <f t="shared" ref="C144:D144" si="65">(C143-B143)/B143</f>
        <v>#DIV/0!</v>
      </c>
      <c r="D144" s="176" t="e">
        <f t="shared" si="65"/>
        <v>#DIV/0!</v>
      </c>
      <c r="E144" s="176" t="e">
        <f>(E143-D143)/D143</f>
        <v>#DIV/0!</v>
      </c>
      <c r="F144" s="176" t="e">
        <f>(F143-E143)/E143</f>
        <v>#DIV/0!</v>
      </c>
      <c r="G144" s="176" t="e">
        <f t="shared" ref="G144:O144" si="66">(G143-F143)/F143</f>
        <v>#DIV/0!</v>
      </c>
      <c r="H144" s="176" t="e">
        <f t="shared" si="66"/>
        <v>#DIV/0!</v>
      </c>
      <c r="I144" s="176" t="e">
        <f t="shared" si="66"/>
        <v>#DIV/0!</v>
      </c>
      <c r="J144" s="176" t="e">
        <f t="shared" si="66"/>
        <v>#DIV/0!</v>
      </c>
      <c r="K144" s="176" t="e">
        <f t="shared" si="66"/>
        <v>#DIV/0!</v>
      </c>
      <c r="L144" s="176" t="e">
        <f t="shared" si="66"/>
        <v>#DIV/0!</v>
      </c>
      <c r="M144" s="176" t="e">
        <f t="shared" si="66"/>
        <v>#DIV/0!</v>
      </c>
      <c r="N144" s="176" t="e">
        <f t="shared" si="66"/>
        <v>#DIV/0!</v>
      </c>
      <c r="O144" s="176" t="e">
        <f t="shared" si="66"/>
        <v>#DIV/0!</v>
      </c>
    </row>
    <row r="145" spans="1:15" s="133" customFormat="1" x14ac:dyDescent="0.25">
      <c r="A145" s="172" t="s">
        <v>104</v>
      </c>
      <c r="B145" s="173">
        <f t="shared" ref="B145:O145" si="67">B63</f>
        <v>0</v>
      </c>
      <c r="C145" s="174">
        <f t="shared" si="67"/>
        <v>0</v>
      </c>
      <c r="D145" s="174">
        <f t="shared" si="67"/>
        <v>0</v>
      </c>
      <c r="E145" s="174">
        <f t="shared" si="67"/>
        <v>0</v>
      </c>
      <c r="F145" s="174">
        <f t="shared" si="67"/>
        <v>0</v>
      </c>
      <c r="G145" s="174">
        <f t="shared" si="67"/>
        <v>0</v>
      </c>
      <c r="H145" s="174">
        <f t="shared" si="67"/>
        <v>0</v>
      </c>
      <c r="I145" s="174">
        <f t="shared" si="67"/>
        <v>0</v>
      </c>
      <c r="J145" s="174">
        <f t="shared" si="67"/>
        <v>0</v>
      </c>
      <c r="K145" s="174">
        <f t="shared" si="67"/>
        <v>0</v>
      </c>
      <c r="L145" s="174">
        <f t="shared" si="67"/>
        <v>0</v>
      </c>
      <c r="M145" s="174">
        <f t="shared" si="67"/>
        <v>0</v>
      </c>
      <c r="N145" s="174">
        <f t="shared" si="67"/>
        <v>0</v>
      </c>
      <c r="O145" s="174">
        <f t="shared" si="67"/>
        <v>0</v>
      </c>
    </row>
    <row r="146" spans="1:15" s="133" customFormat="1" x14ac:dyDescent="0.25">
      <c r="A146" s="172" t="s">
        <v>46</v>
      </c>
      <c r="B146" s="173">
        <f t="shared" ref="B146:O146" si="68">B72</f>
        <v>0</v>
      </c>
      <c r="C146" s="174">
        <f t="shared" si="68"/>
        <v>0</v>
      </c>
      <c r="D146" s="174">
        <f t="shared" si="68"/>
        <v>0</v>
      </c>
      <c r="E146" s="174">
        <f t="shared" si="68"/>
        <v>0</v>
      </c>
      <c r="F146" s="174">
        <f t="shared" si="68"/>
        <v>0</v>
      </c>
      <c r="G146" s="174">
        <f t="shared" si="68"/>
        <v>0</v>
      </c>
      <c r="H146" s="174">
        <f t="shared" si="68"/>
        <v>0</v>
      </c>
      <c r="I146" s="174">
        <f t="shared" si="68"/>
        <v>0</v>
      </c>
      <c r="J146" s="174">
        <f t="shared" si="68"/>
        <v>0</v>
      </c>
      <c r="K146" s="174">
        <f t="shared" si="68"/>
        <v>0</v>
      </c>
      <c r="L146" s="174">
        <f t="shared" si="68"/>
        <v>0</v>
      </c>
      <c r="M146" s="174">
        <f t="shared" si="68"/>
        <v>0</v>
      </c>
      <c r="N146" s="174">
        <f t="shared" si="68"/>
        <v>0</v>
      </c>
      <c r="O146" s="174">
        <f t="shared" si="68"/>
        <v>0</v>
      </c>
    </row>
    <row r="147" spans="1:15" s="133" customFormat="1" x14ac:dyDescent="0.25">
      <c r="A147" s="172" t="s">
        <v>69</v>
      </c>
      <c r="B147" s="173">
        <f t="shared" ref="B147:O147" si="69">B72+B65</f>
        <v>0</v>
      </c>
      <c r="C147" s="174">
        <f t="shared" si="69"/>
        <v>0</v>
      </c>
      <c r="D147" s="174">
        <f t="shared" si="69"/>
        <v>0</v>
      </c>
      <c r="E147" s="174">
        <f t="shared" si="69"/>
        <v>0</v>
      </c>
      <c r="F147" s="174">
        <f t="shared" si="69"/>
        <v>0</v>
      </c>
      <c r="G147" s="174">
        <f t="shared" si="69"/>
        <v>0</v>
      </c>
      <c r="H147" s="174">
        <f t="shared" si="69"/>
        <v>0</v>
      </c>
      <c r="I147" s="174">
        <f t="shared" si="69"/>
        <v>0</v>
      </c>
      <c r="J147" s="174">
        <f t="shared" si="69"/>
        <v>0</v>
      </c>
      <c r="K147" s="174">
        <f t="shared" si="69"/>
        <v>0</v>
      </c>
      <c r="L147" s="174">
        <f t="shared" si="69"/>
        <v>0</v>
      </c>
      <c r="M147" s="174">
        <f t="shared" si="69"/>
        <v>0</v>
      </c>
      <c r="N147" s="174">
        <f t="shared" si="69"/>
        <v>0</v>
      </c>
      <c r="O147" s="174">
        <f t="shared" si="69"/>
        <v>0</v>
      </c>
    </row>
    <row r="148" spans="1:15" s="133" customFormat="1" x14ac:dyDescent="0.25">
      <c r="A148" s="172" t="s">
        <v>106</v>
      </c>
      <c r="B148" s="177">
        <f t="shared" ref="B148:O148" si="70">B35</f>
        <v>62600</v>
      </c>
      <c r="C148" s="178">
        <f t="shared" si="70"/>
        <v>137000</v>
      </c>
      <c r="D148" s="178">
        <f t="shared" si="70"/>
        <v>132000</v>
      </c>
      <c r="E148" s="178">
        <f t="shared" si="70"/>
        <v>0</v>
      </c>
      <c r="F148" s="178">
        <f t="shared" si="70"/>
        <v>0</v>
      </c>
      <c r="G148" s="178">
        <f t="shared" si="70"/>
        <v>0</v>
      </c>
      <c r="H148" s="178">
        <f t="shared" si="70"/>
        <v>0</v>
      </c>
      <c r="I148" s="178">
        <f t="shared" si="70"/>
        <v>0</v>
      </c>
      <c r="J148" s="178">
        <f t="shared" si="70"/>
        <v>0</v>
      </c>
      <c r="K148" s="178">
        <f t="shared" si="70"/>
        <v>0</v>
      </c>
      <c r="L148" s="178">
        <f t="shared" si="70"/>
        <v>0</v>
      </c>
      <c r="M148" s="178">
        <f t="shared" si="70"/>
        <v>0</v>
      </c>
      <c r="N148" s="178">
        <f t="shared" si="70"/>
        <v>0</v>
      </c>
      <c r="O148" s="178">
        <f t="shared" si="70"/>
        <v>0</v>
      </c>
    </row>
    <row r="149" spans="1:15" s="133" customFormat="1" x14ac:dyDescent="0.25">
      <c r="A149" s="172" t="s">
        <v>31</v>
      </c>
      <c r="B149" s="177">
        <f t="shared" ref="B149:O149" si="71">B46</f>
        <v>0</v>
      </c>
      <c r="C149" s="178">
        <f t="shared" si="71"/>
        <v>0</v>
      </c>
      <c r="D149" s="178">
        <f t="shared" si="71"/>
        <v>0</v>
      </c>
      <c r="E149" s="178">
        <f t="shared" si="71"/>
        <v>0</v>
      </c>
      <c r="F149" s="178">
        <f t="shared" si="71"/>
        <v>0</v>
      </c>
      <c r="G149" s="178">
        <f t="shared" si="71"/>
        <v>0</v>
      </c>
      <c r="H149" s="178">
        <f t="shared" si="71"/>
        <v>0</v>
      </c>
      <c r="I149" s="178">
        <f t="shared" si="71"/>
        <v>0</v>
      </c>
      <c r="J149" s="178">
        <f t="shared" si="71"/>
        <v>0</v>
      </c>
      <c r="K149" s="178">
        <f t="shared" si="71"/>
        <v>0</v>
      </c>
      <c r="L149" s="178">
        <f t="shared" si="71"/>
        <v>0</v>
      </c>
      <c r="M149" s="178">
        <f t="shared" si="71"/>
        <v>0</v>
      </c>
      <c r="N149" s="178">
        <f t="shared" si="71"/>
        <v>0</v>
      </c>
      <c r="O149" s="178">
        <f t="shared" si="71"/>
        <v>0</v>
      </c>
    </row>
    <row r="150" spans="1:15" s="133" customFormat="1" x14ac:dyDescent="0.25">
      <c r="A150" s="148" t="s">
        <v>50</v>
      </c>
      <c r="B150" s="179" t="e">
        <f t="shared" ref="B150:O150" si="72">B104</f>
        <v>#DIV/0!</v>
      </c>
      <c r="C150" s="180" t="e">
        <f t="shared" si="72"/>
        <v>#DIV/0!</v>
      </c>
      <c r="D150" s="180" t="e">
        <f t="shared" si="72"/>
        <v>#DIV/0!</v>
      </c>
      <c r="E150" s="180" t="e">
        <f t="shared" si="72"/>
        <v>#DIV/0!</v>
      </c>
      <c r="F150" s="180" t="e">
        <f t="shared" si="72"/>
        <v>#DIV/0!</v>
      </c>
      <c r="G150" s="180" t="e">
        <f t="shared" si="72"/>
        <v>#DIV/0!</v>
      </c>
      <c r="H150" s="180" t="e">
        <f t="shared" si="72"/>
        <v>#DIV/0!</v>
      </c>
      <c r="I150" s="180" t="e">
        <f t="shared" si="72"/>
        <v>#DIV/0!</v>
      </c>
      <c r="J150" s="180" t="e">
        <f t="shared" si="72"/>
        <v>#DIV/0!</v>
      </c>
      <c r="K150" s="180" t="e">
        <f t="shared" si="72"/>
        <v>#DIV/0!</v>
      </c>
      <c r="L150" s="180" t="e">
        <f t="shared" si="72"/>
        <v>#DIV/0!</v>
      </c>
      <c r="M150" s="180" t="e">
        <f t="shared" si="72"/>
        <v>#DIV/0!</v>
      </c>
      <c r="N150" s="180" t="e">
        <f t="shared" si="72"/>
        <v>#DIV/0!</v>
      </c>
      <c r="O150" s="180" t="e">
        <f t="shared" si="72"/>
        <v>#DIV/0!</v>
      </c>
    </row>
    <row r="151" spans="1:15" s="133" customFormat="1" x14ac:dyDescent="0.25">
      <c r="A151" s="148" t="s">
        <v>51</v>
      </c>
      <c r="B151" s="179" t="e">
        <f t="shared" ref="B151:O151" si="73">B105</f>
        <v>#DIV/0!</v>
      </c>
      <c r="C151" s="180" t="e">
        <f t="shared" si="73"/>
        <v>#DIV/0!</v>
      </c>
      <c r="D151" s="180" t="e">
        <f t="shared" si="73"/>
        <v>#DIV/0!</v>
      </c>
      <c r="E151" s="180" t="e">
        <f t="shared" si="73"/>
        <v>#DIV/0!</v>
      </c>
      <c r="F151" s="180" t="e">
        <f t="shared" si="73"/>
        <v>#DIV/0!</v>
      </c>
      <c r="G151" s="180" t="e">
        <f t="shared" si="73"/>
        <v>#DIV/0!</v>
      </c>
      <c r="H151" s="180" t="e">
        <f t="shared" si="73"/>
        <v>#DIV/0!</v>
      </c>
      <c r="I151" s="180" t="e">
        <f t="shared" si="73"/>
        <v>#DIV/0!</v>
      </c>
      <c r="J151" s="180" t="e">
        <f t="shared" si="73"/>
        <v>#DIV/0!</v>
      </c>
      <c r="K151" s="180" t="e">
        <f t="shared" si="73"/>
        <v>#DIV/0!</v>
      </c>
      <c r="L151" s="180" t="e">
        <f t="shared" si="73"/>
        <v>#DIV/0!</v>
      </c>
      <c r="M151" s="180" t="e">
        <f t="shared" si="73"/>
        <v>#DIV/0!</v>
      </c>
      <c r="N151" s="180" t="e">
        <f t="shared" si="73"/>
        <v>#DIV/0!</v>
      </c>
      <c r="O151" s="180" t="e">
        <f t="shared" si="73"/>
        <v>#DIV/0!</v>
      </c>
    </row>
    <row r="152" spans="1:15" s="133" customFormat="1" x14ac:dyDescent="0.25">
      <c r="A152" s="148" t="s">
        <v>52</v>
      </c>
      <c r="B152" s="140" t="e">
        <f t="shared" ref="B152:O152" si="74">B106</f>
        <v>#DIV/0!</v>
      </c>
      <c r="C152" s="141" t="e">
        <f t="shared" si="74"/>
        <v>#DIV/0!</v>
      </c>
      <c r="D152" s="141" t="e">
        <f t="shared" si="74"/>
        <v>#DIV/0!</v>
      </c>
      <c r="E152" s="141" t="e">
        <f t="shared" si="74"/>
        <v>#DIV/0!</v>
      </c>
      <c r="F152" s="141" t="e">
        <f t="shared" si="74"/>
        <v>#DIV/0!</v>
      </c>
      <c r="G152" s="141" t="e">
        <f t="shared" si="74"/>
        <v>#DIV/0!</v>
      </c>
      <c r="H152" s="141" t="e">
        <f t="shared" si="74"/>
        <v>#DIV/0!</v>
      </c>
      <c r="I152" s="141" t="e">
        <f t="shared" si="74"/>
        <v>#DIV/0!</v>
      </c>
      <c r="J152" s="141" t="e">
        <f t="shared" si="74"/>
        <v>#DIV/0!</v>
      </c>
      <c r="K152" s="141" t="e">
        <f t="shared" si="74"/>
        <v>#DIV/0!</v>
      </c>
      <c r="L152" s="141" t="e">
        <f t="shared" si="74"/>
        <v>#DIV/0!</v>
      </c>
      <c r="M152" s="141" t="e">
        <f t="shared" si="74"/>
        <v>#DIV/0!</v>
      </c>
      <c r="N152" s="141" t="e">
        <f t="shared" si="74"/>
        <v>#DIV/0!</v>
      </c>
      <c r="O152" s="141" t="e">
        <f t="shared" si="74"/>
        <v>#DIV/0!</v>
      </c>
    </row>
    <row r="153" spans="1:15" s="133" customFormat="1" x14ac:dyDescent="0.25">
      <c r="A153" s="148" t="s">
        <v>53</v>
      </c>
      <c r="B153" s="140" t="e">
        <f t="shared" ref="B153:O153" si="75">B107</f>
        <v>#DIV/0!</v>
      </c>
      <c r="C153" s="141" t="e">
        <f t="shared" si="75"/>
        <v>#DIV/0!</v>
      </c>
      <c r="D153" s="141" t="e">
        <f t="shared" si="75"/>
        <v>#DIV/0!</v>
      </c>
      <c r="E153" s="141" t="e">
        <f t="shared" si="75"/>
        <v>#DIV/0!</v>
      </c>
      <c r="F153" s="141" t="e">
        <f t="shared" si="75"/>
        <v>#DIV/0!</v>
      </c>
      <c r="G153" s="141" t="e">
        <f t="shared" si="75"/>
        <v>#DIV/0!</v>
      </c>
      <c r="H153" s="141" t="e">
        <f t="shared" si="75"/>
        <v>#DIV/0!</v>
      </c>
      <c r="I153" s="141" t="e">
        <f t="shared" si="75"/>
        <v>#DIV/0!</v>
      </c>
      <c r="J153" s="141" t="e">
        <f t="shared" si="75"/>
        <v>#DIV/0!</v>
      </c>
      <c r="K153" s="141" t="e">
        <f t="shared" si="75"/>
        <v>#DIV/0!</v>
      </c>
      <c r="L153" s="141" t="e">
        <f t="shared" si="75"/>
        <v>#DIV/0!</v>
      </c>
      <c r="M153" s="141" t="e">
        <f t="shared" si="75"/>
        <v>#DIV/0!</v>
      </c>
      <c r="N153" s="141" t="e">
        <f t="shared" si="75"/>
        <v>#DIV/0!</v>
      </c>
      <c r="O153" s="141" t="e">
        <f t="shared" si="75"/>
        <v>#DIV/0!</v>
      </c>
    </row>
    <row r="154" spans="1:15" s="133" customFormat="1" x14ac:dyDescent="0.25">
      <c r="A154" s="148" t="s">
        <v>54</v>
      </c>
      <c r="B154" s="140" t="e">
        <f t="shared" ref="B154:O154" si="76">B108</f>
        <v>#DIV/0!</v>
      </c>
      <c r="C154" s="141" t="e">
        <f t="shared" si="76"/>
        <v>#DIV/0!</v>
      </c>
      <c r="D154" s="141" t="e">
        <f t="shared" si="76"/>
        <v>#DIV/0!</v>
      </c>
      <c r="E154" s="141" t="e">
        <f t="shared" si="76"/>
        <v>#DIV/0!</v>
      </c>
      <c r="F154" s="141" t="e">
        <f t="shared" si="76"/>
        <v>#DIV/0!</v>
      </c>
      <c r="G154" s="141" t="e">
        <f t="shared" si="76"/>
        <v>#DIV/0!</v>
      </c>
      <c r="H154" s="141" t="e">
        <f t="shared" si="76"/>
        <v>#DIV/0!</v>
      </c>
      <c r="I154" s="141" t="e">
        <f t="shared" si="76"/>
        <v>#DIV/0!</v>
      </c>
      <c r="J154" s="141" t="e">
        <f t="shared" si="76"/>
        <v>#DIV/0!</v>
      </c>
      <c r="K154" s="141" t="e">
        <f t="shared" si="76"/>
        <v>#DIV/0!</v>
      </c>
      <c r="L154" s="141" t="e">
        <f t="shared" si="76"/>
        <v>#DIV/0!</v>
      </c>
      <c r="M154" s="141" t="e">
        <f t="shared" si="76"/>
        <v>#DIV/0!</v>
      </c>
      <c r="N154" s="141" t="e">
        <f t="shared" si="76"/>
        <v>#DIV/0!</v>
      </c>
      <c r="O154" s="141" t="e">
        <f t="shared" si="76"/>
        <v>#DIV/0!</v>
      </c>
    </row>
    <row r="155" spans="1:15" s="133" customFormat="1" x14ac:dyDescent="0.25">
      <c r="A155" s="148" t="s">
        <v>55</v>
      </c>
      <c r="B155" s="140">
        <f t="shared" ref="B155:O155" si="77">B109</f>
        <v>0</v>
      </c>
      <c r="C155" s="141">
        <f t="shared" si="77"/>
        <v>0</v>
      </c>
      <c r="D155" s="141">
        <f t="shared" si="77"/>
        <v>0</v>
      </c>
      <c r="E155" s="141">
        <f t="shared" si="77"/>
        <v>0</v>
      </c>
      <c r="F155" s="141">
        <f t="shared" si="77"/>
        <v>0</v>
      </c>
      <c r="G155" s="141">
        <f t="shared" si="77"/>
        <v>0</v>
      </c>
      <c r="H155" s="141">
        <f t="shared" si="77"/>
        <v>0</v>
      </c>
      <c r="I155" s="141">
        <f t="shared" si="77"/>
        <v>0</v>
      </c>
      <c r="J155" s="141">
        <f t="shared" si="77"/>
        <v>0</v>
      </c>
      <c r="K155" s="141">
        <f t="shared" si="77"/>
        <v>0</v>
      </c>
      <c r="L155" s="141">
        <f t="shared" si="77"/>
        <v>0</v>
      </c>
      <c r="M155" s="141">
        <f t="shared" si="77"/>
        <v>0</v>
      </c>
      <c r="N155" s="141">
        <f t="shared" si="77"/>
        <v>0</v>
      </c>
      <c r="O155" s="141">
        <f t="shared" si="77"/>
        <v>0</v>
      </c>
    </row>
    <row r="156" spans="1:15" s="133" customFormat="1" x14ac:dyDescent="0.25">
      <c r="A156" s="148" t="s">
        <v>100</v>
      </c>
      <c r="B156" s="179" t="e">
        <f t="shared" ref="B156:O156" si="78">B110</f>
        <v>#DIV/0!</v>
      </c>
      <c r="C156" s="180" t="e">
        <f t="shared" si="78"/>
        <v>#DIV/0!</v>
      </c>
      <c r="D156" s="180" t="e">
        <f t="shared" si="78"/>
        <v>#DIV/0!</v>
      </c>
      <c r="E156" s="180" t="e">
        <f t="shared" si="78"/>
        <v>#DIV/0!</v>
      </c>
      <c r="F156" s="180" t="e">
        <f t="shared" si="78"/>
        <v>#DIV/0!</v>
      </c>
      <c r="G156" s="180" t="e">
        <f t="shared" si="78"/>
        <v>#DIV/0!</v>
      </c>
      <c r="H156" s="180" t="e">
        <f t="shared" si="78"/>
        <v>#DIV/0!</v>
      </c>
      <c r="I156" s="180" t="e">
        <f t="shared" si="78"/>
        <v>#DIV/0!</v>
      </c>
      <c r="J156" s="180" t="e">
        <f t="shared" si="78"/>
        <v>#DIV/0!</v>
      </c>
      <c r="K156" s="180" t="e">
        <f t="shared" si="78"/>
        <v>#DIV/0!</v>
      </c>
      <c r="L156" s="180" t="e">
        <f t="shared" si="78"/>
        <v>#DIV/0!</v>
      </c>
      <c r="M156" s="180" t="e">
        <f t="shared" si="78"/>
        <v>#DIV/0!</v>
      </c>
      <c r="N156" s="180" t="e">
        <f t="shared" si="78"/>
        <v>#DIV/0!</v>
      </c>
      <c r="O156" s="180" t="e">
        <f t="shared" si="78"/>
        <v>#DIV/0!</v>
      </c>
    </row>
    <row r="157" spans="1:15" s="133" customFormat="1" x14ac:dyDescent="0.25">
      <c r="A157" s="148" t="s">
        <v>56</v>
      </c>
      <c r="B157" s="179" t="e">
        <f t="shared" ref="B157:O157" si="79">B111</f>
        <v>#DIV/0!</v>
      </c>
      <c r="C157" s="180" t="e">
        <f t="shared" si="79"/>
        <v>#DIV/0!</v>
      </c>
      <c r="D157" s="180" t="e">
        <f t="shared" si="79"/>
        <v>#DIV/0!</v>
      </c>
      <c r="E157" s="180" t="e">
        <f t="shared" si="79"/>
        <v>#DIV/0!</v>
      </c>
      <c r="F157" s="180" t="e">
        <f t="shared" si="79"/>
        <v>#DIV/0!</v>
      </c>
      <c r="G157" s="180" t="e">
        <f t="shared" si="79"/>
        <v>#DIV/0!</v>
      </c>
      <c r="H157" s="180" t="e">
        <f t="shared" si="79"/>
        <v>#DIV/0!</v>
      </c>
      <c r="I157" s="180" t="e">
        <f t="shared" si="79"/>
        <v>#DIV/0!</v>
      </c>
      <c r="J157" s="180" t="e">
        <f t="shared" si="79"/>
        <v>#DIV/0!</v>
      </c>
      <c r="K157" s="180" t="e">
        <f t="shared" si="79"/>
        <v>#DIV/0!</v>
      </c>
      <c r="L157" s="180" t="e">
        <f t="shared" si="79"/>
        <v>#DIV/0!</v>
      </c>
      <c r="M157" s="180" t="e">
        <f t="shared" si="79"/>
        <v>#DIV/0!</v>
      </c>
      <c r="N157" s="180" t="e">
        <f t="shared" si="79"/>
        <v>#DIV/0!</v>
      </c>
      <c r="O157" s="180" t="e">
        <f t="shared" si="79"/>
        <v>#DIV/0!</v>
      </c>
    </row>
    <row r="158" spans="1:15" s="133" customFormat="1" x14ac:dyDescent="0.25">
      <c r="A158" s="148" t="s">
        <v>57</v>
      </c>
      <c r="B158" s="179" t="e">
        <f t="shared" ref="B158:O158" si="80">B112</f>
        <v>#DIV/0!</v>
      </c>
      <c r="C158" s="180" t="e">
        <f t="shared" si="80"/>
        <v>#DIV/0!</v>
      </c>
      <c r="D158" s="180" t="e">
        <f t="shared" si="80"/>
        <v>#DIV/0!</v>
      </c>
      <c r="E158" s="180" t="e">
        <f t="shared" si="80"/>
        <v>#DIV/0!</v>
      </c>
      <c r="F158" s="180" t="e">
        <f t="shared" si="80"/>
        <v>#DIV/0!</v>
      </c>
      <c r="G158" s="180" t="e">
        <f t="shared" si="80"/>
        <v>#DIV/0!</v>
      </c>
      <c r="H158" s="180" t="e">
        <f t="shared" si="80"/>
        <v>#DIV/0!</v>
      </c>
      <c r="I158" s="180" t="e">
        <f t="shared" si="80"/>
        <v>#DIV/0!</v>
      </c>
      <c r="J158" s="180" t="e">
        <f t="shared" si="80"/>
        <v>#DIV/0!</v>
      </c>
      <c r="K158" s="180" t="e">
        <f t="shared" si="80"/>
        <v>#DIV/0!</v>
      </c>
      <c r="L158" s="180" t="e">
        <f t="shared" si="80"/>
        <v>#DIV/0!</v>
      </c>
      <c r="M158" s="180" t="e">
        <f t="shared" si="80"/>
        <v>#DIV/0!</v>
      </c>
      <c r="N158" s="180" t="e">
        <f t="shared" si="80"/>
        <v>#DIV/0!</v>
      </c>
      <c r="O158" s="180" t="e">
        <f t="shared" si="80"/>
        <v>#DIV/0!</v>
      </c>
    </row>
    <row r="159" spans="1:15" s="133" customFormat="1" x14ac:dyDescent="0.25">
      <c r="A159" s="148" t="s">
        <v>101</v>
      </c>
      <c r="B159" s="179" t="e">
        <f t="shared" ref="B159:O159" si="81">B113</f>
        <v>#DIV/0!</v>
      </c>
      <c r="C159" s="180" t="e">
        <f t="shared" si="81"/>
        <v>#DIV/0!</v>
      </c>
      <c r="D159" s="180" t="e">
        <f t="shared" si="81"/>
        <v>#DIV/0!</v>
      </c>
      <c r="E159" s="180" t="e">
        <f t="shared" si="81"/>
        <v>#DIV/0!</v>
      </c>
      <c r="F159" s="180" t="e">
        <f t="shared" si="81"/>
        <v>#DIV/0!</v>
      </c>
      <c r="G159" s="180" t="e">
        <f t="shared" si="81"/>
        <v>#DIV/0!</v>
      </c>
      <c r="H159" s="180" t="e">
        <f t="shared" si="81"/>
        <v>#DIV/0!</v>
      </c>
      <c r="I159" s="180" t="e">
        <f t="shared" si="81"/>
        <v>#DIV/0!</v>
      </c>
      <c r="J159" s="180" t="e">
        <f t="shared" si="81"/>
        <v>#DIV/0!</v>
      </c>
      <c r="K159" s="180" t="e">
        <f t="shared" si="81"/>
        <v>#DIV/0!</v>
      </c>
      <c r="L159" s="180" t="e">
        <f t="shared" si="81"/>
        <v>#DIV/0!</v>
      </c>
      <c r="M159" s="180" t="e">
        <f t="shared" si="81"/>
        <v>#DIV/0!</v>
      </c>
      <c r="N159" s="180" t="e">
        <f t="shared" si="81"/>
        <v>#DIV/0!</v>
      </c>
      <c r="O159" s="180" t="e">
        <f t="shared" si="81"/>
        <v>#DIV/0!</v>
      </c>
    </row>
    <row r="160" spans="1:15" s="152" customFormat="1" x14ac:dyDescent="0.25">
      <c r="A160" s="148" t="s">
        <v>119</v>
      </c>
      <c r="B160" s="179" t="e">
        <f t="shared" ref="B160:O160" si="82">B114</f>
        <v>#DIV/0!</v>
      </c>
      <c r="C160" s="180" t="e">
        <f t="shared" si="82"/>
        <v>#DIV/0!</v>
      </c>
      <c r="D160" s="180" t="e">
        <f t="shared" si="82"/>
        <v>#DIV/0!</v>
      </c>
      <c r="E160" s="180" t="e">
        <f t="shared" si="82"/>
        <v>#DIV/0!</v>
      </c>
      <c r="F160" s="180" t="e">
        <f t="shared" si="82"/>
        <v>#DIV/0!</v>
      </c>
      <c r="G160" s="180" t="e">
        <f t="shared" si="82"/>
        <v>#DIV/0!</v>
      </c>
      <c r="H160" s="180" t="e">
        <f t="shared" si="82"/>
        <v>#DIV/0!</v>
      </c>
      <c r="I160" s="180" t="e">
        <f t="shared" si="82"/>
        <v>#DIV/0!</v>
      </c>
      <c r="J160" s="180" t="e">
        <f t="shared" si="82"/>
        <v>#DIV/0!</v>
      </c>
      <c r="K160" s="180" t="e">
        <f t="shared" si="82"/>
        <v>#DIV/0!</v>
      </c>
      <c r="L160" s="180" t="e">
        <f t="shared" si="82"/>
        <v>#DIV/0!</v>
      </c>
      <c r="M160" s="180" t="e">
        <f t="shared" si="82"/>
        <v>#DIV/0!</v>
      </c>
      <c r="N160" s="180" t="e">
        <f t="shared" si="82"/>
        <v>#DIV/0!</v>
      </c>
      <c r="O160" s="180" t="e">
        <f t="shared" si="82"/>
        <v>#DIV/0!</v>
      </c>
    </row>
    <row r="161" spans="1:15" s="133" customFormat="1" x14ac:dyDescent="0.25">
      <c r="A161" s="153" t="s">
        <v>141</v>
      </c>
      <c r="B161" s="181" t="e">
        <f t="shared" ref="B161:O161" si="83">B115</f>
        <v>#DIV/0!</v>
      </c>
      <c r="C161" s="181" t="e">
        <f t="shared" si="83"/>
        <v>#DIV/0!</v>
      </c>
      <c r="D161" s="181" t="e">
        <f t="shared" si="83"/>
        <v>#DIV/0!</v>
      </c>
      <c r="E161" s="181" t="e">
        <f t="shared" si="83"/>
        <v>#DIV/0!</v>
      </c>
      <c r="F161" s="181" t="e">
        <f t="shared" si="83"/>
        <v>#DIV/0!</v>
      </c>
      <c r="G161" s="181" t="e">
        <f t="shared" si="83"/>
        <v>#DIV/0!</v>
      </c>
      <c r="H161" s="181" t="e">
        <f t="shared" si="83"/>
        <v>#DIV/0!</v>
      </c>
      <c r="I161" s="181" t="e">
        <f t="shared" si="83"/>
        <v>#DIV/0!</v>
      </c>
      <c r="J161" s="181" t="e">
        <f t="shared" si="83"/>
        <v>#DIV/0!</v>
      </c>
      <c r="K161" s="181" t="e">
        <f t="shared" si="83"/>
        <v>#DIV/0!</v>
      </c>
      <c r="L161" s="181" t="e">
        <f t="shared" si="83"/>
        <v>#DIV/0!</v>
      </c>
      <c r="M161" s="181" t="e">
        <f t="shared" si="83"/>
        <v>#DIV/0!</v>
      </c>
      <c r="N161" s="181" t="e">
        <f t="shared" si="83"/>
        <v>#DIV/0!</v>
      </c>
      <c r="O161" s="181" t="e">
        <f t="shared" si="83"/>
        <v>#DIV/0!</v>
      </c>
    </row>
    <row r="162" spans="1:15" s="133" customFormat="1" x14ac:dyDescent="0.25">
      <c r="A162" s="148" t="s">
        <v>58</v>
      </c>
      <c r="B162" s="179" t="e">
        <f t="shared" ref="B162:H165" si="84">B116</f>
        <v>#DIV/0!</v>
      </c>
      <c r="C162" s="180" t="e">
        <f t="shared" si="84"/>
        <v>#DIV/0!</v>
      </c>
      <c r="D162" s="180" t="e">
        <f t="shared" si="84"/>
        <v>#DIV/0!</v>
      </c>
      <c r="E162" s="180" t="e">
        <f t="shared" si="84"/>
        <v>#DIV/0!</v>
      </c>
      <c r="F162" s="180" t="e">
        <f t="shared" si="84"/>
        <v>#DIV/0!</v>
      </c>
      <c r="G162" s="180" t="e">
        <f t="shared" si="84"/>
        <v>#DIV/0!</v>
      </c>
      <c r="H162" s="180" t="e">
        <f t="shared" si="84"/>
        <v>#DIV/0!</v>
      </c>
      <c r="I162" s="180" t="e">
        <f t="shared" ref="I162:M166" si="85">I116</f>
        <v>#DIV/0!</v>
      </c>
      <c r="J162" s="180" t="e">
        <f t="shared" si="85"/>
        <v>#DIV/0!</v>
      </c>
      <c r="K162" s="180" t="e">
        <f t="shared" si="85"/>
        <v>#DIV/0!</v>
      </c>
      <c r="L162" s="180" t="e">
        <f t="shared" si="85"/>
        <v>#DIV/0!</v>
      </c>
      <c r="M162" s="180" t="e">
        <f t="shared" si="85"/>
        <v>#DIV/0!</v>
      </c>
      <c r="N162" s="180" t="e">
        <f t="shared" ref="N162:O165" si="86">N116</f>
        <v>#DIV/0!</v>
      </c>
      <c r="O162" s="180" t="e">
        <f t="shared" si="86"/>
        <v>#DIV/0!</v>
      </c>
    </row>
    <row r="163" spans="1:15" s="133" customFormat="1" x14ac:dyDescent="0.25">
      <c r="A163" s="155" t="s">
        <v>59</v>
      </c>
      <c r="B163" s="156" t="e">
        <f t="shared" si="84"/>
        <v>#DIV/0!</v>
      </c>
      <c r="C163" s="157" t="e">
        <f t="shared" si="84"/>
        <v>#DIV/0!</v>
      </c>
      <c r="D163" s="157" t="e">
        <f t="shared" si="84"/>
        <v>#DIV/0!</v>
      </c>
      <c r="E163" s="157" t="e">
        <f t="shared" si="84"/>
        <v>#DIV/0!</v>
      </c>
      <c r="F163" s="157" t="e">
        <f t="shared" si="84"/>
        <v>#DIV/0!</v>
      </c>
      <c r="G163" s="157" t="e">
        <f t="shared" si="84"/>
        <v>#DIV/0!</v>
      </c>
      <c r="H163" s="157" t="e">
        <f t="shared" si="84"/>
        <v>#DIV/0!</v>
      </c>
      <c r="I163" s="157" t="e">
        <f t="shared" si="85"/>
        <v>#DIV/0!</v>
      </c>
      <c r="J163" s="157" t="e">
        <f t="shared" si="85"/>
        <v>#DIV/0!</v>
      </c>
      <c r="K163" s="157" t="e">
        <f t="shared" si="85"/>
        <v>#DIV/0!</v>
      </c>
      <c r="L163" s="157" t="e">
        <f t="shared" si="85"/>
        <v>#DIV/0!</v>
      </c>
      <c r="M163" s="157" t="e">
        <f t="shared" si="85"/>
        <v>#DIV/0!</v>
      </c>
      <c r="N163" s="157" t="e">
        <f t="shared" si="86"/>
        <v>#DIV/0!</v>
      </c>
      <c r="O163" s="157" t="e">
        <f t="shared" si="86"/>
        <v>#DIV/0!</v>
      </c>
    </row>
    <row r="164" spans="1:15" s="133" customFormat="1" x14ac:dyDescent="0.25">
      <c r="A164" s="148" t="s">
        <v>90</v>
      </c>
      <c r="B164" s="156" t="e">
        <f t="shared" si="84"/>
        <v>#DIV/0!</v>
      </c>
      <c r="C164" s="157" t="e">
        <f t="shared" si="84"/>
        <v>#DIV/0!</v>
      </c>
      <c r="D164" s="157" t="e">
        <f t="shared" si="84"/>
        <v>#DIV/0!</v>
      </c>
      <c r="E164" s="157" t="e">
        <f t="shared" si="84"/>
        <v>#DIV/0!</v>
      </c>
      <c r="F164" s="157" t="e">
        <f t="shared" si="84"/>
        <v>#DIV/0!</v>
      </c>
      <c r="G164" s="157" t="e">
        <f t="shared" si="84"/>
        <v>#DIV/0!</v>
      </c>
      <c r="H164" s="157" t="e">
        <f t="shared" si="84"/>
        <v>#DIV/0!</v>
      </c>
      <c r="I164" s="157" t="e">
        <f t="shared" si="85"/>
        <v>#DIV/0!</v>
      </c>
      <c r="J164" s="157" t="e">
        <f t="shared" si="85"/>
        <v>#DIV/0!</v>
      </c>
      <c r="K164" s="157" t="e">
        <f t="shared" si="85"/>
        <v>#DIV/0!</v>
      </c>
      <c r="L164" s="157" t="e">
        <f t="shared" si="85"/>
        <v>#DIV/0!</v>
      </c>
      <c r="M164" s="157" t="e">
        <f t="shared" si="85"/>
        <v>#DIV/0!</v>
      </c>
      <c r="N164" s="157" t="e">
        <f t="shared" si="86"/>
        <v>#DIV/0!</v>
      </c>
      <c r="O164" s="157" t="e">
        <f t="shared" si="86"/>
        <v>#DIV/0!</v>
      </c>
    </row>
    <row r="165" spans="1:15" s="133" customFormat="1" x14ac:dyDescent="0.25">
      <c r="A165" s="139" t="s">
        <v>60</v>
      </c>
      <c r="B165" s="156" t="e">
        <f t="shared" si="84"/>
        <v>#DIV/0!</v>
      </c>
      <c r="C165" s="157" t="e">
        <f t="shared" si="84"/>
        <v>#DIV/0!</v>
      </c>
      <c r="D165" s="157" t="e">
        <f t="shared" si="84"/>
        <v>#DIV/0!</v>
      </c>
      <c r="E165" s="157" t="e">
        <f t="shared" si="84"/>
        <v>#DIV/0!</v>
      </c>
      <c r="F165" s="157" t="e">
        <f t="shared" si="84"/>
        <v>#DIV/0!</v>
      </c>
      <c r="G165" s="157" t="e">
        <f t="shared" si="84"/>
        <v>#DIV/0!</v>
      </c>
      <c r="H165" s="157" t="e">
        <f t="shared" si="84"/>
        <v>#DIV/0!</v>
      </c>
      <c r="I165" s="157" t="e">
        <f t="shared" si="85"/>
        <v>#DIV/0!</v>
      </c>
      <c r="J165" s="157" t="e">
        <f t="shared" si="85"/>
        <v>#DIV/0!</v>
      </c>
      <c r="K165" s="157" t="e">
        <f t="shared" si="85"/>
        <v>#DIV/0!</v>
      </c>
      <c r="L165" s="157" t="e">
        <f t="shared" si="85"/>
        <v>#DIV/0!</v>
      </c>
      <c r="M165" s="157" t="e">
        <f t="shared" si="85"/>
        <v>#DIV/0!</v>
      </c>
      <c r="N165" s="157" t="e">
        <f t="shared" si="86"/>
        <v>#DIV/0!</v>
      </c>
      <c r="O165" s="157" t="e">
        <f t="shared" si="86"/>
        <v>#DIV/0!</v>
      </c>
    </row>
    <row r="166" spans="1:15" s="133" customFormat="1" x14ac:dyDescent="0.25">
      <c r="A166" s="139" t="s">
        <v>61</v>
      </c>
      <c r="B166" s="156" t="e">
        <f t="shared" ref="B166:H166" si="87">B120</f>
        <v>#DIV/0!</v>
      </c>
      <c r="C166" s="157" t="e">
        <f t="shared" si="87"/>
        <v>#DIV/0!</v>
      </c>
      <c r="D166" s="157" t="e">
        <f t="shared" si="87"/>
        <v>#DIV/0!</v>
      </c>
      <c r="E166" s="157" t="e">
        <f t="shared" si="87"/>
        <v>#DIV/0!</v>
      </c>
      <c r="F166" s="157" t="e">
        <f t="shared" si="87"/>
        <v>#DIV/0!</v>
      </c>
      <c r="G166" s="157" t="e">
        <f t="shared" si="87"/>
        <v>#DIV/0!</v>
      </c>
      <c r="H166" s="157" t="e">
        <f t="shared" si="87"/>
        <v>#DIV/0!</v>
      </c>
      <c r="I166" s="157" t="e">
        <f t="shared" si="85"/>
        <v>#DIV/0!</v>
      </c>
      <c r="J166" s="157" t="e">
        <f t="shared" si="85"/>
        <v>#DIV/0!</v>
      </c>
      <c r="K166" s="157" t="e">
        <f t="shared" si="85"/>
        <v>#DIV/0!</v>
      </c>
      <c r="L166" s="157" t="e">
        <f t="shared" si="85"/>
        <v>#DIV/0!</v>
      </c>
      <c r="M166" s="157" t="e">
        <f t="shared" si="85"/>
        <v>#DIV/0!</v>
      </c>
      <c r="N166" s="157" t="e">
        <f t="shared" ref="N166:O166" si="88">N120</f>
        <v>#DIV/0!</v>
      </c>
      <c r="O166" s="157" t="e">
        <f t="shared" si="88"/>
        <v>#DIV/0!</v>
      </c>
    </row>
    <row r="167" spans="1:15" s="133" customFormat="1" x14ac:dyDescent="0.25">
      <c r="A167" s="182" t="str">
        <f>A85</f>
        <v>Cash from Trading activities/Operation</v>
      </c>
      <c r="B167" s="182" t="e">
        <f t="shared" ref="B167:H167" si="89">B85</f>
        <v>#VALUE!</v>
      </c>
      <c r="C167" s="183">
        <f t="shared" si="89"/>
        <v>-60400</v>
      </c>
      <c r="D167" s="183">
        <f t="shared" si="89"/>
        <v>30000</v>
      </c>
      <c r="E167" s="183">
        <f t="shared" si="89"/>
        <v>92000</v>
      </c>
      <c r="F167" s="183">
        <f t="shared" si="89"/>
        <v>0</v>
      </c>
      <c r="G167" s="183">
        <f t="shared" si="89"/>
        <v>0</v>
      </c>
      <c r="H167" s="183">
        <f t="shared" si="89"/>
        <v>0</v>
      </c>
      <c r="I167" s="183">
        <f>I85</f>
        <v>0</v>
      </c>
      <c r="J167" s="183">
        <f>J85</f>
        <v>0</v>
      </c>
      <c r="K167" s="183">
        <f>K85</f>
        <v>0</v>
      </c>
      <c r="L167" s="183">
        <f>L85</f>
        <v>0</v>
      </c>
      <c r="M167" s="183">
        <f>M85</f>
        <v>0</v>
      </c>
      <c r="N167" s="183">
        <f t="shared" ref="N167:O167" si="90">N85</f>
        <v>0</v>
      </c>
      <c r="O167" s="183">
        <f t="shared" si="90"/>
        <v>0</v>
      </c>
    </row>
    <row r="168" spans="1:15" s="133" customFormat="1" x14ac:dyDescent="0.25">
      <c r="A168" s="182" t="str">
        <f>A88</f>
        <v>Cash after investing activities</v>
      </c>
      <c r="B168" s="182">
        <f t="shared" ref="B168:H168" si="91">B88</f>
        <v>0</v>
      </c>
      <c r="C168" s="183">
        <f t="shared" si="91"/>
        <v>-60400</v>
      </c>
      <c r="D168" s="183">
        <f t="shared" si="91"/>
        <v>30000</v>
      </c>
      <c r="E168" s="183">
        <f t="shared" si="91"/>
        <v>92000</v>
      </c>
      <c r="F168" s="183">
        <f t="shared" si="91"/>
        <v>0</v>
      </c>
      <c r="G168" s="183">
        <f t="shared" si="91"/>
        <v>0</v>
      </c>
      <c r="H168" s="183">
        <f t="shared" si="91"/>
        <v>0</v>
      </c>
      <c r="I168" s="183">
        <f>I88</f>
        <v>0</v>
      </c>
      <c r="J168" s="183">
        <f>J88</f>
        <v>0</v>
      </c>
      <c r="K168" s="183">
        <f>K88</f>
        <v>0</v>
      </c>
      <c r="L168" s="183">
        <f>L88</f>
        <v>0</v>
      </c>
      <c r="M168" s="183">
        <f>M88</f>
        <v>0</v>
      </c>
      <c r="N168" s="183">
        <f t="shared" ref="N168:O168" si="92">N88</f>
        <v>0</v>
      </c>
      <c r="O168" s="183">
        <f t="shared" si="92"/>
        <v>0</v>
      </c>
    </row>
    <row r="169" spans="1:15" s="133" customFormat="1" x14ac:dyDescent="0.25">
      <c r="A169" s="182" t="str">
        <f>A96</f>
        <v>Cash after Financing Activities</v>
      </c>
      <c r="B169" s="182" t="e">
        <f t="shared" ref="B169:H169" si="93">B96</f>
        <v>#VALUE!</v>
      </c>
      <c r="C169" s="183">
        <f t="shared" si="93"/>
        <v>-60400</v>
      </c>
      <c r="D169" s="183">
        <f t="shared" si="93"/>
        <v>30000</v>
      </c>
      <c r="E169" s="183">
        <f t="shared" si="93"/>
        <v>92000</v>
      </c>
      <c r="F169" s="183">
        <f t="shared" si="93"/>
        <v>0</v>
      </c>
      <c r="G169" s="183">
        <f t="shared" si="93"/>
        <v>0</v>
      </c>
      <c r="H169" s="183">
        <f t="shared" si="93"/>
        <v>0</v>
      </c>
      <c r="I169" s="183">
        <f>I96</f>
        <v>0</v>
      </c>
      <c r="J169" s="183">
        <f>J96</f>
        <v>0</v>
      </c>
      <c r="K169" s="183">
        <f>K96</f>
        <v>0</v>
      </c>
      <c r="L169" s="183">
        <f>L96</f>
        <v>0</v>
      </c>
      <c r="M169" s="183">
        <f>M96</f>
        <v>0</v>
      </c>
      <c r="N169" s="183">
        <f t="shared" ref="N169:O169" si="94">N96</f>
        <v>0</v>
      </c>
      <c r="O169" s="183">
        <f t="shared" si="94"/>
        <v>0</v>
      </c>
    </row>
    <row r="170" spans="1:15" x14ac:dyDescent="0.25">
      <c r="H170" s="91"/>
      <c r="I170" s="79"/>
      <c r="J170" s="79"/>
      <c r="K170" s="79"/>
      <c r="L170" s="79"/>
      <c r="M170" s="79"/>
      <c r="N170" s="79"/>
      <c r="O170" s="79"/>
    </row>
    <row r="172" spans="1:15" x14ac:dyDescent="0.25">
      <c r="A172" s="116" t="s">
        <v>138</v>
      </c>
      <c r="H172" s="91"/>
    </row>
  </sheetData>
  <sheetProtection algorithmName="SHA-512" hashValue="MohaPdk/GCpL9ZxILY3CCd8GdDI8cEU866Ans1ONDIxQe1n5+nKBmfXq/AKECwjPKunLgVV08PmUVTieo2roGA==" saltValue="vzJcj354LpIgh9FNbpH5Ig==" spinCount="100000" sheet="1" formatCells="0" formatColumns="0" formatRows="0" insertColumns="0" insertRows="0" deleteColumns="0" deleteRows="0"/>
  <mergeCells count="1">
    <mergeCell ref="A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2"/>
  <sheetViews>
    <sheetView topLeftCell="A70" workbookViewId="0">
      <selection activeCell="C88" sqref="C88"/>
    </sheetView>
  </sheetViews>
  <sheetFormatPr defaultColWidth="9.140625" defaultRowHeight="15" x14ac:dyDescent="0.25"/>
  <cols>
    <col min="1" max="1" width="42.5703125" style="57" customWidth="1"/>
    <col min="2" max="2" width="8.42578125" style="57" hidden="1" customWidth="1"/>
    <col min="3" max="3" width="11" style="58" customWidth="1"/>
    <col min="4" max="4" width="11" style="29" customWidth="1"/>
    <col min="5" max="6" width="11" style="30" customWidth="1"/>
    <col min="7" max="7" width="11" style="29" customWidth="1"/>
    <col min="8" max="8" width="11" style="84" customWidth="1"/>
    <col min="9" max="15" width="11" style="29" customWidth="1"/>
    <col min="16" max="16384" width="9.140625" style="1"/>
  </cols>
  <sheetData>
    <row r="1" spans="1:15" ht="20.25" x14ac:dyDescent="0.25">
      <c r="A1" s="184" t="s">
        <v>137</v>
      </c>
      <c r="B1" s="184"/>
      <c r="C1" s="184"/>
      <c r="D1" s="185"/>
      <c r="E1" s="185"/>
      <c r="F1" s="185"/>
      <c r="G1" s="185"/>
      <c r="H1" s="80"/>
      <c r="I1" s="1"/>
      <c r="J1" s="1"/>
      <c r="K1" s="1"/>
      <c r="L1" s="1"/>
      <c r="M1" s="1"/>
      <c r="N1" s="1"/>
      <c r="O1" s="1"/>
    </row>
    <row r="2" spans="1:15" ht="18" x14ac:dyDescent="0.25">
      <c r="A2" s="2" t="s">
        <v>109</v>
      </c>
      <c r="B2" s="2"/>
      <c r="C2" s="3"/>
      <c r="D2" s="95"/>
      <c r="E2" s="95"/>
      <c r="F2" s="95"/>
      <c r="G2" s="95"/>
      <c r="H2" s="81"/>
      <c r="I2" s="95"/>
      <c r="J2" s="95"/>
      <c r="K2" s="95"/>
      <c r="L2" s="95"/>
      <c r="M2" s="95"/>
      <c r="N2" s="95"/>
      <c r="O2" s="95"/>
    </row>
    <row r="3" spans="1:15" ht="18" x14ac:dyDescent="0.25">
      <c r="A3" s="2" t="s">
        <v>0</v>
      </c>
      <c r="B3" s="2"/>
      <c r="C3" s="4"/>
      <c r="D3" s="5"/>
      <c r="E3" s="6"/>
      <c r="F3" s="6"/>
      <c r="G3" s="5"/>
      <c r="H3" s="82"/>
      <c r="I3" s="5"/>
      <c r="J3" s="5"/>
      <c r="K3" s="5"/>
      <c r="L3" s="5"/>
      <c r="M3" s="5"/>
      <c r="N3" s="5"/>
      <c r="O3" s="5"/>
    </row>
    <row r="4" spans="1:15" ht="24" x14ac:dyDescent="0.25">
      <c r="A4" s="7" t="s">
        <v>1</v>
      </c>
      <c r="B4" s="76" t="s">
        <v>123</v>
      </c>
      <c r="C4" s="76" t="s">
        <v>124</v>
      </c>
      <c r="D4" s="78" t="s">
        <v>125</v>
      </c>
      <c r="E4" s="7" t="s">
        <v>126</v>
      </c>
      <c r="F4" s="78" t="s">
        <v>127</v>
      </c>
      <c r="G4" s="7" t="s">
        <v>128</v>
      </c>
      <c r="H4" s="7" t="s">
        <v>129</v>
      </c>
      <c r="I4" s="7" t="s">
        <v>130</v>
      </c>
      <c r="J4" s="77" t="s">
        <v>131</v>
      </c>
      <c r="K4" s="77" t="s">
        <v>132</v>
      </c>
      <c r="L4" s="77" t="s">
        <v>133</v>
      </c>
      <c r="M4" s="77" t="s">
        <v>134</v>
      </c>
      <c r="N4" s="77" t="s">
        <v>135</v>
      </c>
      <c r="O4" s="77" t="s">
        <v>136</v>
      </c>
    </row>
    <row r="5" spans="1:15" ht="24" x14ac:dyDescent="0.25">
      <c r="A5" s="7"/>
      <c r="B5" s="77" t="s">
        <v>120</v>
      </c>
      <c r="C5" s="7" t="s">
        <v>120</v>
      </c>
      <c r="D5" s="7" t="s">
        <v>120</v>
      </c>
      <c r="E5" s="7" t="s">
        <v>121</v>
      </c>
      <c r="F5" s="7" t="s">
        <v>2</v>
      </c>
      <c r="G5" s="7" t="s">
        <v>2</v>
      </c>
      <c r="H5" s="7" t="s">
        <v>2</v>
      </c>
      <c r="I5" s="77" t="s">
        <v>2</v>
      </c>
      <c r="J5" s="77" t="s">
        <v>2</v>
      </c>
      <c r="K5" s="77" t="s">
        <v>2</v>
      </c>
      <c r="L5" s="77" t="s">
        <v>2</v>
      </c>
      <c r="M5" s="77" t="s">
        <v>2</v>
      </c>
      <c r="N5" s="77" t="s">
        <v>2</v>
      </c>
      <c r="O5" s="77" t="s">
        <v>2</v>
      </c>
    </row>
    <row r="6" spans="1:15" x14ac:dyDescent="0.25">
      <c r="A6" s="8" t="s">
        <v>3</v>
      </c>
      <c r="B6" s="8"/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</row>
    <row r="7" spans="1:15" x14ac:dyDescent="0.25">
      <c r="A7" s="8" t="s">
        <v>4</v>
      </c>
      <c r="B7" s="10"/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</row>
    <row r="8" spans="1:15" x14ac:dyDescent="0.25">
      <c r="A8" s="8" t="s">
        <v>5</v>
      </c>
      <c r="B8" s="8"/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</row>
    <row r="9" spans="1:15" x14ac:dyDescent="0.25">
      <c r="A9" s="8" t="s">
        <v>6</v>
      </c>
      <c r="B9" s="8"/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</row>
    <row r="10" spans="1:15" x14ac:dyDescent="0.25">
      <c r="A10" s="8" t="s">
        <v>85</v>
      </c>
      <c r="B10" s="8"/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</row>
    <row r="11" spans="1:15" x14ac:dyDescent="0.25">
      <c r="A11" s="8" t="s">
        <v>7</v>
      </c>
      <c r="B11" s="8"/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</row>
    <row r="12" spans="1:15" x14ac:dyDescent="0.25">
      <c r="A12" s="8" t="s">
        <v>8</v>
      </c>
      <c r="B12" s="8"/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</row>
    <row r="13" spans="1:15" x14ac:dyDescent="0.25">
      <c r="A13" s="7" t="s">
        <v>9</v>
      </c>
      <c r="B13" s="14">
        <f>SUM(B6:B12)</f>
        <v>0</v>
      </c>
      <c r="C13" s="16">
        <f t="shared" ref="C13:O13" si="0">SUM(C6:C12)</f>
        <v>0</v>
      </c>
      <c r="D13" s="16">
        <f t="shared" si="0"/>
        <v>0</v>
      </c>
      <c r="E13" s="16">
        <f t="shared" si="0"/>
        <v>0</v>
      </c>
      <c r="F13" s="16">
        <f t="shared" si="0"/>
        <v>0</v>
      </c>
      <c r="G13" s="16">
        <f t="shared" si="0"/>
        <v>0</v>
      </c>
      <c r="H13" s="16">
        <f t="shared" si="0"/>
        <v>0</v>
      </c>
      <c r="I13" s="16">
        <f t="shared" si="0"/>
        <v>0</v>
      </c>
      <c r="J13" s="16">
        <f t="shared" si="0"/>
        <v>0</v>
      </c>
      <c r="K13" s="16">
        <f t="shared" si="0"/>
        <v>0</v>
      </c>
      <c r="L13" s="16">
        <f t="shared" si="0"/>
        <v>0</v>
      </c>
      <c r="M13" s="16">
        <f t="shared" si="0"/>
        <v>0</v>
      </c>
      <c r="N13" s="16">
        <f t="shared" si="0"/>
        <v>0</v>
      </c>
      <c r="O13" s="16">
        <f t="shared" si="0"/>
        <v>0</v>
      </c>
    </row>
    <row r="14" spans="1:15" x14ac:dyDescent="0.25">
      <c r="A14" s="8" t="s">
        <v>94</v>
      </c>
      <c r="B14" s="8"/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</row>
    <row r="15" spans="1:15" x14ac:dyDescent="0.25">
      <c r="A15" s="8" t="s">
        <v>93</v>
      </c>
      <c r="B15" s="8"/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</row>
    <row r="16" spans="1:15" x14ac:dyDescent="0.25">
      <c r="A16" s="8" t="s">
        <v>95</v>
      </c>
      <c r="B16" s="8"/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</row>
    <row r="17" spans="1:15" x14ac:dyDescent="0.25">
      <c r="A17" s="8" t="s">
        <v>86</v>
      </c>
      <c r="B17" s="8"/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</row>
    <row r="18" spans="1:15" x14ac:dyDescent="0.25">
      <c r="A18" s="8" t="s">
        <v>10</v>
      </c>
      <c r="B18" s="8"/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</row>
    <row r="19" spans="1:15" x14ac:dyDescent="0.25">
      <c r="A19" s="8" t="s">
        <v>11</v>
      </c>
      <c r="B19" s="8"/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</row>
    <row r="20" spans="1:15" x14ac:dyDescent="0.25">
      <c r="A20" s="7" t="s">
        <v>12</v>
      </c>
      <c r="B20" s="15">
        <f>SUM(B14:B19)</f>
        <v>0</v>
      </c>
      <c r="C20" s="74">
        <f t="shared" ref="C20:O20" si="1">SUM(C14:C19)</f>
        <v>0</v>
      </c>
      <c r="D20" s="74">
        <f t="shared" si="1"/>
        <v>0</v>
      </c>
      <c r="E20" s="74">
        <f t="shared" si="1"/>
        <v>0</v>
      </c>
      <c r="F20" s="74">
        <f t="shared" si="1"/>
        <v>0</v>
      </c>
      <c r="G20" s="74">
        <f t="shared" si="1"/>
        <v>0</v>
      </c>
      <c r="H20" s="74">
        <f t="shared" si="1"/>
        <v>0</v>
      </c>
      <c r="I20" s="74">
        <f t="shared" si="1"/>
        <v>0</v>
      </c>
      <c r="J20" s="74">
        <f t="shared" si="1"/>
        <v>0</v>
      </c>
      <c r="K20" s="74">
        <f t="shared" si="1"/>
        <v>0</v>
      </c>
      <c r="L20" s="74">
        <f t="shared" si="1"/>
        <v>0</v>
      </c>
      <c r="M20" s="74">
        <f t="shared" si="1"/>
        <v>0</v>
      </c>
      <c r="N20" s="74">
        <f t="shared" si="1"/>
        <v>0</v>
      </c>
      <c r="O20" s="74">
        <f t="shared" si="1"/>
        <v>0</v>
      </c>
    </row>
    <row r="21" spans="1:15" x14ac:dyDescent="0.25">
      <c r="A21" s="124" t="s">
        <v>96</v>
      </c>
      <c r="B21" s="8"/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</row>
    <row r="22" spans="1:15" x14ac:dyDescent="0.25">
      <c r="A22" s="8" t="s">
        <v>13</v>
      </c>
      <c r="B22" s="8"/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</row>
    <row r="23" spans="1:15" x14ac:dyDescent="0.25">
      <c r="A23" s="8" t="s">
        <v>14</v>
      </c>
      <c r="B23" s="8"/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</row>
    <row r="24" spans="1:15" x14ac:dyDescent="0.25">
      <c r="A24" s="8" t="s">
        <v>97</v>
      </c>
      <c r="B24" s="8"/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</row>
    <row r="25" spans="1:15" x14ac:dyDescent="0.25">
      <c r="A25" s="8" t="s">
        <v>15</v>
      </c>
      <c r="B25" s="8"/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</row>
    <row r="26" spans="1:15" x14ac:dyDescent="0.25">
      <c r="A26" s="7" t="s">
        <v>87</v>
      </c>
      <c r="B26" s="14">
        <f>SUM(B21:B25)</f>
        <v>0</v>
      </c>
      <c r="C26" s="16">
        <f t="shared" ref="C26:O26" si="2">SUM(C21:C25)</f>
        <v>0</v>
      </c>
      <c r="D26" s="16">
        <f t="shared" si="2"/>
        <v>0</v>
      </c>
      <c r="E26" s="16">
        <f t="shared" si="2"/>
        <v>0</v>
      </c>
      <c r="F26" s="16">
        <f t="shared" si="2"/>
        <v>0</v>
      </c>
      <c r="G26" s="16">
        <f t="shared" si="2"/>
        <v>0</v>
      </c>
      <c r="H26" s="16">
        <f t="shared" si="2"/>
        <v>0</v>
      </c>
      <c r="I26" s="16">
        <f t="shared" si="2"/>
        <v>0</v>
      </c>
      <c r="J26" s="16">
        <f t="shared" si="2"/>
        <v>0</v>
      </c>
      <c r="K26" s="16">
        <f t="shared" si="2"/>
        <v>0</v>
      </c>
      <c r="L26" s="16">
        <f t="shared" si="2"/>
        <v>0</v>
      </c>
      <c r="M26" s="16">
        <f t="shared" si="2"/>
        <v>0</v>
      </c>
      <c r="N26" s="16">
        <f t="shared" si="2"/>
        <v>0</v>
      </c>
      <c r="O26" s="16">
        <f t="shared" si="2"/>
        <v>0</v>
      </c>
    </row>
    <row r="27" spans="1:15" x14ac:dyDescent="0.25">
      <c r="A27" s="8" t="s">
        <v>99</v>
      </c>
      <c r="B27" s="8"/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</row>
    <row r="28" spans="1:15" x14ac:dyDescent="0.25">
      <c r="A28" s="8" t="s">
        <v>16</v>
      </c>
      <c r="B28" s="8"/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</row>
    <row r="29" spans="1:15" x14ac:dyDescent="0.25">
      <c r="A29" s="8" t="s">
        <v>17</v>
      </c>
      <c r="B29" s="8"/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</row>
    <row r="30" spans="1:15" x14ac:dyDescent="0.25">
      <c r="A30" s="8" t="s">
        <v>18</v>
      </c>
      <c r="B30" s="8"/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</row>
    <row r="31" spans="1:15" x14ac:dyDescent="0.25">
      <c r="A31" s="8" t="s">
        <v>19</v>
      </c>
      <c r="B31" s="8"/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</row>
    <row r="32" spans="1:15" x14ac:dyDescent="0.25">
      <c r="A32" s="8" t="s">
        <v>20</v>
      </c>
      <c r="B32" s="8"/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</row>
    <row r="33" spans="1:15" x14ac:dyDescent="0.25">
      <c r="A33" s="8" t="s">
        <v>21</v>
      </c>
      <c r="B33" s="8"/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</row>
    <row r="34" spans="1:15" x14ac:dyDescent="0.25">
      <c r="A34" s="7" t="s">
        <v>22</v>
      </c>
      <c r="B34" s="14">
        <f>SUM(B27:B33)</f>
        <v>0</v>
      </c>
      <c r="C34" s="16">
        <f t="shared" ref="C34:O34" si="3">SUM(C27:C33)</f>
        <v>0</v>
      </c>
      <c r="D34" s="16">
        <f t="shared" si="3"/>
        <v>0</v>
      </c>
      <c r="E34" s="16">
        <f t="shared" si="3"/>
        <v>0</v>
      </c>
      <c r="F34" s="16">
        <f t="shared" si="3"/>
        <v>0</v>
      </c>
      <c r="G34" s="16">
        <f t="shared" si="3"/>
        <v>0</v>
      </c>
      <c r="H34" s="16">
        <f t="shared" si="3"/>
        <v>0</v>
      </c>
      <c r="I34" s="16">
        <f t="shared" si="3"/>
        <v>0</v>
      </c>
      <c r="J34" s="16">
        <f t="shared" si="3"/>
        <v>0</v>
      </c>
      <c r="K34" s="16">
        <f t="shared" si="3"/>
        <v>0</v>
      </c>
      <c r="L34" s="16">
        <f t="shared" si="3"/>
        <v>0</v>
      </c>
      <c r="M34" s="16">
        <f t="shared" si="3"/>
        <v>0</v>
      </c>
      <c r="N34" s="16">
        <f t="shared" si="3"/>
        <v>0</v>
      </c>
      <c r="O34" s="16">
        <f t="shared" si="3"/>
        <v>0</v>
      </c>
    </row>
    <row r="35" spans="1:15" x14ac:dyDescent="0.25">
      <c r="A35" s="7" t="s">
        <v>23</v>
      </c>
      <c r="B35" s="14">
        <f>B13-B34</f>
        <v>0</v>
      </c>
      <c r="C35" s="16">
        <f t="shared" ref="C35:O35" si="4">C13-C34</f>
        <v>0</v>
      </c>
      <c r="D35" s="16">
        <f t="shared" si="4"/>
        <v>0</v>
      </c>
      <c r="E35" s="16">
        <f t="shared" si="4"/>
        <v>0</v>
      </c>
      <c r="F35" s="16">
        <f t="shared" si="4"/>
        <v>0</v>
      </c>
      <c r="G35" s="16">
        <f t="shared" si="4"/>
        <v>0</v>
      </c>
      <c r="H35" s="16">
        <f t="shared" si="4"/>
        <v>0</v>
      </c>
      <c r="I35" s="16">
        <f t="shared" si="4"/>
        <v>0</v>
      </c>
      <c r="J35" s="16">
        <f t="shared" si="4"/>
        <v>0</v>
      </c>
      <c r="K35" s="16">
        <f t="shared" si="4"/>
        <v>0</v>
      </c>
      <c r="L35" s="16">
        <f t="shared" si="4"/>
        <v>0</v>
      </c>
      <c r="M35" s="16">
        <f t="shared" si="4"/>
        <v>0</v>
      </c>
      <c r="N35" s="16">
        <f t="shared" si="4"/>
        <v>0</v>
      </c>
      <c r="O35" s="16">
        <f t="shared" si="4"/>
        <v>0</v>
      </c>
    </row>
    <row r="36" spans="1:15" s="119" customFormat="1" x14ac:dyDescent="0.25">
      <c r="A36" s="110" t="s">
        <v>65</v>
      </c>
      <c r="B36" s="111">
        <f>B35+B20+B26</f>
        <v>0</v>
      </c>
      <c r="C36" s="112">
        <f t="shared" ref="C36:O36" si="5">C35+C20+C26</f>
        <v>0</v>
      </c>
      <c r="D36" s="112">
        <f>D35+D20+D26</f>
        <v>0</v>
      </c>
      <c r="E36" s="112">
        <f t="shared" si="5"/>
        <v>0</v>
      </c>
      <c r="F36" s="112">
        <f t="shared" si="5"/>
        <v>0</v>
      </c>
      <c r="G36" s="112">
        <f t="shared" si="5"/>
        <v>0</v>
      </c>
      <c r="H36" s="112">
        <f t="shared" si="5"/>
        <v>0</v>
      </c>
      <c r="I36" s="112">
        <f t="shared" si="5"/>
        <v>0</v>
      </c>
      <c r="J36" s="112">
        <f t="shared" si="5"/>
        <v>0</v>
      </c>
      <c r="K36" s="112">
        <f t="shared" si="5"/>
        <v>0</v>
      </c>
      <c r="L36" s="112">
        <f t="shared" si="5"/>
        <v>0</v>
      </c>
      <c r="M36" s="112">
        <f t="shared" si="5"/>
        <v>0</v>
      </c>
      <c r="N36" s="112">
        <f t="shared" si="5"/>
        <v>0</v>
      </c>
      <c r="O36" s="112">
        <f t="shared" si="5"/>
        <v>0</v>
      </c>
    </row>
    <row r="37" spans="1:15" x14ac:dyDescent="0.25">
      <c r="A37" s="7" t="s">
        <v>24</v>
      </c>
      <c r="B37" s="7"/>
      <c r="C37" s="18"/>
      <c r="D37" s="14"/>
      <c r="E37" s="19"/>
      <c r="F37" s="19"/>
      <c r="G37" s="14"/>
      <c r="H37" s="14"/>
      <c r="I37" s="14"/>
      <c r="J37" s="14"/>
      <c r="K37" s="14"/>
      <c r="L37" s="14"/>
      <c r="M37" s="14"/>
      <c r="N37" s="14"/>
      <c r="O37" s="14"/>
    </row>
    <row r="38" spans="1:15" x14ac:dyDescent="0.25">
      <c r="A38" s="8" t="s">
        <v>98</v>
      </c>
      <c r="B38" s="8"/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</row>
    <row r="39" spans="1:15" x14ac:dyDescent="0.25">
      <c r="A39" s="8" t="s">
        <v>25</v>
      </c>
      <c r="B39" s="8"/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</row>
    <row r="40" spans="1:15" x14ac:dyDescent="0.25">
      <c r="A40" s="8" t="s">
        <v>26</v>
      </c>
      <c r="B40" s="8"/>
      <c r="C40" s="20">
        <f>C75</f>
        <v>0</v>
      </c>
      <c r="D40" s="20">
        <f t="shared" ref="D40:O40" si="6">D75</f>
        <v>0</v>
      </c>
      <c r="E40" s="20">
        <f t="shared" si="6"/>
        <v>0</v>
      </c>
      <c r="F40" s="20">
        <f t="shared" si="6"/>
        <v>0</v>
      </c>
      <c r="G40" s="20">
        <f t="shared" si="6"/>
        <v>0</v>
      </c>
      <c r="H40" s="20">
        <f t="shared" si="6"/>
        <v>0</v>
      </c>
      <c r="I40" s="20">
        <f t="shared" si="6"/>
        <v>0</v>
      </c>
      <c r="J40" s="20">
        <f t="shared" si="6"/>
        <v>0</v>
      </c>
      <c r="K40" s="20">
        <f t="shared" si="6"/>
        <v>0</v>
      </c>
      <c r="L40" s="20">
        <f t="shared" si="6"/>
        <v>0</v>
      </c>
      <c r="M40" s="20">
        <f t="shared" si="6"/>
        <v>0</v>
      </c>
      <c r="N40" s="20">
        <f t="shared" si="6"/>
        <v>0</v>
      </c>
      <c r="O40" s="20">
        <f t="shared" si="6"/>
        <v>0</v>
      </c>
    </row>
    <row r="41" spans="1:15" ht="25.5" customHeight="1" x14ac:dyDescent="0.25">
      <c r="A41" s="8" t="s">
        <v>91</v>
      </c>
      <c r="B41" s="8"/>
      <c r="C41" s="21">
        <f t="shared" ref="C41" si="7">B76</f>
        <v>0</v>
      </c>
      <c r="D41" s="21">
        <f>C76</f>
        <v>0</v>
      </c>
      <c r="E41" s="21">
        <f t="shared" ref="E41:O41" si="8">D76</f>
        <v>0</v>
      </c>
      <c r="F41" s="21">
        <f t="shared" si="8"/>
        <v>0</v>
      </c>
      <c r="G41" s="21">
        <f t="shared" si="8"/>
        <v>0</v>
      </c>
      <c r="H41" s="21">
        <f t="shared" si="8"/>
        <v>0</v>
      </c>
      <c r="I41" s="21">
        <f t="shared" si="8"/>
        <v>0</v>
      </c>
      <c r="J41" s="21">
        <f t="shared" si="8"/>
        <v>0</v>
      </c>
      <c r="K41" s="21">
        <f t="shared" si="8"/>
        <v>0</v>
      </c>
      <c r="L41" s="21">
        <f t="shared" si="8"/>
        <v>0</v>
      </c>
      <c r="M41" s="21">
        <f t="shared" si="8"/>
        <v>0</v>
      </c>
      <c r="N41" s="21">
        <f t="shared" si="8"/>
        <v>0</v>
      </c>
      <c r="O41" s="21">
        <f t="shared" si="8"/>
        <v>0</v>
      </c>
    </row>
    <row r="42" spans="1:15" x14ac:dyDescent="0.25">
      <c r="A42" s="7" t="s">
        <v>27</v>
      </c>
      <c r="B42" s="15">
        <f>SUM(B38:B41)</f>
        <v>0</v>
      </c>
      <c r="C42" s="74">
        <f t="shared" ref="C42:O42" si="9">SUM(C38:C41)</f>
        <v>0</v>
      </c>
      <c r="D42" s="74">
        <f t="shared" si="9"/>
        <v>0</v>
      </c>
      <c r="E42" s="74">
        <f t="shared" si="9"/>
        <v>0</v>
      </c>
      <c r="F42" s="74">
        <f t="shared" si="9"/>
        <v>0</v>
      </c>
      <c r="G42" s="74">
        <f t="shared" si="9"/>
        <v>0</v>
      </c>
      <c r="H42" s="74">
        <f t="shared" si="9"/>
        <v>0</v>
      </c>
      <c r="I42" s="74">
        <f t="shared" si="9"/>
        <v>0</v>
      </c>
      <c r="J42" s="74">
        <f t="shared" si="9"/>
        <v>0</v>
      </c>
      <c r="K42" s="74">
        <f t="shared" si="9"/>
        <v>0</v>
      </c>
      <c r="L42" s="74">
        <f t="shared" si="9"/>
        <v>0</v>
      </c>
      <c r="M42" s="74">
        <f t="shared" si="9"/>
        <v>0</v>
      </c>
      <c r="N42" s="74">
        <f t="shared" si="9"/>
        <v>0</v>
      </c>
      <c r="O42" s="74">
        <f t="shared" si="9"/>
        <v>0</v>
      </c>
    </row>
    <row r="43" spans="1:15" x14ac:dyDescent="0.25">
      <c r="A43" s="8" t="s">
        <v>28</v>
      </c>
      <c r="B43" s="8"/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</row>
    <row r="44" spans="1:15" x14ac:dyDescent="0.25">
      <c r="A44" s="8" t="s">
        <v>29</v>
      </c>
      <c r="B44" s="8"/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</row>
    <row r="45" spans="1:15" x14ac:dyDescent="0.25">
      <c r="A45" s="7" t="s">
        <v>30</v>
      </c>
      <c r="B45" s="15">
        <f>B44+B43</f>
        <v>0</v>
      </c>
      <c r="C45" s="74">
        <f t="shared" ref="C45:O45" si="10">C44+C43</f>
        <v>0</v>
      </c>
      <c r="D45" s="74">
        <f t="shared" si="10"/>
        <v>0</v>
      </c>
      <c r="E45" s="74">
        <f t="shared" si="10"/>
        <v>0</v>
      </c>
      <c r="F45" s="74">
        <f t="shared" si="10"/>
        <v>0</v>
      </c>
      <c r="G45" s="74">
        <f t="shared" si="10"/>
        <v>0</v>
      </c>
      <c r="H45" s="74">
        <f t="shared" si="10"/>
        <v>0</v>
      </c>
      <c r="I45" s="74">
        <f t="shared" si="10"/>
        <v>0</v>
      </c>
      <c r="J45" s="74">
        <f t="shared" si="10"/>
        <v>0</v>
      </c>
      <c r="K45" s="74">
        <f t="shared" si="10"/>
        <v>0</v>
      </c>
      <c r="L45" s="74">
        <f t="shared" si="10"/>
        <v>0</v>
      </c>
      <c r="M45" s="74">
        <f t="shared" si="10"/>
        <v>0</v>
      </c>
      <c r="N45" s="74">
        <f t="shared" si="10"/>
        <v>0</v>
      </c>
      <c r="O45" s="74">
        <f t="shared" si="10"/>
        <v>0</v>
      </c>
    </row>
    <row r="46" spans="1:15" x14ac:dyDescent="0.25">
      <c r="A46" s="7" t="s">
        <v>31</v>
      </c>
      <c r="B46" s="15">
        <f>B42-B45</f>
        <v>0</v>
      </c>
      <c r="C46" s="74">
        <f t="shared" ref="C46:O46" si="11">C42-C45</f>
        <v>0</v>
      </c>
      <c r="D46" s="74">
        <f t="shared" si="11"/>
        <v>0</v>
      </c>
      <c r="E46" s="74">
        <f t="shared" si="11"/>
        <v>0</v>
      </c>
      <c r="F46" s="74">
        <f t="shared" si="11"/>
        <v>0</v>
      </c>
      <c r="G46" s="74">
        <f t="shared" si="11"/>
        <v>0</v>
      </c>
      <c r="H46" s="74">
        <f t="shared" si="11"/>
        <v>0</v>
      </c>
      <c r="I46" s="74">
        <f t="shared" si="11"/>
        <v>0</v>
      </c>
      <c r="J46" s="74">
        <f t="shared" si="11"/>
        <v>0</v>
      </c>
      <c r="K46" s="74">
        <f t="shared" si="11"/>
        <v>0</v>
      </c>
      <c r="L46" s="74">
        <f t="shared" si="11"/>
        <v>0</v>
      </c>
      <c r="M46" s="74">
        <f t="shared" si="11"/>
        <v>0</v>
      </c>
      <c r="N46" s="74">
        <f t="shared" si="11"/>
        <v>0</v>
      </c>
      <c r="O46" s="74">
        <f t="shared" si="11"/>
        <v>0</v>
      </c>
    </row>
    <row r="47" spans="1:15" x14ac:dyDescent="0.25">
      <c r="A47" s="8" t="s">
        <v>32</v>
      </c>
      <c r="B47" s="8"/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</row>
    <row r="48" spans="1:15" x14ac:dyDescent="0.25">
      <c r="A48" s="7" t="s">
        <v>33</v>
      </c>
      <c r="B48" s="22">
        <f>B46+B47</f>
        <v>0</v>
      </c>
      <c r="C48" s="23">
        <f t="shared" ref="C48:O48" si="12">C46+C47</f>
        <v>0</v>
      </c>
      <c r="D48" s="23">
        <f t="shared" si="12"/>
        <v>0</v>
      </c>
      <c r="E48" s="23">
        <f t="shared" si="12"/>
        <v>0</v>
      </c>
      <c r="F48" s="23">
        <f t="shared" si="12"/>
        <v>0</v>
      </c>
      <c r="G48" s="23">
        <f t="shared" si="12"/>
        <v>0</v>
      </c>
      <c r="H48" s="23">
        <f t="shared" si="12"/>
        <v>0</v>
      </c>
      <c r="I48" s="23">
        <f t="shared" si="12"/>
        <v>0</v>
      </c>
      <c r="J48" s="23">
        <f t="shared" si="12"/>
        <v>0</v>
      </c>
      <c r="K48" s="23">
        <f t="shared" si="12"/>
        <v>0</v>
      </c>
      <c r="L48" s="23">
        <f t="shared" si="12"/>
        <v>0</v>
      </c>
      <c r="M48" s="23">
        <f t="shared" si="12"/>
        <v>0</v>
      </c>
      <c r="N48" s="23">
        <f t="shared" si="12"/>
        <v>0</v>
      </c>
      <c r="O48" s="23">
        <f t="shared" si="12"/>
        <v>0</v>
      </c>
    </row>
    <row r="49" spans="1:19" x14ac:dyDescent="0.25">
      <c r="A49" s="8" t="s">
        <v>116</v>
      </c>
      <c r="B49" s="8"/>
      <c r="C49" s="75">
        <f t="shared" ref="C49:O49" si="13">B53+B28</f>
        <v>0</v>
      </c>
      <c r="D49" s="75">
        <f t="shared" si="13"/>
        <v>0</v>
      </c>
      <c r="E49" s="75">
        <f t="shared" si="13"/>
        <v>0</v>
      </c>
      <c r="F49" s="75">
        <f t="shared" si="13"/>
        <v>0</v>
      </c>
      <c r="G49" s="75">
        <f t="shared" si="13"/>
        <v>0</v>
      </c>
      <c r="H49" s="75">
        <f t="shared" si="13"/>
        <v>0</v>
      </c>
      <c r="I49" s="75">
        <f t="shared" si="13"/>
        <v>0</v>
      </c>
      <c r="J49" s="75">
        <f t="shared" si="13"/>
        <v>0</v>
      </c>
      <c r="K49" s="75">
        <f t="shared" si="13"/>
        <v>0</v>
      </c>
      <c r="L49" s="75">
        <f t="shared" si="13"/>
        <v>0</v>
      </c>
      <c r="M49" s="75">
        <f t="shared" si="13"/>
        <v>0</v>
      </c>
      <c r="N49" s="75">
        <f t="shared" si="13"/>
        <v>0</v>
      </c>
      <c r="O49" s="75">
        <f t="shared" si="13"/>
        <v>0</v>
      </c>
    </row>
    <row r="50" spans="1:19" x14ac:dyDescent="0.25">
      <c r="A50" s="8" t="s">
        <v>117</v>
      </c>
      <c r="B50" s="8"/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</row>
    <row r="51" spans="1:19" x14ac:dyDescent="0.25">
      <c r="A51" s="126" t="s">
        <v>142</v>
      </c>
      <c r="B51" s="127">
        <v>0</v>
      </c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Q51" s="92"/>
      <c r="S51" s="92"/>
    </row>
    <row r="52" spans="1:19" x14ac:dyDescent="0.25">
      <c r="A52" s="126" t="s">
        <v>140</v>
      </c>
      <c r="B52" s="127">
        <v>0</v>
      </c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Q52" s="92"/>
      <c r="S52" s="92"/>
    </row>
    <row r="53" spans="1:19" x14ac:dyDescent="0.25">
      <c r="A53" s="126" t="s">
        <v>118</v>
      </c>
      <c r="B53" s="127">
        <f>B49+B50-B51-B52-B28</f>
        <v>0</v>
      </c>
      <c r="C53" s="127">
        <f>C49+C50-C51-C52-C28</f>
        <v>0</v>
      </c>
      <c r="D53" s="127">
        <f t="shared" ref="D53:O53" si="14">D49+D50-D51-D52-D28</f>
        <v>0</v>
      </c>
      <c r="E53" s="127">
        <f t="shared" si="14"/>
        <v>0</v>
      </c>
      <c r="F53" s="127">
        <f t="shared" si="14"/>
        <v>0</v>
      </c>
      <c r="G53" s="127">
        <f t="shared" si="14"/>
        <v>0</v>
      </c>
      <c r="H53" s="127">
        <f t="shared" si="14"/>
        <v>0</v>
      </c>
      <c r="I53" s="127">
        <f t="shared" si="14"/>
        <v>0</v>
      </c>
      <c r="J53" s="127">
        <f t="shared" si="14"/>
        <v>0</v>
      </c>
      <c r="K53" s="127">
        <f t="shared" si="14"/>
        <v>0</v>
      </c>
      <c r="L53" s="127">
        <f t="shared" si="14"/>
        <v>0</v>
      </c>
      <c r="M53" s="127">
        <f t="shared" si="14"/>
        <v>0</v>
      </c>
      <c r="N53" s="127">
        <f t="shared" si="14"/>
        <v>0</v>
      </c>
      <c r="O53" s="127">
        <f t="shared" si="14"/>
        <v>0</v>
      </c>
    </row>
    <row r="54" spans="1:19" x14ac:dyDescent="0.25">
      <c r="A54" s="8" t="s">
        <v>34</v>
      </c>
      <c r="B54" s="8"/>
      <c r="C54" s="9">
        <v>0</v>
      </c>
      <c r="D54" s="11">
        <v>0</v>
      </c>
      <c r="E54" s="10">
        <v>0</v>
      </c>
      <c r="F54" s="10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92"/>
    </row>
    <row r="55" spans="1:19" s="119" customFormat="1" ht="39" customHeight="1" x14ac:dyDescent="0.25">
      <c r="A55" s="110" t="s">
        <v>81</v>
      </c>
      <c r="B55" s="113">
        <f t="shared" ref="B55:O55" si="15">B48+B53+B54</f>
        <v>0</v>
      </c>
      <c r="C55" s="114">
        <f t="shared" si="15"/>
        <v>0</v>
      </c>
      <c r="D55" s="114">
        <f t="shared" si="15"/>
        <v>0</v>
      </c>
      <c r="E55" s="114">
        <f t="shared" si="15"/>
        <v>0</v>
      </c>
      <c r="F55" s="114">
        <f t="shared" si="15"/>
        <v>0</v>
      </c>
      <c r="G55" s="114">
        <f t="shared" si="15"/>
        <v>0</v>
      </c>
      <c r="H55" s="114">
        <f t="shared" si="15"/>
        <v>0</v>
      </c>
      <c r="I55" s="114">
        <f t="shared" si="15"/>
        <v>0</v>
      </c>
      <c r="J55" s="114">
        <f t="shared" si="15"/>
        <v>0</v>
      </c>
      <c r="K55" s="114">
        <f t="shared" si="15"/>
        <v>0</v>
      </c>
      <c r="L55" s="114">
        <f t="shared" si="15"/>
        <v>0</v>
      </c>
      <c r="M55" s="114">
        <f t="shared" si="15"/>
        <v>0</v>
      </c>
      <c r="N55" s="114">
        <f t="shared" si="15"/>
        <v>0</v>
      </c>
      <c r="O55" s="114">
        <f t="shared" si="15"/>
        <v>0</v>
      </c>
      <c r="Q55" s="125"/>
    </row>
    <row r="56" spans="1:19" x14ac:dyDescent="0.25">
      <c r="A56" s="7" t="s">
        <v>66</v>
      </c>
      <c r="B56" s="22">
        <f t="shared" ref="B56:O56" si="16">B36-B55</f>
        <v>0</v>
      </c>
      <c r="C56" s="74">
        <f t="shared" si="16"/>
        <v>0</v>
      </c>
      <c r="D56" s="74">
        <f t="shared" si="16"/>
        <v>0</v>
      </c>
      <c r="E56" s="74">
        <f t="shared" si="16"/>
        <v>0</v>
      </c>
      <c r="F56" s="74">
        <f t="shared" si="16"/>
        <v>0</v>
      </c>
      <c r="G56" s="74">
        <f t="shared" si="16"/>
        <v>0</v>
      </c>
      <c r="H56" s="74">
        <f t="shared" si="16"/>
        <v>0</v>
      </c>
      <c r="I56" s="74">
        <f t="shared" si="16"/>
        <v>0</v>
      </c>
      <c r="J56" s="74">
        <f t="shared" si="16"/>
        <v>0</v>
      </c>
      <c r="K56" s="74">
        <f t="shared" si="16"/>
        <v>0</v>
      </c>
      <c r="L56" s="74">
        <f t="shared" si="16"/>
        <v>0</v>
      </c>
      <c r="M56" s="74">
        <f t="shared" si="16"/>
        <v>0</v>
      </c>
      <c r="N56" s="74">
        <f t="shared" si="16"/>
        <v>0</v>
      </c>
      <c r="O56" s="74">
        <f t="shared" si="16"/>
        <v>0</v>
      </c>
    </row>
    <row r="57" spans="1:19" x14ac:dyDescent="0.25">
      <c r="A57" s="24"/>
      <c r="B57" s="24"/>
      <c r="C57" s="25"/>
      <c r="D57" s="26"/>
      <c r="E57" s="26"/>
      <c r="F57" s="26"/>
      <c r="G57" s="26"/>
      <c r="H57" s="83"/>
      <c r="I57" s="26"/>
      <c r="J57" s="26"/>
      <c r="K57" s="26"/>
      <c r="L57" s="26"/>
      <c r="M57" s="26"/>
      <c r="N57" s="26"/>
      <c r="O57" s="26"/>
    </row>
    <row r="58" spans="1:19" ht="18" x14ac:dyDescent="0.25">
      <c r="A58" s="27" t="s">
        <v>26</v>
      </c>
      <c r="B58" s="27"/>
      <c r="C58" s="28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</row>
    <row r="59" spans="1:19" ht="24" x14ac:dyDescent="0.25">
      <c r="A59" s="31" t="s">
        <v>1</v>
      </c>
      <c r="B59" s="76" t="s">
        <v>123</v>
      </c>
      <c r="C59" s="76" t="str">
        <f t="shared" ref="C59:O59" si="17">C4</f>
        <v>FY 1</v>
      </c>
      <c r="D59" s="76" t="str">
        <f t="shared" si="17"/>
        <v>FY 2</v>
      </c>
      <c r="E59" s="76" t="str">
        <f t="shared" si="17"/>
        <v>FY 3</v>
      </c>
      <c r="F59" s="76" t="str">
        <f t="shared" si="17"/>
        <v>FY 4</v>
      </c>
      <c r="G59" s="76" t="str">
        <f t="shared" si="17"/>
        <v>FY 5</v>
      </c>
      <c r="H59" s="76" t="str">
        <f t="shared" si="17"/>
        <v>FY 6</v>
      </c>
      <c r="I59" s="76" t="str">
        <f t="shared" si="17"/>
        <v>FY 7</v>
      </c>
      <c r="J59" s="76" t="str">
        <f t="shared" si="17"/>
        <v>FY 8</v>
      </c>
      <c r="K59" s="76" t="str">
        <f t="shared" si="17"/>
        <v>FY 9</v>
      </c>
      <c r="L59" s="76" t="str">
        <f t="shared" si="17"/>
        <v>FY 10</v>
      </c>
      <c r="M59" s="76" t="str">
        <f t="shared" si="17"/>
        <v>FY 11</v>
      </c>
      <c r="N59" s="76" t="str">
        <f t="shared" si="17"/>
        <v>FY 12</v>
      </c>
      <c r="O59" s="76" t="str">
        <f t="shared" si="17"/>
        <v>FY 13</v>
      </c>
    </row>
    <row r="60" spans="1:19" x14ac:dyDescent="0.25">
      <c r="A60" s="31" t="s">
        <v>37</v>
      </c>
      <c r="B60" s="31"/>
      <c r="C60" s="115">
        <v>0</v>
      </c>
      <c r="D60" s="115">
        <v>0</v>
      </c>
      <c r="E60" s="115">
        <v>0</v>
      </c>
      <c r="F60" s="115">
        <v>0</v>
      </c>
      <c r="G60" s="115">
        <v>0</v>
      </c>
      <c r="H60" s="115">
        <v>0</v>
      </c>
      <c r="I60" s="115">
        <v>0</v>
      </c>
      <c r="J60" s="115">
        <v>0</v>
      </c>
      <c r="K60" s="115">
        <v>0</v>
      </c>
      <c r="L60" s="115">
        <v>0</v>
      </c>
      <c r="M60" s="115">
        <v>0</v>
      </c>
      <c r="N60" s="115">
        <v>0</v>
      </c>
      <c r="O60" s="115">
        <v>0</v>
      </c>
    </row>
    <row r="61" spans="1:19" x14ac:dyDescent="0.25">
      <c r="A61" s="33" t="s">
        <v>38</v>
      </c>
      <c r="B61" s="33"/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</row>
    <row r="62" spans="1:19" x14ac:dyDescent="0.25">
      <c r="A62" s="33" t="s">
        <v>42</v>
      </c>
      <c r="B62" s="33"/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</row>
    <row r="63" spans="1:19" x14ac:dyDescent="0.25">
      <c r="A63" s="31" t="s">
        <v>39</v>
      </c>
      <c r="B63" s="32">
        <f>+B60-B61-B62</f>
        <v>0</v>
      </c>
      <c r="C63" s="36">
        <f t="shared" ref="C63:O63" si="18">+C60-C61-C62</f>
        <v>0</v>
      </c>
      <c r="D63" s="36">
        <f t="shared" si="18"/>
        <v>0</v>
      </c>
      <c r="E63" s="36">
        <f t="shared" si="18"/>
        <v>0</v>
      </c>
      <c r="F63" s="36">
        <f t="shared" si="18"/>
        <v>0</v>
      </c>
      <c r="G63" s="36">
        <f t="shared" si="18"/>
        <v>0</v>
      </c>
      <c r="H63" s="36">
        <f t="shared" si="18"/>
        <v>0</v>
      </c>
      <c r="I63" s="36">
        <f t="shared" si="18"/>
        <v>0</v>
      </c>
      <c r="J63" s="36">
        <f t="shared" si="18"/>
        <v>0</v>
      </c>
      <c r="K63" s="36">
        <f t="shared" si="18"/>
        <v>0</v>
      </c>
      <c r="L63" s="36">
        <f t="shared" si="18"/>
        <v>0</v>
      </c>
      <c r="M63" s="36">
        <f t="shared" si="18"/>
        <v>0</v>
      </c>
      <c r="N63" s="36">
        <f t="shared" si="18"/>
        <v>0</v>
      </c>
      <c r="O63" s="36">
        <f t="shared" si="18"/>
        <v>0</v>
      </c>
    </row>
    <row r="64" spans="1:19" x14ac:dyDescent="0.25">
      <c r="A64" s="33" t="s">
        <v>41</v>
      </c>
      <c r="B64" s="33"/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</row>
    <row r="65" spans="1:17" x14ac:dyDescent="0.25">
      <c r="A65" s="33" t="s">
        <v>36</v>
      </c>
      <c r="B65" s="33"/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Q65" s="92"/>
    </row>
    <row r="66" spans="1:17" x14ac:dyDescent="0.25">
      <c r="A66" s="31" t="s">
        <v>43</v>
      </c>
      <c r="B66" s="32">
        <f>B63-B64-B65</f>
        <v>0</v>
      </c>
      <c r="C66" s="36">
        <f t="shared" ref="C66:O66" si="19">C63-C64-C65</f>
        <v>0</v>
      </c>
      <c r="D66" s="36">
        <f t="shared" si="19"/>
        <v>0</v>
      </c>
      <c r="E66" s="36">
        <f t="shared" si="19"/>
        <v>0</v>
      </c>
      <c r="F66" s="36">
        <f t="shared" si="19"/>
        <v>0</v>
      </c>
      <c r="G66" s="36">
        <f t="shared" si="19"/>
        <v>0</v>
      </c>
      <c r="H66" s="36">
        <f t="shared" si="19"/>
        <v>0</v>
      </c>
      <c r="I66" s="36">
        <f t="shared" si="19"/>
        <v>0</v>
      </c>
      <c r="J66" s="36">
        <f t="shared" si="19"/>
        <v>0</v>
      </c>
      <c r="K66" s="36">
        <f t="shared" si="19"/>
        <v>0</v>
      </c>
      <c r="L66" s="36">
        <f t="shared" si="19"/>
        <v>0</v>
      </c>
      <c r="M66" s="36">
        <f t="shared" si="19"/>
        <v>0</v>
      </c>
      <c r="N66" s="36">
        <f t="shared" si="19"/>
        <v>0</v>
      </c>
      <c r="O66" s="36">
        <f t="shared" si="19"/>
        <v>0</v>
      </c>
    </row>
    <row r="67" spans="1:17" x14ac:dyDescent="0.25">
      <c r="A67" s="33" t="s">
        <v>40</v>
      </c>
      <c r="B67" s="33"/>
      <c r="C67" s="34">
        <v>0</v>
      </c>
      <c r="D67" s="34">
        <v>0</v>
      </c>
      <c r="E67" s="34">
        <v>0</v>
      </c>
      <c r="F67" s="34">
        <v>0</v>
      </c>
      <c r="G67" s="34">
        <v>0</v>
      </c>
      <c r="H67" s="34">
        <v>0</v>
      </c>
      <c r="I67" s="34">
        <v>0</v>
      </c>
      <c r="J67" s="34">
        <v>0</v>
      </c>
      <c r="K67" s="34">
        <v>0</v>
      </c>
      <c r="L67" s="34">
        <v>0</v>
      </c>
      <c r="M67" s="34">
        <v>0</v>
      </c>
      <c r="N67" s="34">
        <v>0</v>
      </c>
      <c r="O67" s="34">
        <v>0</v>
      </c>
    </row>
    <row r="68" spans="1:17" x14ac:dyDescent="0.25">
      <c r="A68" s="33" t="s">
        <v>44</v>
      </c>
      <c r="B68" s="33"/>
      <c r="C68" s="34">
        <v>0</v>
      </c>
      <c r="D68" s="34">
        <v>0</v>
      </c>
      <c r="E68" s="34">
        <v>0</v>
      </c>
      <c r="F68" s="34">
        <v>0</v>
      </c>
      <c r="G68" s="34">
        <v>0</v>
      </c>
      <c r="H68" s="34">
        <v>0</v>
      </c>
      <c r="I68" s="34">
        <v>0</v>
      </c>
      <c r="J68" s="34">
        <v>0</v>
      </c>
      <c r="K68" s="34">
        <v>0</v>
      </c>
      <c r="L68" s="34">
        <v>0</v>
      </c>
      <c r="M68" s="34">
        <v>0</v>
      </c>
      <c r="N68" s="34">
        <v>0</v>
      </c>
      <c r="O68" s="34">
        <v>0</v>
      </c>
    </row>
    <row r="69" spans="1:17" x14ac:dyDescent="0.25">
      <c r="A69" s="31" t="s">
        <v>45</v>
      </c>
      <c r="B69" s="32">
        <f>B66+B67-B68</f>
        <v>0</v>
      </c>
      <c r="C69" s="36">
        <f t="shared" ref="C69:O69" si="20">C66+C67-C68</f>
        <v>0</v>
      </c>
      <c r="D69" s="36">
        <f t="shared" si="20"/>
        <v>0</v>
      </c>
      <c r="E69" s="36">
        <f t="shared" si="20"/>
        <v>0</v>
      </c>
      <c r="F69" s="36">
        <f t="shared" si="20"/>
        <v>0</v>
      </c>
      <c r="G69" s="36">
        <f t="shared" si="20"/>
        <v>0</v>
      </c>
      <c r="H69" s="36">
        <f t="shared" si="20"/>
        <v>0</v>
      </c>
      <c r="I69" s="36">
        <f t="shared" si="20"/>
        <v>0</v>
      </c>
      <c r="J69" s="36">
        <f t="shared" si="20"/>
        <v>0</v>
      </c>
      <c r="K69" s="36">
        <f t="shared" si="20"/>
        <v>0</v>
      </c>
      <c r="L69" s="36">
        <f t="shared" si="20"/>
        <v>0</v>
      </c>
      <c r="M69" s="36">
        <f t="shared" si="20"/>
        <v>0</v>
      </c>
      <c r="N69" s="36">
        <f t="shared" si="20"/>
        <v>0</v>
      </c>
      <c r="O69" s="36">
        <f t="shared" si="20"/>
        <v>0</v>
      </c>
    </row>
    <row r="70" spans="1:17" x14ac:dyDescent="0.25">
      <c r="A70" s="33" t="s">
        <v>108</v>
      </c>
      <c r="B70" s="33"/>
      <c r="C70" s="35">
        <v>0</v>
      </c>
      <c r="D70" s="35">
        <v>0</v>
      </c>
      <c r="E70" s="35">
        <v>0</v>
      </c>
      <c r="F70" s="35">
        <v>0</v>
      </c>
      <c r="G70" s="35">
        <v>0</v>
      </c>
      <c r="H70" s="35">
        <v>0</v>
      </c>
      <c r="I70" s="35">
        <v>0</v>
      </c>
      <c r="J70" s="35">
        <v>0</v>
      </c>
      <c r="K70" s="35">
        <v>0</v>
      </c>
      <c r="L70" s="35">
        <v>0</v>
      </c>
      <c r="M70" s="35">
        <v>0</v>
      </c>
      <c r="N70" s="35">
        <v>0</v>
      </c>
      <c r="O70" s="35">
        <v>0</v>
      </c>
    </row>
    <row r="71" spans="1:17" x14ac:dyDescent="0.25">
      <c r="A71" s="33" t="s">
        <v>107</v>
      </c>
      <c r="B71" s="33"/>
      <c r="C71" s="35">
        <v>0</v>
      </c>
      <c r="D71" s="35">
        <v>0</v>
      </c>
      <c r="E71" s="35">
        <v>0</v>
      </c>
      <c r="F71" s="35">
        <v>0</v>
      </c>
      <c r="G71" s="35">
        <v>0</v>
      </c>
      <c r="H71" s="35">
        <v>0</v>
      </c>
      <c r="I71" s="35">
        <v>0</v>
      </c>
      <c r="J71" s="35">
        <v>0</v>
      </c>
      <c r="K71" s="35">
        <v>0</v>
      </c>
      <c r="L71" s="35">
        <v>0</v>
      </c>
      <c r="M71" s="35">
        <v>0</v>
      </c>
      <c r="N71" s="35">
        <v>0</v>
      </c>
      <c r="O71" s="35">
        <v>0</v>
      </c>
    </row>
    <row r="72" spans="1:17" x14ac:dyDescent="0.25">
      <c r="A72" s="31" t="s">
        <v>46</v>
      </c>
      <c r="B72" s="32">
        <f>B69-B70-B71</f>
        <v>0</v>
      </c>
      <c r="C72" s="36">
        <f t="shared" ref="C72:O72" si="21">C69-C70-C71</f>
        <v>0</v>
      </c>
      <c r="D72" s="36">
        <f t="shared" si="21"/>
        <v>0</v>
      </c>
      <c r="E72" s="36">
        <f t="shared" si="21"/>
        <v>0</v>
      </c>
      <c r="F72" s="36">
        <f t="shared" si="21"/>
        <v>0</v>
      </c>
      <c r="G72" s="36">
        <f t="shared" si="21"/>
        <v>0</v>
      </c>
      <c r="H72" s="36">
        <f t="shared" si="21"/>
        <v>0</v>
      </c>
      <c r="I72" s="36">
        <f t="shared" si="21"/>
        <v>0</v>
      </c>
      <c r="J72" s="36">
        <f t="shared" si="21"/>
        <v>0</v>
      </c>
      <c r="K72" s="36">
        <f t="shared" si="21"/>
        <v>0</v>
      </c>
      <c r="L72" s="36">
        <f t="shared" si="21"/>
        <v>0</v>
      </c>
      <c r="M72" s="36">
        <f t="shared" si="21"/>
        <v>0</v>
      </c>
      <c r="N72" s="36">
        <f t="shared" si="21"/>
        <v>0</v>
      </c>
      <c r="O72" s="36">
        <f t="shared" si="21"/>
        <v>0</v>
      </c>
    </row>
    <row r="73" spans="1:17" x14ac:dyDescent="0.25">
      <c r="A73" s="33" t="s">
        <v>47</v>
      </c>
      <c r="B73" s="33"/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</row>
    <row r="74" spans="1:17" x14ac:dyDescent="0.25">
      <c r="A74" s="33" t="s">
        <v>67</v>
      </c>
      <c r="B74" s="33"/>
      <c r="C74" s="96">
        <v>0</v>
      </c>
      <c r="D74" s="96">
        <v>0</v>
      </c>
      <c r="E74" s="96">
        <v>0</v>
      </c>
      <c r="F74" s="96">
        <v>0</v>
      </c>
      <c r="G74" s="96">
        <v>0</v>
      </c>
      <c r="H74" s="96">
        <v>0</v>
      </c>
      <c r="I74" s="96">
        <v>0</v>
      </c>
      <c r="J74" s="96">
        <v>0</v>
      </c>
      <c r="K74" s="96">
        <v>0</v>
      </c>
      <c r="L74" s="96">
        <v>0</v>
      </c>
      <c r="M74" s="96">
        <v>0</v>
      </c>
      <c r="N74" s="96">
        <v>0</v>
      </c>
      <c r="O74" s="96">
        <v>0</v>
      </c>
    </row>
    <row r="75" spans="1:17" x14ac:dyDescent="0.25">
      <c r="A75" s="33" t="s">
        <v>48</v>
      </c>
      <c r="B75" s="32">
        <f>B72-B73-B74</f>
        <v>0</v>
      </c>
      <c r="C75" s="36">
        <f t="shared" ref="C75:O75" si="22">C72-C73-C74</f>
        <v>0</v>
      </c>
      <c r="D75" s="36">
        <f t="shared" si="22"/>
        <v>0</v>
      </c>
      <c r="E75" s="36">
        <f t="shared" si="22"/>
        <v>0</v>
      </c>
      <c r="F75" s="36">
        <f t="shared" si="22"/>
        <v>0</v>
      </c>
      <c r="G75" s="36">
        <f t="shared" si="22"/>
        <v>0</v>
      </c>
      <c r="H75" s="36">
        <f t="shared" si="22"/>
        <v>0</v>
      </c>
      <c r="I75" s="36">
        <f t="shared" si="22"/>
        <v>0</v>
      </c>
      <c r="J75" s="36">
        <f t="shared" si="22"/>
        <v>0</v>
      </c>
      <c r="K75" s="36">
        <f t="shared" si="22"/>
        <v>0</v>
      </c>
      <c r="L75" s="36">
        <f t="shared" si="22"/>
        <v>0</v>
      </c>
      <c r="M75" s="36">
        <f t="shared" si="22"/>
        <v>0</v>
      </c>
      <c r="N75" s="36">
        <f t="shared" si="22"/>
        <v>0</v>
      </c>
      <c r="O75" s="36">
        <f t="shared" si="22"/>
        <v>0</v>
      </c>
    </row>
    <row r="76" spans="1:17" ht="25.5" x14ac:dyDescent="0.25">
      <c r="A76" s="33" t="s">
        <v>83</v>
      </c>
      <c r="B76" s="35">
        <f>B75+0</f>
        <v>0</v>
      </c>
      <c r="C76" s="35">
        <f>C75+B76</f>
        <v>0</v>
      </c>
      <c r="D76" s="35">
        <f t="shared" ref="D76" si="23">D75+C76</f>
        <v>0</v>
      </c>
      <c r="E76" s="35">
        <f t="shared" ref="E76" si="24">E75+D76</f>
        <v>0</v>
      </c>
      <c r="F76" s="35">
        <f t="shared" ref="F76" si="25">F75+E76</f>
        <v>0</v>
      </c>
      <c r="G76" s="35">
        <f t="shared" ref="G76" si="26">G75+F76</f>
        <v>0</v>
      </c>
      <c r="H76" s="35">
        <f t="shared" ref="H76" si="27">H75+G76</f>
        <v>0</v>
      </c>
      <c r="I76" s="35">
        <f t="shared" ref="I76" si="28">I75+H76</f>
        <v>0</v>
      </c>
      <c r="J76" s="35">
        <f t="shared" ref="J76" si="29">J75+I76</f>
        <v>0</v>
      </c>
      <c r="K76" s="35">
        <f t="shared" ref="K76" si="30">K75+J76</f>
        <v>0</v>
      </c>
      <c r="L76" s="35">
        <f t="shared" ref="L76" si="31">L75+K76</f>
        <v>0</v>
      </c>
      <c r="M76" s="35">
        <f t="shared" ref="M76" si="32">M75+L76</f>
        <v>0</v>
      </c>
      <c r="N76" s="35">
        <f t="shared" ref="N76" si="33">N75+M76</f>
        <v>0</v>
      </c>
      <c r="O76" s="35">
        <f t="shared" ref="O76" si="34">O75+N76</f>
        <v>0</v>
      </c>
    </row>
    <row r="77" spans="1:17" x14ac:dyDescent="0.25">
      <c r="A77" s="24"/>
      <c r="B77" s="24"/>
      <c r="C77" s="38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</row>
    <row r="78" spans="1:17" ht="18" x14ac:dyDescent="0.25">
      <c r="A78" s="27" t="s">
        <v>62</v>
      </c>
      <c r="B78" s="27"/>
      <c r="C78" s="40"/>
      <c r="D78" s="40"/>
      <c r="E78" s="40"/>
      <c r="F78" s="40"/>
      <c r="G78" s="94"/>
      <c r="H78" s="85"/>
      <c r="I78" s="40"/>
      <c r="J78" s="40"/>
      <c r="K78" s="40"/>
      <c r="L78" s="40"/>
      <c r="M78" s="40"/>
      <c r="N78" s="40"/>
      <c r="O78" s="40"/>
    </row>
    <row r="79" spans="1:17" ht="24" x14ac:dyDescent="0.25">
      <c r="A79" s="7" t="s">
        <v>1</v>
      </c>
      <c r="B79" s="76" t="s">
        <v>123</v>
      </c>
      <c r="C79" s="76" t="str">
        <f t="shared" ref="C79:O79" si="35">C4</f>
        <v>FY 1</v>
      </c>
      <c r="D79" s="76" t="str">
        <f t="shared" si="35"/>
        <v>FY 2</v>
      </c>
      <c r="E79" s="76" t="str">
        <f t="shared" si="35"/>
        <v>FY 3</v>
      </c>
      <c r="F79" s="76" t="str">
        <f t="shared" si="35"/>
        <v>FY 4</v>
      </c>
      <c r="G79" s="76" t="str">
        <f t="shared" si="35"/>
        <v>FY 5</v>
      </c>
      <c r="H79" s="76" t="str">
        <f t="shared" si="35"/>
        <v>FY 6</v>
      </c>
      <c r="I79" s="76" t="str">
        <f t="shared" si="35"/>
        <v>FY 7</v>
      </c>
      <c r="J79" s="76" t="str">
        <f t="shared" si="35"/>
        <v>FY 8</v>
      </c>
      <c r="K79" s="76" t="str">
        <f t="shared" si="35"/>
        <v>FY 9</v>
      </c>
      <c r="L79" s="76" t="str">
        <f t="shared" si="35"/>
        <v>FY 10</v>
      </c>
      <c r="M79" s="76" t="str">
        <f t="shared" si="35"/>
        <v>FY 11</v>
      </c>
      <c r="N79" s="76" t="str">
        <f t="shared" si="35"/>
        <v>FY 12</v>
      </c>
      <c r="O79" s="76" t="str">
        <f t="shared" si="35"/>
        <v>FY 13</v>
      </c>
    </row>
    <row r="80" spans="1:17" x14ac:dyDescent="0.25">
      <c r="A80" s="33" t="s">
        <v>68</v>
      </c>
      <c r="B80" s="97">
        <f>B72</f>
        <v>0</v>
      </c>
      <c r="C80" s="97">
        <f>C72</f>
        <v>0</v>
      </c>
      <c r="D80" s="41">
        <f>D72</f>
        <v>0</v>
      </c>
      <c r="E80" s="41">
        <f t="shared" ref="E80:O80" si="36">E72</f>
        <v>0</v>
      </c>
      <c r="F80" s="41">
        <f>F72</f>
        <v>0</v>
      </c>
      <c r="G80" s="41">
        <f t="shared" si="36"/>
        <v>0</v>
      </c>
      <c r="H80" s="41">
        <f t="shared" si="36"/>
        <v>0</v>
      </c>
      <c r="I80" s="41">
        <f t="shared" si="36"/>
        <v>0</v>
      </c>
      <c r="J80" s="41">
        <f t="shared" si="36"/>
        <v>0</v>
      </c>
      <c r="K80" s="41">
        <f t="shared" si="36"/>
        <v>0</v>
      </c>
      <c r="L80" s="41">
        <f t="shared" si="36"/>
        <v>0</v>
      </c>
      <c r="M80" s="41">
        <f t="shared" si="36"/>
        <v>0</v>
      </c>
      <c r="N80" s="41">
        <f t="shared" si="36"/>
        <v>0</v>
      </c>
      <c r="O80" s="41">
        <f t="shared" si="36"/>
        <v>0</v>
      </c>
    </row>
    <row r="81" spans="1:15" x14ac:dyDescent="0.25">
      <c r="A81" s="33" t="s">
        <v>63</v>
      </c>
      <c r="B81" s="97">
        <f t="shared" ref="B81:O81" si="37">B65</f>
        <v>0</v>
      </c>
      <c r="C81" s="97">
        <f t="shared" si="37"/>
        <v>0</v>
      </c>
      <c r="D81" s="41">
        <f t="shared" si="37"/>
        <v>0</v>
      </c>
      <c r="E81" s="41">
        <f t="shared" si="37"/>
        <v>0</v>
      </c>
      <c r="F81" s="41">
        <f t="shared" si="37"/>
        <v>0</v>
      </c>
      <c r="G81" s="41">
        <f t="shared" si="37"/>
        <v>0</v>
      </c>
      <c r="H81" s="41">
        <f t="shared" si="37"/>
        <v>0</v>
      </c>
      <c r="I81" s="41">
        <f t="shared" si="37"/>
        <v>0</v>
      </c>
      <c r="J81" s="41">
        <f t="shared" si="37"/>
        <v>0</v>
      </c>
      <c r="K81" s="41">
        <f t="shared" si="37"/>
        <v>0</v>
      </c>
      <c r="L81" s="41">
        <f t="shared" si="37"/>
        <v>0</v>
      </c>
      <c r="M81" s="41">
        <f t="shared" si="37"/>
        <v>0</v>
      </c>
      <c r="N81" s="41">
        <f t="shared" si="37"/>
        <v>0</v>
      </c>
      <c r="O81" s="41">
        <f t="shared" si="37"/>
        <v>0</v>
      </c>
    </row>
    <row r="82" spans="1:15" x14ac:dyDescent="0.25">
      <c r="A82" s="31" t="s">
        <v>69</v>
      </c>
      <c r="B82" s="98">
        <f>B80+B81</f>
        <v>0</v>
      </c>
      <c r="C82" s="98">
        <f>C80+C81</f>
        <v>0</v>
      </c>
      <c r="D82" s="42">
        <f>D80+D81</f>
        <v>0</v>
      </c>
      <c r="E82" s="42">
        <f t="shared" ref="E82:O82" si="38">E80+E81</f>
        <v>0</v>
      </c>
      <c r="F82" s="42">
        <f t="shared" si="38"/>
        <v>0</v>
      </c>
      <c r="G82" s="42">
        <f t="shared" si="38"/>
        <v>0</v>
      </c>
      <c r="H82" s="42">
        <f t="shared" si="38"/>
        <v>0</v>
      </c>
      <c r="I82" s="42">
        <f t="shared" si="38"/>
        <v>0</v>
      </c>
      <c r="J82" s="42">
        <f t="shared" si="38"/>
        <v>0</v>
      </c>
      <c r="K82" s="42">
        <f t="shared" si="38"/>
        <v>0</v>
      </c>
      <c r="L82" s="42">
        <f t="shared" si="38"/>
        <v>0</v>
      </c>
      <c r="M82" s="42">
        <f t="shared" si="38"/>
        <v>0</v>
      </c>
      <c r="N82" s="42">
        <f t="shared" si="38"/>
        <v>0</v>
      </c>
      <c r="O82" s="42">
        <f t="shared" si="38"/>
        <v>0</v>
      </c>
    </row>
    <row r="83" spans="1:15" x14ac:dyDescent="0.25">
      <c r="A83" s="33" t="s">
        <v>88</v>
      </c>
      <c r="B83" s="97" t="e">
        <f t="shared" ref="B83:O83" si="39">-((B13-B6)-(A13-A6))</f>
        <v>#VALUE!</v>
      </c>
      <c r="C83" s="97">
        <f t="shared" si="39"/>
        <v>0</v>
      </c>
      <c r="D83" s="41">
        <f t="shared" si="39"/>
        <v>0</v>
      </c>
      <c r="E83" s="41">
        <f t="shared" si="39"/>
        <v>0</v>
      </c>
      <c r="F83" s="41">
        <f t="shared" si="39"/>
        <v>0</v>
      </c>
      <c r="G83" s="41">
        <f t="shared" si="39"/>
        <v>0</v>
      </c>
      <c r="H83" s="41">
        <f t="shared" si="39"/>
        <v>0</v>
      </c>
      <c r="I83" s="41">
        <f t="shared" si="39"/>
        <v>0</v>
      </c>
      <c r="J83" s="41">
        <f t="shared" si="39"/>
        <v>0</v>
      </c>
      <c r="K83" s="41">
        <f t="shared" si="39"/>
        <v>0</v>
      </c>
      <c r="L83" s="41">
        <f t="shared" si="39"/>
        <v>0</v>
      </c>
      <c r="M83" s="41">
        <f t="shared" si="39"/>
        <v>0</v>
      </c>
      <c r="N83" s="41">
        <f t="shared" si="39"/>
        <v>0</v>
      </c>
      <c r="O83" s="41">
        <f t="shared" si="39"/>
        <v>0</v>
      </c>
    </row>
    <row r="84" spans="1:15" x14ac:dyDescent="0.25">
      <c r="A84" s="33" t="s">
        <v>89</v>
      </c>
      <c r="B84" s="97" t="e">
        <f t="shared" ref="B84:O84" si="40">B34-A34</f>
        <v>#VALUE!</v>
      </c>
      <c r="C84" s="97">
        <f t="shared" si="40"/>
        <v>0</v>
      </c>
      <c r="D84" s="41">
        <f t="shared" si="40"/>
        <v>0</v>
      </c>
      <c r="E84" s="41">
        <f t="shared" si="40"/>
        <v>0</v>
      </c>
      <c r="F84" s="41">
        <f t="shared" si="40"/>
        <v>0</v>
      </c>
      <c r="G84" s="41">
        <f t="shared" si="40"/>
        <v>0</v>
      </c>
      <c r="H84" s="41">
        <f t="shared" si="40"/>
        <v>0</v>
      </c>
      <c r="I84" s="41">
        <f t="shared" si="40"/>
        <v>0</v>
      </c>
      <c r="J84" s="41">
        <f t="shared" si="40"/>
        <v>0</v>
      </c>
      <c r="K84" s="41">
        <f t="shared" si="40"/>
        <v>0</v>
      </c>
      <c r="L84" s="41">
        <f t="shared" si="40"/>
        <v>0</v>
      </c>
      <c r="M84" s="41">
        <f t="shared" si="40"/>
        <v>0</v>
      </c>
      <c r="N84" s="41">
        <f t="shared" si="40"/>
        <v>0</v>
      </c>
      <c r="O84" s="41">
        <f t="shared" si="40"/>
        <v>0</v>
      </c>
    </row>
    <row r="85" spans="1:15" x14ac:dyDescent="0.25">
      <c r="A85" s="44" t="s">
        <v>82</v>
      </c>
      <c r="B85" s="99" t="e">
        <f>SUM(B82:B84)</f>
        <v>#VALUE!</v>
      </c>
      <c r="C85" s="99">
        <f>SUM(C82:C84)</f>
        <v>0</v>
      </c>
      <c r="D85" s="73">
        <f>SUM(D82:D84)</f>
        <v>0</v>
      </c>
      <c r="E85" s="73">
        <f t="shared" ref="E85:O85" si="41">SUM(E82:E84)</f>
        <v>0</v>
      </c>
      <c r="F85" s="73">
        <f t="shared" si="41"/>
        <v>0</v>
      </c>
      <c r="G85" s="73">
        <f t="shared" si="41"/>
        <v>0</v>
      </c>
      <c r="H85" s="73">
        <f t="shared" si="41"/>
        <v>0</v>
      </c>
      <c r="I85" s="73">
        <f t="shared" si="41"/>
        <v>0</v>
      </c>
      <c r="J85" s="73">
        <f t="shared" si="41"/>
        <v>0</v>
      </c>
      <c r="K85" s="73">
        <f t="shared" si="41"/>
        <v>0</v>
      </c>
      <c r="L85" s="73">
        <f t="shared" si="41"/>
        <v>0</v>
      </c>
      <c r="M85" s="73">
        <f t="shared" si="41"/>
        <v>0</v>
      </c>
      <c r="N85" s="73">
        <f t="shared" si="41"/>
        <v>0</v>
      </c>
      <c r="O85" s="73">
        <f t="shared" si="41"/>
        <v>0</v>
      </c>
    </row>
    <row r="86" spans="1:15" x14ac:dyDescent="0.25">
      <c r="A86" s="33" t="s">
        <v>80</v>
      </c>
      <c r="B86" s="37" t="e">
        <f t="shared" ref="B86:O86" si="42">-((B20+B65)-A20)</f>
        <v>#VALUE!</v>
      </c>
      <c r="C86" s="37">
        <f t="shared" si="42"/>
        <v>0</v>
      </c>
      <c r="D86" s="43">
        <f t="shared" si="42"/>
        <v>0</v>
      </c>
      <c r="E86" s="43">
        <f t="shared" si="42"/>
        <v>0</v>
      </c>
      <c r="F86" s="43">
        <f t="shared" si="42"/>
        <v>0</v>
      </c>
      <c r="G86" s="43">
        <f t="shared" si="42"/>
        <v>0</v>
      </c>
      <c r="H86" s="43">
        <f t="shared" si="42"/>
        <v>0</v>
      </c>
      <c r="I86" s="43">
        <f t="shared" si="42"/>
        <v>0</v>
      </c>
      <c r="J86" s="43">
        <f t="shared" si="42"/>
        <v>0</v>
      </c>
      <c r="K86" s="43">
        <f t="shared" si="42"/>
        <v>0</v>
      </c>
      <c r="L86" s="43">
        <f t="shared" si="42"/>
        <v>0</v>
      </c>
      <c r="M86" s="43">
        <f t="shared" si="42"/>
        <v>0</v>
      </c>
      <c r="N86" s="43">
        <f t="shared" si="42"/>
        <v>0</v>
      </c>
      <c r="O86" s="43">
        <f t="shared" si="42"/>
        <v>0</v>
      </c>
    </row>
    <row r="87" spans="1:15" x14ac:dyDescent="0.25">
      <c r="A87" s="33" t="s">
        <v>77</v>
      </c>
      <c r="B87" s="37" t="e">
        <f t="shared" ref="B87:O87" si="43">-(B26-A26)</f>
        <v>#VALUE!</v>
      </c>
      <c r="C87" s="37">
        <f t="shared" si="43"/>
        <v>0</v>
      </c>
      <c r="D87" s="43">
        <f t="shared" si="43"/>
        <v>0</v>
      </c>
      <c r="E87" s="43">
        <f t="shared" si="43"/>
        <v>0</v>
      </c>
      <c r="F87" s="43">
        <f t="shared" si="43"/>
        <v>0</v>
      </c>
      <c r="G87" s="43">
        <f t="shared" si="43"/>
        <v>0</v>
      </c>
      <c r="H87" s="43">
        <f t="shared" si="43"/>
        <v>0</v>
      </c>
      <c r="I87" s="43">
        <f t="shared" si="43"/>
        <v>0</v>
      </c>
      <c r="J87" s="43">
        <f t="shared" si="43"/>
        <v>0</v>
      </c>
      <c r="K87" s="43">
        <f t="shared" si="43"/>
        <v>0</v>
      </c>
      <c r="L87" s="43">
        <f t="shared" si="43"/>
        <v>0</v>
      </c>
      <c r="M87" s="43">
        <f t="shared" si="43"/>
        <v>0</v>
      </c>
      <c r="N87" s="43">
        <f t="shared" si="43"/>
        <v>0</v>
      </c>
      <c r="O87" s="43">
        <f t="shared" si="43"/>
        <v>0</v>
      </c>
    </row>
    <row r="88" spans="1:15" x14ac:dyDescent="0.25">
      <c r="A88" s="44" t="s">
        <v>78</v>
      </c>
      <c r="B88" s="100" t="e">
        <f>SUM(B85:B87)</f>
        <v>#VALUE!</v>
      </c>
      <c r="C88" s="100">
        <f>SUM(C85:C87)</f>
        <v>0</v>
      </c>
      <c r="D88" s="45">
        <f t="shared" ref="D88:O88" si="44">SUM(D85:D87)</f>
        <v>0</v>
      </c>
      <c r="E88" s="45">
        <f t="shared" si="44"/>
        <v>0</v>
      </c>
      <c r="F88" s="45">
        <f t="shared" si="44"/>
        <v>0</v>
      </c>
      <c r="G88" s="45">
        <f t="shared" si="44"/>
        <v>0</v>
      </c>
      <c r="H88" s="45">
        <f t="shared" si="44"/>
        <v>0</v>
      </c>
      <c r="I88" s="45">
        <f t="shared" si="44"/>
        <v>0</v>
      </c>
      <c r="J88" s="45">
        <f t="shared" si="44"/>
        <v>0</v>
      </c>
      <c r="K88" s="45">
        <f t="shared" si="44"/>
        <v>0</v>
      </c>
      <c r="L88" s="45">
        <f t="shared" si="44"/>
        <v>0</v>
      </c>
      <c r="M88" s="45">
        <f t="shared" si="44"/>
        <v>0</v>
      </c>
      <c r="N88" s="45">
        <f t="shared" si="44"/>
        <v>0</v>
      </c>
      <c r="O88" s="45">
        <f t="shared" si="44"/>
        <v>0</v>
      </c>
    </row>
    <row r="89" spans="1:15" x14ac:dyDescent="0.25">
      <c r="A89" s="33" t="s">
        <v>64</v>
      </c>
      <c r="B89" s="37" t="e">
        <f t="shared" ref="B89:O89" si="45">B53-A53</f>
        <v>#VALUE!</v>
      </c>
      <c r="C89" s="37">
        <f t="shared" si="45"/>
        <v>0</v>
      </c>
      <c r="D89" s="43">
        <f t="shared" si="45"/>
        <v>0</v>
      </c>
      <c r="E89" s="43">
        <f t="shared" si="45"/>
        <v>0</v>
      </c>
      <c r="F89" s="43">
        <f t="shared" si="45"/>
        <v>0</v>
      </c>
      <c r="G89" s="43">
        <f t="shared" si="45"/>
        <v>0</v>
      </c>
      <c r="H89" s="43">
        <f t="shared" si="45"/>
        <v>0</v>
      </c>
      <c r="I89" s="43">
        <f t="shared" si="45"/>
        <v>0</v>
      </c>
      <c r="J89" s="43">
        <f t="shared" si="45"/>
        <v>0</v>
      </c>
      <c r="K89" s="43">
        <f t="shared" si="45"/>
        <v>0</v>
      </c>
      <c r="L89" s="43">
        <f t="shared" si="45"/>
        <v>0</v>
      </c>
      <c r="M89" s="43">
        <f t="shared" si="45"/>
        <v>0</v>
      </c>
      <c r="N89" s="43">
        <f t="shared" si="45"/>
        <v>0</v>
      </c>
      <c r="O89" s="43">
        <f t="shared" si="45"/>
        <v>0</v>
      </c>
    </row>
    <row r="90" spans="1:15" x14ac:dyDescent="0.25">
      <c r="A90" s="33" t="s">
        <v>92</v>
      </c>
      <c r="B90" s="37" t="e">
        <f t="shared" ref="B90:O90" si="46">B54-A54</f>
        <v>#VALUE!</v>
      </c>
      <c r="C90" s="37">
        <f t="shared" si="46"/>
        <v>0</v>
      </c>
      <c r="D90" s="43">
        <f t="shared" si="46"/>
        <v>0</v>
      </c>
      <c r="E90" s="43">
        <f>E54-D54</f>
        <v>0</v>
      </c>
      <c r="F90" s="43">
        <f>F54-E54</f>
        <v>0</v>
      </c>
      <c r="G90" s="43">
        <f t="shared" si="46"/>
        <v>0</v>
      </c>
      <c r="H90" s="87">
        <f t="shared" si="46"/>
        <v>0</v>
      </c>
      <c r="I90" s="43">
        <f t="shared" si="46"/>
        <v>0</v>
      </c>
      <c r="J90" s="43">
        <f t="shared" si="46"/>
        <v>0</v>
      </c>
      <c r="K90" s="43">
        <f t="shared" si="46"/>
        <v>0</v>
      </c>
      <c r="L90" s="43">
        <f t="shared" si="46"/>
        <v>0</v>
      </c>
      <c r="M90" s="43">
        <f t="shared" si="46"/>
        <v>0</v>
      </c>
      <c r="N90" s="43">
        <f t="shared" si="46"/>
        <v>0</v>
      </c>
      <c r="O90" s="43">
        <f t="shared" si="46"/>
        <v>0</v>
      </c>
    </row>
    <row r="91" spans="1:15" x14ac:dyDescent="0.25">
      <c r="A91" s="33" t="s">
        <v>75</v>
      </c>
      <c r="B91" s="97" t="e">
        <f t="shared" ref="B91:O92" si="47">B38-A38</f>
        <v>#VALUE!</v>
      </c>
      <c r="C91" s="97">
        <f t="shared" si="47"/>
        <v>0</v>
      </c>
      <c r="D91" s="41">
        <f t="shared" si="47"/>
        <v>0</v>
      </c>
      <c r="E91" s="41">
        <f t="shared" si="47"/>
        <v>0</v>
      </c>
      <c r="F91" s="41">
        <f t="shared" si="47"/>
        <v>0</v>
      </c>
      <c r="G91" s="41">
        <f t="shared" si="47"/>
        <v>0</v>
      </c>
      <c r="H91" s="86">
        <f t="shared" si="47"/>
        <v>0</v>
      </c>
      <c r="I91" s="41">
        <f t="shared" si="47"/>
        <v>0</v>
      </c>
      <c r="J91" s="41">
        <f t="shared" si="47"/>
        <v>0</v>
      </c>
      <c r="K91" s="41">
        <f t="shared" si="47"/>
        <v>0</v>
      </c>
      <c r="L91" s="41">
        <f t="shared" si="47"/>
        <v>0</v>
      </c>
      <c r="M91" s="41">
        <f t="shared" si="47"/>
        <v>0</v>
      </c>
      <c r="N91" s="41">
        <f t="shared" si="47"/>
        <v>0</v>
      </c>
      <c r="O91" s="41">
        <f t="shared" si="47"/>
        <v>0</v>
      </c>
    </row>
    <row r="92" spans="1:15" x14ac:dyDescent="0.25">
      <c r="A92" s="118" t="s">
        <v>139</v>
      </c>
      <c r="B92" s="97" t="e">
        <f t="shared" si="47"/>
        <v>#VALUE!</v>
      </c>
      <c r="C92" s="97">
        <f t="shared" si="47"/>
        <v>0</v>
      </c>
      <c r="D92" s="97">
        <f t="shared" ref="D92" si="48">D39-C39</f>
        <v>0</v>
      </c>
      <c r="E92" s="97">
        <f t="shared" ref="E92" si="49">E39-D39</f>
        <v>0</v>
      </c>
      <c r="F92" s="97">
        <f t="shared" ref="F92" si="50">F39-E39</f>
        <v>0</v>
      </c>
      <c r="G92" s="97">
        <f t="shared" ref="G92" si="51">G39-F39</f>
        <v>0</v>
      </c>
      <c r="H92" s="97">
        <f t="shared" ref="H92" si="52">H39-G39</f>
        <v>0</v>
      </c>
      <c r="I92" s="97">
        <f t="shared" ref="I92" si="53">I39-H39</f>
        <v>0</v>
      </c>
      <c r="J92" s="97">
        <f t="shared" ref="J92" si="54">J39-I39</f>
        <v>0</v>
      </c>
      <c r="K92" s="97">
        <f t="shared" ref="K92" si="55">K39-J39</f>
        <v>0</v>
      </c>
      <c r="L92" s="97">
        <f t="shared" ref="L92" si="56">L39-K39</f>
        <v>0</v>
      </c>
      <c r="M92" s="97">
        <f t="shared" ref="M92" si="57">M39-L39</f>
        <v>0</v>
      </c>
      <c r="N92" s="97">
        <f t="shared" ref="N92" si="58">N39-M39</f>
        <v>0</v>
      </c>
      <c r="O92" s="97">
        <f t="shared" ref="O92" si="59">O39-N39</f>
        <v>0</v>
      </c>
    </row>
    <row r="93" spans="1:15" x14ac:dyDescent="0.25">
      <c r="A93" s="33" t="s">
        <v>76</v>
      </c>
      <c r="B93" s="97" t="e">
        <f t="shared" ref="B93:O93" si="60">B47-A47</f>
        <v>#VALUE!</v>
      </c>
      <c r="C93" s="97">
        <f t="shared" si="60"/>
        <v>0</v>
      </c>
      <c r="D93" s="41">
        <f t="shared" si="60"/>
        <v>0</v>
      </c>
      <c r="E93" s="41">
        <f t="shared" si="60"/>
        <v>0</v>
      </c>
      <c r="F93" s="41">
        <f t="shared" si="60"/>
        <v>0</v>
      </c>
      <c r="G93" s="41">
        <f t="shared" si="60"/>
        <v>0</v>
      </c>
      <c r="H93" s="86">
        <f t="shared" si="60"/>
        <v>0</v>
      </c>
      <c r="I93" s="41">
        <f t="shared" si="60"/>
        <v>0</v>
      </c>
      <c r="J93" s="41">
        <f t="shared" si="60"/>
        <v>0</v>
      </c>
      <c r="K93" s="41">
        <f t="shared" si="60"/>
        <v>0</v>
      </c>
      <c r="L93" s="41">
        <f t="shared" si="60"/>
        <v>0</v>
      </c>
      <c r="M93" s="41">
        <f t="shared" si="60"/>
        <v>0</v>
      </c>
      <c r="N93" s="41">
        <f t="shared" si="60"/>
        <v>0</v>
      </c>
      <c r="O93" s="41">
        <f t="shared" si="60"/>
        <v>0</v>
      </c>
    </row>
    <row r="94" spans="1:15" x14ac:dyDescent="0.25">
      <c r="A94" s="33" t="s">
        <v>70</v>
      </c>
      <c r="B94" s="97">
        <f t="shared" ref="B94:O94" si="61">-B73</f>
        <v>0</v>
      </c>
      <c r="C94" s="97">
        <f t="shared" si="61"/>
        <v>0</v>
      </c>
      <c r="D94" s="41">
        <f t="shared" si="61"/>
        <v>0</v>
      </c>
      <c r="E94" s="41">
        <f t="shared" si="61"/>
        <v>0</v>
      </c>
      <c r="F94" s="41">
        <f t="shared" si="61"/>
        <v>0</v>
      </c>
      <c r="G94" s="41">
        <f t="shared" si="61"/>
        <v>0</v>
      </c>
      <c r="H94" s="41">
        <f t="shared" si="61"/>
        <v>0</v>
      </c>
      <c r="I94" s="41">
        <f t="shared" si="61"/>
        <v>0</v>
      </c>
      <c r="J94" s="41">
        <f t="shared" si="61"/>
        <v>0</v>
      </c>
      <c r="K94" s="41">
        <f t="shared" si="61"/>
        <v>0</v>
      </c>
      <c r="L94" s="41">
        <f t="shared" si="61"/>
        <v>0</v>
      </c>
      <c r="M94" s="41">
        <f t="shared" si="61"/>
        <v>0</v>
      </c>
      <c r="N94" s="41">
        <f t="shared" si="61"/>
        <v>0</v>
      </c>
      <c r="O94" s="41">
        <f t="shared" si="61"/>
        <v>0</v>
      </c>
    </row>
    <row r="95" spans="1:15" x14ac:dyDescent="0.25">
      <c r="A95" s="33" t="s">
        <v>71</v>
      </c>
      <c r="B95" s="97">
        <f t="shared" ref="B95:O95" si="62">-B74</f>
        <v>0</v>
      </c>
      <c r="C95" s="97">
        <f t="shared" si="62"/>
        <v>0</v>
      </c>
      <c r="D95" s="41">
        <f t="shared" si="62"/>
        <v>0</v>
      </c>
      <c r="E95" s="41">
        <f t="shared" si="62"/>
        <v>0</v>
      </c>
      <c r="F95" s="41">
        <f t="shared" si="62"/>
        <v>0</v>
      </c>
      <c r="G95" s="41">
        <f t="shared" si="62"/>
        <v>0</v>
      </c>
      <c r="H95" s="86">
        <f t="shared" si="62"/>
        <v>0</v>
      </c>
      <c r="I95" s="41">
        <f t="shared" si="62"/>
        <v>0</v>
      </c>
      <c r="J95" s="41">
        <f t="shared" si="62"/>
        <v>0</v>
      </c>
      <c r="K95" s="41">
        <f t="shared" si="62"/>
        <v>0</v>
      </c>
      <c r="L95" s="41">
        <f t="shared" si="62"/>
        <v>0</v>
      </c>
      <c r="M95" s="41">
        <f t="shared" si="62"/>
        <v>0</v>
      </c>
      <c r="N95" s="41">
        <f t="shared" si="62"/>
        <v>0</v>
      </c>
      <c r="O95" s="41">
        <f t="shared" si="62"/>
        <v>0</v>
      </c>
    </row>
    <row r="96" spans="1:15" x14ac:dyDescent="0.25">
      <c r="A96" s="44" t="s">
        <v>79</v>
      </c>
      <c r="B96" s="100" t="e">
        <f t="shared" ref="B96:O96" si="63">SUM(B88:B95)</f>
        <v>#VALUE!</v>
      </c>
      <c r="C96" s="100">
        <f t="shared" si="63"/>
        <v>0</v>
      </c>
      <c r="D96" s="45">
        <f t="shared" si="63"/>
        <v>0</v>
      </c>
      <c r="E96" s="45">
        <f t="shared" si="63"/>
        <v>0</v>
      </c>
      <c r="F96" s="45">
        <f t="shared" si="63"/>
        <v>0</v>
      </c>
      <c r="G96" s="45">
        <f t="shared" si="63"/>
        <v>0</v>
      </c>
      <c r="H96" s="45">
        <f t="shared" si="63"/>
        <v>0</v>
      </c>
      <c r="I96" s="45">
        <f t="shared" si="63"/>
        <v>0</v>
      </c>
      <c r="J96" s="45">
        <f t="shared" si="63"/>
        <v>0</v>
      </c>
      <c r="K96" s="45">
        <f t="shared" si="63"/>
        <v>0</v>
      </c>
      <c r="L96" s="45">
        <f t="shared" si="63"/>
        <v>0</v>
      </c>
      <c r="M96" s="45">
        <f t="shared" si="63"/>
        <v>0</v>
      </c>
      <c r="N96" s="45">
        <f t="shared" si="63"/>
        <v>0</v>
      </c>
      <c r="O96" s="45">
        <f t="shared" si="63"/>
        <v>0</v>
      </c>
    </row>
    <row r="97" spans="1:15" ht="17.25" customHeight="1" x14ac:dyDescent="0.25">
      <c r="A97" s="33" t="s">
        <v>72</v>
      </c>
      <c r="B97" s="97" t="str">
        <f t="shared" ref="B97:O97" si="64">A6</f>
        <v>Cash (at Bank and in Hand)</v>
      </c>
      <c r="C97" s="97">
        <f t="shared" si="64"/>
        <v>0</v>
      </c>
      <c r="D97" s="41">
        <f t="shared" si="64"/>
        <v>0</v>
      </c>
      <c r="E97" s="41">
        <f t="shared" si="64"/>
        <v>0</v>
      </c>
      <c r="F97" s="41">
        <f t="shared" si="64"/>
        <v>0</v>
      </c>
      <c r="G97" s="41">
        <f t="shared" si="64"/>
        <v>0</v>
      </c>
      <c r="H97" s="41">
        <f t="shared" si="64"/>
        <v>0</v>
      </c>
      <c r="I97" s="41">
        <f t="shared" si="64"/>
        <v>0</v>
      </c>
      <c r="J97" s="41">
        <f t="shared" si="64"/>
        <v>0</v>
      </c>
      <c r="K97" s="41">
        <f t="shared" si="64"/>
        <v>0</v>
      </c>
      <c r="L97" s="41">
        <f t="shared" si="64"/>
        <v>0</v>
      </c>
      <c r="M97" s="41">
        <f t="shared" si="64"/>
        <v>0</v>
      </c>
      <c r="N97" s="41">
        <f t="shared" si="64"/>
        <v>0</v>
      </c>
      <c r="O97" s="41">
        <f t="shared" si="64"/>
        <v>0</v>
      </c>
    </row>
    <row r="98" spans="1:15" x14ac:dyDescent="0.25">
      <c r="A98" s="33" t="s">
        <v>73</v>
      </c>
      <c r="B98" s="97" t="e">
        <f>SUM(B96:B97)</f>
        <v>#VALUE!</v>
      </c>
      <c r="C98" s="97">
        <f>SUM(C96:C97)</f>
        <v>0</v>
      </c>
      <c r="D98" s="41">
        <f>SUM(D96:D97)</f>
        <v>0</v>
      </c>
      <c r="E98" s="41">
        <f t="shared" ref="E98:O98" si="65">SUM(E96:E97)</f>
        <v>0</v>
      </c>
      <c r="F98" s="41">
        <f t="shared" si="65"/>
        <v>0</v>
      </c>
      <c r="G98" s="41">
        <f t="shared" si="65"/>
        <v>0</v>
      </c>
      <c r="H98" s="41">
        <f t="shared" si="65"/>
        <v>0</v>
      </c>
      <c r="I98" s="41">
        <f t="shared" si="65"/>
        <v>0</v>
      </c>
      <c r="J98" s="41">
        <f t="shared" si="65"/>
        <v>0</v>
      </c>
      <c r="K98" s="41">
        <f t="shared" si="65"/>
        <v>0</v>
      </c>
      <c r="L98" s="41">
        <f t="shared" si="65"/>
        <v>0</v>
      </c>
      <c r="M98" s="41">
        <f t="shared" si="65"/>
        <v>0</v>
      </c>
      <c r="N98" s="41">
        <f t="shared" si="65"/>
        <v>0</v>
      </c>
      <c r="O98" s="41">
        <f t="shared" si="65"/>
        <v>0</v>
      </c>
    </row>
    <row r="99" spans="1:15" x14ac:dyDescent="0.25">
      <c r="A99" s="33" t="s">
        <v>74</v>
      </c>
      <c r="B99" s="97">
        <f t="shared" ref="B99:O99" si="66">B6</f>
        <v>0</v>
      </c>
      <c r="C99" s="97">
        <f t="shared" si="66"/>
        <v>0</v>
      </c>
      <c r="D99" s="41">
        <f t="shared" si="66"/>
        <v>0</v>
      </c>
      <c r="E99" s="41">
        <f t="shared" si="66"/>
        <v>0</v>
      </c>
      <c r="F99" s="41">
        <f t="shared" si="66"/>
        <v>0</v>
      </c>
      <c r="G99" s="41">
        <f t="shared" si="66"/>
        <v>0</v>
      </c>
      <c r="H99" s="41">
        <f t="shared" si="66"/>
        <v>0</v>
      </c>
      <c r="I99" s="41">
        <f t="shared" si="66"/>
        <v>0</v>
      </c>
      <c r="J99" s="41">
        <f t="shared" si="66"/>
        <v>0</v>
      </c>
      <c r="K99" s="41">
        <f t="shared" si="66"/>
        <v>0</v>
      </c>
      <c r="L99" s="41">
        <f t="shared" si="66"/>
        <v>0</v>
      </c>
      <c r="M99" s="41">
        <f t="shared" si="66"/>
        <v>0</v>
      </c>
      <c r="N99" s="41">
        <f t="shared" si="66"/>
        <v>0</v>
      </c>
      <c r="O99" s="41">
        <f t="shared" si="66"/>
        <v>0</v>
      </c>
    </row>
    <row r="100" spans="1:15" x14ac:dyDescent="0.25">
      <c r="A100" s="31" t="s">
        <v>35</v>
      </c>
      <c r="B100" s="98" t="e">
        <f>B98-B99</f>
        <v>#VALUE!</v>
      </c>
      <c r="C100" s="98">
        <f>C98-C99</f>
        <v>0</v>
      </c>
      <c r="D100" s="42">
        <f>D98-D99</f>
        <v>0</v>
      </c>
      <c r="E100" s="42">
        <f t="shared" ref="E100:O100" si="67">E98-E99</f>
        <v>0</v>
      </c>
      <c r="F100" s="42">
        <f t="shared" si="67"/>
        <v>0</v>
      </c>
      <c r="G100" s="42">
        <f t="shared" si="67"/>
        <v>0</v>
      </c>
      <c r="H100" s="42">
        <f t="shared" si="67"/>
        <v>0</v>
      </c>
      <c r="I100" s="42">
        <f t="shared" si="67"/>
        <v>0</v>
      </c>
      <c r="J100" s="42">
        <f t="shared" si="67"/>
        <v>0</v>
      </c>
      <c r="K100" s="42">
        <f t="shared" si="67"/>
        <v>0</v>
      </c>
      <c r="L100" s="42">
        <f t="shared" si="67"/>
        <v>0</v>
      </c>
      <c r="M100" s="42">
        <f t="shared" si="67"/>
        <v>0</v>
      </c>
      <c r="N100" s="42">
        <f t="shared" si="67"/>
        <v>0</v>
      </c>
      <c r="O100" s="42">
        <f t="shared" si="67"/>
        <v>0</v>
      </c>
    </row>
    <row r="101" spans="1:15" x14ac:dyDescent="0.25">
      <c r="A101" s="46"/>
      <c r="B101" s="46"/>
      <c r="C101" s="47"/>
    </row>
    <row r="102" spans="1:15" ht="18" x14ac:dyDescent="0.25">
      <c r="A102" s="27" t="s">
        <v>49</v>
      </c>
      <c r="B102" s="27"/>
      <c r="C102" s="48"/>
      <c r="D102" s="49"/>
      <c r="E102" s="50"/>
      <c r="F102" s="50"/>
      <c r="G102" s="49"/>
      <c r="H102" s="88"/>
      <c r="I102" s="49"/>
      <c r="J102" s="49"/>
      <c r="K102" s="49"/>
      <c r="L102" s="49"/>
      <c r="M102" s="49"/>
      <c r="N102" s="49"/>
      <c r="O102" s="49"/>
    </row>
    <row r="103" spans="1:15" ht="24" x14ac:dyDescent="0.25">
      <c r="A103" s="31" t="s">
        <v>84</v>
      </c>
      <c r="B103" s="76" t="s">
        <v>123</v>
      </c>
      <c r="C103" s="76" t="str">
        <f t="shared" ref="C103:O103" si="68">C4</f>
        <v>FY 1</v>
      </c>
      <c r="D103" s="76" t="str">
        <f t="shared" si="68"/>
        <v>FY 2</v>
      </c>
      <c r="E103" s="76" t="str">
        <f t="shared" si="68"/>
        <v>FY 3</v>
      </c>
      <c r="F103" s="76" t="str">
        <f t="shared" si="68"/>
        <v>FY 4</v>
      </c>
      <c r="G103" s="76" t="str">
        <f t="shared" si="68"/>
        <v>FY 5</v>
      </c>
      <c r="H103" s="76" t="str">
        <f t="shared" si="68"/>
        <v>FY 6</v>
      </c>
      <c r="I103" s="76" t="str">
        <f t="shared" si="68"/>
        <v>FY 7</v>
      </c>
      <c r="J103" s="76" t="str">
        <f t="shared" si="68"/>
        <v>FY 8</v>
      </c>
      <c r="K103" s="76" t="str">
        <f t="shared" si="68"/>
        <v>FY 9</v>
      </c>
      <c r="L103" s="76" t="str">
        <f t="shared" si="68"/>
        <v>FY 10</v>
      </c>
      <c r="M103" s="76" t="str">
        <f t="shared" si="68"/>
        <v>FY 11</v>
      </c>
      <c r="N103" s="76" t="str">
        <f t="shared" si="68"/>
        <v>FY 12</v>
      </c>
      <c r="O103" s="76" t="str">
        <f t="shared" si="68"/>
        <v>FY 13</v>
      </c>
    </row>
    <row r="104" spans="1:15" x14ac:dyDescent="0.25">
      <c r="A104" s="51" t="s">
        <v>50</v>
      </c>
      <c r="B104" s="101" t="e">
        <f t="shared" ref="B104:O104" si="69">B13/B34</f>
        <v>#DIV/0!</v>
      </c>
      <c r="C104" s="52" t="e">
        <f t="shared" si="69"/>
        <v>#DIV/0!</v>
      </c>
      <c r="D104" s="52" t="e">
        <f t="shared" si="69"/>
        <v>#DIV/0!</v>
      </c>
      <c r="E104" s="52" t="e">
        <f t="shared" si="69"/>
        <v>#DIV/0!</v>
      </c>
      <c r="F104" s="52" t="e">
        <f t="shared" si="69"/>
        <v>#DIV/0!</v>
      </c>
      <c r="G104" s="52" t="e">
        <f t="shared" si="69"/>
        <v>#DIV/0!</v>
      </c>
      <c r="H104" s="52" t="e">
        <f t="shared" si="69"/>
        <v>#DIV/0!</v>
      </c>
      <c r="I104" s="52" t="e">
        <f t="shared" si="69"/>
        <v>#DIV/0!</v>
      </c>
      <c r="J104" s="52" t="e">
        <f t="shared" si="69"/>
        <v>#DIV/0!</v>
      </c>
      <c r="K104" s="52" t="e">
        <f t="shared" si="69"/>
        <v>#DIV/0!</v>
      </c>
      <c r="L104" s="52" t="e">
        <f t="shared" si="69"/>
        <v>#DIV/0!</v>
      </c>
      <c r="M104" s="52" t="e">
        <f t="shared" si="69"/>
        <v>#DIV/0!</v>
      </c>
      <c r="N104" s="52" t="e">
        <f t="shared" si="69"/>
        <v>#DIV/0!</v>
      </c>
      <c r="O104" s="52" t="e">
        <f t="shared" si="69"/>
        <v>#DIV/0!</v>
      </c>
    </row>
    <row r="105" spans="1:15" s="119" customFormat="1" x14ac:dyDescent="0.25">
      <c r="A105" s="53" t="s">
        <v>51</v>
      </c>
      <c r="B105" s="102" t="e">
        <f t="shared" ref="B105:O105" si="70">(B13-B10)/B34</f>
        <v>#DIV/0!</v>
      </c>
      <c r="C105" s="71" t="e">
        <f t="shared" si="70"/>
        <v>#DIV/0!</v>
      </c>
      <c r="D105" s="71" t="e">
        <f t="shared" si="70"/>
        <v>#DIV/0!</v>
      </c>
      <c r="E105" s="71" t="e">
        <f t="shared" si="70"/>
        <v>#DIV/0!</v>
      </c>
      <c r="F105" s="71" t="e">
        <f t="shared" si="70"/>
        <v>#DIV/0!</v>
      </c>
      <c r="G105" s="71" t="e">
        <f t="shared" si="70"/>
        <v>#DIV/0!</v>
      </c>
      <c r="H105" s="71" t="e">
        <f t="shared" si="70"/>
        <v>#DIV/0!</v>
      </c>
      <c r="I105" s="71" t="e">
        <f t="shared" si="70"/>
        <v>#DIV/0!</v>
      </c>
      <c r="J105" s="71" t="e">
        <f t="shared" si="70"/>
        <v>#DIV/0!</v>
      </c>
      <c r="K105" s="71" t="e">
        <f t="shared" si="70"/>
        <v>#DIV/0!</v>
      </c>
      <c r="L105" s="71" t="e">
        <f t="shared" si="70"/>
        <v>#DIV/0!</v>
      </c>
      <c r="M105" s="71" t="e">
        <f t="shared" si="70"/>
        <v>#DIV/0!</v>
      </c>
      <c r="N105" s="71" t="e">
        <f t="shared" si="70"/>
        <v>#DIV/0!</v>
      </c>
      <c r="O105" s="71" t="e">
        <f t="shared" si="70"/>
        <v>#DIV/0!</v>
      </c>
    </row>
    <row r="106" spans="1:15" x14ac:dyDescent="0.25">
      <c r="A106" s="51" t="s">
        <v>52</v>
      </c>
      <c r="B106" s="41" t="e">
        <f t="shared" ref="B106:O106" si="71">(B10/B61)*365</f>
        <v>#DIV/0!</v>
      </c>
      <c r="C106" s="41" t="e">
        <f t="shared" si="71"/>
        <v>#DIV/0!</v>
      </c>
      <c r="D106" s="41" t="e">
        <f t="shared" si="71"/>
        <v>#DIV/0!</v>
      </c>
      <c r="E106" s="41" t="e">
        <f t="shared" si="71"/>
        <v>#DIV/0!</v>
      </c>
      <c r="F106" s="41" t="e">
        <f t="shared" si="71"/>
        <v>#DIV/0!</v>
      </c>
      <c r="G106" s="41" t="e">
        <f t="shared" si="71"/>
        <v>#DIV/0!</v>
      </c>
      <c r="H106" s="41" t="e">
        <f t="shared" si="71"/>
        <v>#DIV/0!</v>
      </c>
      <c r="I106" s="41" t="e">
        <f t="shared" si="71"/>
        <v>#DIV/0!</v>
      </c>
      <c r="J106" s="41" t="e">
        <f t="shared" si="71"/>
        <v>#DIV/0!</v>
      </c>
      <c r="K106" s="41" t="e">
        <f t="shared" si="71"/>
        <v>#DIV/0!</v>
      </c>
      <c r="L106" s="41" t="e">
        <f t="shared" si="71"/>
        <v>#DIV/0!</v>
      </c>
      <c r="M106" s="41" t="e">
        <f t="shared" si="71"/>
        <v>#DIV/0!</v>
      </c>
      <c r="N106" s="41" t="e">
        <f t="shared" si="71"/>
        <v>#DIV/0!</v>
      </c>
      <c r="O106" s="41" t="e">
        <f t="shared" si="71"/>
        <v>#DIV/0!</v>
      </c>
    </row>
    <row r="107" spans="1:15" x14ac:dyDescent="0.25">
      <c r="A107" s="51" t="s">
        <v>53</v>
      </c>
      <c r="B107" s="97" t="e">
        <f t="shared" ref="B107:O107" si="72">((B8+B9)/B60)*365</f>
        <v>#DIV/0!</v>
      </c>
      <c r="C107" s="41" t="e">
        <f t="shared" si="72"/>
        <v>#DIV/0!</v>
      </c>
      <c r="D107" s="41" t="e">
        <f t="shared" si="72"/>
        <v>#DIV/0!</v>
      </c>
      <c r="E107" s="41" t="e">
        <f t="shared" si="72"/>
        <v>#DIV/0!</v>
      </c>
      <c r="F107" s="41" t="e">
        <f t="shared" si="72"/>
        <v>#DIV/0!</v>
      </c>
      <c r="G107" s="41" t="e">
        <f t="shared" si="72"/>
        <v>#DIV/0!</v>
      </c>
      <c r="H107" s="41" t="e">
        <f t="shared" si="72"/>
        <v>#DIV/0!</v>
      </c>
      <c r="I107" s="41" t="e">
        <f t="shared" si="72"/>
        <v>#DIV/0!</v>
      </c>
      <c r="J107" s="41" t="e">
        <f t="shared" si="72"/>
        <v>#DIV/0!</v>
      </c>
      <c r="K107" s="41" t="e">
        <f t="shared" si="72"/>
        <v>#DIV/0!</v>
      </c>
      <c r="L107" s="41" t="e">
        <f t="shared" si="72"/>
        <v>#DIV/0!</v>
      </c>
      <c r="M107" s="41" t="e">
        <f t="shared" si="72"/>
        <v>#DIV/0!</v>
      </c>
      <c r="N107" s="41" t="e">
        <f t="shared" si="72"/>
        <v>#DIV/0!</v>
      </c>
      <c r="O107" s="41" t="e">
        <f t="shared" si="72"/>
        <v>#DIV/0!</v>
      </c>
    </row>
    <row r="108" spans="1:15" x14ac:dyDescent="0.25">
      <c r="A108" s="51" t="s">
        <v>54</v>
      </c>
      <c r="B108" s="41" t="e">
        <f t="shared" ref="B108:O108" si="73">(B29/B61)*365</f>
        <v>#DIV/0!</v>
      </c>
      <c r="C108" s="41" t="e">
        <f t="shared" si="73"/>
        <v>#DIV/0!</v>
      </c>
      <c r="D108" s="41" t="e">
        <f t="shared" si="73"/>
        <v>#DIV/0!</v>
      </c>
      <c r="E108" s="41" t="e">
        <f t="shared" si="73"/>
        <v>#DIV/0!</v>
      </c>
      <c r="F108" s="41" t="e">
        <f t="shared" si="73"/>
        <v>#DIV/0!</v>
      </c>
      <c r="G108" s="41" t="e">
        <f t="shared" si="73"/>
        <v>#DIV/0!</v>
      </c>
      <c r="H108" s="41" t="e">
        <f t="shared" si="73"/>
        <v>#DIV/0!</v>
      </c>
      <c r="I108" s="41" t="e">
        <f t="shared" si="73"/>
        <v>#DIV/0!</v>
      </c>
      <c r="J108" s="41" t="e">
        <f t="shared" si="73"/>
        <v>#DIV/0!</v>
      </c>
      <c r="K108" s="41" t="e">
        <f t="shared" si="73"/>
        <v>#DIV/0!</v>
      </c>
      <c r="L108" s="41" t="e">
        <f t="shared" si="73"/>
        <v>#DIV/0!</v>
      </c>
      <c r="M108" s="41" t="e">
        <f t="shared" si="73"/>
        <v>#DIV/0!</v>
      </c>
      <c r="N108" s="41" t="e">
        <f t="shared" si="73"/>
        <v>#DIV/0!</v>
      </c>
      <c r="O108" s="41" t="e">
        <f t="shared" si="73"/>
        <v>#DIV/0!</v>
      </c>
    </row>
    <row r="109" spans="1:15" s="119" customFormat="1" x14ac:dyDescent="0.25">
      <c r="A109" s="120" t="s">
        <v>55</v>
      </c>
      <c r="B109" s="121">
        <f>IFERROR(B106,0)+IFERROR(B107,0)-IFERROR(B108,0)</f>
        <v>0</v>
      </c>
      <c r="C109" s="121">
        <f>IFERROR(C106,0)+IFERROR(C107,0)-IFERROR(C108,0)</f>
        <v>0</v>
      </c>
      <c r="D109" s="121">
        <f t="shared" ref="D109" si="74">IFERROR(D106,0)+IFERROR(D107,0)-IFERROR(D108,0)</f>
        <v>0</v>
      </c>
      <c r="E109" s="121">
        <f t="shared" ref="E109" si="75">IFERROR(E106,0)+IFERROR(E107,0)-IFERROR(E108,0)</f>
        <v>0</v>
      </c>
      <c r="F109" s="121">
        <f t="shared" ref="F109" si="76">IFERROR(F106,0)+IFERROR(F107,0)-IFERROR(F108,0)</f>
        <v>0</v>
      </c>
      <c r="G109" s="121">
        <f t="shared" ref="G109" si="77">IFERROR(G106,0)+IFERROR(G107,0)-IFERROR(G108,0)</f>
        <v>0</v>
      </c>
      <c r="H109" s="121">
        <f t="shared" ref="H109" si="78">IFERROR(H106,0)+IFERROR(H107,0)-IFERROR(H108,0)</f>
        <v>0</v>
      </c>
      <c r="I109" s="121">
        <f t="shared" ref="I109" si="79">IFERROR(I106,0)+IFERROR(I107,0)-IFERROR(I108,0)</f>
        <v>0</v>
      </c>
      <c r="J109" s="121">
        <f t="shared" ref="J109" si="80">IFERROR(J106,0)+IFERROR(J107,0)-IFERROR(J108,0)</f>
        <v>0</v>
      </c>
      <c r="K109" s="121">
        <f t="shared" ref="K109" si="81">IFERROR(K106,0)+IFERROR(K107,0)-IFERROR(K108,0)</f>
        <v>0</v>
      </c>
      <c r="L109" s="121">
        <f t="shared" ref="L109" si="82">IFERROR(L106,0)+IFERROR(L107,0)-IFERROR(L108,0)</f>
        <v>0</v>
      </c>
      <c r="M109" s="121">
        <f t="shared" ref="M109" si="83">IFERROR(M106,0)+IFERROR(M107,0)-IFERROR(M108,0)</f>
        <v>0</v>
      </c>
      <c r="N109" s="121">
        <f t="shared" ref="N109" si="84">IFERROR(N106,0)+IFERROR(N107,0)-IFERROR(N108,0)</f>
        <v>0</v>
      </c>
      <c r="O109" s="121">
        <f t="shared" ref="O109" si="85">IFERROR(O106,0)+IFERROR(O107,0)-IFERROR(O108,0)</f>
        <v>0</v>
      </c>
    </row>
    <row r="110" spans="1:15" x14ac:dyDescent="0.25">
      <c r="A110" s="51" t="s">
        <v>100</v>
      </c>
      <c r="B110" s="101" t="e">
        <f t="shared" ref="B110:O110" si="86">(B34+B53+B54)/B46</f>
        <v>#DIV/0!</v>
      </c>
      <c r="C110" s="52" t="e">
        <f t="shared" si="86"/>
        <v>#DIV/0!</v>
      </c>
      <c r="D110" s="52" t="e">
        <f t="shared" si="86"/>
        <v>#DIV/0!</v>
      </c>
      <c r="E110" s="52" t="e">
        <f t="shared" si="86"/>
        <v>#DIV/0!</v>
      </c>
      <c r="F110" s="52" t="e">
        <f t="shared" si="86"/>
        <v>#DIV/0!</v>
      </c>
      <c r="G110" s="52" t="e">
        <f t="shared" si="86"/>
        <v>#DIV/0!</v>
      </c>
      <c r="H110" s="52" t="e">
        <f t="shared" si="86"/>
        <v>#DIV/0!</v>
      </c>
      <c r="I110" s="52" t="e">
        <f t="shared" si="86"/>
        <v>#DIV/0!</v>
      </c>
      <c r="J110" s="52" t="e">
        <f t="shared" si="86"/>
        <v>#DIV/0!</v>
      </c>
      <c r="K110" s="52" t="e">
        <f t="shared" si="86"/>
        <v>#DIV/0!</v>
      </c>
      <c r="L110" s="52" t="e">
        <f t="shared" si="86"/>
        <v>#DIV/0!</v>
      </c>
      <c r="M110" s="52" t="e">
        <f t="shared" si="86"/>
        <v>#DIV/0!</v>
      </c>
      <c r="N110" s="52" t="e">
        <f t="shared" si="86"/>
        <v>#DIV/0!</v>
      </c>
      <c r="O110" s="52" t="e">
        <f t="shared" si="86"/>
        <v>#DIV/0!</v>
      </c>
    </row>
    <row r="111" spans="1:15" x14ac:dyDescent="0.25">
      <c r="A111" s="53" t="s">
        <v>56</v>
      </c>
      <c r="B111" s="101" t="e">
        <f t="shared" ref="B111:O111" si="87">(B34+B53+B54)/B48</f>
        <v>#DIV/0!</v>
      </c>
      <c r="C111" s="52" t="e">
        <f t="shared" si="87"/>
        <v>#DIV/0!</v>
      </c>
      <c r="D111" s="52" t="e">
        <f t="shared" si="87"/>
        <v>#DIV/0!</v>
      </c>
      <c r="E111" s="52" t="e">
        <f t="shared" si="87"/>
        <v>#DIV/0!</v>
      </c>
      <c r="F111" s="52" t="e">
        <f t="shared" si="87"/>
        <v>#DIV/0!</v>
      </c>
      <c r="G111" s="52" t="e">
        <f t="shared" si="87"/>
        <v>#DIV/0!</v>
      </c>
      <c r="H111" s="52" t="e">
        <f t="shared" si="87"/>
        <v>#DIV/0!</v>
      </c>
      <c r="I111" s="52" t="e">
        <f t="shared" si="87"/>
        <v>#DIV/0!</v>
      </c>
      <c r="J111" s="52" t="e">
        <f t="shared" si="87"/>
        <v>#DIV/0!</v>
      </c>
      <c r="K111" s="52" t="e">
        <f t="shared" si="87"/>
        <v>#DIV/0!</v>
      </c>
      <c r="L111" s="52" t="e">
        <f t="shared" si="87"/>
        <v>#DIV/0!</v>
      </c>
      <c r="M111" s="52" t="e">
        <f t="shared" si="87"/>
        <v>#DIV/0!</v>
      </c>
      <c r="N111" s="52" t="e">
        <f t="shared" si="87"/>
        <v>#DIV/0!</v>
      </c>
      <c r="O111" s="52" t="e">
        <f t="shared" si="87"/>
        <v>#DIV/0!</v>
      </c>
    </row>
    <row r="112" spans="1:15" x14ac:dyDescent="0.25">
      <c r="A112" s="53" t="s">
        <v>57</v>
      </c>
      <c r="B112" s="101" t="e">
        <f t="shared" ref="B112:O112" si="88">B53/B46</f>
        <v>#DIV/0!</v>
      </c>
      <c r="C112" s="52" t="e">
        <f t="shared" si="88"/>
        <v>#DIV/0!</v>
      </c>
      <c r="D112" s="52" t="e">
        <f t="shared" si="88"/>
        <v>#DIV/0!</v>
      </c>
      <c r="E112" s="52" t="e">
        <f t="shared" si="88"/>
        <v>#DIV/0!</v>
      </c>
      <c r="F112" s="52" t="e">
        <f t="shared" si="88"/>
        <v>#DIV/0!</v>
      </c>
      <c r="G112" s="52" t="e">
        <f t="shared" si="88"/>
        <v>#DIV/0!</v>
      </c>
      <c r="H112" s="52" t="e">
        <f t="shared" si="88"/>
        <v>#DIV/0!</v>
      </c>
      <c r="I112" s="52" t="e">
        <f t="shared" si="88"/>
        <v>#DIV/0!</v>
      </c>
      <c r="J112" s="52" t="e">
        <f t="shared" si="88"/>
        <v>#DIV/0!</v>
      </c>
      <c r="K112" s="52" t="e">
        <f t="shared" si="88"/>
        <v>#DIV/0!</v>
      </c>
      <c r="L112" s="52" t="e">
        <f t="shared" si="88"/>
        <v>#DIV/0!</v>
      </c>
      <c r="M112" s="52" t="e">
        <f t="shared" si="88"/>
        <v>#DIV/0!</v>
      </c>
      <c r="N112" s="52" t="e">
        <f t="shared" si="88"/>
        <v>#DIV/0!</v>
      </c>
      <c r="O112" s="52" t="e">
        <f t="shared" si="88"/>
        <v>#DIV/0!</v>
      </c>
    </row>
    <row r="113" spans="1:15" x14ac:dyDescent="0.25">
      <c r="A113" s="53" t="s">
        <v>101</v>
      </c>
      <c r="B113" s="101" t="e">
        <f t="shared" ref="B113:O113" si="89">(B28+B27+B53)/B46</f>
        <v>#DIV/0!</v>
      </c>
      <c r="C113" s="52" t="e">
        <f t="shared" si="89"/>
        <v>#DIV/0!</v>
      </c>
      <c r="D113" s="52" t="e">
        <f t="shared" si="89"/>
        <v>#DIV/0!</v>
      </c>
      <c r="E113" s="52" t="e">
        <f t="shared" si="89"/>
        <v>#DIV/0!</v>
      </c>
      <c r="F113" s="52" t="e">
        <f t="shared" si="89"/>
        <v>#DIV/0!</v>
      </c>
      <c r="G113" s="52" t="e">
        <f t="shared" si="89"/>
        <v>#DIV/0!</v>
      </c>
      <c r="H113" s="52" t="e">
        <f t="shared" si="89"/>
        <v>#DIV/0!</v>
      </c>
      <c r="I113" s="52" t="e">
        <f t="shared" si="89"/>
        <v>#DIV/0!</v>
      </c>
      <c r="J113" s="52" t="e">
        <f t="shared" si="89"/>
        <v>#DIV/0!</v>
      </c>
      <c r="K113" s="52" t="e">
        <f t="shared" si="89"/>
        <v>#DIV/0!</v>
      </c>
      <c r="L113" s="52" t="e">
        <f t="shared" si="89"/>
        <v>#DIV/0!</v>
      </c>
      <c r="M113" s="52" t="e">
        <f t="shared" si="89"/>
        <v>#DIV/0!</v>
      </c>
      <c r="N113" s="52" t="e">
        <f t="shared" si="89"/>
        <v>#DIV/0!</v>
      </c>
      <c r="O113" s="52" t="e">
        <f t="shared" si="89"/>
        <v>#DIV/0!</v>
      </c>
    </row>
    <row r="114" spans="1:15" s="117" customFormat="1" x14ac:dyDescent="0.25">
      <c r="A114" s="53" t="s">
        <v>119</v>
      </c>
      <c r="B114" s="102" t="e">
        <f t="shared" ref="B114:O114" si="90">(B28+B27+B53)/B48</f>
        <v>#DIV/0!</v>
      </c>
      <c r="C114" s="71" t="e">
        <f t="shared" si="90"/>
        <v>#DIV/0!</v>
      </c>
      <c r="D114" s="71" t="e">
        <f t="shared" si="90"/>
        <v>#DIV/0!</v>
      </c>
      <c r="E114" s="71" t="e">
        <f t="shared" si="90"/>
        <v>#DIV/0!</v>
      </c>
      <c r="F114" s="71" t="e">
        <f t="shared" si="90"/>
        <v>#DIV/0!</v>
      </c>
      <c r="G114" s="71" t="e">
        <f t="shared" si="90"/>
        <v>#DIV/0!</v>
      </c>
      <c r="H114" s="71" t="e">
        <f t="shared" si="90"/>
        <v>#DIV/0!</v>
      </c>
      <c r="I114" s="71" t="e">
        <f t="shared" si="90"/>
        <v>#DIV/0!</v>
      </c>
      <c r="J114" s="71" t="e">
        <f t="shared" si="90"/>
        <v>#DIV/0!</v>
      </c>
      <c r="K114" s="71" t="e">
        <f t="shared" si="90"/>
        <v>#DIV/0!</v>
      </c>
      <c r="L114" s="71" t="e">
        <f t="shared" si="90"/>
        <v>#DIV/0!</v>
      </c>
      <c r="M114" s="71" t="e">
        <f t="shared" si="90"/>
        <v>#DIV/0!</v>
      </c>
      <c r="N114" s="71" t="e">
        <f t="shared" si="90"/>
        <v>#DIV/0!</v>
      </c>
      <c r="O114" s="71" t="e">
        <f t="shared" si="90"/>
        <v>#DIV/0!</v>
      </c>
    </row>
    <row r="115" spans="1:15" x14ac:dyDescent="0.25">
      <c r="A115" s="122" t="s">
        <v>141</v>
      </c>
      <c r="B115" s="123" t="e">
        <f>(B72+B65)/(B51)</f>
        <v>#DIV/0!</v>
      </c>
      <c r="C115" s="123" t="e">
        <f t="shared" ref="C115:O115" si="91">(C72+C65)/(C51)</f>
        <v>#DIV/0!</v>
      </c>
      <c r="D115" s="123" t="e">
        <f t="shared" si="91"/>
        <v>#DIV/0!</v>
      </c>
      <c r="E115" s="123" t="e">
        <f t="shared" si="91"/>
        <v>#DIV/0!</v>
      </c>
      <c r="F115" s="129" t="e">
        <f>(F72+F65)/(F51)</f>
        <v>#DIV/0!</v>
      </c>
      <c r="G115" s="123" t="e">
        <f t="shared" si="91"/>
        <v>#DIV/0!</v>
      </c>
      <c r="H115" s="123" t="e">
        <f t="shared" si="91"/>
        <v>#DIV/0!</v>
      </c>
      <c r="I115" s="123" t="e">
        <f t="shared" si="91"/>
        <v>#DIV/0!</v>
      </c>
      <c r="J115" s="123" t="e">
        <f t="shared" si="91"/>
        <v>#DIV/0!</v>
      </c>
      <c r="K115" s="123" t="e">
        <f t="shared" si="91"/>
        <v>#DIV/0!</v>
      </c>
      <c r="L115" s="123" t="e">
        <f t="shared" si="91"/>
        <v>#DIV/0!</v>
      </c>
      <c r="M115" s="123" t="e">
        <f t="shared" si="91"/>
        <v>#DIV/0!</v>
      </c>
      <c r="N115" s="123" t="e">
        <f t="shared" si="91"/>
        <v>#DIV/0!</v>
      </c>
      <c r="O115" s="123" t="e">
        <f t="shared" si="91"/>
        <v>#DIV/0!</v>
      </c>
    </row>
    <row r="116" spans="1:15" x14ac:dyDescent="0.25">
      <c r="A116" s="51" t="s">
        <v>58</v>
      </c>
      <c r="B116" s="101" t="e">
        <f t="shared" ref="B116:O116" si="92">B66/B68</f>
        <v>#DIV/0!</v>
      </c>
      <c r="C116" s="52" t="e">
        <f t="shared" si="92"/>
        <v>#DIV/0!</v>
      </c>
      <c r="D116" s="52" t="e">
        <f t="shared" si="92"/>
        <v>#DIV/0!</v>
      </c>
      <c r="E116" s="52" t="e">
        <f t="shared" si="92"/>
        <v>#DIV/0!</v>
      </c>
      <c r="F116" s="52" t="e">
        <f t="shared" si="92"/>
        <v>#DIV/0!</v>
      </c>
      <c r="G116" s="52" t="e">
        <f t="shared" si="92"/>
        <v>#DIV/0!</v>
      </c>
      <c r="H116" s="52" t="e">
        <f t="shared" si="92"/>
        <v>#DIV/0!</v>
      </c>
      <c r="I116" s="52" t="e">
        <f t="shared" si="92"/>
        <v>#DIV/0!</v>
      </c>
      <c r="J116" s="52" t="e">
        <f t="shared" si="92"/>
        <v>#DIV/0!</v>
      </c>
      <c r="K116" s="52" t="e">
        <f t="shared" si="92"/>
        <v>#DIV/0!</v>
      </c>
      <c r="L116" s="52" t="e">
        <f t="shared" si="92"/>
        <v>#DIV/0!</v>
      </c>
      <c r="M116" s="52" t="e">
        <f t="shared" si="92"/>
        <v>#DIV/0!</v>
      </c>
      <c r="N116" s="52" t="e">
        <f t="shared" si="92"/>
        <v>#DIV/0!</v>
      </c>
      <c r="O116" s="52" t="e">
        <f t="shared" si="92"/>
        <v>#DIV/0!</v>
      </c>
    </row>
    <row r="117" spans="1:15" x14ac:dyDescent="0.25">
      <c r="A117" s="54" t="s">
        <v>59</v>
      </c>
      <c r="B117" s="103" t="e">
        <f t="shared" ref="B117:O117" si="93">B72/B55</f>
        <v>#DIV/0!</v>
      </c>
      <c r="C117" s="55" t="e">
        <f t="shared" si="93"/>
        <v>#DIV/0!</v>
      </c>
      <c r="D117" s="55" t="e">
        <f t="shared" si="93"/>
        <v>#DIV/0!</v>
      </c>
      <c r="E117" s="55" t="e">
        <f t="shared" si="93"/>
        <v>#DIV/0!</v>
      </c>
      <c r="F117" s="55" t="e">
        <f t="shared" si="93"/>
        <v>#DIV/0!</v>
      </c>
      <c r="G117" s="55" t="e">
        <f t="shared" si="93"/>
        <v>#DIV/0!</v>
      </c>
      <c r="H117" s="55" t="e">
        <f t="shared" si="93"/>
        <v>#DIV/0!</v>
      </c>
      <c r="I117" s="55" t="e">
        <f t="shared" si="93"/>
        <v>#DIV/0!</v>
      </c>
      <c r="J117" s="55" t="e">
        <f t="shared" si="93"/>
        <v>#DIV/0!</v>
      </c>
      <c r="K117" s="55" t="e">
        <f t="shared" si="93"/>
        <v>#DIV/0!</v>
      </c>
      <c r="L117" s="55" t="e">
        <f t="shared" si="93"/>
        <v>#DIV/0!</v>
      </c>
      <c r="M117" s="55" t="e">
        <f t="shared" si="93"/>
        <v>#DIV/0!</v>
      </c>
      <c r="N117" s="55" t="e">
        <f t="shared" si="93"/>
        <v>#DIV/0!</v>
      </c>
      <c r="O117" s="55" t="e">
        <f t="shared" si="93"/>
        <v>#DIV/0!</v>
      </c>
    </row>
    <row r="118" spans="1:15" x14ac:dyDescent="0.25">
      <c r="A118" s="53" t="s">
        <v>90</v>
      </c>
      <c r="B118" s="103" t="e">
        <f t="shared" ref="B118:O118" si="94">B72/B46</f>
        <v>#DIV/0!</v>
      </c>
      <c r="C118" s="55" t="e">
        <f t="shared" si="94"/>
        <v>#DIV/0!</v>
      </c>
      <c r="D118" s="55" t="e">
        <f t="shared" si="94"/>
        <v>#DIV/0!</v>
      </c>
      <c r="E118" s="55" t="e">
        <f t="shared" si="94"/>
        <v>#DIV/0!</v>
      </c>
      <c r="F118" s="55" t="e">
        <f t="shared" si="94"/>
        <v>#DIV/0!</v>
      </c>
      <c r="G118" s="55" t="e">
        <f t="shared" si="94"/>
        <v>#DIV/0!</v>
      </c>
      <c r="H118" s="55" t="e">
        <f t="shared" si="94"/>
        <v>#DIV/0!</v>
      </c>
      <c r="I118" s="55" t="e">
        <f t="shared" si="94"/>
        <v>#DIV/0!</v>
      </c>
      <c r="J118" s="55" t="e">
        <f t="shared" si="94"/>
        <v>#DIV/0!</v>
      </c>
      <c r="K118" s="55" t="e">
        <f t="shared" si="94"/>
        <v>#DIV/0!</v>
      </c>
      <c r="L118" s="55" t="e">
        <f t="shared" si="94"/>
        <v>#DIV/0!</v>
      </c>
      <c r="M118" s="55" t="e">
        <f t="shared" si="94"/>
        <v>#DIV/0!</v>
      </c>
      <c r="N118" s="55" t="e">
        <f t="shared" si="94"/>
        <v>#DIV/0!</v>
      </c>
      <c r="O118" s="55" t="e">
        <f t="shared" si="94"/>
        <v>#DIV/0!</v>
      </c>
    </row>
    <row r="119" spans="1:15" x14ac:dyDescent="0.25">
      <c r="A119" s="33" t="s">
        <v>60</v>
      </c>
      <c r="B119" s="103" t="e">
        <f t="shared" ref="B119:O119" si="95">B63/B60</f>
        <v>#DIV/0!</v>
      </c>
      <c r="C119" s="55" t="e">
        <f t="shared" si="95"/>
        <v>#DIV/0!</v>
      </c>
      <c r="D119" s="55" t="e">
        <f t="shared" si="95"/>
        <v>#DIV/0!</v>
      </c>
      <c r="E119" s="55" t="e">
        <f t="shared" si="95"/>
        <v>#DIV/0!</v>
      </c>
      <c r="F119" s="55" t="e">
        <f t="shared" si="95"/>
        <v>#DIV/0!</v>
      </c>
      <c r="G119" s="55" t="e">
        <f t="shared" si="95"/>
        <v>#DIV/0!</v>
      </c>
      <c r="H119" s="55" t="e">
        <f t="shared" si="95"/>
        <v>#DIV/0!</v>
      </c>
      <c r="I119" s="55" t="e">
        <f t="shared" si="95"/>
        <v>#DIV/0!</v>
      </c>
      <c r="J119" s="55" t="e">
        <f t="shared" si="95"/>
        <v>#DIV/0!</v>
      </c>
      <c r="K119" s="55" t="e">
        <f t="shared" si="95"/>
        <v>#DIV/0!</v>
      </c>
      <c r="L119" s="55" t="e">
        <f t="shared" si="95"/>
        <v>#DIV/0!</v>
      </c>
      <c r="M119" s="55" t="e">
        <f t="shared" si="95"/>
        <v>#DIV/0!</v>
      </c>
      <c r="N119" s="55" t="e">
        <f t="shared" si="95"/>
        <v>#DIV/0!</v>
      </c>
      <c r="O119" s="55" t="e">
        <f t="shared" si="95"/>
        <v>#DIV/0!</v>
      </c>
    </row>
    <row r="120" spans="1:15" x14ac:dyDescent="0.25">
      <c r="A120" s="33" t="s">
        <v>61</v>
      </c>
      <c r="B120" s="104" t="e">
        <f t="shared" ref="B120:O120" si="96">B72/B60</f>
        <v>#DIV/0!</v>
      </c>
      <c r="C120" s="56" t="e">
        <f t="shared" si="96"/>
        <v>#DIV/0!</v>
      </c>
      <c r="D120" s="56" t="e">
        <f t="shared" si="96"/>
        <v>#DIV/0!</v>
      </c>
      <c r="E120" s="56" t="e">
        <f t="shared" si="96"/>
        <v>#DIV/0!</v>
      </c>
      <c r="F120" s="56" t="e">
        <f t="shared" si="96"/>
        <v>#DIV/0!</v>
      </c>
      <c r="G120" s="56" t="e">
        <f t="shared" si="96"/>
        <v>#DIV/0!</v>
      </c>
      <c r="H120" s="56" t="e">
        <f t="shared" si="96"/>
        <v>#DIV/0!</v>
      </c>
      <c r="I120" s="56" t="e">
        <f t="shared" si="96"/>
        <v>#DIV/0!</v>
      </c>
      <c r="J120" s="56" t="e">
        <f t="shared" si="96"/>
        <v>#DIV/0!</v>
      </c>
      <c r="K120" s="56" t="e">
        <f t="shared" si="96"/>
        <v>#DIV/0!</v>
      </c>
      <c r="L120" s="56" t="e">
        <f t="shared" si="96"/>
        <v>#DIV/0!</v>
      </c>
      <c r="M120" s="56" t="e">
        <f t="shared" si="96"/>
        <v>#DIV/0!</v>
      </c>
      <c r="N120" s="56" t="e">
        <f t="shared" si="96"/>
        <v>#DIV/0!</v>
      </c>
      <c r="O120" s="56" t="e">
        <f t="shared" si="96"/>
        <v>#DIV/0!</v>
      </c>
    </row>
    <row r="121" spans="1:15" x14ac:dyDescent="0.25">
      <c r="H121" s="89"/>
    </row>
    <row r="123" spans="1:15" x14ac:dyDescent="0.25">
      <c r="H123" s="89"/>
    </row>
    <row r="126" spans="1:15" ht="25.5" x14ac:dyDescent="0.25">
      <c r="A126" s="57" t="s">
        <v>110</v>
      </c>
      <c r="F126" s="30" t="s">
        <v>114</v>
      </c>
    </row>
    <row r="127" spans="1:15" x14ac:dyDescent="0.25">
      <c r="A127" s="57" t="s">
        <v>111</v>
      </c>
      <c r="F127" s="57" t="s">
        <v>111</v>
      </c>
    </row>
    <row r="128" spans="1:15" x14ac:dyDescent="0.25">
      <c r="A128" s="57" t="s">
        <v>112</v>
      </c>
      <c r="F128" s="57" t="s">
        <v>112</v>
      </c>
    </row>
    <row r="129" spans="1:15" x14ac:dyDescent="0.25">
      <c r="A129" s="57" t="s">
        <v>113</v>
      </c>
      <c r="F129" s="57" t="s">
        <v>113</v>
      </c>
    </row>
    <row r="139" spans="1:15" s="63" customFormat="1" x14ac:dyDescent="0.25">
      <c r="A139" s="59" t="s">
        <v>115</v>
      </c>
      <c r="B139" s="59"/>
      <c r="C139" s="60"/>
      <c r="D139" s="61"/>
      <c r="E139" s="62"/>
      <c r="F139" s="62"/>
      <c r="G139" s="61"/>
      <c r="H139" s="90"/>
      <c r="I139" s="61"/>
      <c r="J139" s="61"/>
      <c r="K139" s="61"/>
      <c r="L139" s="61"/>
      <c r="M139" s="61"/>
      <c r="N139" s="61"/>
      <c r="O139" s="61"/>
    </row>
    <row r="140" spans="1:15" x14ac:dyDescent="0.25">
      <c r="A140" s="64" t="s">
        <v>102</v>
      </c>
      <c r="B140" s="64"/>
      <c r="C140" s="65"/>
    </row>
    <row r="141" spans="1:15" ht="24" x14ac:dyDescent="0.25">
      <c r="A141" s="7" t="s">
        <v>1</v>
      </c>
      <c r="B141" s="76" t="s">
        <v>123</v>
      </c>
      <c r="C141" s="76" t="str">
        <f t="shared" ref="C141:O141" si="97">C4</f>
        <v>FY 1</v>
      </c>
      <c r="D141" s="76" t="str">
        <f t="shared" si="97"/>
        <v>FY 2</v>
      </c>
      <c r="E141" s="76" t="str">
        <f t="shared" si="97"/>
        <v>FY 3</v>
      </c>
      <c r="F141" s="76" t="str">
        <f t="shared" si="97"/>
        <v>FY 4</v>
      </c>
      <c r="G141" s="76" t="str">
        <f t="shared" si="97"/>
        <v>FY 5</v>
      </c>
      <c r="H141" s="76" t="str">
        <f t="shared" si="97"/>
        <v>FY 6</v>
      </c>
      <c r="I141" s="76" t="str">
        <f t="shared" si="97"/>
        <v>FY 7</v>
      </c>
      <c r="J141" s="76" t="str">
        <f t="shared" si="97"/>
        <v>FY 8</v>
      </c>
      <c r="K141" s="76" t="str">
        <f t="shared" si="97"/>
        <v>FY 9</v>
      </c>
      <c r="L141" s="76" t="str">
        <f t="shared" si="97"/>
        <v>FY 10</v>
      </c>
      <c r="M141" s="76" t="str">
        <f t="shared" si="97"/>
        <v>FY 11</v>
      </c>
      <c r="N141" s="76" t="str">
        <f t="shared" si="97"/>
        <v>FY 12</v>
      </c>
      <c r="O141" s="76" t="str">
        <f t="shared" si="97"/>
        <v>FY 13</v>
      </c>
    </row>
    <row r="142" spans="1:15" ht="24" x14ac:dyDescent="0.25">
      <c r="A142" s="7"/>
      <c r="B142" s="77" t="s">
        <v>120</v>
      </c>
      <c r="C142" s="7" t="s">
        <v>120</v>
      </c>
      <c r="D142" s="7" t="s">
        <v>120</v>
      </c>
      <c r="E142" s="7" t="s">
        <v>121</v>
      </c>
      <c r="F142" s="7" t="s">
        <v>2</v>
      </c>
      <c r="G142" s="7" t="s">
        <v>2</v>
      </c>
      <c r="H142" s="7" t="s">
        <v>2</v>
      </c>
      <c r="I142" s="77" t="s">
        <v>2</v>
      </c>
      <c r="J142" s="77" t="s">
        <v>2</v>
      </c>
      <c r="K142" s="77" t="s">
        <v>2</v>
      </c>
      <c r="L142" s="77" t="s">
        <v>2</v>
      </c>
      <c r="M142" s="77" t="s">
        <v>2</v>
      </c>
      <c r="N142" s="77" t="s">
        <v>2</v>
      </c>
      <c r="O142" s="77" t="s">
        <v>2</v>
      </c>
    </row>
    <row r="143" spans="1:15" x14ac:dyDescent="0.25">
      <c r="A143" s="66" t="s">
        <v>103</v>
      </c>
      <c r="B143" s="105">
        <f t="shared" ref="B143:O143" si="98">B60</f>
        <v>0</v>
      </c>
      <c r="C143" s="67">
        <f t="shared" si="98"/>
        <v>0</v>
      </c>
      <c r="D143" s="67">
        <f t="shared" si="98"/>
        <v>0</v>
      </c>
      <c r="E143" s="67">
        <f t="shared" si="98"/>
        <v>0</v>
      </c>
      <c r="F143" s="67">
        <f t="shared" si="98"/>
        <v>0</v>
      </c>
      <c r="G143" s="67">
        <f t="shared" si="98"/>
        <v>0</v>
      </c>
      <c r="H143" s="67">
        <f t="shared" si="98"/>
        <v>0</v>
      </c>
      <c r="I143" s="67">
        <f t="shared" si="98"/>
        <v>0</v>
      </c>
      <c r="J143" s="67">
        <f t="shared" si="98"/>
        <v>0</v>
      </c>
      <c r="K143" s="67">
        <f t="shared" si="98"/>
        <v>0</v>
      </c>
      <c r="L143" s="67">
        <f t="shared" si="98"/>
        <v>0</v>
      </c>
      <c r="M143" s="67">
        <f t="shared" si="98"/>
        <v>0</v>
      </c>
      <c r="N143" s="67">
        <f t="shared" si="98"/>
        <v>0</v>
      </c>
      <c r="O143" s="67">
        <f t="shared" si="98"/>
        <v>0</v>
      </c>
    </row>
    <row r="144" spans="1:15" x14ac:dyDescent="0.25">
      <c r="A144" s="66" t="s">
        <v>105</v>
      </c>
      <c r="B144" s="106"/>
      <c r="C144" s="68" t="e">
        <f t="shared" ref="C144:D144" si="99">(C143-B143)/B143</f>
        <v>#DIV/0!</v>
      </c>
      <c r="D144" s="68" t="e">
        <f t="shared" si="99"/>
        <v>#DIV/0!</v>
      </c>
      <c r="E144" s="68" t="e">
        <f>(E143-D143)/D143</f>
        <v>#DIV/0!</v>
      </c>
      <c r="F144" s="68" t="e">
        <f>(F143-E143)/E143</f>
        <v>#DIV/0!</v>
      </c>
      <c r="G144" s="68" t="e">
        <f t="shared" ref="G144:O144" si="100">(G143-F143)/F143</f>
        <v>#DIV/0!</v>
      </c>
      <c r="H144" s="68" t="e">
        <f t="shared" si="100"/>
        <v>#DIV/0!</v>
      </c>
      <c r="I144" s="68" t="e">
        <f t="shared" si="100"/>
        <v>#DIV/0!</v>
      </c>
      <c r="J144" s="68" t="e">
        <f t="shared" si="100"/>
        <v>#DIV/0!</v>
      </c>
      <c r="K144" s="68" t="e">
        <f t="shared" si="100"/>
        <v>#DIV/0!</v>
      </c>
      <c r="L144" s="68" t="e">
        <f t="shared" si="100"/>
        <v>#DIV/0!</v>
      </c>
      <c r="M144" s="68" t="e">
        <f t="shared" si="100"/>
        <v>#DIV/0!</v>
      </c>
      <c r="N144" s="68" t="e">
        <f t="shared" si="100"/>
        <v>#DIV/0!</v>
      </c>
      <c r="O144" s="68" t="e">
        <f t="shared" si="100"/>
        <v>#DIV/0!</v>
      </c>
    </row>
    <row r="145" spans="1:15" x14ac:dyDescent="0.25">
      <c r="A145" s="66" t="s">
        <v>104</v>
      </c>
      <c r="B145" s="105">
        <f t="shared" ref="B145:O145" si="101">B63</f>
        <v>0</v>
      </c>
      <c r="C145" s="67">
        <f t="shared" si="101"/>
        <v>0</v>
      </c>
      <c r="D145" s="67">
        <f t="shared" si="101"/>
        <v>0</v>
      </c>
      <c r="E145" s="67">
        <f t="shared" si="101"/>
        <v>0</v>
      </c>
      <c r="F145" s="67">
        <f t="shared" si="101"/>
        <v>0</v>
      </c>
      <c r="G145" s="67">
        <f t="shared" si="101"/>
        <v>0</v>
      </c>
      <c r="H145" s="67">
        <f t="shared" si="101"/>
        <v>0</v>
      </c>
      <c r="I145" s="67">
        <f t="shared" si="101"/>
        <v>0</v>
      </c>
      <c r="J145" s="67">
        <f t="shared" si="101"/>
        <v>0</v>
      </c>
      <c r="K145" s="67">
        <f t="shared" si="101"/>
        <v>0</v>
      </c>
      <c r="L145" s="67">
        <f t="shared" si="101"/>
        <v>0</v>
      </c>
      <c r="M145" s="67">
        <f t="shared" si="101"/>
        <v>0</v>
      </c>
      <c r="N145" s="67">
        <f t="shared" si="101"/>
        <v>0</v>
      </c>
      <c r="O145" s="67">
        <f t="shared" si="101"/>
        <v>0</v>
      </c>
    </row>
    <row r="146" spans="1:15" x14ac:dyDescent="0.25">
      <c r="A146" s="66" t="s">
        <v>46</v>
      </c>
      <c r="B146" s="105">
        <f t="shared" ref="B146:O146" si="102">B72</f>
        <v>0</v>
      </c>
      <c r="C146" s="67">
        <f t="shared" si="102"/>
        <v>0</v>
      </c>
      <c r="D146" s="67">
        <f t="shared" si="102"/>
        <v>0</v>
      </c>
      <c r="E146" s="67">
        <f t="shared" si="102"/>
        <v>0</v>
      </c>
      <c r="F146" s="67">
        <f t="shared" si="102"/>
        <v>0</v>
      </c>
      <c r="G146" s="67">
        <f t="shared" si="102"/>
        <v>0</v>
      </c>
      <c r="H146" s="67">
        <f t="shared" si="102"/>
        <v>0</v>
      </c>
      <c r="I146" s="67">
        <f t="shared" si="102"/>
        <v>0</v>
      </c>
      <c r="J146" s="67">
        <f t="shared" si="102"/>
        <v>0</v>
      </c>
      <c r="K146" s="67">
        <f t="shared" si="102"/>
        <v>0</v>
      </c>
      <c r="L146" s="67">
        <f t="shared" si="102"/>
        <v>0</v>
      </c>
      <c r="M146" s="67">
        <f t="shared" si="102"/>
        <v>0</v>
      </c>
      <c r="N146" s="67">
        <f t="shared" si="102"/>
        <v>0</v>
      </c>
      <c r="O146" s="67">
        <f t="shared" si="102"/>
        <v>0</v>
      </c>
    </row>
    <row r="147" spans="1:15" x14ac:dyDescent="0.25">
      <c r="A147" s="66" t="s">
        <v>69</v>
      </c>
      <c r="B147" s="105">
        <f t="shared" ref="B147:O147" si="103">B72+B65</f>
        <v>0</v>
      </c>
      <c r="C147" s="67">
        <f t="shared" si="103"/>
        <v>0</v>
      </c>
      <c r="D147" s="67">
        <f t="shared" si="103"/>
        <v>0</v>
      </c>
      <c r="E147" s="67">
        <f t="shared" si="103"/>
        <v>0</v>
      </c>
      <c r="F147" s="67">
        <f t="shared" si="103"/>
        <v>0</v>
      </c>
      <c r="G147" s="67">
        <f t="shared" si="103"/>
        <v>0</v>
      </c>
      <c r="H147" s="67">
        <f t="shared" si="103"/>
        <v>0</v>
      </c>
      <c r="I147" s="67">
        <f t="shared" si="103"/>
        <v>0</v>
      </c>
      <c r="J147" s="67">
        <f t="shared" si="103"/>
        <v>0</v>
      </c>
      <c r="K147" s="67">
        <f t="shared" si="103"/>
        <v>0</v>
      </c>
      <c r="L147" s="67">
        <f t="shared" si="103"/>
        <v>0</v>
      </c>
      <c r="M147" s="67">
        <f t="shared" si="103"/>
        <v>0</v>
      </c>
      <c r="N147" s="67">
        <f t="shared" si="103"/>
        <v>0</v>
      </c>
      <c r="O147" s="67">
        <f t="shared" si="103"/>
        <v>0</v>
      </c>
    </row>
    <row r="148" spans="1:15" x14ac:dyDescent="0.25">
      <c r="A148" s="66" t="s">
        <v>106</v>
      </c>
      <c r="B148" s="107">
        <f t="shared" ref="B148:O148" si="104">B35</f>
        <v>0</v>
      </c>
      <c r="C148" s="69">
        <f t="shared" si="104"/>
        <v>0</v>
      </c>
      <c r="D148" s="69">
        <f t="shared" si="104"/>
        <v>0</v>
      </c>
      <c r="E148" s="69">
        <f t="shared" si="104"/>
        <v>0</v>
      </c>
      <c r="F148" s="69">
        <f t="shared" si="104"/>
        <v>0</v>
      </c>
      <c r="G148" s="69">
        <f t="shared" si="104"/>
        <v>0</v>
      </c>
      <c r="H148" s="69">
        <f t="shared" si="104"/>
        <v>0</v>
      </c>
      <c r="I148" s="69">
        <f t="shared" si="104"/>
        <v>0</v>
      </c>
      <c r="J148" s="69">
        <f t="shared" si="104"/>
        <v>0</v>
      </c>
      <c r="K148" s="69">
        <f t="shared" si="104"/>
        <v>0</v>
      </c>
      <c r="L148" s="69">
        <f t="shared" si="104"/>
        <v>0</v>
      </c>
      <c r="M148" s="69">
        <f t="shared" si="104"/>
        <v>0</v>
      </c>
      <c r="N148" s="69">
        <f t="shared" si="104"/>
        <v>0</v>
      </c>
      <c r="O148" s="69">
        <f t="shared" si="104"/>
        <v>0</v>
      </c>
    </row>
    <row r="149" spans="1:15" x14ac:dyDescent="0.25">
      <c r="A149" s="66" t="s">
        <v>31</v>
      </c>
      <c r="B149" s="107">
        <f t="shared" ref="B149:O149" si="105">B46</f>
        <v>0</v>
      </c>
      <c r="C149" s="69">
        <f t="shared" si="105"/>
        <v>0</v>
      </c>
      <c r="D149" s="69">
        <f t="shared" si="105"/>
        <v>0</v>
      </c>
      <c r="E149" s="69">
        <f t="shared" si="105"/>
        <v>0</v>
      </c>
      <c r="F149" s="69">
        <f t="shared" si="105"/>
        <v>0</v>
      </c>
      <c r="G149" s="69">
        <f t="shared" si="105"/>
        <v>0</v>
      </c>
      <c r="H149" s="69">
        <f t="shared" si="105"/>
        <v>0</v>
      </c>
      <c r="I149" s="69">
        <f t="shared" si="105"/>
        <v>0</v>
      </c>
      <c r="J149" s="69">
        <f t="shared" si="105"/>
        <v>0</v>
      </c>
      <c r="K149" s="69">
        <f t="shared" si="105"/>
        <v>0</v>
      </c>
      <c r="L149" s="69">
        <f t="shared" si="105"/>
        <v>0</v>
      </c>
      <c r="M149" s="69">
        <f t="shared" si="105"/>
        <v>0</v>
      </c>
      <c r="N149" s="69">
        <f t="shared" si="105"/>
        <v>0</v>
      </c>
      <c r="O149" s="69">
        <f t="shared" si="105"/>
        <v>0</v>
      </c>
    </row>
    <row r="150" spans="1:15" x14ac:dyDescent="0.25">
      <c r="A150" s="51" t="s">
        <v>50</v>
      </c>
      <c r="B150" s="108" t="e">
        <f t="shared" ref="B150:O150" si="106">B104</f>
        <v>#DIV/0!</v>
      </c>
      <c r="C150" s="70" t="e">
        <f t="shared" si="106"/>
        <v>#DIV/0!</v>
      </c>
      <c r="D150" s="70" t="e">
        <f t="shared" si="106"/>
        <v>#DIV/0!</v>
      </c>
      <c r="E150" s="70" t="e">
        <f t="shared" si="106"/>
        <v>#DIV/0!</v>
      </c>
      <c r="F150" s="70" t="e">
        <f t="shared" si="106"/>
        <v>#DIV/0!</v>
      </c>
      <c r="G150" s="70" t="e">
        <f t="shared" si="106"/>
        <v>#DIV/0!</v>
      </c>
      <c r="H150" s="70" t="e">
        <f t="shared" si="106"/>
        <v>#DIV/0!</v>
      </c>
      <c r="I150" s="70" t="e">
        <f t="shared" si="106"/>
        <v>#DIV/0!</v>
      </c>
      <c r="J150" s="70" t="e">
        <f t="shared" si="106"/>
        <v>#DIV/0!</v>
      </c>
      <c r="K150" s="70" t="e">
        <f t="shared" si="106"/>
        <v>#DIV/0!</v>
      </c>
      <c r="L150" s="70" t="e">
        <f t="shared" si="106"/>
        <v>#DIV/0!</v>
      </c>
      <c r="M150" s="70" t="e">
        <f t="shared" si="106"/>
        <v>#DIV/0!</v>
      </c>
      <c r="N150" s="70" t="e">
        <f t="shared" si="106"/>
        <v>#DIV/0!</v>
      </c>
      <c r="O150" s="70" t="e">
        <f t="shared" si="106"/>
        <v>#DIV/0!</v>
      </c>
    </row>
    <row r="151" spans="1:15" x14ac:dyDescent="0.25">
      <c r="A151" s="51" t="s">
        <v>51</v>
      </c>
      <c r="B151" s="108" t="e">
        <f t="shared" ref="B151:O151" si="107">B105</f>
        <v>#DIV/0!</v>
      </c>
      <c r="C151" s="70" t="e">
        <f t="shared" si="107"/>
        <v>#DIV/0!</v>
      </c>
      <c r="D151" s="70" t="e">
        <f t="shared" si="107"/>
        <v>#DIV/0!</v>
      </c>
      <c r="E151" s="70" t="e">
        <f t="shared" si="107"/>
        <v>#DIV/0!</v>
      </c>
      <c r="F151" s="70" t="e">
        <f t="shared" si="107"/>
        <v>#DIV/0!</v>
      </c>
      <c r="G151" s="70" t="e">
        <f t="shared" si="107"/>
        <v>#DIV/0!</v>
      </c>
      <c r="H151" s="70" t="e">
        <f t="shared" si="107"/>
        <v>#DIV/0!</v>
      </c>
      <c r="I151" s="70" t="e">
        <f t="shared" si="107"/>
        <v>#DIV/0!</v>
      </c>
      <c r="J151" s="70" t="e">
        <f t="shared" si="107"/>
        <v>#DIV/0!</v>
      </c>
      <c r="K151" s="70" t="e">
        <f t="shared" si="107"/>
        <v>#DIV/0!</v>
      </c>
      <c r="L151" s="70" t="e">
        <f t="shared" si="107"/>
        <v>#DIV/0!</v>
      </c>
      <c r="M151" s="70" t="e">
        <f t="shared" si="107"/>
        <v>#DIV/0!</v>
      </c>
      <c r="N151" s="70" t="e">
        <f t="shared" si="107"/>
        <v>#DIV/0!</v>
      </c>
      <c r="O151" s="70" t="e">
        <f t="shared" si="107"/>
        <v>#DIV/0!</v>
      </c>
    </row>
    <row r="152" spans="1:15" x14ac:dyDescent="0.25">
      <c r="A152" s="51" t="s">
        <v>52</v>
      </c>
      <c r="B152" s="97" t="e">
        <f t="shared" ref="B152:O152" si="108">B106</f>
        <v>#DIV/0!</v>
      </c>
      <c r="C152" s="41" t="e">
        <f t="shared" si="108"/>
        <v>#DIV/0!</v>
      </c>
      <c r="D152" s="41" t="e">
        <f t="shared" si="108"/>
        <v>#DIV/0!</v>
      </c>
      <c r="E152" s="41" t="e">
        <f t="shared" si="108"/>
        <v>#DIV/0!</v>
      </c>
      <c r="F152" s="41" t="e">
        <f t="shared" si="108"/>
        <v>#DIV/0!</v>
      </c>
      <c r="G152" s="41" t="e">
        <f t="shared" si="108"/>
        <v>#DIV/0!</v>
      </c>
      <c r="H152" s="41" t="e">
        <f t="shared" si="108"/>
        <v>#DIV/0!</v>
      </c>
      <c r="I152" s="41" t="e">
        <f t="shared" si="108"/>
        <v>#DIV/0!</v>
      </c>
      <c r="J152" s="41" t="e">
        <f t="shared" si="108"/>
        <v>#DIV/0!</v>
      </c>
      <c r="K152" s="41" t="e">
        <f t="shared" si="108"/>
        <v>#DIV/0!</v>
      </c>
      <c r="L152" s="41" t="e">
        <f t="shared" si="108"/>
        <v>#DIV/0!</v>
      </c>
      <c r="M152" s="41" t="e">
        <f t="shared" si="108"/>
        <v>#DIV/0!</v>
      </c>
      <c r="N152" s="41" t="e">
        <f t="shared" si="108"/>
        <v>#DIV/0!</v>
      </c>
      <c r="O152" s="41" t="e">
        <f t="shared" si="108"/>
        <v>#DIV/0!</v>
      </c>
    </row>
    <row r="153" spans="1:15" x14ac:dyDescent="0.25">
      <c r="A153" s="51" t="s">
        <v>53</v>
      </c>
      <c r="B153" s="97" t="e">
        <f t="shared" ref="B153:O153" si="109">B107</f>
        <v>#DIV/0!</v>
      </c>
      <c r="C153" s="41" t="e">
        <f t="shared" si="109"/>
        <v>#DIV/0!</v>
      </c>
      <c r="D153" s="41" t="e">
        <f t="shared" si="109"/>
        <v>#DIV/0!</v>
      </c>
      <c r="E153" s="41" t="e">
        <f t="shared" si="109"/>
        <v>#DIV/0!</v>
      </c>
      <c r="F153" s="41" t="e">
        <f t="shared" si="109"/>
        <v>#DIV/0!</v>
      </c>
      <c r="G153" s="41" t="e">
        <f t="shared" si="109"/>
        <v>#DIV/0!</v>
      </c>
      <c r="H153" s="41" t="e">
        <f t="shared" si="109"/>
        <v>#DIV/0!</v>
      </c>
      <c r="I153" s="41" t="e">
        <f t="shared" si="109"/>
        <v>#DIV/0!</v>
      </c>
      <c r="J153" s="41" t="e">
        <f t="shared" si="109"/>
        <v>#DIV/0!</v>
      </c>
      <c r="K153" s="41" t="e">
        <f t="shared" si="109"/>
        <v>#DIV/0!</v>
      </c>
      <c r="L153" s="41" t="e">
        <f t="shared" si="109"/>
        <v>#DIV/0!</v>
      </c>
      <c r="M153" s="41" t="e">
        <f t="shared" si="109"/>
        <v>#DIV/0!</v>
      </c>
      <c r="N153" s="41" t="e">
        <f t="shared" si="109"/>
        <v>#DIV/0!</v>
      </c>
      <c r="O153" s="41" t="e">
        <f t="shared" si="109"/>
        <v>#DIV/0!</v>
      </c>
    </row>
    <row r="154" spans="1:15" x14ac:dyDescent="0.25">
      <c r="A154" s="51" t="s">
        <v>54</v>
      </c>
      <c r="B154" s="97" t="e">
        <f t="shared" ref="B154:O154" si="110">B108</f>
        <v>#DIV/0!</v>
      </c>
      <c r="C154" s="41" t="e">
        <f t="shared" si="110"/>
        <v>#DIV/0!</v>
      </c>
      <c r="D154" s="41" t="e">
        <f t="shared" si="110"/>
        <v>#DIV/0!</v>
      </c>
      <c r="E154" s="41" t="e">
        <f t="shared" si="110"/>
        <v>#DIV/0!</v>
      </c>
      <c r="F154" s="41" t="e">
        <f t="shared" si="110"/>
        <v>#DIV/0!</v>
      </c>
      <c r="G154" s="41" t="e">
        <f t="shared" si="110"/>
        <v>#DIV/0!</v>
      </c>
      <c r="H154" s="41" t="e">
        <f t="shared" si="110"/>
        <v>#DIV/0!</v>
      </c>
      <c r="I154" s="41" t="e">
        <f t="shared" si="110"/>
        <v>#DIV/0!</v>
      </c>
      <c r="J154" s="41" t="e">
        <f t="shared" si="110"/>
        <v>#DIV/0!</v>
      </c>
      <c r="K154" s="41" t="e">
        <f t="shared" si="110"/>
        <v>#DIV/0!</v>
      </c>
      <c r="L154" s="41" t="e">
        <f t="shared" si="110"/>
        <v>#DIV/0!</v>
      </c>
      <c r="M154" s="41" t="e">
        <f t="shared" si="110"/>
        <v>#DIV/0!</v>
      </c>
      <c r="N154" s="41" t="e">
        <f t="shared" si="110"/>
        <v>#DIV/0!</v>
      </c>
      <c r="O154" s="41" t="e">
        <f t="shared" si="110"/>
        <v>#DIV/0!</v>
      </c>
    </row>
    <row r="155" spans="1:15" x14ac:dyDescent="0.25">
      <c r="A155" s="51" t="s">
        <v>55</v>
      </c>
      <c r="B155" s="97">
        <f t="shared" ref="B155:O155" si="111">B109</f>
        <v>0</v>
      </c>
      <c r="C155" s="41">
        <f t="shared" si="111"/>
        <v>0</v>
      </c>
      <c r="D155" s="41">
        <f t="shared" si="111"/>
        <v>0</v>
      </c>
      <c r="E155" s="41">
        <f t="shared" si="111"/>
        <v>0</v>
      </c>
      <c r="F155" s="41">
        <f t="shared" si="111"/>
        <v>0</v>
      </c>
      <c r="G155" s="41">
        <f t="shared" si="111"/>
        <v>0</v>
      </c>
      <c r="H155" s="41">
        <f t="shared" si="111"/>
        <v>0</v>
      </c>
      <c r="I155" s="41">
        <f t="shared" si="111"/>
        <v>0</v>
      </c>
      <c r="J155" s="41">
        <f t="shared" si="111"/>
        <v>0</v>
      </c>
      <c r="K155" s="41">
        <f t="shared" si="111"/>
        <v>0</v>
      </c>
      <c r="L155" s="41">
        <f t="shared" si="111"/>
        <v>0</v>
      </c>
      <c r="M155" s="41">
        <f t="shared" si="111"/>
        <v>0</v>
      </c>
      <c r="N155" s="41">
        <f t="shared" si="111"/>
        <v>0</v>
      </c>
      <c r="O155" s="41">
        <f t="shared" si="111"/>
        <v>0</v>
      </c>
    </row>
    <row r="156" spans="1:15" x14ac:dyDescent="0.25">
      <c r="A156" s="51" t="s">
        <v>100</v>
      </c>
      <c r="B156" s="108" t="e">
        <f t="shared" ref="B156:O156" si="112">B110</f>
        <v>#DIV/0!</v>
      </c>
      <c r="C156" s="70" t="e">
        <f t="shared" si="112"/>
        <v>#DIV/0!</v>
      </c>
      <c r="D156" s="70" t="e">
        <f t="shared" si="112"/>
        <v>#DIV/0!</v>
      </c>
      <c r="E156" s="70" t="e">
        <f t="shared" si="112"/>
        <v>#DIV/0!</v>
      </c>
      <c r="F156" s="70" t="e">
        <f t="shared" si="112"/>
        <v>#DIV/0!</v>
      </c>
      <c r="G156" s="70" t="e">
        <f t="shared" si="112"/>
        <v>#DIV/0!</v>
      </c>
      <c r="H156" s="70" t="e">
        <f t="shared" si="112"/>
        <v>#DIV/0!</v>
      </c>
      <c r="I156" s="70" t="e">
        <f t="shared" si="112"/>
        <v>#DIV/0!</v>
      </c>
      <c r="J156" s="70" t="e">
        <f t="shared" si="112"/>
        <v>#DIV/0!</v>
      </c>
      <c r="K156" s="70" t="e">
        <f t="shared" si="112"/>
        <v>#DIV/0!</v>
      </c>
      <c r="L156" s="70" t="e">
        <f t="shared" si="112"/>
        <v>#DIV/0!</v>
      </c>
      <c r="M156" s="70" t="e">
        <f t="shared" si="112"/>
        <v>#DIV/0!</v>
      </c>
      <c r="N156" s="70" t="e">
        <f t="shared" si="112"/>
        <v>#DIV/0!</v>
      </c>
      <c r="O156" s="70" t="e">
        <f t="shared" si="112"/>
        <v>#DIV/0!</v>
      </c>
    </row>
    <row r="157" spans="1:15" x14ac:dyDescent="0.25">
      <c r="A157" s="53" t="s">
        <v>56</v>
      </c>
      <c r="B157" s="108" t="e">
        <f t="shared" ref="B157:O157" si="113">B111</f>
        <v>#DIV/0!</v>
      </c>
      <c r="C157" s="70" t="e">
        <f t="shared" si="113"/>
        <v>#DIV/0!</v>
      </c>
      <c r="D157" s="70" t="e">
        <f t="shared" si="113"/>
        <v>#DIV/0!</v>
      </c>
      <c r="E157" s="70" t="e">
        <f t="shared" si="113"/>
        <v>#DIV/0!</v>
      </c>
      <c r="F157" s="70" t="e">
        <f t="shared" si="113"/>
        <v>#DIV/0!</v>
      </c>
      <c r="G157" s="70" t="e">
        <f t="shared" si="113"/>
        <v>#DIV/0!</v>
      </c>
      <c r="H157" s="70" t="e">
        <f t="shared" si="113"/>
        <v>#DIV/0!</v>
      </c>
      <c r="I157" s="70" t="e">
        <f t="shared" si="113"/>
        <v>#DIV/0!</v>
      </c>
      <c r="J157" s="70" t="e">
        <f t="shared" si="113"/>
        <v>#DIV/0!</v>
      </c>
      <c r="K157" s="70" t="e">
        <f t="shared" si="113"/>
        <v>#DIV/0!</v>
      </c>
      <c r="L157" s="70" t="e">
        <f t="shared" si="113"/>
        <v>#DIV/0!</v>
      </c>
      <c r="M157" s="70" t="e">
        <f t="shared" si="113"/>
        <v>#DIV/0!</v>
      </c>
      <c r="N157" s="70" t="e">
        <f t="shared" si="113"/>
        <v>#DIV/0!</v>
      </c>
      <c r="O157" s="70" t="e">
        <f t="shared" si="113"/>
        <v>#DIV/0!</v>
      </c>
    </row>
    <row r="158" spans="1:15" x14ac:dyDescent="0.25">
      <c r="A158" s="53" t="s">
        <v>57</v>
      </c>
      <c r="B158" s="108" t="e">
        <f t="shared" ref="B158:O158" si="114">B112</f>
        <v>#DIV/0!</v>
      </c>
      <c r="C158" s="70" t="e">
        <f t="shared" si="114"/>
        <v>#DIV/0!</v>
      </c>
      <c r="D158" s="70" t="e">
        <f t="shared" si="114"/>
        <v>#DIV/0!</v>
      </c>
      <c r="E158" s="70" t="e">
        <f t="shared" si="114"/>
        <v>#DIV/0!</v>
      </c>
      <c r="F158" s="70" t="e">
        <f t="shared" si="114"/>
        <v>#DIV/0!</v>
      </c>
      <c r="G158" s="70" t="e">
        <f t="shared" si="114"/>
        <v>#DIV/0!</v>
      </c>
      <c r="H158" s="70" t="e">
        <f t="shared" si="114"/>
        <v>#DIV/0!</v>
      </c>
      <c r="I158" s="70" t="e">
        <f t="shared" si="114"/>
        <v>#DIV/0!</v>
      </c>
      <c r="J158" s="70" t="e">
        <f t="shared" si="114"/>
        <v>#DIV/0!</v>
      </c>
      <c r="K158" s="70" t="e">
        <f t="shared" si="114"/>
        <v>#DIV/0!</v>
      </c>
      <c r="L158" s="70" t="e">
        <f t="shared" si="114"/>
        <v>#DIV/0!</v>
      </c>
      <c r="M158" s="70" t="e">
        <f t="shared" si="114"/>
        <v>#DIV/0!</v>
      </c>
      <c r="N158" s="70" t="e">
        <f t="shared" si="114"/>
        <v>#DIV/0!</v>
      </c>
      <c r="O158" s="70" t="e">
        <f t="shared" si="114"/>
        <v>#DIV/0!</v>
      </c>
    </row>
    <row r="159" spans="1:15" x14ac:dyDescent="0.25">
      <c r="A159" s="53" t="s">
        <v>101</v>
      </c>
      <c r="B159" s="108" t="e">
        <f t="shared" ref="B159:O159" si="115">B113</f>
        <v>#DIV/0!</v>
      </c>
      <c r="C159" s="70" t="e">
        <f t="shared" si="115"/>
        <v>#DIV/0!</v>
      </c>
      <c r="D159" s="70" t="e">
        <f t="shared" si="115"/>
        <v>#DIV/0!</v>
      </c>
      <c r="E159" s="70" t="e">
        <f t="shared" si="115"/>
        <v>#DIV/0!</v>
      </c>
      <c r="F159" s="70" t="e">
        <f t="shared" si="115"/>
        <v>#DIV/0!</v>
      </c>
      <c r="G159" s="70" t="e">
        <f t="shared" si="115"/>
        <v>#DIV/0!</v>
      </c>
      <c r="H159" s="70" t="e">
        <f t="shared" si="115"/>
        <v>#DIV/0!</v>
      </c>
      <c r="I159" s="70" t="e">
        <f t="shared" si="115"/>
        <v>#DIV/0!</v>
      </c>
      <c r="J159" s="70" t="e">
        <f t="shared" si="115"/>
        <v>#DIV/0!</v>
      </c>
      <c r="K159" s="70" t="e">
        <f t="shared" si="115"/>
        <v>#DIV/0!</v>
      </c>
      <c r="L159" s="70" t="e">
        <f t="shared" si="115"/>
        <v>#DIV/0!</v>
      </c>
      <c r="M159" s="70" t="e">
        <f t="shared" si="115"/>
        <v>#DIV/0!</v>
      </c>
      <c r="N159" s="70" t="e">
        <f t="shared" si="115"/>
        <v>#DIV/0!</v>
      </c>
      <c r="O159" s="70" t="e">
        <f t="shared" si="115"/>
        <v>#DIV/0!</v>
      </c>
    </row>
    <row r="160" spans="1:15" s="117" customFormat="1" x14ac:dyDescent="0.25">
      <c r="A160" s="53" t="s">
        <v>119</v>
      </c>
      <c r="B160" s="108" t="e">
        <f t="shared" ref="B160:O160" si="116">B114</f>
        <v>#DIV/0!</v>
      </c>
      <c r="C160" s="70" t="e">
        <f t="shared" si="116"/>
        <v>#DIV/0!</v>
      </c>
      <c r="D160" s="70" t="e">
        <f t="shared" si="116"/>
        <v>#DIV/0!</v>
      </c>
      <c r="E160" s="70" t="e">
        <f t="shared" si="116"/>
        <v>#DIV/0!</v>
      </c>
      <c r="F160" s="70" t="e">
        <f t="shared" si="116"/>
        <v>#DIV/0!</v>
      </c>
      <c r="G160" s="70" t="e">
        <f t="shared" si="116"/>
        <v>#DIV/0!</v>
      </c>
      <c r="H160" s="70" t="e">
        <f t="shared" si="116"/>
        <v>#DIV/0!</v>
      </c>
      <c r="I160" s="70" t="e">
        <f t="shared" si="116"/>
        <v>#DIV/0!</v>
      </c>
      <c r="J160" s="70" t="e">
        <f t="shared" si="116"/>
        <v>#DIV/0!</v>
      </c>
      <c r="K160" s="70" t="e">
        <f t="shared" si="116"/>
        <v>#DIV/0!</v>
      </c>
      <c r="L160" s="70" t="e">
        <f t="shared" si="116"/>
        <v>#DIV/0!</v>
      </c>
      <c r="M160" s="70" t="e">
        <f t="shared" si="116"/>
        <v>#DIV/0!</v>
      </c>
      <c r="N160" s="70" t="e">
        <f t="shared" si="116"/>
        <v>#DIV/0!</v>
      </c>
      <c r="O160" s="70" t="e">
        <f t="shared" si="116"/>
        <v>#DIV/0!</v>
      </c>
    </row>
    <row r="161" spans="1:15" x14ac:dyDescent="0.25">
      <c r="A161" s="122" t="s">
        <v>141</v>
      </c>
      <c r="B161" s="128" t="e">
        <f t="shared" ref="B161:O161" si="117">B115</f>
        <v>#DIV/0!</v>
      </c>
      <c r="C161" s="128" t="e">
        <f t="shared" si="117"/>
        <v>#DIV/0!</v>
      </c>
      <c r="D161" s="128" t="e">
        <f t="shared" si="117"/>
        <v>#DIV/0!</v>
      </c>
      <c r="E161" s="128" t="e">
        <f t="shared" si="117"/>
        <v>#DIV/0!</v>
      </c>
      <c r="F161" s="128" t="e">
        <f t="shared" si="117"/>
        <v>#DIV/0!</v>
      </c>
      <c r="G161" s="128" t="e">
        <f t="shared" si="117"/>
        <v>#DIV/0!</v>
      </c>
      <c r="H161" s="128" t="e">
        <f t="shared" si="117"/>
        <v>#DIV/0!</v>
      </c>
      <c r="I161" s="128" t="e">
        <f t="shared" si="117"/>
        <v>#DIV/0!</v>
      </c>
      <c r="J161" s="128" t="e">
        <f t="shared" si="117"/>
        <v>#DIV/0!</v>
      </c>
      <c r="K161" s="128" t="e">
        <f t="shared" si="117"/>
        <v>#DIV/0!</v>
      </c>
      <c r="L161" s="128" t="e">
        <f t="shared" si="117"/>
        <v>#DIV/0!</v>
      </c>
      <c r="M161" s="128" t="e">
        <f t="shared" si="117"/>
        <v>#DIV/0!</v>
      </c>
      <c r="N161" s="128" t="e">
        <f t="shared" si="117"/>
        <v>#DIV/0!</v>
      </c>
      <c r="O161" s="128" t="e">
        <f t="shared" si="117"/>
        <v>#DIV/0!</v>
      </c>
    </row>
    <row r="162" spans="1:15" x14ac:dyDescent="0.25">
      <c r="A162" s="51" t="s">
        <v>58</v>
      </c>
      <c r="B162" s="108" t="e">
        <f t="shared" ref="B162:O165" si="118">B116</f>
        <v>#DIV/0!</v>
      </c>
      <c r="C162" s="70" t="e">
        <f t="shared" si="118"/>
        <v>#DIV/0!</v>
      </c>
      <c r="D162" s="70" t="e">
        <f t="shared" si="118"/>
        <v>#DIV/0!</v>
      </c>
      <c r="E162" s="70" t="e">
        <f t="shared" si="118"/>
        <v>#DIV/0!</v>
      </c>
      <c r="F162" s="70" t="e">
        <f t="shared" si="118"/>
        <v>#DIV/0!</v>
      </c>
      <c r="G162" s="70" t="e">
        <f t="shared" si="118"/>
        <v>#DIV/0!</v>
      </c>
      <c r="H162" s="70" t="e">
        <f t="shared" si="118"/>
        <v>#DIV/0!</v>
      </c>
      <c r="I162" s="70" t="e">
        <f t="shared" si="118"/>
        <v>#DIV/0!</v>
      </c>
      <c r="J162" s="70" t="e">
        <f t="shared" si="118"/>
        <v>#DIV/0!</v>
      </c>
      <c r="K162" s="70" t="e">
        <f t="shared" si="118"/>
        <v>#DIV/0!</v>
      </c>
      <c r="L162" s="70" t="e">
        <f t="shared" si="118"/>
        <v>#DIV/0!</v>
      </c>
      <c r="M162" s="70" t="e">
        <f t="shared" si="118"/>
        <v>#DIV/0!</v>
      </c>
      <c r="N162" s="70" t="e">
        <f t="shared" si="118"/>
        <v>#DIV/0!</v>
      </c>
      <c r="O162" s="70" t="e">
        <f t="shared" si="118"/>
        <v>#DIV/0!</v>
      </c>
    </row>
    <row r="163" spans="1:15" x14ac:dyDescent="0.25">
      <c r="A163" s="54" t="s">
        <v>59</v>
      </c>
      <c r="B163" s="103" t="e">
        <f t="shared" si="118"/>
        <v>#DIV/0!</v>
      </c>
      <c r="C163" s="55" t="e">
        <f t="shared" si="118"/>
        <v>#DIV/0!</v>
      </c>
      <c r="D163" s="55" t="e">
        <f t="shared" si="118"/>
        <v>#DIV/0!</v>
      </c>
      <c r="E163" s="55" t="e">
        <f t="shared" si="118"/>
        <v>#DIV/0!</v>
      </c>
      <c r="F163" s="55" t="e">
        <f t="shared" si="118"/>
        <v>#DIV/0!</v>
      </c>
      <c r="G163" s="55" t="e">
        <f t="shared" si="118"/>
        <v>#DIV/0!</v>
      </c>
      <c r="H163" s="55" t="e">
        <f t="shared" si="118"/>
        <v>#DIV/0!</v>
      </c>
      <c r="I163" s="55" t="e">
        <f t="shared" si="118"/>
        <v>#DIV/0!</v>
      </c>
      <c r="J163" s="55" t="e">
        <f t="shared" si="118"/>
        <v>#DIV/0!</v>
      </c>
      <c r="K163" s="55" t="e">
        <f t="shared" si="118"/>
        <v>#DIV/0!</v>
      </c>
      <c r="L163" s="55" t="e">
        <f t="shared" si="118"/>
        <v>#DIV/0!</v>
      </c>
      <c r="M163" s="55" t="e">
        <f t="shared" si="118"/>
        <v>#DIV/0!</v>
      </c>
      <c r="N163" s="55" t="e">
        <f t="shared" si="118"/>
        <v>#DIV/0!</v>
      </c>
      <c r="O163" s="55" t="e">
        <f t="shared" si="118"/>
        <v>#DIV/0!</v>
      </c>
    </row>
    <row r="164" spans="1:15" x14ac:dyDescent="0.25">
      <c r="A164" s="53" t="s">
        <v>90</v>
      </c>
      <c r="B164" s="103" t="e">
        <f t="shared" si="118"/>
        <v>#DIV/0!</v>
      </c>
      <c r="C164" s="55" t="e">
        <f t="shared" si="118"/>
        <v>#DIV/0!</v>
      </c>
      <c r="D164" s="55" t="e">
        <f t="shared" si="118"/>
        <v>#DIV/0!</v>
      </c>
      <c r="E164" s="55" t="e">
        <f t="shared" si="118"/>
        <v>#DIV/0!</v>
      </c>
      <c r="F164" s="55" t="e">
        <f t="shared" si="118"/>
        <v>#DIV/0!</v>
      </c>
      <c r="G164" s="55" t="e">
        <f t="shared" si="118"/>
        <v>#DIV/0!</v>
      </c>
      <c r="H164" s="55" t="e">
        <f t="shared" si="118"/>
        <v>#DIV/0!</v>
      </c>
      <c r="I164" s="55" t="e">
        <f t="shared" si="118"/>
        <v>#DIV/0!</v>
      </c>
      <c r="J164" s="55" t="e">
        <f t="shared" si="118"/>
        <v>#DIV/0!</v>
      </c>
      <c r="K164" s="55" t="e">
        <f t="shared" si="118"/>
        <v>#DIV/0!</v>
      </c>
      <c r="L164" s="55" t="e">
        <f t="shared" si="118"/>
        <v>#DIV/0!</v>
      </c>
      <c r="M164" s="55" t="e">
        <f t="shared" si="118"/>
        <v>#DIV/0!</v>
      </c>
      <c r="N164" s="55" t="e">
        <f t="shared" si="118"/>
        <v>#DIV/0!</v>
      </c>
      <c r="O164" s="55" t="e">
        <f t="shared" si="118"/>
        <v>#DIV/0!</v>
      </c>
    </row>
    <row r="165" spans="1:15" x14ac:dyDescent="0.25">
      <c r="A165" s="33" t="s">
        <v>60</v>
      </c>
      <c r="B165" s="103" t="e">
        <f t="shared" si="118"/>
        <v>#DIV/0!</v>
      </c>
      <c r="C165" s="55" t="e">
        <f t="shared" si="118"/>
        <v>#DIV/0!</v>
      </c>
      <c r="D165" s="55" t="e">
        <f t="shared" si="118"/>
        <v>#DIV/0!</v>
      </c>
      <c r="E165" s="55" t="e">
        <f t="shared" si="118"/>
        <v>#DIV/0!</v>
      </c>
      <c r="F165" s="55" t="e">
        <f t="shared" si="118"/>
        <v>#DIV/0!</v>
      </c>
      <c r="G165" s="55" t="e">
        <f t="shared" si="118"/>
        <v>#DIV/0!</v>
      </c>
      <c r="H165" s="55" t="e">
        <f t="shared" si="118"/>
        <v>#DIV/0!</v>
      </c>
      <c r="I165" s="55" t="e">
        <f t="shared" si="118"/>
        <v>#DIV/0!</v>
      </c>
      <c r="J165" s="55" t="e">
        <f t="shared" si="118"/>
        <v>#DIV/0!</v>
      </c>
      <c r="K165" s="55" t="e">
        <f t="shared" si="118"/>
        <v>#DIV/0!</v>
      </c>
      <c r="L165" s="55" t="e">
        <f t="shared" si="118"/>
        <v>#DIV/0!</v>
      </c>
      <c r="M165" s="55" t="e">
        <f t="shared" si="118"/>
        <v>#DIV/0!</v>
      </c>
      <c r="N165" s="55" t="e">
        <f t="shared" si="118"/>
        <v>#DIV/0!</v>
      </c>
      <c r="O165" s="55" t="e">
        <f t="shared" si="118"/>
        <v>#DIV/0!</v>
      </c>
    </row>
    <row r="166" spans="1:15" x14ac:dyDescent="0.25">
      <c r="A166" s="33" t="s">
        <v>61</v>
      </c>
      <c r="B166" s="103" t="e">
        <f t="shared" ref="B166:O166" si="119">B120</f>
        <v>#DIV/0!</v>
      </c>
      <c r="C166" s="55" t="e">
        <f t="shared" si="119"/>
        <v>#DIV/0!</v>
      </c>
      <c r="D166" s="55" t="e">
        <f t="shared" si="119"/>
        <v>#DIV/0!</v>
      </c>
      <c r="E166" s="55" t="e">
        <f t="shared" si="119"/>
        <v>#DIV/0!</v>
      </c>
      <c r="F166" s="55" t="e">
        <f t="shared" si="119"/>
        <v>#DIV/0!</v>
      </c>
      <c r="G166" s="55" t="e">
        <f t="shared" si="119"/>
        <v>#DIV/0!</v>
      </c>
      <c r="H166" s="55" t="e">
        <f t="shared" si="119"/>
        <v>#DIV/0!</v>
      </c>
      <c r="I166" s="55" t="e">
        <f t="shared" si="119"/>
        <v>#DIV/0!</v>
      </c>
      <c r="J166" s="55" t="e">
        <f t="shared" si="119"/>
        <v>#DIV/0!</v>
      </c>
      <c r="K166" s="55" t="e">
        <f t="shared" si="119"/>
        <v>#DIV/0!</v>
      </c>
      <c r="L166" s="55" t="e">
        <f t="shared" si="119"/>
        <v>#DIV/0!</v>
      </c>
      <c r="M166" s="55" t="e">
        <f t="shared" si="119"/>
        <v>#DIV/0!</v>
      </c>
      <c r="N166" s="55" t="e">
        <f t="shared" si="119"/>
        <v>#DIV/0!</v>
      </c>
      <c r="O166" s="55" t="e">
        <f t="shared" si="119"/>
        <v>#DIV/0!</v>
      </c>
    </row>
    <row r="167" spans="1:15" x14ac:dyDescent="0.25">
      <c r="A167" s="72" t="str">
        <f t="shared" ref="A167:O167" si="120">A85</f>
        <v>Cash from Trading activities/Operation</v>
      </c>
      <c r="B167" s="72" t="e">
        <f t="shared" si="120"/>
        <v>#VALUE!</v>
      </c>
      <c r="C167" s="109">
        <f t="shared" si="120"/>
        <v>0</v>
      </c>
      <c r="D167" s="109">
        <f t="shared" si="120"/>
        <v>0</v>
      </c>
      <c r="E167" s="109">
        <f t="shared" si="120"/>
        <v>0</v>
      </c>
      <c r="F167" s="109">
        <f t="shared" si="120"/>
        <v>0</v>
      </c>
      <c r="G167" s="109">
        <f t="shared" si="120"/>
        <v>0</v>
      </c>
      <c r="H167" s="109">
        <f t="shared" si="120"/>
        <v>0</v>
      </c>
      <c r="I167" s="109">
        <f t="shared" si="120"/>
        <v>0</v>
      </c>
      <c r="J167" s="109">
        <f t="shared" si="120"/>
        <v>0</v>
      </c>
      <c r="K167" s="109">
        <f t="shared" si="120"/>
        <v>0</v>
      </c>
      <c r="L167" s="109">
        <f t="shared" si="120"/>
        <v>0</v>
      </c>
      <c r="M167" s="109">
        <f t="shared" si="120"/>
        <v>0</v>
      </c>
      <c r="N167" s="109">
        <f t="shared" si="120"/>
        <v>0</v>
      </c>
      <c r="O167" s="109">
        <f t="shared" si="120"/>
        <v>0</v>
      </c>
    </row>
    <row r="168" spans="1:15" x14ac:dyDescent="0.25">
      <c r="A168" s="72" t="str">
        <f t="shared" ref="A168:O168" si="121">A88</f>
        <v>Cash after investing activities</v>
      </c>
      <c r="B168" s="72" t="e">
        <f t="shared" si="121"/>
        <v>#VALUE!</v>
      </c>
      <c r="C168" s="109">
        <f t="shared" si="121"/>
        <v>0</v>
      </c>
      <c r="D168" s="109">
        <f t="shared" si="121"/>
        <v>0</v>
      </c>
      <c r="E168" s="109">
        <f t="shared" si="121"/>
        <v>0</v>
      </c>
      <c r="F168" s="109">
        <f t="shared" si="121"/>
        <v>0</v>
      </c>
      <c r="G168" s="109">
        <f t="shared" si="121"/>
        <v>0</v>
      </c>
      <c r="H168" s="109">
        <f t="shared" si="121"/>
        <v>0</v>
      </c>
      <c r="I168" s="109">
        <f t="shared" si="121"/>
        <v>0</v>
      </c>
      <c r="J168" s="109">
        <f t="shared" si="121"/>
        <v>0</v>
      </c>
      <c r="K168" s="109">
        <f t="shared" si="121"/>
        <v>0</v>
      </c>
      <c r="L168" s="109">
        <f t="shared" si="121"/>
        <v>0</v>
      </c>
      <c r="M168" s="109">
        <f t="shared" si="121"/>
        <v>0</v>
      </c>
      <c r="N168" s="109">
        <f t="shared" si="121"/>
        <v>0</v>
      </c>
      <c r="O168" s="109">
        <f t="shared" si="121"/>
        <v>0</v>
      </c>
    </row>
    <row r="169" spans="1:15" x14ac:dyDescent="0.25">
      <c r="A169" s="72" t="str">
        <f t="shared" ref="A169:O169" si="122">A96</f>
        <v>Cash after Financing Activities</v>
      </c>
      <c r="B169" s="72" t="e">
        <f t="shared" si="122"/>
        <v>#VALUE!</v>
      </c>
      <c r="C169" s="109">
        <f t="shared" si="122"/>
        <v>0</v>
      </c>
      <c r="D169" s="109">
        <f t="shared" si="122"/>
        <v>0</v>
      </c>
      <c r="E169" s="109">
        <f t="shared" si="122"/>
        <v>0</v>
      </c>
      <c r="F169" s="109">
        <f t="shared" si="122"/>
        <v>0</v>
      </c>
      <c r="G169" s="109">
        <f t="shared" si="122"/>
        <v>0</v>
      </c>
      <c r="H169" s="109">
        <f t="shared" si="122"/>
        <v>0</v>
      </c>
      <c r="I169" s="109">
        <f t="shared" si="122"/>
        <v>0</v>
      </c>
      <c r="J169" s="109">
        <f t="shared" si="122"/>
        <v>0</v>
      </c>
      <c r="K169" s="109">
        <f t="shared" si="122"/>
        <v>0</v>
      </c>
      <c r="L169" s="109">
        <f t="shared" si="122"/>
        <v>0</v>
      </c>
      <c r="M169" s="109">
        <f t="shared" si="122"/>
        <v>0</v>
      </c>
      <c r="N169" s="109">
        <f t="shared" si="122"/>
        <v>0</v>
      </c>
      <c r="O169" s="109">
        <f t="shared" si="122"/>
        <v>0</v>
      </c>
    </row>
    <row r="170" spans="1:15" x14ac:dyDescent="0.25">
      <c r="H170" s="91"/>
      <c r="I170" s="79"/>
      <c r="J170" s="79"/>
      <c r="K170" s="79"/>
      <c r="L170" s="79"/>
      <c r="M170" s="79"/>
      <c r="N170" s="79"/>
      <c r="O170" s="79"/>
    </row>
    <row r="171" spans="1:15" x14ac:dyDescent="0.25">
      <c r="A171" s="116"/>
    </row>
    <row r="172" spans="1:15" x14ac:dyDescent="0.25">
      <c r="A172" s="116" t="s">
        <v>138</v>
      </c>
      <c r="H172" s="91"/>
    </row>
  </sheetData>
  <sheetProtection algorithmName="SHA-512" hashValue="64i9EH5E+eLFI3v4GD88IPjYJd2ovaZ5XC6yuweFrlzIFCrlUUyYKQiMPukzCZUPQJqZcZADsUMZa7jlqlYL/w==" saltValue="SGBFuHyHM1yGrQPAqvsoug==" spinCount="100000" sheet="1" formatCells="0" formatColumns="0" formatRows="0" insertColumns="0" insertRows="0" deleteColumns="0" deleteRows="0"/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Sole Banking relation</vt:lpstr>
      <vt:lpstr>Multiple Banking 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2025-05-11T06:22:52Z</dcterms:modified>
</cp:coreProperties>
</file>