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nput Data" sheetId="1" state="visible" r:id="rId2"/>
    <sheet name="Part 1" sheetId="2" state="visible" r:id="rId3"/>
    <sheet name="Part 1_Sensitivity" sheetId="3" state="visible" r:id="rId4"/>
    <sheet name="Part 2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<sst xmlns="http://schemas.openxmlformats.org/spreadsheetml/2006/main" count="149" uniqueCount="37">
  <si>
    <t xml:space="preserve">Potential candidate locations, J</t>
  </si>
  <si>
    <t xml:space="preserve">j</t>
  </si>
  <si>
    <t xml:space="preserve">Longitude</t>
  </si>
  <si>
    <t xml:space="preserve">Latitude</t>
  </si>
  <si>
    <r>
      <rPr>
        <b val="true"/>
        <sz val="11"/>
        <color rgb="FFFF0000"/>
        <rFont val="Calibri"/>
        <family val="2"/>
        <charset val="1"/>
      </rPr>
      <t xml:space="preserve">Monthly lease, </t>
    </r>
    <r>
      <rPr>
        <b val="true"/>
        <i val="true"/>
        <sz val="11"/>
        <color rgb="FFFF0000"/>
        <rFont val="Calibri"/>
        <family val="2"/>
        <charset val="1"/>
      </rPr>
      <t xml:space="preserve">f</t>
    </r>
    <r>
      <rPr>
        <b val="true"/>
        <i val="true"/>
        <vertAlign val="subscript"/>
        <sz val="11"/>
        <color rgb="FFFF0000"/>
        <rFont val="Calibri"/>
        <family val="2"/>
        <charset val="1"/>
      </rPr>
      <t xml:space="preserve">j</t>
    </r>
  </si>
  <si>
    <t xml:space="preserve">A</t>
  </si>
  <si>
    <t xml:space="preserve">B</t>
  </si>
  <si>
    <t xml:space="preserve">C</t>
  </si>
  <si>
    <t xml:space="preserve">D</t>
  </si>
  <si>
    <t xml:space="preserve">E</t>
  </si>
  <si>
    <t xml:space="preserve">F</t>
  </si>
  <si>
    <t xml:space="preserve">G</t>
  </si>
  <si>
    <t xml:space="preserve">H</t>
  </si>
  <si>
    <t xml:space="preserve">I</t>
  </si>
  <si>
    <t xml:space="preserve">J</t>
  </si>
  <si>
    <r>
      <rPr>
        <b val="true"/>
        <sz val="11"/>
        <color rgb="FF0000FF"/>
        <rFont val="Calibri"/>
        <family val="2"/>
        <charset val="1"/>
      </rPr>
      <t xml:space="preserve">Distance matrix (measured in minutes), </t>
    </r>
    <r>
      <rPr>
        <b val="true"/>
        <i val="true"/>
        <sz val="11"/>
        <color rgb="FF0000FF"/>
        <rFont val="Calibri"/>
        <family val="2"/>
        <charset val="1"/>
      </rPr>
      <t xml:space="preserve">d</t>
    </r>
    <r>
      <rPr>
        <b val="true"/>
        <i val="true"/>
        <vertAlign val="subscript"/>
        <sz val="11"/>
        <color rgb="FF0000FF"/>
        <rFont val="Calibri"/>
        <family val="2"/>
        <charset val="1"/>
      </rPr>
      <t xml:space="preserve">ij</t>
    </r>
  </si>
  <si>
    <t xml:space="preserve">Demand nodes (neighborhoods), I</t>
  </si>
  <si>
    <t xml:space="preserve">Candidate locations</t>
  </si>
  <si>
    <t xml:space="preserve">i</t>
  </si>
  <si>
    <t xml:space="preserve">Demand</t>
  </si>
  <si>
    <t xml:space="preserve">Neighbourhoods</t>
  </si>
  <si>
    <t xml:space="preserve">Distance matrix (measured in minutes), dij</t>
  </si>
  <si>
    <t xml:space="preserve">Delivery within 30 minutes</t>
  </si>
  <si>
    <t xml:space="preserve">Total</t>
  </si>
  <si>
    <t xml:space="preserve">Demand Met</t>
  </si>
  <si>
    <t xml:space="preserve">Decision Variable</t>
  </si>
  <si>
    <t xml:space="preserve">Total Cost</t>
  </si>
  <si>
    <t xml:space="preserve">Cost</t>
  </si>
  <si>
    <t xml:space="preserve">Optimal Locations</t>
  </si>
  <si>
    <t xml:space="preserve">B, D, F, G</t>
  </si>
  <si>
    <t xml:space="preserve">Total Locations needed to cover all</t>
  </si>
  <si>
    <t xml:space="preserve">without G: 9200</t>
  </si>
  <si>
    <t xml:space="preserve">without F: 9400</t>
  </si>
  <si>
    <t xml:space="preserve">without D: infeasible</t>
  </si>
  <si>
    <t xml:space="preserve">without B: infeasible</t>
  </si>
  <si>
    <t xml:space="preserve">D, F</t>
  </si>
  <si>
    <t xml:space="preserve">Budget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</si>
</sst>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.00"/>
    <numFmt numFmtId="166" formatCode="\$#,##0"/>
    <numFmt numFmtId="167" formatCode="0.000000"/>
    <numFmt numFmtId="168" formatCode="0.0"/>
    <numFmt numFmtId="169" formatCode="0"/>
    <numFmt numFmtId="170" formatCode="General"/>
  </numFmts>
  <fonts count="2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alibri"/>
      <family val="2"/>
      <charset val="1"/>
    </font>
    <font>
      <sz val="12"/>
      <name val="Calibri"/>
      <family val="2"/>
      <charset val="1"/>
    </font>
    <font>
      <b val="true"/>
      <sz val="11"/>
      <color rgb="FF0000FF"/>
      <name val="Calibri"/>
      <family val="2"/>
      <charset val="1"/>
    </font>
    <font>
      <sz val="11"/>
      <name val="Calibri"/>
      <family val="2"/>
      <charset val="1"/>
    </font>
    <font>
      <b val="true"/>
      <i val="true"/>
      <sz val="11"/>
      <color rgb="FFFF0000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b val="true"/>
      <i val="true"/>
      <vertAlign val="subscript"/>
      <sz val="11"/>
      <color rgb="FFFF0000"/>
      <name val="Calibri"/>
      <family val="2"/>
      <charset val="1"/>
    </font>
    <font>
      <b val="true"/>
      <sz val="12"/>
      <color rgb="FFFF0000"/>
      <name val="Calibri"/>
      <family val="2"/>
      <charset val="1"/>
    </font>
    <font>
      <b val="true"/>
      <i val="true"/>
      <sz val="11"/>
      <color rgb="FF0000FF"/>
      <name val="Calibri"/>
      <family val="2"/>
      <charset val="1"/>
    </font>
    <font>
      <b val="true"/>
      <i val="true"/>
      <vertAlign val="subscript"/>
      <sz val="11"/>
      <color rgb="FF0000FF"/>
      <name val="Calibri"/>
      <family val="2"/>
      <charset val="1"/>
    </font>
    <font>
      <sz val="9.75"/>
      <color rgb="FF000000"/>
      <name val="Arial"/>
      <family val="2"/>
    </font>
    <font>
      <sz val="8.95"/>
      <color rgb="FF000000"/>
      <name val="Arial"/>
      <family val="2"/>
    </font>
    <font>
      <b val="true"/>
      <sz val="10"/>
      <color rgb="FF0000FF"/>
      <name val="Calibri"/>
      <family val="2"/>
      <charset val="1"/>
    </font>
    <font>
      <b val="true"/>
      <sz val="10"/>
      <color rgb="FFFF0000"/>
      <name val="Calibri"/>
      <family val="2"/>
      <charset val="1"/>
    </font>
    <font>
      <b val="true"/>
      <i val="true"/>
      <sz val="10"/>
      <color rgb="FFFF0000"/>
      <name val="Calibri"/>
      <family val="2"/>
      <charset val="1"/>
    </font>
    <font>
      <b val="true"/>
      <sz val="10"/>
      <name val="Arial"/>
      <family val="2"/>
      <charset val="1"/>
    </font>
    <font>
      <b val="true"/>
      <sz val="1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2CC"/>
        <bgColor rgb="FFFFFFA6"/>
      </patternFill>
    </fill>
    <fill>
      <patternFill patternType="solid">
        <fgColor rgb="FFFFFFA6"/>
        <bgColor rgb="FFFFF2CC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7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11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9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0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1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9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2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B8B8B"/>
      <rgbColor rgb="FF9999FF"/>
      <rgbColor rgb="FF993366"/>
      <rgbColor rgb="FFFFF2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A6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0261838440111421"/>
          <c:y val="0.101600684261975"/>
          <c:w val="0.949241720829465"/>
          <c:h val="0.876099706744868"/>
        </c:manualLayout>
      </c:layout>
      <c:scatterChart>
        <c:scatterStyle val="lineMarker"/>
        <c:varyColors val="0"/>
        <c:ser>
          <c:idx val="0"/>
          <c:order val="0"/>
          <c:tx>
            <c:strRef>
              <c:f>"200 weekly pizzas"</c:f>
              <c:strCache>
                <c:ptCount val="1"/>
                <c:pt idx="0">
                  <c:v>200 weekly pizzas</c:v>
                </c:pt>
              </c:strCache>
            </c:strRef>
          </c:tx>
          <c:spPr>
            <a:solidFill>
              <a:srgbClr val="000080"/>
            </a:solidFill>
            <a:ln w="28440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</c:spPr>
          </c:marker>
          <c:dLbls>
            <c:txPr>
              <a:bodyPr/>
              <a:lstStyle/>
              <a:p>
                <a:pPr>
                  <a:defRPr b="0" sz="975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'Input Data'!$B$17:$B$25</c:f>
              <c:numCache>
                <c:formatCode>General</c:formatCode>
                <c:ptCount val="9"/>
                <c:pt idx="0">
                  <c:v>-87.800523</c:v>
                </c:pt>
                <c:pt idx="1">
                  <c:v>-88.057737</c:v>
                </c:pt>
                <c:pt idx="2">
                  <c:v>-87.887</c:v>
                </c:pt>
                <c:pt idx="3">
                  <c:v>-88.324378</c:v>
                </c:pt>
                <c:pt idx="4">
                  <c:v>-88.088296</c:v>
                </c:pt>
                <c:pt idx="5">
                  <c:v>-88.340378</c:v>
                </c:pt>
                <c:pt idx="6">
                  <c:v>-87.70882</c:v>
                </c:pt>
                <c:pt idx="7">
                  <c:v>-87.829871</c:v>
                </c:pt>
                <c:pt idx="8">
                  <c:v>-88.019033</c:v>
                </c:pt>
              </c:numCache>
            </c:numRef>
          </c:xVal>
          <c:yVal>
            <c:numRef>
              <c:f>'Input Data'!$C$17:$C$25</c:f>
              <c:numCache>
                <c:formatCode>General</c:formatCode>
                <c:ptCount val="9"/>
                <c:pt idx="0">
                  <c:v>42.026567</c:v>
                </c:pt>
                <c:pt idx="1">
                  <c:v>42.415297</c:v>
                </c:pt>
                <c:pt idx="2">
                  <c:v>42.040471</c:v>
                </c:pt>
                <c:pt idx="3">
                  <c:v>42.239348</c:v>
                </c:pt>
                <c:pt idx="4">
                  <c:v>42.193146</c:v>
                </c:pt>
                <c:pt idx="5">
                  <c:v>42.161356</c:v>
                </c:pt>
                <c:pt idx="6">
                  <c:v>42.074921</c:v>
                </c:pt>
                <c:pt idx="7">
                  <c:v>42.01073</c:v>
                </c:pt>
                <c:pt idx="8">
                  <c:v>42.282063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"125 weekly pizzas"</c:f>
              <c:strCache>
                <c:ptCount val="1"/>
                <c:pt idx="0">
                  <c:v>125 weekly pizzas</c:v>
                </c:pt>
              </c:strCache>
            </c:strRef>
          </c:tx>
          <c:spPr>
            <a:solidFill>
              <a:srgbClr val="ff00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</c:spPr>
          </c:marker>
          <c:dLbls>
            <c:txPr>
              <a:bodyPr/>
              <a:lstStyle/>
              <a:p>
                <a:pPr>
                  <a:defRPr b="0" sz="975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'Input Data'!$B$26:$B$49</c:f>
              <c:numCache>
                <c:formatCode>General</c:formatCode>
                <c:ptCount val="24"/>
                <c:pt idx="0">
                  <c:v>-88.412617</c:v>
                </c:pt>
                <c:pt idx="1">
                  <c:v>-87.733323</c:v>
                </c:pt>
                <c:pt idx="2">
                  <c:v>-87.831427</c:v>
                </c:pt>
                <c:pt idx="3">
                  <c:v>-88.264121</c:v>
                </c:pt>
                <c:pt idx="4">
                  <c:v>-87.954209</c:v>
                </c:pt>
                <c:pt idx="5">
                  <c:v>-88.106448</c:v>
                </c:pt>
                <c:pt idx="6">
                  <c:v>-87.941719</c:v>
                </c:pt>
                <c:pt idx="7">
                  <c:v>-87.946543</c:v>
                </c:pt>
                <c:pt idx="8">
                  <c:v>-88.079937</c:v>
                </c:pt>
                <c:pt idx="9">
                  <c:v>-87.75848</c:v>
                </c:pt>
                <c:pt idx="10">
                  <c:v>-87.935301</c:v>
                </c:pt>
                <c:pt idx="11">
                  <c:v>-88.232376</c:v>
                </c:pt>
                <c:pt idx="12">
                  <c:v>-88.128347</c:v>
                </c:pt>
                <c:pt idx="13">
                  <c:v>-88.274748</c:v>
                </c:pt>
                <c:pt idx="14">
                  <c:v>-87.83828</c:v>
                </c:pt>
                <c:pt idx="15">
                  <c:v>-87.757687</c:v>
                </c:pt>
                <c:pt idx="16">
                  <c:v>-87.983101</c:v>
                </c:pt>
                <c:pt idx="17">
                  <c:v>-87.839229</c:v>
                </c:pt>
                <c:pt idx="18">
                  <c:v>-87.91457</c:v>
                </c:pt>
                <c:pt idx="19">
                  <c:v>-87.728887</c:v>
                </c:pt>
                <c:pt idx="20">
                  <c:v>-88.035537</c:v>
                </c:pt>
                <c:pt idx="21">
                  <c:v>-88.034772</c:v>
                </c:pt>
                <c:pt idx="22">
                  <c:v>-88.286917</c:v>
                </c:pt>
                <c:pt idx="23">
                  <c:v>-87.680539</c:v>
                </c:pt>
              </c:numCache>
            </c:numRef>
          </c:xVal>
          <c:yVal>
            <c:numRef>
              <c:f>'Input Data'!$C$26:$C$46</c:f>
              <c:numCache>
                <c:formatCode>General</c:formatCode>
                <c:ptCount val="21"/>
                <c:pt idx="0">
                  <c:v>42.175318</c:v>
                </c:pt>
                <c:pt idx="1">
                  <c:v>42.104454</c:v>
                </c:pt>
                <c:pt idx="2">
                  <c:v>42.130895</c:v>
                </c:pt>
                <c:pt idx="3">
                  <c:v>42.103894</c:v>
                </c:pt>
                <c:pt idx="4">
                  <c:v>42.286881</c:v>
                </c:pt>
                <c:pt idx="5">
                  <c:v>42.357096</c:v>
                </c:pt>
                <c:pt idx="6">
                  <c:v>42.095417</c:v>
                </c:pt>
                <c:pt idx="7">
                  <c:v>42.131412</c:v>
                </c:pt>
                <c:pt idx="8">
                  <c:v>42.024084</c:v>
                </c:pt>
                <c:pt idx="9">
                  <c:v>42.134576</c:v>
                </c:pt>
                <c:pt idx="10">
                  <c:v>42.198491</c:v>
                </c:pt>
                <c:pt idx="11">
                  <c:v>42.2199</c:v>
                </c:pt>
                <c:pt idx="12">
                  <c:v>42.158912</c:v>
                </c:pt>
                <c:pt idx="13">
                  <c:v>42.33919</c:v>
                </c:pt>
                <c:pt idx="14">
                  <c:v>42.251684</c:v>
                </c:pt>
                <c:pt idx="15">
                  <c:v>42.026238</c:v>
                </c:pt>
                <c:pt idx="16">
                  <c:v>42.087292</c:v>
                </c:pt>
                <c:pt idx="17">
                  <c:v>42.452137</c:v>
                </c:pt>
                <c:pt idx="18">
                  <c:v>42.362722</c:v>
                </c:pt>
                <c:pt idx="19">
                  <c:v>42.004541</c:v>
                </c:pt>
                <c:pt idx="20">
                  <c:v>42.121654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"75 weekly pizzas"</c:f>
              <c:strCache>
                <c:ptCount val="1"/>
                <c:pt idx="0">
                  <c:v>75 weekly pizzas</c:v>
                </c:pt>
              </c:strCache>
            </c:strRef>
          </c:tx>
          <c:spPr>
            <a:solidFill>
              <a:srgbClr val="ffff00"/>
            </a:solidFill>
            <a:ln w="28440">
              <a:noFill/>
            </a:ln>
          </c:spPr>
          <c:marker>
            <c:symbol val="triangle"/>
            <c:size val="5"/>
            <c:spPr>
              <a:solidFill>
                <a:srgbClr val="ffff00"/>
              </a:solidFill>
            </c:spPr>
          </c:marker>
          <c:dLbls>
            <c:txPr>
              <a:bodyPr/>
              <a:lstStyle/>
              <a:p>
                <a:pPr>
                  <a:defRPr b="0" sz="975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'Input Data'!$B$50:$B$65</c:f>
              <c:numCache>
                <c:formatCode>General</c:formatCode>
                <c:ptCount val="16"/>
                <c:pt idx="0">
                  <c:v>-87.797576</c:v>
                </c:pt>
                <c:pt idx="1">
                  <c:v>-87.935556</c:v>
                </c:pt>
                <c:pt idx="2">
                  <c:v>-88.008853</c:v>
                </c:pt>
                <c:pt idx="3">
                  <c:v>-88.019722</c:v>
                </c:pt>
                <c:pt idx="4">
                  <c:v>-87.806803</c:v>
                </c:pt>
                <c:pt idx="5">
                  <c:v>-88.14432</c:v>
                </c:pt>
                <c:pt idx="6">
                  <c:v>-87.780075</c:v>
                </c:pt>
                <c:pt idx="7">
                  <c:v>-87.846596</c:v>
                </c:pt>
                <c:pt idx="8">
                  <c:v>-87.832709</c:v>
                </c:pt>
                <c:pt idx="9">
                  <c:v>-88.161615</c:v>
                </c:pt>
                <c:pt idx="10">
                  <c:v>-88.09632</c:v>
                </c:pt>
                <c:pt idx="11">
                  <c:v>-88.220064</c:v>
                </c:pt>
                <c:pt idx="12">
                  <c:v>-87.84648</c:v>
                </c:pt>
                <c:pt idx="13">
                  <c:v>-87.811327</c:v>
                </c:pt>
                <c:pt idx="14">
                  <c:v>-87.857197</c:v>
                </c:pt>
                <c:pt idx="15">
                  <c:v>-88.214636</c:v>
                </c:pt>
              </c:numCache>
            </c:numRef>
          </c:xVal>
          <c:yVal>
            <c:numRef>
              <c:f>'Input Data'!$C$50:$C$65</c:f>
              <c:numCache>
                <c:formatCode>General</c:formatCode>
                <c:ptCount val="16"/>
                <c:pt idx="0">
                  <c:v>42.184594</c:v>
                </c:pt>
                <c:pt idx="1">
                  <c:v>42.066051</c:v>
                </c:pt>
                <c:pt idx="2">
                  <c:v>42.00271</c:v>
                </c:pt>
                <c:pt idx="3">
                  <c:v>42.076114</c:v>
                </c:pt>
                <c:pt idx="4">
                  <c:v>42.073039</c:v>
                </c:pt>
                <c:pt idx="5">
                  <c:v>42.270988</c:v>
                </c:pt>
                <c:pt idx="6">
                  <c:v>42.035441</c:v>
                </c:pt>
                <c:pt idx="7">
                  <c:v>42.169819</c:v>
                </c:pt>
                <c:pt idx="8">
                  <c:v>42.361261</c:v>
                </c:pt>
                <c:pt idx="9">
                  <c:v>42.393941</c:v>
                </c:pt>
                <c:pt idx="10">
                  <c:v>42.482377</c:v>
                </c:pt>
                <c:pt idx="11">
                  <c:v>42.1981</c:v>
                </c:pt>
                <c:pt idx="12">
                  <c:v>42.279501</c:v>
                </c:pt>
                <c:pt idx="13">
                  <c:v>42.202024</c:v>
                </c:pt>
                <c:pt idx="14">
                  <c:v>42.32516</c:v>
                </c:pt>
                <c:pt idx="15">
                  <c:v>42.335068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"candidate locations"</c:f>
              <c:strCache>
                <c:ptCount val="1"/>
                <c:pt idx="0">
                  <c:v>candidate locations</c:v>
                </c:pt>
              </c:strCache>
            </c:strRef>
          </c:tx>
          <c:spPr>
            <a:solidFill>
              <a:srgbClr val="00ffff"/>
            </a:solidFill>
            <a:ln w="28440">
              <a:noFill/>
            </a:ln>
          </c:spPr>
          <c:marker>
            <c:symbol val="circle"/>
            <c:size val="8"/>
            <c:spPr>
              <a:solidFill>
                <a:srgbClr val="00ffff"/>
              </a:solidFill>
            </c:spPr>
          </c:marker>
          <c:dLbls>
            <c:txPr>
              <a:bodyPr/>
              <a:lstStyle/>
              <a:p>
                <a:pPr>
                  <a:defRPr b="0" sz="975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'Input Data'!$B$3:$B$12</c:f>
              <c:numCache>
                <c:formatCode>General</c:formatCode>
                <c:ptCount val="10"/>
                <c:pt idx="0">
                  <c:v>-87.92</c:v>
                </c:pt>
                <c:pt idx="1">
                  <c:v>-88</c:v>
                </c:pt>
                <c:pt idx="2">
                  <c:v>-87.7</c:v>
                </c:pt>
                <c:pt idx="3">
                  <c:v>-88.2</c:v>
                </c:pt>
                <c:pt idx="4">
                  <c:v>-88.1</c:v>
                </c:pt>
                <c:pt idx="5">
                  <c:v>-87.78</c:v>
                </c:pt>
                <c:pt idx="6">
                  <c:v>-88</c:v>
                </c:pt>
                <c:pt idx="7">
                  <c:v>-87.9823469387755</c:v>
                </c:pt>
                <c:pt idx="8">
                  <c:v>-87.95</c:v>
                </c:pt>
                <c:pt idx="9">
                  <c:v>-88.2</c:v>
                </c:pt>
              </c:numCache>
            </c:numRef>
          </c:xVal>
          <c:yVal>
            <c:numRef>
              <c:f>'Input Data'!$C$3:$C$12</c:f>
              <c:numCache>
                <c:formatCode>General</c:formatCode>
                <c:ptCount val="10"/>
                <c:pt idx="0">
                  <c:v>42.1</c:v>
                </c:pt>
                <c:pt idx="1">
                  <c:v>42.4</c:v>
                </c:pt>
                <c:pt idx="2">
                  <c:v>42.05</c:v>
                </c:pt>
                <c:pt idx="3">
                  <c:v>42.2</c:v>
                </c:pt>
                <c:pt idx="4">
                  <c:v>42.3</c:v>
                </c:pt>
                <c:pt idx="5">
                  <c:v>42.15</c:v>
                </c:pt>
                <c:pt idx="6">
                  <c:v>42.01</c:v>
                </c:pt>
                <c:pt idx="7">
                  <c:v>42.1857499795919</c:v>
                </c:pt>
                <c:pt idx="8">
                  <c:v>42.25</c:v>
                </c:pt>
                <c:pt idx="9">
                  <c:v>42.08</c:v>
                </c:pt>
              </c:numCache>
            </c:numRef>
          </c:yVal>
          <c:smooth val="0"/>
        </c:ser>
        <c:axId val="80442888"/>
        <c:axId val="82834114"/>
      </c:scatterChart>
      <c:valAx>
        <c:axId val="80442888"/>
        <c:scaling>
          <c:orientation val="minMax"/>
          <c:max val="-87.6"/>
          <c:min val="-88.45"/>
        </c:scaling>
        <c:delete val="1"/>
        <c:axPos val="b"/>
        <c:numFmt formatCode="0.00" sourceLinked="0"/>
        <c:majorTickMark val="out"/>
        <c:minorTickMark val="none"/>
        <c:tickLblPos val="none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975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82834114"/>
        <c:crossBetween val="midCat"/>
      </c:valAx>
      <c:valAx>
        <c:axId val="82834114"/>
        <c:scaling>
          <c:orientation val="minMax"/>
          <c:max val="42.5"/>
          <c:min val="41.95"/>
        </c:scaling>
        <c:delete val="1"/>
        <c:axPos val="l"/>
        <c:numFmt formatCode="0.00" sourceLinked="0"/>
        <c:majorTickMark val="out"/>
        <c:minorTickMark val="none"/>
        <c:tickLblPos val="none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975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80442888"/>
        <c:crossBetween val="midCat"/>
      </c:valAx>
      <c:spPr>
        <a:noFill/>
        <a:ln w="25560">
          <a:noFill/>
        </a:ln>
      </c:spPr>
    </c:plotArea>
    <c:legend>
      <c:legendPos val="t"/>
      <c:layout>
        <c:manualLayout>
          <c:xMode val="edge"/>
          <c:yMode val="edge"/>
          <c:x val="0.188474870017331"/>
          <c:y val="0.0126458549697599"/>
          <c:w val="0.624760136180749"/>
          <c:h val="0.071419843597263"/>
        </c:manualLayout>
      </c:layout>
      <c:overlay val="0"/>
      <c:spPr>
        <a:solidFill>
          <a:srgbClr val="ffffff"/>
        </a:solidFill>
        <a:ln w="3240">
          <a:solidFill>
            <a:srgbClr val="000000"/>
          </a:solidFill>
          <a:round/>
        </a:ln>
      </c:spPr>
      <c:txPr>
        <a:bodyPr/>
        <a:lstStyle/>
        <a:p>
          <a:pPr>
            <a:defRPr b="0" sz="895" spc="-1" strike="noStrike">
              <a:solidFill>
                <a:srgbClr val="000000"/>
              </a:solidFill>
              <a:latin typeface="Arial"/>
              <a:ea typeface="Arial"/>
            </a:defRPr>
          </a:pPr>
        </a:p>
      </c:txPr>
    </c:legend>
    <c:plotVisOnly val="1"/>
    <c:dispBlanksAs val="gap"/>
  </c:chart>
  <c:spPr>
    <a:solidFill>
      <a:srgbClr val="ffffff"/>
    </a:solidFill>
    <a:ln w="3240">
      <a:solidFill>
        <a:srgbClr val="000000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15</xdr:col>
      <xdr:colOff>19080</xdr:colOff>
      <xdr:row>1</xdr:row>
      <xdr:rowOff>79200</xdr:rowOff>
    </xdr:from>
    <xdr:to>
      <xdr:col>27</xdr:col>
      <xdr:colOff>332640</xdr:colOff>
      <xdr:row>32</xdr:row>
      <xdr:rowOff>41760</xdr:rowOff>
    </xdr:to>
    <xdr:graphicFrame>
      <xdr:nvGraphicFramePr>
        <xdr:cNvPr id="0" name="Chart 2"/>
        <xdr:cNvGraphicFramePr/>
      </xdr:nvGraphicFramePr>
      <xdr:xfrm>
        <a:off x="7248240" y="269640"/>
        <a:ext cx="5815440" cy="5892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F69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D3" activeCellId="0" sqref="D3"/>
    </sheetView>
  </sheetViews>
  <sheetFormatPr defaultColWidth="9.171875" defaultRowHeight="15" zeroHeight="false" outlineLevelRow="0" outlineLevelCol="0"/>
  <cols>
    <col collapsed="false" customWidth="true" hidden="false" outlineLevel="0" max="1" min="1" style="1" width="6.16"/>
    <col collapsed="false" customWidth="false" hidden="false" outlineLevel="0" max="3" min="2" style="2" width="9.16"/>
    <col collapsed="false" customWidth="true" hidden="false" outlineLevel="0" max="4" min="4" style="2" width="14.88"/>
    <col collapsed="false" customWidth="true" hidden="false" outlineLevel="0" max="5" min="5" style="2" width="2.99"/>
    <col collapsed="false" customWidth="true" hidden="false" outlineLevel="0" max="10" min="6" style="2" width="6.01"/>
    <col collapsed="false" customWidth="true" hidden="false" outlineLevel="0" max="15" min="11" style="1" width="6.01"/>
    <col collapsed="false" customWidth="true" hidden="false" outlineLevel="0" max="73" min="16" style="1" width="6.5"/>
    <col collapsed="false" customWidth="false" hidden="false" outlineLevel="0" max="1024" min="74" style="1" width="9.16"/>
  </cols>
  <sheetData>
    <row r="1" customFormat="false" ht="15" hidden="false" customHeight="false" outlineLevel="0" collapsed="false">
      <c r="A1" s="3" t="s">
        <v>0</v>
      </c>
      <c r="B1" s="4"/>
      <c r="C1" s="4"/>
      <c r="D1" s="4"/>
    </row>
    <row r="2" customFormat="false" ht="17.15" hidden="false" customHeight="false" outlineLevel="0" collapsed="false">
      <c r="A2" s="5" t="s">
        <v>1</v>
      </c>
      <c r="B2" s="6" t="s">
        <v>2</v>
      </c>
      <c r="C2" s="6" t="s">
        <v>3</v>
      </c>
      <c r="D2" s="7" t="s">
        <v>4</v>
      </c>
      <c r="E2" s="8"/>
    </row>
    <row r="3" customFormat="false" ht="15" hidden="false" customHeight="false" outlineLevel="0" collapsed="false">
      <c r="A3" s="8" t="s">
        <v>5</v>
      </c>
      <c r="B3" s="9" t="n">
        <v>-87.92</v>
      </c>
      <c r="C3" s="9" t="n">
        <v>42.1</v>
      </c>
      <c r="D3" s="10" t="n">
        <v>2800</v>
      </c>
      <c r="E3" s="10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11"/>
    </row>
    <row r="4" customFormat="false" ht="15" hidden="false" customHeight="false" outlineLevel="0" collapsed="false">
      <c r="A4" s="8" t="s">
        <v>6</v>
      </c>
      <c r="B4" s="12" t="n">
        <v>-88</v>
      </c>
      <c r="C4" s="12" t="n">
        <v>42.4</v>
      </c>
      <c r="D4" s="13" t="n">
        <v>2200</v>
      </c>
      <c r="E4" s="13"/>
      <c r="I4" s="14"/>
      <c r="J4" s="14"/>
      <c r="L4" s="14"/>
      <c r="M4" s="14"/>
    </row>
    <row r="5" customFormat="false" ht="15" hidden="false" customHeight="false" outlineLevel="0" collapsed="false">
      <c r="A5" s="8" t="s">
        <v>7</v>
      </c>
      <c r="B5" s="12" t="n">
        <v>-87.7</v>
      </c>
      <c r="C5" s="12" t="n">
        <v>42.05</v>
      </c>
      <c r="D5" s="13" t="n">
        <v>2200</v>
      </c>
      <c r="E5" s="13"/>
      <c r="I5" s="14"/>
      <c r="J5" s="14"/>
      <c r="L5" s="14"/>
      <c r="M5" s="14"/>
    </row>
    <row r="6" customFormat="false" ht="15" hidden="false" customHeight="false" outlineLevel="0" collapsed="false">
      <c r="A6" s="8" t="s">
        <v>8</v>
      </c>
      <c r="B6" s="12" t="n">
        <v>-88.2</v>
      </c>
      <c r="C6" s="12" t="n">
        <v>42.2</v>
      </c>
      <c r="D6" s="13" t="n">
        <v>2200</v>
      </c>
      <c r="E6" s="13"/>
      <c r="I6" s="14"/>
      <c r="J6" s="14"/>
      <c r="L6" s="14"/>
      <c r="M6" s="14"/>
    </row>
    <row r="7" customFormat="false" ht="15" hidden="false" customHeight="false" outlineLevel="0" collapsed="false">
      <c r="A7" s="15" t="s">
        <v>9</v>
      </c>
      <c r="B7" s="12" t="n">
        <v>-88.1</v>
      </c>
      <c r="C7" s="12" t="n">
        <v>42.3</v>
      </c>
      <c r="D7" s="13" t="n">
        <v>2200</v>
      </c>
      <c r="E7" s="13"/>
      <c r="I7" s="14"/>
      <c r="J7" s="14"/>
      <c r="L7" s="14"/>
      <c r="M7" s="14"/>
    </row>
    <row r="8" customFormat="false" ht="15" hidden="false" customHeight="false" outlineLevel="0" collapsed="false">
      <c r="A8" s="15" t="s">
        <v>10</v>
      </c>
      <c r="B8" s="12" t="n">
        <v>-87.78</v>
      </c>
      <c r="C8" s="12" t="n">
        <v>42.15</v>
      </c>
      <c r="D8" s="13" t="n">
        <v>2500</v>
      </c>
      <c r="E8" s="13"/>
      <c r="I8" s="14"/>
      <c r="J8" s="14"/>
      <c r="L8" s="14"/>
      <c r="M8" s="14"/>
    </row>
    <row r="9" customFormat="false" ht="15" hidden="false" customHeight="false" outlineLevel="0" collapsed="false">
      <c r="A9" s="15" t="s">
        <v>11</v>
      </c>
      <c r="B9" s="12" t="n">
        <v>-88</v>
      </c>
      <c r="C9" s="12" t="n">
        <v>42.01</v>
      </c>
      <c r="D9" s="13" t="n">
        <v>2000</v>
      </c>
      <c r="E9" s="13"/>
      <c r="I9" s="14"/>
      <c r="J9" s="14"/>
      <c r="L9" s="14"/>
      <c r="M9" s="14"/>
    </row>
    <row r="10" customFormat="false" ht="15" hidden="false" customHeight="false" outlineLevel="0" collapsed="false">
      <c r="A10" s="15" t="s">
        <v>12</v>
      </c>
      <c r="B10" s="12" t="n">
        <f aca="false">AVERAGE(B17:B65)</f>
        <v>-87.9823469387755</v>
      </c>
      <c r="C10" s="12" t="n">
        <f aca="false">AVERAGE(C17:C65)</f>
        <v>42.1857499795919</v>
      </c>
      <c r="D10" s="13" t="n">
        <v>3000</v>
      </c>
      <c r="E10" s="13"/>
      <c r="I10" s="14"/>
      <c r="J10" s="14"/>
      <c r="L10" s="14"/>
      <c r="M10" s="14"/>
    </row>
    <row r="11" customFormat="false" ht="15" hidden="false" customHeight="false" outlineLevel="0" collapsed="false">
      <c r="A11" s="15" t="s">
        <v>13</v>
      </c>
      <c r="B11" s="12" t="n">
        <v>-87.95</v>
      </c>
      <c r="C11" s="12" t="n">
        <v>42.25</v>
      </c>
      <c r="D11" s="13" t="n">
        <v>2500</v>
      </c>
      <c r="E11" s="13"/>
      <c r="I11" s="14"/>
      <c r="J11" s="14"/>
      <c r="L11" s="14"/>
      <c r="M11" s="14"/>
    </row>
    <row r="12" customFormat="false" ht="15" hidden="false" customHeight="false" outlineLevel="0" collapsed="false">
      <c r="A12" s="15" t="s">
        <v>14</v>
      </c>
      <c r="B12" s="12" t="n">
        <v>-88.2</v>
      </c>
      <c r="C12" s="12" t="n">
        <v>42.08</v>
      </c>
      <c r="D12" s="13" t="n">
        <v>2300</v>
      </c>
      <c r="E12" s="13"/>
    </row>
    <row r="13" customFormat="false" ht="15" hidden="false" customHeight="false" outlineLevel="0" collapsed="false">
      <c r="A13" s="15"/>
      <c r="B13" s="12"/>
      <c r="C13" s="12"/>
      <c r="D13" s="13"/>
      <c r="E13" s="13"/>
    </row>
    <row r="14" customFormat="false" ht="17.15" hidden="false" customHeight="false" outlineLevel="0" collapsed="false">
      <c r="A14" s="16"/>
      <c r="B14" s="17"/>
      <c r="C14" s="17"/>
      <c r="D14" s="18"/>
      <c r="E14" s="18"/>
      <c r="F14" s="19" t="s">
        <v>15</v>
      </c>
      <c r="G14" s="19"/>
      <c r="H14" s="19"/>
      <c r="I14" s="19"/>
      <c r="J14" s="19"/>
      <c r="K14" s="19"/>
      <c r="L14" s="19"/>
      <c r="M14" s="19"/>
      <c r="N14" s="19"/>
      <c r="O14" s="4"/>
    </row>
    <row r="15" customFormat="false" ht="13.8" hidden="false" customHeight="false" outlineLevel="0" collapsed="false">
      <c r="A15" s="3" t="s">
        <v>16</v>
      </c>
      <c r="B15" s="4"/>
      <c r="C15" s="4"/>
      <c r="D15" s="4"/>
      <c r="E15" s="4"/>
      <c r="F15" s="20" t="s">
        <v>17</v>
      </c>
      <c r="G15" s="20"/>
      <c r="H15" s="20"/>
      <c r="I15" s="20"/>
      <c r="J15" s="20"/>
      <c r="K15" s="20"/>
      <c r="L15" s="20"/>
      <c r="M15" s="20"/>
      <c r="N15" s="20"/>
      <c r="O15" s="21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</row>
    <row r="16" customFormat="false" ht="13.8" hidden="false" customHeight="false" outlineLevel="0" collapsed="false">
      <c r="A16" s="23" t="s">
        <v>18</v>
      </c>
      <c r="B16" s="6" t="s">
        <v>2</v>
      </c>
      <c r="C16" s="6" t="s">
        <v>3</v>
      </c>
      <c r="D16" s="6" t="s">
        <v>19</v>
      </c>
      <c r="E16" s="6"/>
      <c r="F16" s="6" t="s">
        <v>5</v>
      </c>
      <c r="G16" s="6" t="s">
        <v>6</v>
      </c>
      <c r="H16" s="6" t="s">
        <v>7</v>
      </c>
      <c r="I16" s="6" t="s">
        <v>8</v>
      </c>
      <c r="J16" s="24" t="s">
        <v>9</v>
      </c>
      <c r="K16" s="24" t="s">
        <v>10</v>
      </c>
      <c r="L16" s="24" t="s">
        <v>11</v>
      </c>
      <c r="M16" s="24" t="s">
        <v>12</v>
      </c>
      <c r="N16" s="24" t="s">
        <v>13</v>
      </c>
      <c r="O16" s="24" t="s">
        <v>14</v>
      </c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</row>
    <row r="17" customFormat="false" ht="15" hidden="false" customHeight="false" outlineLevel="0" collapsed="false">
      <c r="A17" s="1" t="n">
        <v>1</v>
      </c>
      <c r="B17" s="12" t="n">
        <v>-87.800523</v>
      </c>
      <c r="C17" s="12" t="n">
        <v>42.026567</v>
      </c>
      <c r="D17" s="25" t="n">
        <v>200</v>
      </c>
      <c r="E17" s="26"/>
      <c r="F17" s="27" t="n">
        <f aca="false">69*SQRT(($B17-LOOKUP(F$16,$A$3:$A$12,$B$3:$B$12))^2+($C17-LOOKUP(F$16,$A$3:$A$12,$C$3:$C$12))^2)</f>
        <v>9.67653574812303</v>
      </c>
      <c r="G17" s="27" t="n">
        <f aca="false">69*SQRT(($B17-LOOKUP(G$16,$A$3:$A$12,$B$3:$B$12))^2+($C17-LOOKUP(G$16,$A$3:$A$12,$C$3:$C$12))^2)</f>
        <v>29.212621440136</v>
      </c>
      <c r="H17" s="27" t="n">
        <f aca="false">69*SQRT(($B17-LOOKUP(H$16,$A$3:$A$12,$B$3:$B$12))^2+($C17-LOOKUP(H$16,$A$3:$A$12,$C$3:$C$12))^2)</f>
        <v>7.1220498527245</v>
      </c>
      <c r="I17" s="27" t="n">
        <f aca="false">69*SQRT(($B17-LOOKUP(I$16,$A$3:$A$12,$B$3:$B$12))^2+($C17-LOOKUP(I$16,$A$3:$A$12,$C$3:$C$12))^2)</f>
        <v>30.0495498303173</v>
      </c>
      <c r="J17" s="27" t="n">
        <f aca="false">69*SQRT(($B17-LOOKUP(J$16,$A$3:$A$12,$B$3:$B$12))^2+($C17-LOOKUP(J$16,$A$3:$A$12,$C$3:$C$12))^2)</f>
        <v>27.9813571544462</v>
      </c>
      <c r="K17" s="27" t="n">
        <f aca="false">69*SQRT(($B17-LOOKUP(K$16,$A$3:$A$12,$B$3:$B$12))^2+($C17-LOOKUP(K$16,$A$3:$A$12,$C$3:$C$12))^2)</f>
        <v>8.63379964005975</v>
      </c>
      <c r="L17" s="27" t="n">
        <f aca="false">69*SQRT(($B17-LOOKUP(L$16,$A$3:$A$12,$B$3:$B$12))^2+($C17-LOOKUP(L$16,$A$3:$A$12,$C$3:$C$12))^2)</f>
        <v>13.811300853457</v>
      </c>
      <c r="M17" s="27" t="n">
        <f aca="false">69*SQRT(($B17-LOOKUP(M$16,$A$3:$A$12,$B$3:$B$12))^2+($C17-LOOKUP(M$16,$A$3:$A$12,$C$3:$C$12))^2)</f>
        <v>16.6744843372955</v>
      </c>
      <c r="N17" s="27" t="n">
        <f aca="false">69*SQRT(($B17-LOOKUP(N$16,$A$3:$A$12,$B$3:$B$12))^2+($C17-LOOKUP(N$16,$A$3:$A$12,$C$3:$C$12))^2)</f>
        <v>18.5487707895888</v>
      </c>
      <c r="O17" s="27" t="n">
        <f aca="false">69*SQRT(($B17-LOOKUP(O$16,$A$3:$A$12,$B$3:$B$12))^2+($C17-LOOKUP(O$16,$A$3:$A$12,$C$3:$C$12))^2)</f>
        <v>27.8093934109451</v>
      </c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8"/>
      <c r="BI17" s="28"/>
      <c r="BJ17" s="28"/>
      <c r="BK17" s="28"/>
      <c r="BL17" s="28"/>
      <c r="BM17" s="28"/>
      <c r="BN17" s="28"/>
      <c r="BO17" s="28"/>
      <c r="BP17" s="28"/>
      <c r="BQ17" s="28"/>
      <c r="BR17" s="28"/>
      <c r="BS17" s="28"/>
      <c r="BT17" s="28"/>
      <c r="BU17" s="28"/>
      <c r="BV17" s="28"/>
      <c r="BW17" s="28"/>
      <c r="BX17" s="28"/>
      <c r="BY17" s="28"/>
      <c r="BZ17" s="28"/>
      <c r="CA17" s="28"/>
      <c r="CB17" s="28"/>
      <c r="CC17" s="28"/>
      <c r="CD17" s="28"/>
      <c r="CE17" s="28"/>
      <c r="CF17" s="28"/>
    </row>
    <row r="18" customFormat="false" ht="15" hidden="false" customHeight="false" outlineLevel="0" collapsed="false">
      <c r="A18" s="1" t="n">
        <v>2</v>
      </c>
      <c r="B18" s="12" t="n">
        <v>-88.057737</v>
      </c>
      <c r="C18" s="12" t="n">
        <v>42.415297</v>
      </c>
      <c r="D18" s="25" t="n">
        <v>200</v>
      </c>
      <c r="E18" s="26"/>
      <c r="F18" s="27" t="n">
        <f aca="false">69*SQRT(($B18-LOOKUP(F$16,$A$3:$A$12,$B$3:$B$12))^2+($C18-LOOKUP(F$16,$A$3:$A$12,$C$3:$C$12))^2)</f>
        <v>23.7407813165166</v>
      </c>
      <c r="G18" s="27" t="n">
        <f aca="false">69*SQRT(($B18-LOOKUP(G$16,$A$3:$A$12,$B$3:$B$12))^2+($C18-LOOKUP(G$16,$A$3:$A$12,$C$3:$C$12))^2)</f>
        <v>4.12130442926269</v>
      </c>
      <c r="H18" s="27" t="n">
        <f aca="false">69*SQRT(($B18-LOOKUP(H$16,$A$3:$A$12,$B$3:$B$12))^2+($C18-LOOKUP(H$16,$A$3:$A$12,$C$3:$C$12))^2)</f>
        <v>35.279023176651</v>
      </c>
      <c r="I18" s="27" t="n">
        <f aca="false">69*SQRT(($B18-LOOKUP(I$16,$A$3:$A$12,$B$3:$B$12))^2+($C18-LOOKUP(I$16,$A$3:$A$12,$C$3:$C$12))^2)</f>
        <v>17.8056848842907</v>
      </c>
      <c r="J18" s="27" t="n">
        <f aca="false">69*SQRT(($B18-LOOKUP(J$16,$A$3:$A$12,$B$3:$B$12))^2+($C18-LOOKUP(J$16,$A$3:$A$12,$C$3:$C$12))^2)</f>
        <v>8.47312116039068</v>
      </c>
      <c r="K18" s="27" t="n">
        <f aca="false">69*SQRT(($B18-LOOKUP(K$16,$A$3:$A$12,$B$3:$B$12))^2+($C18-LOOKUP(K$16,$A$3:$A$12,$C$3:$C$12))^2)</f>
        <v>26.5017798605805</v>
      </c>
      <c r="L18" s="27" t="n">
        <f aca="false">69*SQRT(($B18-LOOKUP(L$16,$A$3:$A$12,$B$3:$B$12))^2+($C18-LOOKUP(L$16,$A$3:$A$12,$C$3:$C$12))^2)</f>
        <v>28.2478297123633</v>
      </c>
      <c r="M18" s="27" t="n">
        <f aca="false">69*SQRT(($B18-LOOKUP(M$16,$A$3:$A$12,$B$3:$B$12))^2+($C18-LOOKUP(M$16,$A$3:$A$12,$C$3:$C$12))^2)</f>
        <v>16.6711048231984</v>
      </c>
      <c r="N18" s="27" t="n">
        <f aca="false">69*SQRT(($B18-LOOKUP(N$16,$A$3:$A$12,$B$3:$B$12))^2+($C18-LOOKUP(N$16,$A$3:$A$12,$C$3:$C$12))^2)</f>
        <v>13.6142367027558</v>
      </c>
      <c r="O18" s="27" t="n">
        <f aca="false">69*SQRT(($B18-LOOKUP(O$16,$A$3:$A$12,$B$3:$B$12))^2+($C18-LOOKUP(O$16,$A$3:$A$12,$C$3:$C$12))^2)</f>
        <v>25.131808098079</v>
      </c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8"/>
      <c r="BI18" s="28"/>
      <c r="BJ18" s="28"/>
      <c r="BK18" s="28"/>
      <c r="BL18" s="28"/>
      <c r="BM18" s="28"/>
      <c r="BN18" s="28"/>
      <c r="BO18" s="28"/>
      <c r="BP18" s="28"/>
      <c r="BQ18" s="28"/>
      <c r="BR18" s="28"/>
      <c r="BS18" s="28"/>
      <c r="BT18" s="28"/>
      <c r="BU18" s="28"/>
      <c r="BV18" s="28"/>
      <c r="BW18" s="28"/>
      <c r="BX18" s="28"/>
      <c r="BY18" s="28"/>
      <c r="BZ18" s="28"/>
      <c r="CA18" s="28"/>
      <c r="CB18" s="28"/>
      <c r="CC18" s="28"/>
      <c r="CD18" s="28"/>
      <c r="CE18" s="28"/>
      <c r="CF18" s="28"/>
    </row>
    <row r="19" customFormat="false" ht="15" hidden="false" customHeight="false" outlineLevel="0" collapsed="false">
      <c r="A19" s="1" t="n">
        <v>3</v>
      </c>
      <c r="B19" s="12" t="n">
        <v>-87.887</v>
      </c>
      <c r="C19" s="12" t="n">
        <v>42.040471</v>
      </c>
      <c r="D19" s="25" t="n">
        <v>200</v>
      </c>
      <c r="E19" s="26"/>
      <c r="F19" s="27" t="n">
        <f aca="false">69*SQRT(($B19-LOOKUP(F$16,$A$3:$A$12,$B$3:$B$12))^2+($C19-LOOKUP(F$16,$A$3:$A$12,$C$3:$C$12))^2)</f>
        <v>4.69641282949062</v>
      </c>
      <c r="G19" s="27" t="n">
        <f aca="false">69*SQRT(($B19-LOOKUP(G$16,$A$3:$A$12,$B$3:$B$12))^2+($C19-LOOKUP(G$16,$A$3:$A$12,$C$3:$C$12))^2)</f>
        <v>26.0039480630347</v>
      </c>
      <c r="H19" s="27" t="n">
        <f aca="false">69*SQRT(($B19-LOOKUP(H$16,$A$3:$A$12,$B$3:$B$12))^2+($C19-LOOKUP(H$16,$A$3:$A$12,$C$3:$C$12))^2)</f>
        <v>12.9197413505456</v>
      </c>
      <c r="I19" s="27" t="n">
        <f aca="false">69*SQRT(($B19-LOOKUP(I$16,$A$3:$A$12,$B$3:$B$12))^2+($C19-LOOKUP(I$16,$A$3:$A$12,$C$3:$C$12))^2)</f>
        <v>24.2403689589292</v>
      </c>
      <c r="J19" s="27" t="n">
        <f aca="false">69*SQRT(($B19-LOOKUP(J$16,$A$3:$A$12,$B$3:$B$12))^2+($C19-LOOKUP(J$16,$A$3:$A$12,$C$3:$C$12))^2)</f>
        <v>23.1663635701633</v>
      </c>
      <c r="K19" s="27" t="n">
        <f aca="false">69*SQRT(($B19-LOOKUP(K$16,$A$3:$A$12,$B$3:$B$12))^2+($C19-LOOKUP(K$16,$A$3:$A$12,$C$3:$C$12))^2)</f>
        <v>10.5652501326283</v>
      </c>
      <c r="L19" s="27" t="n">
        <f aca="false">69*SQRT(($B19-LOOKUP(L$16,$A$3:$A$12,$B$3:$B$12))^2+($C19-LOOKUP(L$16,$A$3:$A$12,$C$3:$C$12))^2)</f>
        <v>8.07550066837965</v>
      </c>
      <c r="M19" s="27" t="n">
        <f aca="false">69*SQRT(($B19-LOOKUP(M$16,$A$3:$A$12,$B$3:$B$12))^2+($C19-LOOKUP(M$16,$A$3:$A$12,$C$3:$C$12))^2)</f>
        <v>11.9903300743288</v>
      </c>
      <c r="N19" s="27" t="n">
        <f aca="false">69*SQRT(($B19-LOOKUP(N$16,$A$3:$A$12,$B$3:$B$12))^2+($C19-LOOKUP(N$16,$A$3:$A$12,$C$3:$C$12))^2)</f>
        <v>15.0968786232456</v>
      </c>
      <c r="O19" s="27" t="n">
        <f aca="false">69*SQRT(($B19-LOOKUP(O$16,$A$3:$A$12,$B$3:$B$12))^2+($C19-LOOKUP(O$16,$A$3:$A$12,$C$3:$C$12))^2)</f>
        <v>21.7685477399162</v>
      </c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8"/>
      <c r="BI19" s="28"/>
      <c r="BJ19" s="28"/>
      <c r="BK19" s="28"/>
      <c r="BL19" s="28"/>
      <c r="BM19" s="28"/>
      <c r="BN19" s="28"/>
      <c r="BO19" s="28"/>
      <c r="BP19" s="28"/>
      <c r="BQ19" s="28"/>
      <c r="BR19" s="28"/>
      <c r="BS19" s="28"/>
      <c r="BT19" s="28"/>
      <c r="BU19" s="28"/>
      <c r="BV19" s="28"/>
      <c r="BW19" s="28"/>
      <c r="BX19" s="28"/>
      <c r="BY19" s="28"/>
      <c r="BZ19" s="28"/>
      <c r="CA19" s="28"/>
      <c r="CB19" s="28"/>
      <c r="CC19" s="28"/>
      <c r="CD19" s="28"/>
      <c r="CE19" s="28"/>
      <c r="CF19" s="28"/>
    </row>
    <row r="20" customFormat="false" ht="15" hidden="false" customHeight="false" outlineLevel="0" collapsed="false">
      <c r="A20" s="1" t="n">
        <v>4</v>
      </c>
      <c r="B20" s="12" t="n">
        <v>-88.324378</v>
      </c>
      <c r="C20" s="12" t="n">
        <v>42.239348</v>
      </c>
      <c r="D20" s="25" t="n">
        <v>200</v>
      </c>
      <c r="E20" s="26"/>
      <c r="F20" s="27" t="n">
        <f aca="false">69*SQRT(($B20-LOOKUP(F$16,$A$3:$A$12,$B$3:$B$12))^2+($C20-LOOKUP(F$16,$A$3:$A$12,$C$3:$C$12))^2)</f>
        <v>29.512279405272</v>
      </c>
      <c r="G20" s="27" t="n">
        <f aca="false">69*SQRT(($B20-LOOKUP(G$16,$A$3:$A$12,$B$3:$B$12))^2+($C20-LOOKUP(G$16,$A$3:$A$12,$C$3:$C$12))^2)</f>
        <v>24.9766801960319</v>
      </c>
      <c r="H20" s="27" t="n">
        <f aca="false">69*SQRT(($B20-LOOKUP(H$16,$A$3:$A$12,$B$3:$B$12))^2+($C20-LOOKUP(H$16,$A$3:$A$12,$C$3:$C$12))^2)</f>
        <v>45.019554951319</v>
      </c>
      <c r="I20" s="27" t="n">
        <f aca="false">69*SQRT(($B20-LOOKUP(I$16,$A$3:$A$12,$B$3:$B$12))^2+($C20-LOOKUP(I$16,$A$3:$A$12,$C$3:$C$12))^2)</f>
        <v>9.00130110677665</v>
      </c>
      <c r="J20" s="27" t="n">
        <f aca="false">69*SQRT(($B20-LOOKUP(J$16,$A$3:$A$12,$B$3:$B$12))^2+($C20-LOOKUP(J$16,$A$3:$A$12,$C$3:$C$12))^2)</f>
        <v>16.0377363619331</v>
      </c>
      <c r="K20" s="27" t="n">
        <f aca="false">69*SQRT(($B20-LOOKUP(K$16,$A$3:$A$12,$B$3:$B$12))^2+($C20-LOOKUP(K$16,$A$3:$A$12,$C$3:$C$12))^2)</f>
        <v>38.0646473402138</v>
      </c>
      <c r="L20" s="27" t="n">
        <f aca="false">69*SQRT(($B20-LOOKUP(L$16,$A$3:$A$12,$B$3:$B$12))^2+($C20-LOOKUP(L$16,$A$3:$A$12,$C$3:$C$12))^2)</f>
        <v>27.4114683928982</v>
      </c>
      <c r="M20" s="27" t="n">
        <f aca="false">69*SQRT(($B20-LOOKUP(M$16,$A$3:$A$12,$B$3:$B$12))^2+($C20-LOOKUP(M$16,$A$3:$A$12,$C$3:$C$12))^2)</f>
        <v>23.888154228668</v>
      </c>
      <c r="N20" s="27" t="n">
        <f aca="false">69*SQRT(($B20-LOOKUP(N$16,$A$3:$A$12,$B$3:$B$12))^2+($C20-LOOKUP(N$16,$A$3:$A$12,$C$3:$C$12))^2)</f>
        <v>25.8425360174818</v>
      </c>
      <c r="O20" s="27" t="n">
        <f aca="false">69*SQRT(($B20-LOOKUP(O$16,$A$3:$A$12,$B$3:$B$12))^2+($C20-LOOKUP(O$16,$A$3:$A$12,$C$3:$C$12))^2)</f>
        <v>13.9478464407543</v>
      </c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8"/>
      <c r="BI20" s="28"/>
      <c r="BJ20" s="28"/>
      <c r="BK20" s="28"/>
      <c r="BL20" s="28"/>
      <c r="BM20" s="28"/>
      <c r="BN20" s="28"/>
      <c r="BO20" s="28"/>
      <c r="BP20" s="28"/>
      <c r="BQ20" s="28"/>
      <c r="BR20" s="28"/>
      <c r="BS20" s="28"/>
      <c r="BT20" s="28"/>
      <c r="BU20" s="28"/>
      <c r="BV20" s="28"/>
      <c r="BW20" s="28"/>
      <c r="BX20" s="28"/>
      <c r="BY20" s="28"/>
      <c r="BZ20" s="28"/>
      <c r="CA20" s="28"/>
      <c r="CB20" s="28"/>
      <c r="CC20" s="28"/>
      <c r="CD20" s="28"/>
      <c r="CE20" s="28"/>
      <c r="CF20" s="28"/>
    </row>
    <row r="21" customFormat="false" ht="15" hidden="false" customHeight="false" outlineLevel="0" collapsed="false">
      <c r="A21" s="1" t="n">
        <v>5</v>
      </c>
      <c r="B21" s="12" t="n">
        <v>-88.088296</v>
      </c>
      <c r="C21" s="12" t="n">
        <v>42.193146</v>
      </c>
      <c r="D21" s="25" t="n">
        <v>200</v>
      </c>
      <c r="E21" s="26"/>
      <c r="F21" s="27" t="n">
        <f aca="false">69*SQRT(($B21-LOOKUP(F$16,$A$3:$A$12,$B$3:$B$12))^2+($C21-LOOKUP(F$16,$A$3:$A$12,$C$3:$C$12))^2)</f>
        <v>13.2723649496707</v>
      </c>
      <c r="G21" s="27" t="n">
        <f aca="false">69*SQRT(($B21-LOOKUP(G$16,$A$3:$A$12,$B$3:$B$12))^2+($C21-LOOKUP(G$16,$A$3:$A$12,$C$3:$C$12))^2)</f>
        <v>15.5188287830381</v>
      </c>
      <c r="H21" s="27" t="n">
        <f aca="false">69*SQRT(($B21-LOOKUP(H$16,$A$3:$A$12,$B$3:$B$12))^2+($C21-LOOKUP(H$16,$A$3:$A$12,$C$3:$C$12))^2)</f>
        <v>28.5550446435869</v>
      </c>
      <c r="I21" s="27" t="n">
        <f aca="false">69*SQRT(($B21-LOOKUP(I$16,$A$3:$A$12,$B$3:$B$12))^2+($C21-LOOKUP(I$16,$A$3:$A$12,$C$3:$C$12))^2)</f>
        <v>7.72207140586356</v>
      </c>
      <c r="J21" s="27" t="n">
        <f aca="false">69*SQRT(($B21-LOOKUP(J$16,$A$3:$A$12,$B$3:$B$12))^2+($C21-LOOKUP(J$16,$A$3:$A$12,$C$3:$C$12))^2)</f>
        <v>7.41702209766493</v>
      </c>
      <c r="K21" s="27" t="n">
        <f aca="false">69*SQRT(($B21-LOOKUP(K$16,$A$3:$A$12,$B$3:$B$12))^2+($C21-LOOKUP(K$16,$A$3:$A$12,$C$3:$C$12))^2)</f>
        <v>21.4797344591884</v>
      </c>
      <c r="L21" s="27" t="n">
        <f aca="false">69*SQRT(($B21-LOOKUP(L$16,$A$3:$A$12,$B$3:$B$12))^2+($C21-LOOKUP(L$16,$A$3:$A$12,$C$3:$C$12))^2)</f>
        <v>14.0290152711177</v>
      </c>
      <c r="M21" s="27" t="n">
        <f aca="false">69*SQRT(($B21-LOOKUP(M$16,$A$3:$A$12,$B$3:$B$12))^2+($C21-LOOKUP(M$16,$A$3:$A$12,$C$3:$C$12))^2)</f>
        <v>7.3282758026508</v>
      </c>
      <c r="N21" s="27" t="n">
        <f aca="false">69*SQRT(($B21-LOOKUP(N$16,$A$3:$A$12,$B$3:$B$12))^2+($C21-LOOKUP(N$16,$A$3:$A$12,$C$3:$C$12))^2)</f>
        <v>10.3173254381767</v>
      </c>
      <c r="O21" s="27" t="n">
        <f aca="false">69*SQRT(($B21-LOOKUP(O$16,$A$3:$A$12,$B$3:$B$12))^2+($C21-LOOKUP(O$16,$A$3:$A$12,$C$3:$C$12))^2)</f>
        <v>10.970739821783</v>
      </c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8"/>
      <c r="BI21" s="28"/>
      <c r="BJ21" s="28"/>
      <c r="BK21" s="28"/>
      <c r="BL21" s="28"/>
      <c r="BM21" s="28"/>
      <c r="BN21" s="28"/>
      <c r="BO21" s="28"/>
      <c r="BP21" s="28"/>
      <c r="BQ21" s="28"/>
      <c r="BR21" s="28"/>
      <c r="BS21" s="28"/>
      <c r="BT21" s="28"/>
      <c r="BU21" s="28"/>
      <c r="BV21" s="28"/>
      <c r="BW21" s="28"/>
      <c r="BX21" s="28"/>
      <c r="BY21" s="28"/>
      <c r="BZ21" s="28"/>
      <c r="CA21" s="28"/>
      <c r="CB21" s="28"/>
      <c r="CC21" s="28"/>
      <c r="CD21" s="28"/>
      <c r="CE21" s="28"/>
      <c r="CF21" s="28"/>
    </row>
    <row r="22" customFormat="false" ht="15" hidden="false" customHeight="false" outlineLevel="0" collapsed="false">
      <c r="A22" s="1" t="n">
        <v>6</v>
      </c>
      <c r="B22" s="12" t="n">
        <v>-88.340378</v>
      </c>
      <c r="C22" s="12" t="n">
        <v>42.161356</v>
      </c>
      <c r="D22" s="25" t="n">
        <v>200</v>
      </c>
      <c r="E22" s="26"/>
      <c r="F22" s="27" t="n">
        <f aca="false">69*SQRT(($B22-LOOKUP(F$16,$A$3:$A$12,$B$3:$B$12))^2+($C22-LOOKUP(F$16,$A$3:$A$12,$C$3:$C$12))^2)</f>
        <v>29.3134074636985</v>
      </c>
      <c r="G22" s="27" t="n">
        <f aca="false">69*SQRT(($B22-LOOKUP(G$16,$A$3:$A$12,$B$3:$B$12))^2+($C22-LOOKUP(G$16,$A$3:$A$12,$C$3:$C$12))^2)</f>
        <v>28.6834370718159</v>
      </c>
      <c r="H22" s="27" t="n">
        <f aca="false">69*SQRT(($B22-LOOKUP(H$16,$A$3:$A$12,$B$3:$B$12))^2+($C22-LOOKUP(H$16,$A$3:$A$12,$C$3:$C$12))^2)</f>
        <v>44.849158278086</v>
      </c>
      <c r="I22" s="27" t="n">
        <f aca="false">69*SQRT(($B22-LOOKUP(I$16,$A$3:$A$12,$B$3:$B$12))^2+($C22-LOOKUP(I$16,$A$3:$A$12,$C$3:$C$12))^2)</f>
        <v>10.0463956448479</v>
      </c>
      <c r="J22" s="27" t="n">
        <f aca="false">69*SQRT(($B22-LOOKUP(J$16,$A$3:$A$12,$B$3:$B$12))^2+($C22-LOOKUP(J$16,$A$3:$A$12,$C$3:$C$12))^2)</f>
        <v>19.1471881448121</v>
      </c>
      <c r="K22" s="27" t="n">
        <f aca="false">69*SQRT(($B22-LOOKUP(K$16,$A$3:$A$12,$B$3:$B$12))^2+($C22-LOOKUP(K$16,$A$3:$A$12,$C$3:$C$12))^2)</f>
        <v>38.6740206052179</v>
      </c>
      <c r="L22" s="27" t="n">
        <f aca="false">69*SQRT(($B22-LOOKUP(L$16,$A$3:$A$12,$B$3:$B$12))^2+($C22-LOOKUP(L$16,$A$3:$A$12,$C$3:$C$12))^2)</f>
        <v>25.7033864837461</v>
      </c>
      <c r="M22" s="27" t="n">
        <f aca="false">69*SQRT(($B22-LOOKUP(M$16,$A$3:$A$12,$B$3:$B$12))^2+($C22-LOOKUP(M$16,$A$3:$A$12,$C$3:$C$12))^2)</f>
        <v>24.7614176255393</v>
      </c>
      <c r="N22" s="27" t="n">
        <f aca="false">69*SQRT(($B22-LOOKUP(N$16,$A$3:$A$12,$B$3:$B$12))^2+($C22-LOOKUP(N$16,$A$3:$A$12,$C$3:$C$12))^2)</f>
        <v>27.6217903629148</v>
      </c>
      <c r="O22" s="27" t="n">
        <f aca="false">69*SQRT(($B22-LOOKUP(O$16,$A$3:$A$12,$B$3:$B$12))^2+($C22-LOOKUP(O$16,$A$3:$A$12,$C$3:$C$12))^2)</f>
        <v>11.1951902749715</v>
      </c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8"/>
      <c r="BI22" s="28"/>
      <c r="BJ22" s="28"/>
      <c r="BK22" s="28"/>
      <c r="BL22" s="28"/>
      <c r="BM22" s="28"/>
      <c r="BN22" s="28"/>
      <c r="BO22" s="28"/>
      <c r="BP22" s="28"/>
      <c r="BQ22" s="28"/>
      <c r="BR22" s="28"/>
      <c r="BS22" s="28"/>
      <c r="BT22" s="28"/>
      <c r="BU22" s="28"/>
      <c r="BV22" s="28"/>
      <c r="BW22" s="28"/>
      <c r="BX22" s="28"/>
      <c r="BY22" s="28"/>
      <c r="BZ22" s="28"/>
      <c r="CA22" s="28"/>
      <c r="CB22" s="28"/>
      <c r="CC22" s="28"/>
      <c r="CD22" s="28"/>
      <c r="CE22" s="28"/>
      <c r="CF22" s="28"/>
    </row>
    <row r="23" customFormat="false" ht="15" hidden="false" customHeight="false" outlineLevel="0" collapsed="false">
      <c r="A23" s="1" t="n">
        <v>7</v>
      </c>
      <c r="B23" s="12" t="n">
        <v>-87.70882</v>
      </c>
      <c r="C23" s="12" t="n">
        <v>42.074921</v>
      </c>
      <c r="D23" s="25" t="n">
        <v>200</v>
      </c>
      <c r="E23" s="26"/>
      <c r="F23" s="27" t="n">
        <f aca="false">69*SQRT(($B23-LOOKUP(F$16,$A$3:$A$12,$B$3:$B$12))^2+($C23-LOOKUP(F$16,$A$3:$A$12,$C$3:$C$12))^2)</f>
        <v>14.6738114162544</v>
      </c>
      <c r="G23" s="27" t="n">
        <f aca="false">69*SQRT(($B23-LOOKUP(G$16,$A$3:$A$12,$B$3:$B$12))^2+($C23-LOOKUP(G$16,$A$3:$A$12,$C$3:$C$12))^2)</f>
        <v>30.1129588330303</v>
      </c>
      <c r="H23" s="27" t="n">
        <f aca="false">69*SQRT(($B23-LOOKUP(H$16,$A$3:$A$12,$B$3:$B$12))^2+($C23-LOOKUP(H$16,$A$3:$A$12,$C$3:$C$12))^2)</f>
        <v>1.82406644062174</v>
      </c>
      <c r="I23" s="27" t="n">
        <f aca="false">69*SQRT(($B23-LOOKUP(I$16,$A$3:$A$12,$B$3:$B$12))^2+($C23-LOOKUP(I$16,$A$3:$A$12,$C$3:$C$12))^2)</f>
        <v>34.9730329551184</v>
      </c>
      <c r="J23" s="27" t="n">
        <f aca="false">69*SQRT(($B23-LOOKUP(J$16,$A$3:$A$12,$B$3:$B$12))^2+($C23-LOOKUP(J$16,$A$3:$A$12,$C$3:$C$12))^2)</f>
        <v>31.1405147979245</v>
      </c>
      <c r="K23" s="27" t="n">
        <f aca="false">69*SQRT(($B23-LOOKUP(K$16,$A$3:$A$12,$B$3:$B$12))^2+($C23-LOOKUP(K$16,$A$3:$A$12,$C$3:$C$12))^2)</f>
        <v>7.13856561080701</v>
      </c>
      <c r="L23" s="27" t="n">
        <f aca="false">69*SQRT(($B23-LOOKUP(L$16,$A$3:$A$12,$B$3:$B$12))^2+($C23-LOOKUP(L$16,$A$3:$A$12,$C$3:$C$12))^2)</f>
        <v>20.5847399026511</v>
      </c>
      <c r="M23" s="27" t="n">
        <f aca="false">69*SQRT(($B23-LOOKUP(M$16,$A$3:$A$12,$B$3:$B$12))^2+($C23-LOOKUP(M$16,$A$3:$A$12,$C$3:$C$12))^2)</f>
        <v>20.3637750200318</v>
      </c>
      <c r="N23" s="27" t="n">
        <f aca="false">69*SQRT(($B23-LOOKUP(N$16,$A$3:$A$12,$B$3:$B$12))^2+($C23-LOOKUP(N$16,$A$3:$A$12,$C$3:$C$12))^2)</f>
        <v>20.5639042008028</v>
      </c>
      <c r="O23" s="27" t="n">
        <f aca="false">69*SQRT(($B23-LOOKUP(O$16,$A$3:$A$12,$B$3:$B$12))^2+($C23-LOOKUP(O$16,$A$3:$A$12,$C$3:$C$12))^2)</f>
        <v>33.8932318541593</v>
      </c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8"/>
      <c r="BI23" s="28"/>
      <c r="BJ23" s="28"/>
      <c r="BK23" s="28"/>
      <c r="BL23" s="28"/>
      <c r="BM23" s="28"/>
      <c r="BN23" s="28"/>
      <c r="BO23" s="28"/>
      <c r="BP23" s="28"/>
      <c r="BQ23" s="28"/>
      <c r="BR23" s="28"/>
      <c r="BS23" s="28"/>
      <c r="BT23" s="28"/>
      <c r="BU23" s="28"/>
      <c r="BV23" s="28"/>
      <c r="BW23" s="28"/>
      <c r="BX23" s="28"/>
      <c r="BY23" s="28"/>
      <c r="BZ23" s="28"/>
      <c r="CA23" s="28"/>
      <c r="CB23" s="28"/>
      <c r="CC23" s="28"/>
      <c r="CD23" s="28"/>
      <c r="CE23" s="28"/>
      <c r="CF23" s="28"/>
    </row>
    <row r="24" customFormat="false" ht="15" hidden="false" customHeight="false" outlineLevel="0" collapsed="false">
      <c r="A24" s="1" t="n">
        <v>8</v>
      </c>
      <c r="B24" s="12" t="n">
        <v>-87.829871</v>
      </c>
      <c r="C24" s="12" t="n">
        <v>42.01073</v>
      </c>
      <c r="D24" s="25" t="n">
        <v>200</v>
      </c>
      <c r="E24" s="26"/>
      <c r="F24" s="27" t="n">
        <f aca="false">69*SQRT(($B24-LOOKUP(F$16,$A$3:$A$12,$B$3:$B$12))^2+($C24-LOOKUP(F$16,$A$3:$A$12,$C$3:$C$12))^2)</f>
        <v>8.7530435498005</v>
      </c>
      <c r="G24" s="27" t="n">
        <f aca="false">69*SQRT(($B24-LOOKUP(G$16,$A$3:$A$12,$B$3:$B$12))^2+($C24-LOOKUP(G$16,$A$3:$A$12,$C$3:$C$12))^2)</f>
        <v>29.3128217752009</v>
      </c>
      <c r="H24" s="27" t="n">
        <f aca="false">69*SQRT(($B24-LOOKUP(H$16,$A$3:$A$12,$B$3:$B$12))^2+($C24-LOOKUP(H$16,$A$3:$A$12,$C$3:$C$12))^2)</f>
        <v>9.36180484867592</v>
      </c>
      <c r="I24" s="27" t="n">
        <f aca="false">69*SQRT(($B24-LOOKUP(I$16,$A$3:$A$12,$B$3:$B$12))^2+($C24-LOOKUP(I$16,$A$3:$A$12,$C$3:$C$12))^2)</f>
        <v>28.6843058138893</v>
      </c>
      <c r="J24" s="27" t="n">
        <f aca="false">69*SQRT(($B24-LOOKUP(J$16,$A$3:$A$12,$B$3:$B$12))^2+($C24-LOOKUP(J$16,$A$3:$A$12,$C$3:$C$12))^2)</f>
        <v>27.3092559441791</v>
      </c>
      <c r="K24" s="27" t="n">
        <f aca="false">69*SQRT(($B24-LOOKUP(K$16,$A$3:$A$12,$B$3:$B$12))^2+($C24-LOOKUP(K$16,$A$3:$A$12,$C$3:$C$12))^2)</f>
        <v>10.2071617536264</v>
      </c>
      <c r="L24" s="27" t="n">
        <f aca="false">69*SQRT(($B24-LOOKUP(L$16,$A$3:$A$12,$B$3:$B$12))^2+($C24-LOOKUP(L$16,$A$3:$A$12,$C$3:$C$12))^2)</f>
        <v>11.7390090648532</v>
      </c>
      <c r="M24" s="27" t="n">
        <f aca="false">69*SQRT(($B24-LOOKUP(M$16,$A$3:$A$12,$B$3:$B$12))^2+($C24-LOOKUP(M$16,$A$3:$A$12,$C$3:$C$12))^2)</f>
        <v>16.0164599545381</v>
      </c>
      <c r="N24" s="27" t="n">
        <f aca="false">69*SQRT(($B24-LOOKUP(N$16,$A$3:$A$12,$B$3:$B$12))^2+($C24-LOOKUP(N$16,$A$3:$A$12,$C$3:$C$12))^2)</f>
        <v>18.4735963614209</v>
      </c>
      <c r="O24" s="27" t="n">
        <f aca="false">69*SQRT(($B24-LOOKUP(O$16,$A$3:$A$12,$B$3:$B$12))^2+($C24-LOOKUP(O$16,$A$3:$A$12,$C$3:$C$12))^2)</f>
        <v>25.9823079657046</v>
      </c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8"/>
      <c r="BI24" s="28"/>
      <c r="BJ24" s="28"/>
      <c r="BK24" s="28"/>
      <c r="BL24" s="28"/>
      <c r="BM24" s="28"/>
      <c r="BN24" s="28"/>
      <c r="BO24" s="28"/>
      <c r="BP24" s="28"/>
      <c r="BQ24" s="28"/>
      <c r="BR24" s="28"/>
      <c r="BS24" s="28"/>
      <c r="BT24" s="28"/>
      <c r="BU24" s="28"/>
      <c r="BV24" s="28"/>
      <c r="BW24" s="28"/>
      <c r="BX24" s="28"/>
      <c r="BY24" s="28"/>
      <c r="BZ24" s="28"/>
      <c r="CA24" s="28"/>
      <c r="CB24" s="28"/>
      <c r="CC24" s="28"/>
      <c r="CD24" s="28"/>
      <c r="CE24" s="28"/>
      <c r="CF24" s="28"/>
    </row>
    <row r="25" customFormat="false" ht="15" hidden="false" customHeight="false" outlineLevel="0" collapsed="false">
      <c r="A25" s="1" t="n">
        <v>9</v>
      </c>
      <c r="B25" s="12" t="n">
        <v>-88.019033</v>
      </c>
      <c r="C25" s="12" t="n">
        <v>42.282063</v>
      </c>
      <c r="D25" s="25" t="n">
        <v>200</v>
      </c>
      <c r="E25" s="26"/>
      <c r="F25" s="27" t="n">
        <f aca="false">69*SQRT(($B25-LOOKUP(F$16,$A$3:$A$12,$B$3:$B$12))^2+($C25-LOOKUP(F$16,$A$3:$A$12,$C$3:$C$12))^2)</f>
        <v>14.3005677057636</v>
      </c>
      <c r="G25" s="27" t="n">
        <f aca="false">69*SQRT(($B25-LOOKUP(G$16,$A$3:$A$12,$B$3:$B$12))^2+($C25-LOOKUP(G$16,$A$3:$A$12,$C$3:$C$12))^2)</f>
        <v>8.24294200071396</v>
      </c>
      <c r="H25" s="27" t="n">
        <f aca="false">69*SQRT(($B25-LOOKUP(H$16,$A$3:$A$12,$B$3:$B$12))^2+($C25-LOOKUP(H$16,$A$3:$A$12,$C$3:$C$12))^2)</f>
        <v>27.2209408494107</v>
      </c>
      <c r="I25" s="27" t="n">
        <f aca="false">69*SQRT(($B25-LOOKUP(I$16,$A$3:$A$12,$B$3:$B$12))^2+($C25-LOOKUP(I$16,$A$3:$A$12,$C$3:$C$12))^2)</f>
        <v>13.7105953491142</v>
      </c>
      <c r="J25" s="27" t="n">
        <f aca="false">69*SQRT(($B25-LOOKUP(J$16,$A$3:$A$12,$B$3:$B$12))^2+($C25-LOOKUP(J$16,$A$3:$A$12,$C$3:$C$12))^2)</f>
        <v>5.72217256181061</v>
      </c>
      <c r="K25" s="27" t="n">
        <f aca="false">69*SQRT(($B25-LOOKUP(K$16,$A$3:$A$12,$B$3:$B$12))^2+($C25-LOOKUP(K$16,$A$3:$A$12,$C$3:$C$12))^2)</f>
        <v>18.8431168877955</v>
      </c>
      <c r="L25" s="27" t="n">
        <f aca="false">69*SQRT(($B25-LOOKUP(L$16,$A$3:$A$12,$B$3:$B$12))^2+($C25-LOOKUP(L$16,$A$3:$A$12,$C$3:$C$12))^2)</f>
        <v>18.8182280878712</v>
      </c>
      <c r="M25" s="27" t="n">
        <f aca="false">69*SQRT(($B25-LOOKUP(M$16,$A$3:$A$12,$B$3:$B$12))^2+($C25-LOOKUP(M$16,$A$3:$A$12,$C$3:$C$12))^2)</f>
        <v>7.11137479038619</v>
      </c>
      <c r="N25" s="27" t="n">
        <f aca="false">69*SQRT(($B25-LOOKUP(N$16,$A$3:$A$12,$B$3:$B$12))^2+($C25-LOOKUP(N$16,$A$3:$A$12,$C$3:$C$12))^2)</f>
        <v>5.25197934374574</v>
      </c>
      <c r="O25" s="27" t="n">
        <f aca="false">69*SQRT(($B25-LOOKUP(O$16,$A$3:$A$12,$B$3:$B$12))^2+($C25-LOOKUP(O$16,$A$3:$A$12,$C$3:$C$12))^2)</f>
        <v>18.7164978333864</v>
      </c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8"/>
      <c r="BI25" s="28"/>
      <c r="BJ25" s="28"/>
      <c r="BK25" s="28"/>
      <c r="BL25" s="28"/>
      <c r="BM25" s="28"/>
      <c r="BN25" s="28"/>
      <c r="BO25" s="28"/>
      <c r="BP25" s="28"/>
      <c r="BQ25" s="28"/>
      <c r="BR25" s="28"/>
      <c r="BS25" s="28"/>
      <c r="BT25" s="28"/>
      <c r="BU25" s="28"/>
      <c r="BV25" s="28"/>
      <c r="BW25" s="28"/>
      <c r="BX25" s="28"/>
      <c r="BY25" s="28"/>
      <c r="BZ25" s="28"/>
      <c r="CA25" s="28"/>
      <c r="CB25" s="28"/>
      <c r="CC25" s="28"/>
      <c r="CD25" s="28"/>
      <c r="CE25" s="28"/>
      <c r="CF25" s="28"/>
    </row>
    <row r="26" customFormat="false" ht="15" hidden="false" customHeight="false" outlineLevel="0" collapsed="false">
      <c r="A26" s="1" t="n">
        <v>10</v>
      </c>
      <c r="B26" s="12" t="n">
        <v>-88.412617</v>
      </c>
      <c r="C26" s="12" t="n">
        <v>42.175318</v>
      </c>
      <c r="D26" s="25" t="n">
        <v>125</v>
      </c>
      <c r="E26" s="26"/>
      <c r="F26" s="27" t="n">
        <f aca="false">69*SQRT(($B26-LOOKUP(F$16,$A$3:$A$12,$B$3:$B$12))^2+($C26-LOOKUP(F$16,$A$3:$A$12,$C$3:$C$12))^2)</f>
        <v>34.3855675977534</v>
      </c>
      <c r="G26" s="27" t="n">
        <f aca="false">69*SQRT(($B26-LOOKUP(G$16,$A$3:$A$12,$B$3:$B$12))^2+($C26-LOOKUP(G$16,$A$3:$A$12,$C$3:$C$12))^2)</f>
        <v>32.4178706009461</v>
      </c>
      <c r="H26" s="27" t="n">
        <f aca="false">69*SQRT(($B26-LOOKUP(H$16,$A$3:$A$12,$B$3:$B$12))^2+($C26-LOOKUP(H$16,$A$3:$A$12,$C$3:$C$12))^2)</f>
        <v>49.9250924395705</v>
      </c>
      <c r="I26" s="27" t="n">
        <f aca="false">69*SQRT(($B26-LOOKUP(I$16,$A$3:$A$12,$B$3:$B$12))^2+($C26-LOOKUP(I$16,$A$3:$A$12,$C$3:$C$12))^2)</f>
        <v>14.7690933607884</v>
      </c>
      <c r="J26" s="27" t="n">
        <f aca="false">69*SQRT(($B26-LOOKUP(J$16,$A$3:$A$12,$B$3:$B$12))^2+($C26-LOOKUP(J$16,$A$3:$A$12,$C$3:$C$12))^2)</f>
        <v>23.2228815287789</v>
      </c>
      <c r="K26" s="27" t="n">
        <f aca="false">69*SQRT(($B26-LOOKUP(K$16,$A$3:$A$12,$B$3:$B$12))^2+($C26-LOOKUP(K$16,$A$3:$A$12,$C$3:$C$12))^2)</f>
        <v>43.6855162448571</v>
      </c>
      <c r="L26" s="27" t="n">
        <f aca="false">69*SQRT(($B26-LOOKUP(L$16,$A$3:$A$12,$B$3:$B$12))^2+($C26-LOOKUP(L$16,$A$3:$A$12,$C$3:$C$12))^2)</f>
        <v>30.6707002323012</v>
      </c>
      <c r="M26" s="27" t="n">
        <f aca="false">69*SQRT(($B26-LOOKUP(M$16,$A$3:$A$12,$B$3:$B$12))^2+($C26-LOOKUP(M$16,$A$3:$A$12,$C$3:$C$12))^2)</f>
        <v>29.6973588664928</v>
      </c>
      <c r="N26" s="27" t="n">
        <f aca="false">69*SQRT(($B26-LOOKUP(N$16,$A$3:$A$12,$B$3:$B$12))^2+($C26-LOOKUP(N$16,$A$3:$A$12,$C$3:$C$12))^2)</f>
        <v>32.3338365709928</v>
      </c>
      <c r="O26" s="27" t="n">
        <f aca="false">69*SQRT(($B26-LOOKUP(O$16,$A$3:$A$12,$B$3:$B$12))^2+($C26-LOOKUP(O$16,$A$3:$A$12,$C$3:$C$12))^2)</f>
        <v>16.0773716203763</v>
      </c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8"/>
      <c r="BI26" s="28"/>
      <c r="BJ26" s="28"/>
      <c r="BK26" s="28"/>
      <c r="BL26" s="28"/>
      <c r="BM26" s="28"/>
      <c r="BN26" s="28"/>
      <c r="BO26" s="28"/>
      <c r="BP26" s="28"/>
      <c r="BQ26" s="28"/>
      <c r="BR26" s="28"/>
      <c r="BS26" s="28"/>
      <c r="BT26" s="28"/>
      <c r="BU26" s="28"/>
      <c r="BV26" s="28"/>
      <c r="BW26" s="28"/>
      <c r="BX26" s="28"/>
      <c r="BY26" s="28"/>
      <c r="BZ26" s="28"/>
      <c r="CA26" s="28"/>
      <c r="CB26" s="28"/>
      <c r="CC26" s="28"/>
      <c r="CD26" s="28"/>
      <c r="CE26" s="28"/>
      <c r="CF26" s="28"/>
    </row>
    <row r="27" customFormat="false" ht="15" hidden="false" customHeight="false" outlineLevel="0" collapsed="false">
      <c r="A27" s="1" t="n">
        <v>11</v>
      </c>
      <c r="B27" s="12" t="n">
        <v>-87.733323</v>
      </c>
      <c r="C27" s="12" t="n">
        <v>42.104454</v>
      </c>
      <c r="D27" s="25" t="n">
        <v>125</v>
      </c>
      <c r="E27" s="26"/>
      <c r="F27" s="27" t="n">
        <f aca="false">69*SQRT(($B27-LOOKUP(F$16,$A$3:$A$12,$B$3:$B$12))^2+($C27-LOOKUP(F$16,$A$3:$A$12,$C$3:$C$12))^2)</f>
        <v>12.8843787843516</v>
      </c>
      <c r="G27" s="27" t="n">
        <f aca="false">69*SQRT(($B27-LOOKUP(G$16,$A$3:$A$12,$B$3:$B$12))^2+($C27-LOOKUP(G$16,$A$3:$A$12,$C$3:$C$12))^2)</f>
        <v>27.4672057511982</v>
      </c>
      <c r="H27" s="27" t="n">
        <f aca="false">69*SQRT(($B27-LOOKUP(H$16,$A$3:$A$12,$B$3:$B$12))^2+($C27-LOOKUP(H$16,$A$3:$A$12,$C$3:$C$12))^2)</f>
        <v>4.40502206335491</v>
      </c>
      <c r="I27" s="27" t="n">
        <f aca="false">69*SQRT(($B27-LOOKUP(I$16,$A$3:$A$12,$B$3:$B$12))^2+($C27-LOOKUP(I$16,$A$3:$A$12,$C$3:$C$12))^2)</f>
        <v>32.8686669668648</v>
      </c>
      <c r="J27" s="27" t="n">
        <f aca="false">69*SQRT(($B27-LOOKUP(J$16,$A$3:$A$12,$B$3:$B$12))^2+($C27-LOOKUP(J$16,$A$3:$A$12,$C$3:$C$12))^2)</f>
        <v>28.6736521911428</v>
      </c>
      <c r="K27" s="27" t="n">
        <f aca="false">69*SQRT(($B27-LOOKUP(K$16,$A$3:$A$12,$B$3:$B$12))^2+($C27-LOOKUP(K$16,$A$3:$A$12,$C$3:$C$12))^2)</f>
        <v>4.49993245489828</v>
      </c>
      <c r="L27" s="27" t="n">
        <f aca="false">69*SQRT(($B27-LOOKUP(L$16,$A$3:$A$12,$B$3:$B$12))^2+($C27-LOOKUP(L$16,$A$3:$A$12,$C$3:$C$12))^2)</f>
        <v>19.5208037001207</v>
      </c>
      <c r="M27" s="27" t="n">
        <f aca="false">69*SQRT(($B27-LOOKUP(M$16,$A$3:$A$12,$B$3:$B$12))^2+($C27-LOOKUP(M$16,$A$3:$A$12,$C$3:$C$12))^2)</f>
        <v>18.0750973400484</v>
      </c>
      <c r="N27" s="27" t="n">
        <f aca="false">69*SQRT(($B27-LOOKUP(N$16,$A$3:$A$12,$B$3:$B$12))^2+($C27-LOOKUP(N$16,$A$3:$A$12,$C$3:$C$12))^2)</f>
        <v>18.0105280399731</v>
      </c>
      <c r="O27" s="27" t="n">
        <f aca="false">69*SQRT(($B27-LOOKUP(O$16,$A$3:$A$12,$B$3:$B$12))^2+($C27-LOOKUP(O$16,$A$3:$A$12,$C$3:$C$12))^2)</f>
        <v>32.244890862564</v>
      </c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8"/>
      <c r="BI27" s="28"/>
      <c r="BJ27" s="28"/>
      <c r="BK27" s="28"/>
      <c r="BL27" s="28"/>
      <c r="BM27" s="28"/>
      <c r="BN27" s="28"/>
      <c r="BO27" s="28"/>
      <c r="BP27" s="28"/>
      <c r="BQ27" s="28"/>
      <c r="BR27" s="28"/>
      <c r="BS27" s="28"/>
      <c r="BT27" s="28"/>
      <c r="BU27" s="28"/>
      <c r="BV27" s="28"/>
      <c r="BW27" s="28"/>
      <c r="BX27" s="28"/>
      <c r="BY27" s="28"/>
      <c r="BZ27" s="28"/>
      <c r="CA27" s="28"/>
      <c r="CB27" s="28"/>
      <c r="CC27" s="28"/>
      <c r="CD27" s="28"/>
      <c r="CE27" s="28"/>
      <c r="CF27" s="28"/>
    </row>
    <row r="28" customFormat="false" ht="15" hidden="false" customHeight="false" outlineLevel="0" collapsed="false">
      <c r="A28" s="1" t="n">
        <v>12</v>
      </c>
      <c r="B28" s="12" t="n">
        <v>-87.831427</v>
      </c>
      <c r="C28" s="12" t="n">
        <v>42.130895</v>
      </c>
      <c r="D28" s="25" t="n">
        <v>125</v>
      </c>
      <c r="E28" s="26"/>
      <c r="F28" s="27" t="n">
        <f aca="false">69*SQRT(($B28-LOOKUP(F$16,$A$3:$A$12,$B$3:$B$12))^2+($C28-LOOKUP(F$16,$A$3:$A$12,$C$3:$C$12))^2)</f>
        <v>6.47265508755036</v>
      </c>
      <c r="G28" s="27" t="n">
        <f aca="false">69*SQRT(($B28-LOOKUP(G$16,$A$3:$A$12,$B$3:$B$12))^2+($C28-LOOKUP(G$16,$A$3:$A$12,$C$3:$C$12))^2)</f>
        <v>21.9105539720559</v>
      </c>
      <c r="H28" s="27" t="n">
        <f aca="false">69*SQRT(($B28-LOOKUP(H$16,$A$3:$A$12,$B$3:$B$12))^2+($C28-LOOKUP(H$16,$A$3:$A$12,$C$3:$C$12))^2)</f>
        <v>10.6486154058826</v>
      </c>
      <c r="I28" s="27" t="n">
        <f aca="false">69*SQRT(($B28-LOOKUP(I$16,$A$3:$A$12,$B$3:$B$12))^2+($C28-LOOKUP(I$16,$A$3:$A$12,$C$3:$C$12))^2)</f>
        <v>25.8746832746294</v>
      </c>
      <c r="J28" s="27" t="n">
        <f aca="false">69*SQRT(($B28-LOOKUP(J$16,$A$3:$A$12,$B$3:$B$12))^2+($C28-LOOKUP(J$16,$A$3:$A$12,$C$3:$C$12))^2)</f>
        <v>21.8989909576299</v>
      </c>
      <c r="K28" s="27" t="n">
        <f aca="false">69*SQRT(($B28-LOOKUP(K$16,$A$3:$A$12,$B$3:$B$12))^2+($C28-LOOKUP(K$16,$A$3:$A$12,$C$3:$C$12))^2)</f>
        <v>3.7854140516455</v>
      </c>
      <c r="L28" s="27" t="n">
        <f aca="false">69*SQRT(($B28-LOOKUP(L$16,$A$3:$A$12,$B$3:$B$12))^2+($C28-LOOKUP(L$16,$A$3:$A$12,$C$3:$C$12))^2)</f>
        <v>14.3135435676282</v>
      </c>
      <c r="M28" s="27" t="n">
        <f aca="false">69*SQRT(($B28-LOOKUP(M$16,$A$3:$A$12,$B$3:$B$12))^2+($C28-LOOKUP(M$16,$A$3:$A$12,$C$3:$C$12))^2)</f>
        <v>11.0800114718963</v>
      </c>
      <c r="N28" s="27" t="n">
        <f aca="false">69*SQRT(($B28-LOOKUP(N$16,$A$3:$A$12,$B$3:$B$12))^2+($C28-LOOKUP(N$16,$A$3:$A$12,$C$3:$C$12))^2)</f>
        <v>11.5964261116255</v>
      </c>
      <c r="O28" s="27" t="n">
        <f aca="false">69*SQRT(($B28-LOOKUP(O$16,$A$3:$A$12,$B$3:$B$12))^2+($C28-LOOKUP(O$16,$A$3:$A$12,$C$3:$C$12))^2)</f>
        <v>25.6728552631449</v>
      </c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8"/>
      <c r="BI28" s="28"/>
      <c r="BJ28" s="28"/>
      <c r="BK28" s="28"/>
      <c r="BL28" s="28"/>
      <c r="BM28" s="28"/>
      <c r="BN28" s="28"/>
      <c r="BO28" s="28"/>
      <c r="BP28" s="28"/>
      <c r="BQ28" s="28"/>
      <c r="BR28" s="28"/>
      <c r="BS28" s="28"/>
      <c r="BT28" s="28"/>
      <c r="BU28" s="28"/>
      <c r="BV28" s="28"/>
      <c r="BW28" s="28"/>
      <c r="BX28" s="28"/>
      <c r="BY28" s="28"/>
      <c r="BZ28" s="28"/>
      <c r="CA28" s="28"/>
      <c r="CB28" s="28"/>
      <c r="CC28" s="28"/>
      <c r="CD28" s="28"/>
      <c r="CE28" s="28"/>
      <c r="CF28" s="28"/>
    </row>
    <row r="29" customFormat="false" ht="15" hidden="false" customHeight="false" outlineLevel="0" collapsed="false">
      <c r="A29" s="1" t="n">
        <v>13</v>
      </c>
      <c r="B29" s="12" t="n">
        <v>-88.264121</v>
      </c>
      <c r="C29" s="12" t="n">
        <v>42.103894</v>
      </c>
      <c r="D29" s="25" t="n">
        <v>125</v>
      </c>
      <c r="E29" s="26"/>
      <c r="F29" s="27" t="n">
        <f aca="false">69*SQRT(($B29-LOOKUP(F$16,$A$3:$A$12,$B$3:$B$12))^2+($C29-LOOKUP(F$16,$A$3:$A$12,$C$3:$C$12))^2)</f>
        <v>23.7458691481361</v>
      </c>
      <c r="G29" s="27" t="n">
        <f aca="false">69*SQRT(($B29-LOOKUP(G$16,$A$3:$A$12,$B$3:$B$12))^2+($C29-LOOKUP(G$16,$A$3:$A$12,$C$3:$C$12))^2)</f>
        <v>27.378193662848</v>
      </c>
      <c r="H29" s="27" t="n">
        <f aca="false">69*SQRT(($B29-LOOKUP(H$16,$A$3:$A$12,$B$3:$B$12))^2+($C29-LOOKUP(H$16,$A$3:$A$12,$C$3:$C$12))^2)</f>
        <v>39.1015801552878</v>
      </c>
      <c r="I29" s="27" t="n">
        <f aca="false">69*SQRT(($B29-LOOKUP(I$16,$A$3:$A$12,$B$3:$B$12))^2+($C29-LOOKUP(I$16,$A$3:$A$12,$C$3:$C$12))^2)</f>
        <v>7.97177454776555</v>
      </c>
      <c r="J29" s="27" t="n">
        <f aca="false">69*SQRT(($B29-LOOKUP(J$16,$A$3:$A$12,$B$3:$B$12))^2+($C29-LOOKUP(J$16,$A$3:$A$12,$C$3:$C$12))^2)</f>
        <v>17.6447538617123</v>
      </c>
      <c r="K29" s="27" t="n">
        <f aca="false">69*SQRT(($B29-LOOKUP(K$16,$A$3:$A$12,$B$3:$B$12))^2+($C29-LOOKUP(K$16,$A$3:$A$12,$C$3:$C$12))^2)</f>
        <v>33.555495688194</v>
      </c>
      <c r="L29" s="27" t="n">
        <f aca="false">69*SQRT(($B29-LOOKUP(L$16,$A$3:$A$12,$B$3:$B$12))^2+($C29-LOOKUP(L$16,$A$3:$A$12,$C$3:$C$12))^2)</f>
        <v>19.3416718191681</v>
      </c>
      <c r="M29" s="27" t="n">
        <f aca="false">69*SQRT(($B29-LOOKUP(M$16,$A$3:$A$12,$B$3:$B$12))^2+($C29-LOOKUP(M$16,$A$3:$A$12,$C$3:$C$12))^2)</f>
        <v>20.2461830076367</v>
      </c>
      <c r="N29" s="27" t="n">
        <f aca="false">69*SQRT(($B29-LOOKUP(N$16,$A$3:$A$12,$B$3:$B$12))^2+($C29-LOOKUP(N$16,$A$3:$A$12,$C$3:$C$12))^2)</f>
        <v>23.9041899369211</v>
      </c>
      <c r="O29" s="27" t="n">
        <f aca="false">69*SQRT(($B29-LOOKUP(O$16,$A$3:$A$12,$B$3:$B$12))^2+($C29-LOOKUP(O$16,$A$3:$A$12,$C$3:$C$12))^2)</f>
        <v>4.72154949146959</v>
      </c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8"/>
      <c r="BI29" s="28"/>
      <c r="BJ29" s="28"/>
      <c r="BK29" s="28"/>
      <c r="BL29" s="28"/>
      <c r="BM29" s="28"/>
      <c r="BN29" s="28"/>
      <c r="BO29" s="28"/>
      <c r="BP29" s="28"/>
      <c r="BQ29" s="28"/>
      <c r="BR29" s="28"/>
      <c r="BS29" s="28"/>
      <c r="BT29" s="28"/>
      <c r="BU29" s="28"/>
      <c r="BV29" s="28"/>
      <c r="BW29" s="28"/>
      <c r="BX29" s="28"/>
      <c r="BY29" s="28"/>
      <c r="BZ29" s="28"/>
      <c r="CA29" s="28"/>
      <c r="CB29" s="28"/>
      <c r="CC29" s="28"/>
      <c r="CD29" s="28"/>
      <c r="CE29" s="28"/>
      <c r="CF29" s="28"/>
    </row>
    <row r="30" customFormat="false" ht="15" hidden="false" customHeight="false" outlineLevel="0" collapsed="false">
      <c r="A30" s="1" t="n">
        <v>14</v>
      </c>
      <c r="B30" s="12" t="n">
        <v>-87.954209</v>
      </c>
      <c r="C30" s="12" t="n">
        <v>42.286881</v>
      </c>
      <c r="D30" s="25" t="n">
        <v>125</v>
      </c>
      <c r="E30" s="26"/>
      <c r="F30" s="27" t="n">
        <f aca="false">69*SQRT(($B30-LOOKUP(F$16,$A$3:$A$12,$B$3:$B$12))^2+($C30-LOOKUP(F$16,$A$3:$A$12,$C$3:$C$12))^2)</f>
        <v>13.1090491894631</v>
      </c>
      <c r="G30" s="27" t="n">
        <f aca="false">69*SQRT(($B30-LOOKUP(G$16,$A$3:$A$12,$B$3:$B$12))^2+($C30-LOOKUP(G$16,$A$3:$A$12,$C$3:$C$12))^2)</f>
        <v>8.42046662672306</v>
      </c>
      <c r="H30" s="27" t="n">
        <f aca="false">69*SQRT(($B30-LOOKUP(H$16,$A$3:$A$12,$B$3:$B$12))^2+($C30-LOOKUP(H$16,$A$3:$A$12,$C$3:$C$12))^2)</f>
        <v>23.9753727043351</v>
      </c>
      <c r="I30" s="27" t="n">
        <f aca="false">69*SQRT(($B30-LOOKUP(I$16,$A$3:$A$12,$B$3:$B$12))^2+($C30-LOOKUP(I$16,$A$3:$A$12,$C$3:$C$12))^2)</f>
        <v>17.9879074661772</v>
      </c>
      <c r="J30" s="27" t="n">
        <f aca="false">69*SQRT(($B30-LOOKUP(J$16,$A$3:$A$12,$B$3:$B$12))^2+($C30-LOOKUP(J$16,$A$3:$A$12,$C$3:$C$12))^2)</f>
        <v>10.100224582243</v>
      </c>
      <c r="K30" s="27" t="n">
        <f aca="false">69*SQRT(($B30-LOOKUP(K$16,$A$3:$A$12,$B$3:$B$12))^2+($C30-LOOKUP(K$16,$A$3:$A$12,$C$3:$C$12))^2)</f>
        <v>15.2870716709177</v>
      </c>
      <c r="L30" s="27" t="n">
        <f aca="false">69*SQRT(($B30-LOOKUP(L$16,$A$3:$A$12,$B$3:$B$12))^2+($C30-LOOKUP(L$16,$A$3:$A$12,$C$3:$C$12))^2)</f>
        <v>19.3642945183079</v>
      </c>
      <c r="M30" s="27" t="n">
        <f aca="false">69*SQRT(($B30-LOOKUP(M$16,$A$3:$A$12,$B$3:$B$12))^2+($C30-LOOKUP(M$16,$A$3:$A$12,$C$3:$C$12))^2)</f>
        <v>7.2431028717371</v>
      </c>
      <c r="N30" s="27" t="n">
        <f aca="false">69*SQRT(($B30-LOOKUP(N$16,$A$3:$A$12,$B$3:$B$12))^2+($C30-LOOKUP(N$16,$A$3:$A$12,$C$3:$C$12))^2)</f>
        <v>2.56130736378172</v>
      </c>
      <c r="O30" s="27" t="n">
        <f aca="false">69*SQRT(($B30-LOOKUP(O$16,$A$3:$A$12,$B$3:$B$12))^2+($C30-LOOKUP(O$16,$A$3:$A$12,$C$3:$C$12))^2)</f>
        <v>22.1674743904614</v>
      </c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8"/>
      <c r="BI30" s="28"/>
      <c r="BJ30" s="28"/>
      <c r="BK30" s="28"/>
      <c r="BL30" s="28"/>
      <c r="BM30" s="28"/>
      <c r="BN30" s="28"/>
      <c r="BO30" s="28"/>
      <c r="BP30" s="28"/>
      <c r="BQ30" s="28"/>
      <c r="BR30" s="28"/>
      <c r="BS30" s="28"/>
      <c r="BT30" s="28"/>
      <c r="BU30" s="28"/>
      <c r="BV30" s="28"/>
      <c r="BW30" s="28"/>
      <c r="BX30" s="28"/>
      <c r="BY30" s="28"/>
      <c r="BZ30" s="28"/>
      <c r="CA30" s="28"/>
      <c r="CB30" s="28"/>
      <c r="CC30" s="28"/>
      <c r="CD30" s="28"/>
      <c r="CE30" s="28"/>
      <c r="CF30" s="28"/>
    </row>
    <row r="31" customFormat="false" ht="15" hidden="false" customHeight="false" outlineLevel="0" collapsed="false">
      <c r="A31" s="1" t="n">
        <v>15</v>
      </c>
      <c r="B31" s="12" t="n">
        <v>-88.106448</v>
      </c>
      <c r="C31" s="12" t="n">
        <v>42.357096</v>
      </c>
      <c r="D31" s="25" t="n">
        <v>125</v>
      </c>
      <c r="E31" s="26"/>
      <c r="F31" s="27" t="n">
        <f aca="false">69*SQRT(($B31-LOOKUP(F$16,$A$3:$A$12,$B$3:$B$12))^2+($C31-LOOKUP(F$16,$A$3:$A$12,$C$3:$C$12))^2)</f>
        <v>21.9134712090328</v>
      </c>
      <c r="G31" s="27" t="n">
        <f aca="false">69*SQRT(($B31-LOOKUP(G$16,$A$3:$A$12,$B$3:$B$12))^2+($C31-LOOKUP(G$16,$A$3:$A$12,$C$3:$C$12))^2)</f>
        <v>7.91906297166024</v>
      </c>
      <c r="H31" s="27" t="n">
        <f aca="false">69*SQRT(($B31-LOOKUP(H$16,$A$3:$A$12,$B$3:$B$12))^2+($C31-LOOKUP(H$16,$A$3:$A$12,$C$3:$C$12))^2)</f>
        <v>35.1499253818428</v>
      </c>
      <c r="I31" s="27" t="n">
        <f aca="false">69*SQRT(($B31-LOOKUP(I$16,$A$3:$A$12,$B$3:$B$12))^2+($C31-LOOKUP(I$16,$A$3:$A$12,$C$3:$C$12))^2)</f>
        <v>12.6160853496287</v>
      </c>
      <c r="J31" s="27" t="n">
        <f aca="false">69*SQRT(($B31-LOOKUP(J$16,$A$3:$A$12,$B$3:$B$12))^2+($C31-LOOKUP(J$16,$A$3:$A$12,$C$3:$C$12))^2)</f>
        <v>3.96466694050347</v>
      </c>
      <c r="K31" s="27" t="n">
        <f aca="false">69*SQRT(($B31-LOOKUP(K$16,$A$3:$A$12,$B$3:$B$12))^2+($C31-LOOKUP(K$16,$A$3:$A$12,$C$3:$C$12))^2)</f>
        <v>26.6751760007149</v>
      </c>
      <c r="L31" s="27" t="n">
        <f aca="false">69*SQRT(($B31-LOOKUP(L$16,$A$3:$A$12,$B$3:$B$12))^2+($C31-LOOKUP(L$16,$A$3:$A$12,$C$3:$C$12))^2)</f>
        <v>25.0505932470495</v>
      </c>
      <c r="M31" s="27" t="n">
        <f aca="false">69*SQRT(($B31-LOOKUP(M$16,$A$3:$A$12,$B$3:$B$12))^2+($C31-LOOKUP(M$16,$A$3:$A$12,$C$3:$C$12))^2)</f>
        <v>14.5981126643235</v>
      </c>
      <c r="N31" s="27" t="n">
        <f aca="false">69*SQRT(($B31-LOOKUP(N$16,$A$3:$A$12,$B$3:$B$12))^2+($C31-LOOKUP(N$16,$A$3:$A$12,$C$3:$C$12))^2)</f>
        <v>13.0819214165624</v>
      </c>
      <c r="O31" s="27" t="n">
        <f aca="false">69*SQRT(($B31-LOOKUP(O$16,$A$3:$A$12,$B$3:$B$12))^2+($C31-LOOKUP(O$16,$A$3:$A$12,$C$3:$C$12))^2)</f>
        <v>20.1798955148217</v>
      </c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8"/>
      <c r="BI31" s="28"/>
      <c r="BJ31" s="28"/>
      <c r="BK31" s="28"/>
      <c r="BL31" s="28"/>
      <c r="BM31" s="28"/>
      <c r="BN31" s="28"/>
      <c r="BO31" s="28"/>
      <c r="BP31" s="28"/>
      <c r="BQ31" s="28"/>
      <c r="BR31" s="28"/>
      <c r="BS31" s="28"/>
      <c r="BT31" s="28"/>
      <c r="BU31" s="28"/>
      <c r="BV31" s="28"/>
      <c r="BW31" s="28"/>
      <c r="BX31" s="28"/>
      <c r="BY31" s="28"/>
      <c r="BZ31" s="28"/>
      <c r="CA31" s="28"/>
      <c r="CB31" s="28"/>
      <c r="CC31" s="28"/>
      <c r="CD31" s="28"/>
      <c r="CE31" s="28"/>
      <c r="CF31" s="28"/>
    </row>
    <row r="32" customFormat="false" ht="15" hidden="false" customHeight="false" outlineLevel="0" collapsed="false">
      <c r="A32" s="1" t="n">
        <v>16</v>
      </c>
      <c r="B32" s="12" t="n">
        <v>-87.941719</v>
      </c>
      <c r="C32" s="12" t="n">
        <v>42.095417</v>
      </c>
      <c r="D32" s="25" t="n">
        <v>125</v>
      </c>
      <c r="E32" s="26"/>
      <c r="F32" s="27" t="n">
        <f aca="false">69*SQRT(($B32-LOOKUP(F$16,$A$3:$A$12,$B$3:$B$12))^2+($C32-LOOKUP(F$16,$A$3:$A$12,$C$3:$C$12))^2)</f>
        <v>1.53161171477992</v>
      </c>
      <c r="G32" s="27" t="n">
        <f aca="false">69*SQRT(($B32-LOOKUP(G$16,$A$3:$A$12,$B$3:$B$12))^2+($C32-LOOKUP(G$16,$A$3:$A$12,$C$3:$C$12))^2)</f>
        <v>21.3975084251613</v>
      </c>
      <c r="H32" s="27" t="n">
        <f aca="false">69*SQRT(($B32-LOOKUP(H$16,$A$3:$A$12,$B$3:$B$12))^2+($C32-LOOKUP(H$16,$A$3:$A$12,$C$3:$C$12))^2)</f>
        <v>16.9704625188843</v>
      </c>
      <c r="I32" s="27" t="n">
        <f aca="false">69*SQRT(($B32-LOOKUP(I$16,$A$3:$A$12,$B$3:$B$12))^2+($C32-LOOKUP(I$16,$A$3:$A$12,$C$3:$C$12))^2)</f>
        <v>19.2269560254567</v>
      </c>
      <c r="J32" s="27" t="n">
        <f aca="false">69*SQRT(($B32-LOOKUP(J$16,$A$3:$A$12,$B$3:$B$12))^2+($C32-LOOKUP(J$16,$A$3:$A$12,$C$3:$C$12))^2)</f>
        <v>17.8478178611513</v>
      </c>
      <c r="K32" s="27" t="n">
        <f aca="false">69*SQRT(($B32-LOOKUP(K$16,$A$3:$A$12,$B$3:$B$12))^2+($C32-LOOKUP(K$16,$A$3:$A$12,$C$3:$C$12))^2)</f>
        <v>11.7770567318349</v>
      </c>
      <c r="L32" s="27" t="n">
        <f aca="false">69*SQRT(($B32-LOOKUP(L$16,$A$3:$A$12,$B$3:$B$12))^2+($C32-LOOKUP(L$16,$A$3:$A$12,$C$3:$C$12))^2)</f>
        <v>7.13499331918722</v>
      </c>
      <c r="M32" s="27" t="n">
        <f aca="false">69*SQRT(($B32-LOOKUP(M$16,$A$3:$A$12,$B$3:$B$12))^2+($C32-LOOKUP(M$16,$A$3:$A$12,$C$3:$C$12))^2)</f>
        <v>6.83437132042014</v>
      </c>
      <c r="N32" s="27" t="n">
        <f aca="false">69*SQRT(($B32-LOOKUP(N$16,$A$3:$A$12,$B$3:$B$12))^2+($C32-LOOKUP(N$16,$A$3:$A$12,$C$3:$C$12))^2)</f>
        <v>10.6815206691207</v>
      </c>
      <c r="O32" s="27" t="n">
        <f aca="false">69*SQRT(($B32-LOOKUP(O$16,$A$3:$A$12,$B$3:$B$12))^2+($C32-LOOKUP(O$16,$A$3:$A$12,$C$3:$C$12))^2)</f>
        <v>17.8531095018443</v>
      </c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8"/>
      <c r="BI32" s="28"/>
      <c r="BJ32" s="28"/>
      <c r="BK32" s="28"/>
      <c r="BL32" s="28"/>
      <c r="BM32" s="28"/>
      <c r="BN32" s="28"/>
      <c r="BO32" s="28"/>
      <c r="BP32" s="28"/>
      <c r="BQ32" s="28"/>
      <c r="BR32" s="28"/>
      <c r="BS32" s="28"/>
      <c r="BT32" s="28"/>
      <c r="BU32" s="28"/>
      <c r="BV32" s="28"/>
      <c r="BW32" s="28"/>
      <c r="BX32" s="28"/>
      <c r="BY32" s="28"/>
      <c r="BZ32" s="28"/>
      <c r="CA32" s="28"/>
      <c r="CB32" s="28"/>
      <c r="CC32" s="28"/>
      <c r="CD32" s="28"/>
      <c r="CE32" s="28"/>
      <c r="CF32" s="28"/>
    </row>
    <row r="33" customFormat="false" ht="15" hidden="false" customHeight="false" outlineLevel="0" collapsed="false">
      <c r="A33" s="1" t="n">
        <v>17</v>
      </c>
      <c r="B33" s="12" t="n">
        <v>-87.946543</v>
      </c>
      <c r="C33" s="12" t="n">
        <v>42.131412</v>
      </c>
      <c r="D33" s="25" t="n">
        <v>125</v>
      </c>
      <c r="E33" s="26"/>
      <c r="F33" s="27" t="n">
        <f aca="false">69*SQRT(($B33-LOOKUP(F$16,$A$3:$A$12,$B$3:$B$12))^2+($C33-LOOKUP(F$16,$A$3:$A$12,$C$3:$C$12))^2)</f>
        <v>2.83760735607884</v>
      </c>
      <c r="G33" s="27" t="n">
        <f aca="false">69*SQRT(($B33-LOOKUP(G$16,$A$3:$A$12,$B$3:$B$12))^2+($C33-LOOKUP(G$16,$A$3:$A$12,$C$3:$C$12))^2)</f>
        <v>18.8960710367863</v>
      </c>
      <c r="H33" s="27" t="n">
        <f aca="false">69*SQRT(($B33-LOOKUP(H$16,$A$3:$A$12,$B$3:$B$12))^2+($C33-LOOKUP(H$16,$A$3:$A$12,$C$3:$C$12))^2)</f>
        <v>17.9149520464689</v>
      </c>
      <c r="I33" s="27" t="n">
        <f aca="false">69*SQRT(($B33-LOOKUP(I$16,$A$3:$A$12,$B$3:$B$12))^2+($C33-LOOKUP(I$16,$A$3:$A$12,$C$3:$C$12))^2)</f>
        <v>18.1175612108051</v>
      </c>
      <c r="J33" s="27" t="n">
        <f aca="false">69*SQRT(($B33-LOOKUP(J$16,$A$3:$A$12,$B$3:$B$12))^2+($C33-LOOKUP(J$16,$A$3:$A$12,$C$3:$C$12))^2)</f>
        <v>15.7300274134299</v>
      </c>
      <c r="K33" s="27" t="n">
        <f aca="false">69*SQRT(($B33-LOOKUP(K$16,$A$3:$A$12,$B$3:$B$12))^2+($C33-LOOKUP(K$16,$A$3:$A$12,$C$3:$C$12))^2)</f>
        <v>11.5628199305913</v>
      </c>
      <c r="L33" s="27" t="n">
        <f aca="false">69*SQRT(($B33-LOOKUP(L$16,$A$3:$A$12,$B$3:$B$12))^2+($C33-LOOKUP(L$16,$A$3:$A$12,$C$3:$C$12))^2)</f>
        <v>9.15350072853384</v>
      </c>
      <c r="M33" s="27" t="n">
        <f aca="false">69*SQRT(($B33-LOOKUP(M$16,$A$3:$A$12,$B$3:$B$12))^2+($C33-LOOKUP(M$16,$A$3:$A$12,$C$3:$C$12))^2)</f>
        <v>4.4900596537198</v>
      </c>
      <c r="N33" s="27" t="n">
        <f aca="false">69*SQRT(($B33-LOOKUP(N$16,$A$3:$A$12,$B$3:$B$12))^2+($C33-LOOKUP(N$16,$A$3:$A$12,$C$3:$C$12))^2)</f>
        <v>8.18604804086049</v>
      </c>
      <c r="O33" s="27" t="n">
        <f aca="false">69*SQRT(($B33-LOOKUP(O$16,$A$3:$A$12,$B$3:$B$12))^2+($C33-LOOKUP(O$16,$A$3:$A$12,$C$3:$C$12))^2)</f>
        <v>17.8446919812942</v>
      </c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8"/>
      <c r="BI33" s="28"/>
      <c r="BJ33" s="28"/>
      <c r="BK33" s="28"/>
      <c r="BL33" s="28"/>
      <c r="BM33" s="28"/>
      <c r="BN33" s="28"/>
      <c r="BO33" s="28"/>
      <c r="BP33" s="28"/>
      <c r="BQ33" s="28"/>
      <c r="BR33" s="28"/>
      <c r="BS33" s="28"/>
      <c r="BT33" s="28"/>
      <c r="BU33" s="28"/>
      <c r="BV33" s="28"/>
      <c r="BW33" s="28"/>
      <c r="BX33" s="28"/>
      <c r="BY33" s="28"/>
      <c r="BZ33" s="28"/>
      <c r="CA33" s="28"/>
      <c r="CB33" s="28"/>
      <c r="CC33" s="28"/>
      <c r="CD33" s="28"/>
      <c r="CE33" s="28"/>
      <c r="CF33" s="28"/>
    </row>
    <row r="34" customFormat="false" ht="15" hidden="false" customHeight="false" outlineLevel="0" collapsed="false">
      <c r="A34" s="1" t="n">
        <v>18</v>
      </c>
      <c r="B34" s="12" t="n">
        <v>-88.079937</v>
      </c>
      <c r="C34" s="12" t="n">
        <v>42.024084</v>
      </c>
      <c r="D34" s="25" t="n">
        <v>125</v>
      </c>
      <c r="E34" s="26"/>
      <c r="F34" s="27" t="n">
        <f aca="false">69*SQRT(($B34-LOOKUP(F$16,$A$3:$A$12,$B$3:$B$12))^2+($C34-LOOKUP(F$16,$A$3:$A$12,$C$3:$C$12))^2)</f>
        <v>12.2157446879846</v>
      </c>
      <c r="G34" s="27" t="n">
        <f aca="false">69*SQRT(($B34-LOOKUP(G$16,$A$3:$A$12,$B$3:$B$12))^2+($C34-LOOKUP(G$16,$A$3:$A$12,$C$3:$C$12))^2)</f>
        <v>26.5181608480304</v>
      </c>
      <c r="H34" s="27" t="n">
        <f aca="false">69*SQRT(($B34-LOOKUP(H$16,$A$3:$A$12,$B$3:$B$12))^2+($C34-LOOKUP(H$16,$A$3:$A$12,$C$3:$C$12))^2)</f>
        <v>26.2765700912813</v>
      </c>
      <c r="I34" s="27" t="n">
        <f aca="false">69*SQRT(($B34-LOOKUP(I$16,$A$3:$A$12,$B$3:$B$12))^2+($C34-LOOKUP(I$16,$A$3:$A$12,$C$3:$C$12))^2)</f>
        <v>14.695795370174</v>
      </c>
      <c r="J34" s="27" t="n">
        <f aca="false">69*SQRT(($B34-LOOKUP(J$16,$A$3:$A$12,$B$3:$B$12))^2+($C34-LOOKUP(J$16,$A$3:$A$12,$C$3:$C$12))^2)</f>
        <v>19.0884684603561</v>
      </c>
      <c r="K34" s="27" t="n">
        <f aca="false">69*SQRT(($B34-LOOKUP(K$16,$A$3:$A$12,$B$3:$B$12))^2+($C34-LOOKUP(K$16,$A$3:$A$12,$C$3:$C$12))^2)</f>
        <v>22.4453768478504</v>
      </c>
      <c r="L34" s="27" t="n">
        <f aca="false">69*SQRT(($B34-LOOKUP(L$16,$A$3:$A$12,$B$3:$B$12))^2+($C34-LOOKUP(L$16,$A$3:$A$12,$C$3:$C$12))^2)</f>
        <v>5.60060849212176</v>
      </c>
      <c r="M34" s="27" t="n">
        <f aca="false">69*SQRT(($B34-LOOKUP(M$16,$A$3:$A$12,$B$3:$B$12))^2+($C34-LOOKUP(M$16,$A$3:$A$12,$C$3:$C$12))^2)</f>
        <v>13.0298071583294</v>
      </c>
      <c r="N34" s="27" t="n">
        <f aca="false">69*SQRT(($B34-LOOKUP(N$16,$A$3:$A$12,$B$3:$B$12))^2+($C34-LOOKUP(N$16,$A$3:$A$12,$C$3:$C$12))^2)</f>
        <v>17.9826315555321</v>
      </c>
      <c r="O34" s="27" t="n">
        <f aca="false">69*SQRT(($B34-LOOKUP(O$16,$A$3:$A$12,$B$3:$B$12))^2+($C34-LOOKUP(O$16,$A$3:$A$12,$C$3:$C$12))^2)</f>
        <v>9.13871672183929</v>
      </c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8"/>
      <c r="BI34" s="28"/>
      <c r="BJ34" s="28"/>
      <c r="BK34" s="28"/>
      <c r="BL34" s="28"/>
      <c r="BM34" s="28"/>
      <c r="BN34" s="28"/>
      <c r="BO34" s="28"/>
      <c r="BP34" s="28"/>
      <c r="BQ34" s="28"/>
      <c r="BR34" s="28"/>
      <c r="BS34" s="28"/>
      <c r="BT34" s="28"/>
      <c r="BU34" s="28"/>
      <c r="BV34" s="28"/>
      <c r="BW34" s="28"/>
      <c r="BX34" s="28"/>
      <c r="BY34" s="28"/>
      <c r="BZ34" s="28"/>
      <c r="CA34" s="28"/>
      <c r="CB34" s="28"/>
      <c r="CC34" s="28"/>
      <c r="CD34" s="28"/>
      <c r="CE34" s="28"/>
      <c r="CF34" s="28"/>
    </row>
    <row r="35" customFormat="false" ht="15" hidden="false" customHeight="false" outlineLevel="0" collapsed="false">
      <c r="A35" s="1" t="n">
        <v>19</v>
      </c>
      <c r="B35" s="12" t="n">
        <v>-87.75848</v>
      </c>
      <c r="C35" s="12" t="n">
        <v>42.134576</v>
      </c>
      <c r="D35" s="25" t="n">
        <v>125</v>
      </c>
      <c r="E35" s="26"/>
      <c r="F35" s="27" t="n">
        <f aca="false">69*SQRT(($B35-LOOKUP(F$16,$A$3:$A$12,$B$3:$B$12))^2+($C35-LOOKUP(F$16,$A$3:$A$12,$C$3:$C$12))^2)</f>
        <v>11.3973735855209</v>
      </c>
      <c r="G35" s="27" t="n">
        <f aca="false">69*SQRT(($B35-LOOKUP(G$16,$A$3:$A$12,$B$3:$B$12))^2+($C35-LOOKUP(G$16,$A$3:$A$12,$C$3:$C$12))^2)</f>
        <v>24.7614659955325</v>
      </c>
      <c r="H35" s="27" t="n">
        <f aca="false">69*SQRT(($B35-LOOKUP(H$16,$A$3:$A$12,$B$3:$B$12))^2+($C35-LOOKUP(H$16,$A$3:$A$12,$C$3:$C$12))^2)</f>
        <v>7.09493491498986</v>
      </c>
      <c r="I35" s="27" t="n">
        <f aca="false">69*SQRT(($B35-LOOKUP(I$16,$A$3:$A$12,$B$3:$B$12))^2+($C35-LOOKUP(I$16,$A$3:$A$12,$C$3:$C$12))^2)</f>
        <v>30.7975229628606</v>
      </c>
      <c r="J35" s="27" t="n">
        <f aca="false">69*SQRT(($B35-LOOKUP(J$16,$A$3:$A$12,$B$3:$B$12))^2+($C35-LOOKUP(J$16,$A$3:$A$12,$C$3:$C$12))^2)</f>
        <v>26.1837508666709</v>
      </c>
      <c r="K35" s="27" t="n">
        <f aca="false">69*SQRT(($B35-LOOKUP(K$16,$A$3:$A$12,$B$3:$B$12))^2+($C35-LOOKUP(K$16,$A$3:$A$12,$C$3:$C$12))^2)</f>
        <v>1.82688517645046</v>
      </c>
      <c r="L35" s="27" t="n">
        <f aca="false">69*SQRT(($B35-LOOKUP(L$16,$A$3:$A$12,$B$3:$B$12))^2+($C35-LOOKUP(L$16,$A$3:$A$12,$C$3:$C$12))^2)</f>
        <v>18.7511343744299</v>
      </c>
      <c r="M35" s="27" t="n">
        <f aca="false">69*SQRT(($B35-LOOKUP(M$16,$A$3:$A$12,$B$3:$B$12))^2+($C35-LOOKUP(M$16,$A$3:$A$12,$C$3:$C$12))^2)</f>
        <v>15.8452580828139</v>
      </c>
      <c r="N35" s="27" t="n">
        <f aca="false">69*SQRT(($B35-LOOKUP(N$16,$A$3:$A$12,$B$3:$B$12))^2+($C35-LOOKUP(N$16,$A$3:$A$12,$C$3:$C$12))^2)</f>
        <v>15.4292717601294</v>
      </c>
      <c r="O35" s="27" t="n">
        <f aca="false">69*SQRT(($B35-LOOKUP(O$16,$A$3:$A$12,$B$3:$B$12))^2+($C35-LOOKUP(O$16,$A$3:$A$12,$C$3:$C$12))^2)</f>
        <v>30.6967382841879</v>
      </c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8"/>
      <c r="BI35" s="28"/>
      <c r="BJ35" s="28"/>
      <c r="BK35" s="28"/>
      <c r="BL35" s="28"/>
      <c r="BM35" s="28"/>
      <c r="BN35" s="28"/>
      <c r="BO35" s="28"/>
      <c r="BP35" s="28"/>
      <c r="BQ35" s="28"/>
      <c r="BR35" s="28"/>
      <c r="BS35" s="28"/>
      <c r="BT35" s="28"/>
      <c r="BU35" s="28"/>
      <c r="BV35" s="28"/>
      <c r="BW35" s="28"/>
      <c r="BX35" s="28"/>
      <c r="BY35" s="28"/>
      <c r="BZ35" s="28"/>
      <c r="CA35" s="28"/>
      <c r="CB35" s="28"/>
      <c r="CC35" s="28"/>
      <c r="CD35" s="28"/>
      <c r="CE35" s="28"/>
      <c r="CF35" s="28"/>
    </row>
    <row r="36" customFormat="false" ht="15" hidden="false" customHeight="false" outlineLevel="0" collapsed="false">
      <c r="A36" s="1" t="n">
        <v>20</v>
      </c>
      <c r="B36" s="12" t="n">
        <v>-87.935301</v>
      </c>
      <c r="C36" s="12" t="n">
        <v>42.198491</v>
      </c>
      <c r="D36" s="25" t="n">
        <v>125</v>
      </c>
      <c r="E36" s="26"/>
      <c r="F36" s="27" t="n">
        <f aca="false">69*SQRT(($B36-LOOKUP(F$16,$A$3:$A$12,$B$3:$B$12))^2+($C36-LOOKUP(F$16,$A$3:$A$12,$C$3:$C$12))^2)</f>
        <v>6.87739918602934</v>
      </c>
      <c r="G36" s="27" t="n">
        <f aca="false">69*SQRT(($B36-LOOKUP(G$16,$A$3:$A$12,$B$3:$B$12))^2+($C36-LOOKUP(G$16,$A$3:$A$12,$C$3:$C$12))^2)</f>
        <v>14.6032167416637</v>
      </c>
      <c r="H36" s="27" t="n">
        <f aca="false">69*SQRT(($B36-LOOKUP(H$16,$A$3:$A$12,$B$3:$B$12))^2+($C36-LOOKUP(H$16,$A$3:$A$12,$C$3:$C$12))^2)</f>
        <v>19.1983913780292</v>
      </c>
      <c r="I36" s="27" t="n">
        <f aca="false">69*SQRT(($B36-LOOKUP(I$16,$A$3:$A$12,$B$3:$B$12))^2+($C36-LOOKUP(I$16,$A$3:$A$12,$C$3:$C$12))^2)</f>
        <v>18.2645277848627</v>
      </c>
      <c r="J36" s="27" t="n">
        <f aca="false">69*SQRT(($B36-LOOKUP(J$16,$A$3:$A$12,$B$3:$B$12))^2+($C36-LOOKUP(J$16,$A$3:$A$12,$C$3:$C$12))^2)</f>
        <v>13.3492867676142</v>
      </c>
      <c r="K36" s="27" t="n">
        <f aca="false">69*SQRT(($B36-LOOKUP(K$16,$A$3:$A$12,$B$3:$B$12))^2+($C36-LOOKUP(K$16,$A$3:$A$12,$C$3:$C$12))^2)</f>
        <v>11.2259793133603</v>
      </c>
      <c r="L36" s="27" t="n">
        <f aca="false">69*SQRT(($B36-LOOKUP(L$16,$A$3:$A$12,$B$3:$B$12))^2+($C36-LOOKUP(L$16,$A$3:$A$12,$C$3:$C$12))^2)</f>
        <v>13.7507180533965</v>
      </c>
      <c r="M36" s="27" t="n">
        <f aca="false">69*SQRT(($B36-LOOKUP(M$16,$A$3:$A$12,$B$3:$B$12))^2+($C36-LOOKUP(M$16,$A$3:$A$12,$C$3:$C$12))^2)</f>
        <v>3.36310696915602</v>
      </c>
      <c r="N36" s="27" t="n">
        <f aca="false">69*SQRT(($B36-LOOKUP(N$16,$A$3:$A$12,$B$3:$B$12))^2+($C36-LOOKUP(N$16,$A$3:$A$12,$C$3:$C$12))^2)</f>
        <v>3.69600332846231</v>
      </c>
      <c r="O36" s="27" t="n">
        <f aca="false">69*SQRT(($B36-LOOKUP(O$16,$A$3:$A$12,$B$3:$B$12))^2+($C36-LOOKUP(O$16,$A$3:$A$12,$C$3:$C$12))^2)</f>
        <v>20.0106754369766</v>
      </c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8"/>
      <c r="BI36" s="28"/>
      <c r="BJ36" s="28"/>
      <c r="BK36" s="28"/>
      <c r="BL36" s="28"/>
      <c r="BM36" s="28"/>
      <c r="BN36" s="28"/>
      <c r="BO36" s="28"/>
      <c r="BP36" s="28"/>
      <c r="BQ36" s="28"/>
      <c r="BR36" s="28"/>
      <c r="BS36" s="28"/>
      <c r="BT36" s="28"/>
      <c r="BU36" s="28"/>
      <c r="BV36" s="28"/>
      <c r="BW36" s="28"/>
      <c r="BX36" s="28"/>
      <c r="BY36" s="28"/>
      <c r="BZ36" s="28"/>
      <c r="CA36" s="28"/>
      <c r="CB36" s="28"/>
      <c r="CC36" s="28"/>
      <c r="CD36" s="28"/>
      <c r="CE36" s="28"/>
      <c r="CF36" s="28"/>
    </row>
    <row r="37" customFormat="false" ht="15" hidden="false" customHeight="false" outlineLevel="0" collapsed="false">
      <c r="A37" s="1" t="n">
        <v>21</v>
      </c>
      <c r="B37" s="12" t="n">
        <v>-88.232376</v>
      </c>
      <c r="C37" s="12" t="n">
        <v>42.2199</v>
      </c>
      <c r="D37" s="25" t="n">
        <v>125</v>
      </c>
      <c r="E37" s="26"/>
      <c r="F37" s="27" t="n">
        <f aca="false">69*SQRT(($B37-LOOKUP(F$16,$A$3:$A$12,$B$3:$B$12))^2+($C37-LOOKUP(F$16,$A$3:$A$12,$C$3:$C$12))^2)</f>
        <v>23.087154124429</v>
      </c>
      <c r="G37" s="27" t="n">
        <f aca="false">69*SQRT(($B37-LOOKUP(G$16,$A$3:$A$12,$B$3:$B$12))^2+($C37-LOOKUP(G$16,$A$3:$A$12,$C$3:$C$12))^2)</f>
        <v>20.2858375179615</v>
      </c>
      <c r="H37" s="27" t="n">
        <f aca="false">69*SQRT(($B37-LOOKUP(H$16,$A$3:$A$12,$B$3:$B$12))^2+($C37-LOOKUP(H$16,$A$3:$A$12,$C$3:$C$12))^2)</f>
        <v>38.5592234803184</v>
      </c>
      <c r="I37" s="27" t="n">
        <f aca="false">69*SQRT(($B37-LOOKUP(I$16,$A$3:$A$12,$B$3:$B$12))^2+($C37-LOOKUP(I$16,$A$3:$A$12,$C$3:$C$12))^2)</f>
        <v>2.62219553144607</v>
      </c>
      <c r="J37" s="27" t="n">
        <f aca="false">69*SQRT(($B37-LOOKUP(J$16,$A$3:$A$12,$B$3:$B$12))^2+($C37-LOOKUP(J$16,$A$3:$A$12,$C$3:$C$12))^2)</f>
        <v>10.6759335238255</v>
      </c>
      <c r="K37" s="27" t="n">
        <f aca="false">69*SQRT(($B37-LOOKUP(K$16,$A$3:$A$12,$B$3:$B$12))^2+($C37-LOOKUP(K$16,$A$3:$A$12,$C$3:$C$12))^2)</f>
        <v>31.5843726175643</v>
      </c>
      <c r="L37" s="27" t="n">
        <f aca="false">69*SQRT(($B37-LOOKUP(L$16,$A$3:$A$12,$B$3:$B$12))^2+($C37-LOOKUP(L$16,$A$3:$A$12,$C$3:$C$12))^2)</f>
        <v>21.6066551276487</v>
      </c>
      <c r="M37" s="27" t="n">
        <f aca="false">69*SQRT(($B37-LOOKUP(M$16,$A$3:$A$12,$B$3:$B$12))^2+($C37-LOOKUP(M$16,$A$3:$A$12,$C$3:$C$12))^2)</f>
        <v>17.4121818341247</v>
      </c>
      <c r="N37" s="27" t="n">
        <f aca="false">69*SQRT(($B37-LOOKUP(N$16,$A$3:$A$12,$B$3:$B$12))^2+($C37-LOOKUP(N$16,$A$3:$A$12,$C$3:$C$12))^2)</f>
        <v>19.5943253878549</v>
      </c>
      <c r="O37" s="27" t="n">
        <f aca="false">69*SQRT(($B37-LOOKUP(O$16,$A$3:$A$12,$B$3:$B$12))^2+($C37-LOOKUP(O$16,$A$3:$A$12,$C$3:$C$12))^2)</f>
        <v>9.90822110195072</v>
      </c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8"/>
      <c r="BI37" s="28"/>
      <c r="BJ37" s="28"/>
      <c r="BK37" s="28"/>
      <c r="BL37" s="28"/>
      <c r="BM37" s="28"/>
      <c r="BN37" s="28"/>
      <c r="BO37" s="28"/>
      <c r="BP37" s="28"/>
      <c r="BQ37" s="28"/>
      <c r="BR37" s="28"/>
      <c r="BS37" s="28"/>
      <c r="BT37" s="28"/>
      <c r="BU37" s="28"/>
      <c r="BV37" s="28"/>
      <c r="BW37" s="28"/>
      <c r="BX37" s="28"/>
      <c r="BY37" s="28"/>
      <c r="BZ37" s="28"/>
      <c r="CA37" s="28"/>
      <c r="CB37" s="28"/>
      <c r="CC37" s="28"/>
      <c r="CD37" s="28"/>
      <c r="CE37" s="28"/>
      <c r="CF37" s="28"/>
    </row>
    <row r="38" customFormat="false" ht="15" hidden="false" customHeight="false" outlineLevel="0" collapsed="false">
      <c r="A38" s="1" t="n">
        <v>22</v>
      </c>
      <c r="B38" s="12" t="n">
        <v>-88.128347</v>
      </c>
      <c r="C38" s="12" t="n">
        <v>42.158912</v>
      </c>
      <c r="D38" s="25" t="n">
        <v>125</v>
      </c>
      <c r="E38" s="26"/>
      <c r="F38" s="27" t="n">
        <f aca="false">69*SQRT(($B38-LOOKUP(F$16,$A$3:$A$12,$B$3:$B$12))^2+($C38-LOOKUP(F$16,$A$3:$A$12,$C$3:$C$12))^2)</f>
        <v>14.9395909175733</v>
      </c>
      <c r="G38" s="27" t="n">
        <f aca="false">69*SQRT(($B38-LOOKUP(G$16,$A$3:$A$12,$B$3:$B$12))^2+($C38-LOOKUP(G$16,$A$3:$A$12,$C$3:$C$12))^2)</f>
        <v>18.8455126453072</v>
      </c>
      <c r="H38" s="27" t="n">
        <f aca="false">69*SQRT(($B38-LOOKUP(H$16,$A$3:$A$12,$B$3:$B$12))^2+($C38-LOOKUP(H$16,$A$3:$A$12,$C$3:$C$12))^2)</f>
        <v>30.4963589542169</v>
      </c>
      <c r="I38" s="27" t="n">
        <f aca="false">69*SQRT(($B38-LOOKUP(I$16,$A$3:$A$12,$B$3:$B$12))^2+($C38-LOOKUP(I$16,$A$3:$A$12,$C$3:$C$12))^2)</f>
        <v>5.69923967424009</v>
      </c>
      <c r="J38" s="27" t="n">
        <f aca="false">69*SQRT(($B38-LOOKUP(J$16,$A$3:$A$12,$B$3:$B$12))^2+($C38-LOOKUP(J$16,$A$3:$A$12,$C$3:$C$12))^2)</f>
        <v>9.9296193212243</v>
      </c>
      <c r="K38" s="27" t="n">
        <f aca="false">69*SQRT(($B38-LOOKUP(K$16,$A$3:$A$12,$B$3:$B$12))^2+($C38-LOOKUP(K$16,$A$3:$A$12,$C$3:$C$12))^2)</f>
        <v>24.0438077754844</v>
      </c>
      <c r="L38" s="27" t="n">
        <f aca="false">69*SQRT(($B38-LOOKUP(L$16,$A$3:$A$12,$B$3:$B$12))^2+($C38-LOOKUP(L$16,$A$3:$A$12,$C$3:$C$12))^2)</f>
        <v>13.5647289624394</v>
      </c>
      <c r="M38" s="27" t="n">
        <f aca="false">69*SQRT(($B38-LOOKUP(M$16,$A$3:$A$12,$B$3:$B$12))^2+($C38-LOOKUP(M$16,$A$3:$A$12,$C$3:$C$12))^2)</f>
        <v>10.2427926181986</v>
      </c>
      <c r="N38" s="27" t="n">
        <f aca="false">69*SQRT(($B38-LOOKUP(N$16,$A$3:$A$12,$B$3:$B$12))^2+($C38-LOOKUP(N$16,$A$3:$A$12,$C$3:$C$12))^2)</f>
        <v>13.8180448387041</v>
      </c>
      <c r="O38" s="27" t="n">
        <f aca="false">69*SQRT(($B38-LOOKUP(O$16,$A$3:$A$12,$B$3:$B$12))^2+($C38-LOOKUP(O$16,$A$3:$A$12,$C$3:$C$12))^2)</f>
        <v>7.35465434568025</v>
      </c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8"/>
      <c r="BI38" s="28"/>
      <c r="BJ38" s="28"/>
      <c r="BK38" s="28"/>
      <c r="BL38" s="28"/>
      <c r="BM38" s="28"/>
      <c r="BN38" s="28"/>
      <c r="BO38" s="28"/>
      <c r="BP38" s="28"/>
      <c r="BQ38" s="28"/>
      <c r="BR38" s="28"/>
      <c r="BS38" s="28"/>
      <c r="BT38" s="28"/>
      <c r="BU38" s="28"/>
      <c r="BV38" s="28"/>
      <c r="BW38" s="28"/>
      <c r="BX38" s="28"/>
      <c r="BY38" s="28"/>
      <c r="BZ38" s="28"/>
      <c r="CA38" s="28"/>
      <c r="CB38" s="28"/>
      <c r="CC38" s="28"/>
      <c r="CD38" s="28"/>
      <c r="CE38" s="28"/>
      <c r="CF38" s="28"/>
    </row>
    <row r="39" customFormat="false" ht="15" hidden="false" customHeight="false" outlineLevel="0" collapsed="false">
      <c r="A39" s="1" t="n">
        <v>23</v>
      </c>
      <c r="B39" s="12" t="n">
        <v>-88.274748</v>
      </c>
      <c r="C39" s="12" t="n">
        <v>42.33919</v>
      </c>
      <c r="D39" s="25" t="n">
        <v>125</v>
      </c>
      <c r="E39" s="26"/>
      <c r="F39" s="27" t="n">
        <f aca="false">69*SQRT(($B39-LOOKUP(F$16,$A$3:$A$12,$B$3:$B$12))^2+($C39-LOOKUP(F$16,$A$3:$A$12,$C$3:$C$12))^2)</f>
        <v>29.5218416789103</v>
      </c>
      <c r="G39" s="27" t="n">
        <f aca="false">69*SQRT(($B39-LOOKUP(G$16,$A$3:$A$12,$B$3:$B$12))^2+($C39-LOOKUP(G$16,$A$3:$A$12,$C$3:$C$12))^2)</f>
        <v>19.4163988843104</v>
      </c>
      <c r="H39" s="27" t="n">
        <f aca="false">69*SQRT(($B39-LOOKUP(H$16,$A$3:$A$12,$B$3:$B$12))^2+($C39-LOOKUP(H$16,$A$3:$A$12,$C$3:$C$12))^2)</f>
        <v>44.394737249303</v>
      </c>
      <c r="I39" s="27" t="n">
        <f aca="false">69*SQRT(($B39-LOOKUP(I$16,$A$3:$A$12,$B$3:$B$12))^2+($C39-LOOKUP(I$16,$A$3:$A$12,$C$3:$C$12))^2)</f>
        <v>10.9013710346288</v>
      </c>
      <c r="J39" s="27" t="n">
        <f aca="false">69*SQRT(($B39-LOOKUP(J$16,$A$3:$A$12,$B$3:$B$12))^2+($C39-LOOKUP(J$16,$A$3:$A$12,$C$3:$C$12))^2)</f>
        <v>12.3571120426522</v>
      </c>
      <c r="K39" s="27" t="n">
        <f aca="false">69*SQRT(($B39-LOOKUP(K$16,$A$3:$A$12,$B$3:$B$12))^2+($C39-LOOKUP(K$16,$A$3:$A$12,$C$3:$C$12))^2)</f>
        <v>36.548410922428</v>
      </c>
      <c r="L39" s="27" t="n">
        <f aca="false">69*SQRT(($B39-LOOKUP(L$16,$A$3:$A$12,$B$3:$B$12))^2+($C39-LOOKUP(L$16,$A$3:$A$12,$C$3:$C$12))^2)</f>
        <v>29.5858386028631</v>
      </c>
      <c r="M39" s="27" t="n">
        <f aca="false">69*SQRT(($B39-LOOKUP(M$16,$A$3:$A$12,$B$3:$B$12))^2+($C39-LOOKUP(M$16,$A$3:$A$12,$C$3:$C$12))^2)</f>
        <v>22.7848636521815</v>
      </c>
      <c r="N39" s="27" t="n">
        <f aca="false">69*SQRT(($B39-LOOKUP(N$16,$A$3:$A$12,$B$3:$B$12))^2+($C39-LOOKUP(N$16,$A$3:$A$12,$C$3:$C$12))^2)</f>
        <v>23.2373437689131</v>
      </c>
      <c r="O39" s="27" t="n">
        <f aca="false">69*SQRT(($B39-LOOKUP(O$16,$A$3:$A$12,$B$3:$B$12))^2+($C39-LOOKUP(O$16,$A$3:$A$12,$C$3:$C$12))^2)</f>
        <v>18.6129619360985</v>
      </c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8"/>
      <c r="BI39" s="28"/>
      <c r="BJ39" s="28"/>
      <c r="BK39" s="28"/>
      <c r="BL39" s="28"/>
      <c r="BM39" s="28"/>
      <c r="BN39" s="28"/>
      <c r="BO39" s="28"/>
      <c r="BP39" s="28"/>
      <c r="BQ39" s="28"/>
      <c r="BR39" s="28"/>
      <c r="BS39" s="28"/>
      <c r="BT39" s="28"/>
      <c r="BU39" s="28"/>
      <c r="BV39" s="28"/>
      <c r="BW39" s="28"/>
      <c r="BX39" s="28"/>
      <c r="BY39" s="28"/>
      <c r="BZ39" s="28"/>
      <c r="CA39" s="28"/>
      <c r="CB39" s="28"/>
      <c r="CC39" s="28"/>
      <c r="CD39" s="28"/>
      <c r="CE39" s="28"/>
      <c r="CF39" s="28"/>
    </row>
    <row r="40" customFormat="false" ht="15" hidden="false" customHeight="false" outlineLevel="0" collapsed="false">
      <c r="A40" s="1" t="n">
        <v>24</v>
      </c>
      <c r="B40" s="12" t="n">
        <v>-87.83828</v>
      </c>
      <c r="C40" s="12" t="n">
        <v>42.251684</v>
      </c>
      <c r="D40" s="25" t="n">
        <v>125</v>
      </c>
      <c r="E40" s="26"/>
      <c r="F40" s="27" t="n">
        <f aca="false">69*SQRT(($B40-LOOKUP(F$16,$A$3:$A$12,$B$3:$B$12))^2+($C40-LOOKUP(F$16,$A$3:$A$12,$C$3:$C$12))^2)</f>
        <v>11.8884805947948</v>
      </c>
      <c r="G40" s="27" t="n">
        <f aca="false">69*SQRT(($B40-LOOKUP(G$16,$A$3:$A$12,$B$3:$B$12))^2+($C40-LOOKUP(G$16,$A$3:$A$12,$C$3:$C$12))^2)</f>
        <v>15.1409010185267</v>
      </c>
      <c r="H40" s="27" t="n">
        <f aca="false">69*SQRT(($B40-LOOKUP(H$16,$A$3:$A$12,$B$3:$B$12))^2+($C40-LOOKUP(H$16,$A$3:$A$12,$C$3:$C$12))^2)</f>
        <v>16.8729753882595</v>
      </c>
      <c r="I40" s="27" t="n">
        <f aca="false">69*SQRT(($B40-LOOKUP(I$16,$A$3:$A$12,$B$3:$B$12))^2+($C40-LOOKUP(I$16,$A$3:$A$12,$C$3:$C$12))^2)</f>
        <v>25.2121689121113</v>
      </c>
      <c r="J40" s="27" t="n">
        <f aca="false">69*SQRT(($B40-LOOKUP(J$16,$A$3:$A$12,$B$3:$B$12))^2+($C40-LOOKUP(J$16,$A$3:$A$12,$C$3:$C$12))^2)</f>
        <v>18.3638278268124</v>
      </c>
      <c r="K40" s="27" t="n">
        <f aca="false">69*SQRT(($B40-LOOKUP(K$16,$A$3:$A$12,$B$3:$B$12))^2+($C40-LOOKUP(K$16,$A$3:$A$12,$C$3:$C$12))^2)</f>
        <v>8.08690428117044</v>
      </c>
      <c r="L40" s="27" t="n">
        <f aca="false">69*SQRT(($B40-LOOKUP(L$16,$A$3:$A$12,$B$3:$B$12))^2+($C40-LOOKUP(L$16,$A$3:$A$12,$C$3:$C$12))^2)</f>
        <v>20.0651850819477</v>
      </c>
      <c r="M40" s="27" t="n">
        <f aca="false">69*SQRT(($B40-LOOKUP(M$16,$A$3:$A$12,$B$3:$B$12))^2+($C40-LOOKUP(M$16,$A$3:$A$12,$C$3:$C$12))^2)</f>
        <v>10.9322172206575</v>
      </c>
      <c r="N40" s="27" t="n">
        <f aca="false">69*SQRT(($B40-LOOKUP(N$16,$A$3:$A$12,$B$3:$B$12))^2+($C40-LOOKUP(N$16,$A$3:$A$12,$C$3:$C$12))^2)</f>
        <v>7.70955568452694</v>
      </c>
      <c r="O40" s="27" t="n">
        <f aca="false">69*SQRT(($B40-LOOKUP(O$16,$A$3:$A$12,$B$3:$B$12))^2+($C40-LOOKUP(O$16,$A$3:$A$12,$C$3:$C$12))^2)</f>
        <v>27.6273065464738</v>
      </c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8"/>
      <c r="BI40" s="28"/>
      <c r="BJ40" s="28"/>
      <c r="BK40" s="28"/>
      <c r="BL40" s="28"/>
      <c r="BM40" s="28"/>
      <c r="BN40" s="28"/>
      <c r="BO40" s="28"/>
      <c r="BP40" s="28"/>
      <c r="BQ40" s="28"/>
      <c r="BR40" s="28"/>
      <c r="BS40" s="28"/>
      <c r="BT40" s="28"/>
      <c r="BU40" s="28"/>
      <c r="BV40" s="28"/>
      <c r="BW40" s="28"/>
      <c r="BX40" s="28"/>
      <c r="BY40" s="28"/>
      <c r="BZ40" s="28"/>
      <c r="CA40" s="28"/>
      <c r="CB40" s="28"/>
      <c r="CC40" s="28"/>
      <c r="CD40" s="28"/>
      <c r="CE40" s="28"/>
      <c r="CF40" s="28"/>
    </row>
    <row r="41" customFormat="false" ht="15" hidden="false" customHeight="false" outlineLevel="0" collapsed="false">
      <c r="A41" s="1" t="n">
        <v>25</v>
      </c>
      <c r="B41" s="12" t="n">
        <v>-87.757687</v>
      </c>
      <c r="C41" s="12" t="n">
        <v>42.026238</v>
      </c>
      <c r="D41" s="25" t="n">
        <v>125</v>
      </c>
      <c r="E41" s="26"/>
      <c r="F41" s="27" t="n">
        <f aca="false">69*SQRT(($B41-LOOKUP(F$16,$A$3:$A$12,$B$3:$B$12))^2+($C41-LOOKUP(F$16,$A$3:$A$12,$C$3:$C$12))^2)</f>
        <v>12.3018200759274</v>
      </c>
      <c r="G41" s="27" t="n">
        <f aca="false">69*SQRT(($B41-LOOKUP(G$16,$A$3:$A$12,$B$3:$B$12))^2+($C41-LOOKUP(G$16,$A$3:$A$12,$C$3:$C$12))^2)</f>
        <v>30.7351144012916</v>
      </c>
      <c r="H41" s="27" t="n">
        <f aca="false">69*SQRT(($B41-LOOKUP(H$16,$A$3:$A$12,$B$3:$B$12))^2+($C41-LOOKUP(H$16,$A$3:$A$12,$C$3:$C$12))^2)</f>
        <v>4.30486051579993</v>
      </c>
      <c r="I41" s="27" t="n">
        <f aca="false">69*SQRT(($B41-LOOKUP(I$16,$A$3:$A$12,$B$3:$B$12))^2+($C41-LOOKUP(I$16,$A$3:$A$12,$C$3:$C$12))^2)</f>
        <v>32.7901781279165</v>
      </c>
      <c r="J41" s="27" t="n">
        <f aca="false">69*SQRT(($B41-LOOKUP(J$16,$A$3:$A$12,$B$3:$B$12))^2+($C41-LOOKUP(J$16,$A$3:$A$12,$C$3:$C$12))^2)</f>
        <v>30.2440327909566</v>
      </c>
      <c r="K41" s="27" t="n">
        <f aca="false">69*SQRT(($B41-LOOKUP(K$16,$A$3:$A$12,$B$3:$B$12))^2+($C41-LOOKUP(K$16,$A$3:$A$12,$C$3:$C$12))^2)</f>
        <v>8.67725482744926</v>
      </c>
      <c r="L41" s="27" t="n">
        <f aca="false">69*SQRT(($B41-LOOKUP(L$16,$A$3:$A$12,$B$3:$B$12))^2+($C41-LOOKUP(L$16,$A$3:$A$12,$C$3:$C$12))^2)</f>
        <v>16.7570960879409</v>
      </c>
      <c r="M41" s="27" t="n">
        <f aca="false">69*SQRT(($B41-LOOKUP(M$16,$A$3:$A$12,$B$3:$B$12))^2+($C41-LOOKUP(M$16,$A$3:$A$12,$C$3:$C$12))^2)</f>
        <v>19.0114922203799</v>
      </c>
      <c r="N41" s="27" t="n">
        <f aca="false">69*SQRT(($B41-LOOKUP(N$16,$A$3:$A$12,$B$3:$B$12))^2+($C41-LOOKUP(N$16,$A$3:$A$12,$C$3:$C$12))^2)</f>
        <v>20.3583588081282</v>
      </c>
      <c r="O41" s="27" t="n">
        <f aca="false">69*SQRT(($B41-LOOKUP(O$16,$A$3:$A$12,$B$3:$B$12))^2+($C41-LOOKUP(O$16,$A$3:$A$12,$C$3:$C$12))^2)</f>
        <v>30.744215227917</v>
      </c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8"/>
      <c r="BI41" s="28"/>
      <c r="BJ41" s="28"/>
      <c r="BK41" s="28"/>
      <c r="BL41" s="28"/>
      <c r="BM41" s="28"/>
      <c r="BN41" s="28"/>
      <c r="BO41" s="28"/>
      <c r="BP41" s="28"/>
      <c r="BQ41" s="28"/>
      <c r="BR41" s="28"/>
      <c r="BS41" s="28"/>
      <c r="BT41" s="28"/>
      <c r="BU41" s="28"/>
      <c r="BV41" s="28"/>
      <c r="BW41" s="28"/>
      <c r="BX41" s="28"/>
      <c r="BY41" s="28"/>
      <c r="BZ41" s="28"/>
      <c r="CA41" s="28"/>
      <c r="CB41" s="28"/>
      <c r="CC41" s="28"/>
      <c r="CD41" s="28"/>
      <c r="CE41" s="28"/>
      <c r="CF41" s="28"/>
    </row>
    <row r="42" customFormat="false" ht="15" hidden="false" customHeight="false" outlineLevel="0" collapsed="false">
      <c r="A42" s="1" t="n">
        <v>26</v>
      </c>
      <c r="B42" s="12" t="n">
        <v>-87.983101</v>
      </c>
      <c r="C42" s="12" t="n">
        <v>42.087292</v>
      </c>
      <c r="D42" s="25" t="n">
        <v>125</v>
      </c>
      <c r="E42" s="26"/>
      <c r="F42" s="27" t="n">
        <f aca="false">69*SQRT(($B42-LOOKUP(F$16,$A$3:$A$12,$B$3:$B$12))^2+($C42-LOOKUP(F$16,$A$3:$A$12,$C$3:$C$12))^2)</f>
        <v>4.44138666216615</v>
      </c>
      <c r="G42" s="27" t="n">
        <f aca="false">69*SQRT(($B42-LOOKUP(G$16,$A$3:$A$12,$B$3:$B$12))^2+($C42-LOOKUP(G$16,$A$3:$A$12,$C$3:$C$12))^2)</f>
        <v>21.6083356722091</v>
      </c>
      <c r="H42" s="27" t="n">
        <f aca="false">69*SQRT(($B42-LOOKUP(H$16,$A$3:$A$12,$B$3:$B$12))^2+($C42-LOOKUP(H$16,$A$3:$A$12,$C$3:$C$12))^2)</f>
        <v>19.7027164503495</v>
      </c>
      <c r="I42" s="27" t="n">
        <f aca="false">69*SQRT(($B42-LOOKUP(I$16,$A$3:$A$12,$B$3:$B$12))^2+($C42-LOOKUP(I$16,$A$3:$A$12,$C$3:$C$12))^2)</f>
        <v>16.8659868054871</v>
      </c>
      <c r="J42" s="27" t="n">
        <f aca="false">69*SQRT(($B42-LOOKUP(J$16,$A$3:$A$12,$B$3:$B$12))^2+($C42-LOOKUP(J$16,$A$3:$A$12,$C$3:$C$12))^2)</f>
        <v>16.7472636786686</v>
      </c>
      <c r="K42" s="27" t="n">
        <f aca="false">69*SQRT(($B42-LOOKUP(K$16,$A$3:$A$12,$B$3:$B$12))^2+($C42-LOOKUP(K$16,$A$3:$A$12,$C$3:$C$12))^2)</f>
        <v>14.6667302205663</v>
      </c>
      <c r="L42" s="27" t="n">
        <f aca="false">69*SQRT(($B42-LOOKUP(L$16,$A$3:$A$12,$B$3:$B$12))^2+($C42-LOOKUP(L$16,$A$3:$A$12,$C$3:$C$12))^2)</f>
        <v>5.45912959022445</v>
      </c>
      <c r="M42" s="27" t="n">
        <f aca="false">69*SQRT(($B42-LOOKUP(M$16,$A$3:$A$12,$B$3:$B$12))^2+($C42-LOOKUP(M$16,$A$3:$A$12,$C$3:$C$12))^2)</f>
        <v>6.7937998311458</v>
      </c>
      <c r="N42" s="27" t="n">
        <f aca="false">69*SQRT(($B42-LOOKUP(N$16,$A$3:$A$12,$B$3:$B$12))^2+($C42-LOOKUP(N$16,$A$3:$A$12,$C$3:$C$12))^2)</f>
        <v>11.4568198127957</v>
      </c>
      <c r="O42" s="27" t="n">
        <f aca="false">69*SQRT(($B42-LOOKUP(O$16,$A$3:$A$12,$B$3:$B$12))^2+($C42-LOOKUP(O$16,$A$3:$A$12,$C$3:$C$12))^2)</f>
        <v>14.9744863619044</v>
      </c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8"/>
      <c r="BI42" s="28"/>
      <c r="BJ42" s="28"/>
      <c r="BK42" s="28"/>
      <c r="BL42" s="28"/>
      <c r="BM42" s="28"/>
      <c r="BN42" s="28"/>
      <c r="BO42" s="28"/>
      <c r="BP42" s="28"/>
      <c r="BQ42" s="28"/>
      <c r="BR42" s="28"/>
      <c r="BS42" s="28"/>
      <c r="BT42" s="28"/>
      <c r="BU42" s="28"/>
      <c r="BV42" s="28"/>
      <c r="BW42" s="28"/>
      <c r="BX42" s="28"/>
      <c r="BY42" s="28"/>
      <c r="BZ42" s="28"/>
      <c r="CA42" s="28"/>
      <c r="CB42" s="28"/>
      <c r="CC42" s="28"/>
      <c r="CD42" s="28"/>
      <c r="CE42" s="28"/>
      <c r="CF42" s="28"/>
    </row>
    <row r="43" customFormat="false" ht="15" hidden="false" customHeight="false" outlineLevel="0" collapsed="false">
      <c r="A43" s="1" t="n">
        <v>27</v>
      </c>
      <c r="B43" s="12" t="n">
        <v>-87.839229</v>
      </c>
      <c r="C43" s="12" t="n">
        <v>42.452137</v>
      </c>
      <c r="D43" s="25" t="n">
        <v>125</v>
      </c>
      <c r="E43" s="26"/>
      <c r="F43" s="27" t="n">
        <f aca="false">69*SQRT(($B43-LOOKUP(F$16,$A$3:$A$12,$B$3:$B$12))^2+($C43-LOOKUP(F$16,$A$3:$A$12,$C$3:$C$12))^2)</f>
        <v>24.9284329507654</v>
      </c>
      <c r="G43" s="27" t="n">
        <f aca="false">69*SQRT(($B43-LOOKUP(G$16,$A$3:$A$12,$B$3:$B$12))^2+($C43-LOOKUP(G$16,$A$3:$A$12,$C$3:$C$12))^2)</f>
        <v>11.6619351799265</v>
      </c>
      <c r="H43" s="27" t="n">
        <f aca="false">69*SQRT(($B43-LOOKUP(H$16,$A$3:$A$12,$B$3:$B$12))^2+($C43-LOOKUP(H$16,$A$3:$A$12,$C$3:$C$12))^2)</f>
        <v>29.3634428063336</v>
      </c>
      <c r="I43" s="27" t="n">
        <f aca="false">69*SQRT(($B43-LOOKUP(I$16,$A$3:$A$12,$B$3:$B$12))^2+($C43-LOOKUP(I$16,$A$3:$A$12,$C$3:$C$12))^2)</f>
        <v>30.3700959389463</v>
      </c>
      <c r="J43" s="27" t="n">
        <f aca="false">69*SQRT(($B43-LOOKUP(J$16,$A$3:$A$12,$B$3:$B$12))^2+($C43-LOOKUP(J$16,$A$3:$A$12,$C$3:$C$12))^2)</f>
        <v>20.8315081004903</v>
      </c>
      <c r="K43" s="27" t="n">
        <f aca="false">69*SQRT(($B43-LOOKUP(K$16,$A$3:$A$12,$B$3:$B$12))^2+($C43-LOOKUP(K$16,$A$3:$A$12,$C$3:$C$12))^2)</f>
        <v>21.2442519049463</v>
      </c>
      <c r="L43" s="27" t="n">
        <f aca="false">69*SQRT(($B43-LOOKUP(L$16,$A$3:$A$12,$B$3:$B$12))^2+($C43-LOOKUP(L$16,$A$3:$A$12,$C$3:$C$12))^2)</f>
        <v>32.4617275048759</v>
      </c>
      <c r="M43" s="27" t="n">
        <f aca="false">69*SQRT(($B43-LOOKUP(M$16,$A$3:$A$12,$B$3:$B$12))^2+($C43-LOOKUP(M$16,$A$3:$A$12,$C$3:$C$12))^2)</f>
        <v>20.8654892256455</v>
      </c>
      <c r="N43" s="27" t="n">
        <f aca="false">69*SQRT(($B43-LOOKUP(N$16,$A$3:$A$12,$B$3:$B$12))^2+($C43-LOOKUP(N$16,$A$3:$A$12,$C$3:$C$12))^2)</f>
        <v>15.9043998987956</v>
      </c>
      <c r="O43" s="27" t="n">
        <f aca="false">69*SQRT(($B43-LOOKUP(O$16,$A$3:$A$12,$B$3:$B$12))^2+($C43-LOOKUP(O$16,$A$3:$A$12,$C$3:$C$12))^2)</f>
        <v>35.763150714399</v>
      </c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8"/>
      <c r="BI43" s="28"/>
      <c r="BJ43" s="28"/>
      <c r="BK43" s="28"/>
      <c r="BL43" s="28"/>
      <c r="BM43" s="28"/>
      <c r="BN43" s="28"/>
      <c r="BO43" s="28"/>
      <c r="BP43" s="28"/>
      <c r="BQ43" s="28"/>
      <c r="BR43" s="28"/>
      <c r="BS43" s="28"/>
      <c r="BT43" s="28"/>
      <c r="BU43" s="28"/>
      <c r="BV43" s="28"/>
      <c r="BW43" s="28"/>
      <c r="BX43" s="28"/>
      <c r="BY43" s="28"/>
      <c r="BZ43" s="28"/>
      <c r="CA43" s="28"/>
      <c r="CB43" s="28"/>
      <c r="CC43" s="28"/>
      <c r="CD43" s="28"/>
      <c r="CE43" s="28"/>
      <c r="CF43" s="28"/>
    </row>
    <row r="44" customFormat="false" ht="15" hidden="false" customHeight="false" outlineLevel="0" collapsed="false">
      <c r="A44" s="1" t="n">
        <v>28</v>
      </c>
      <c r="B44" s="12" t="n">
        <v>-87.91457</v>
      </c>
      <c r="C44" s="12" t="n">
        <v>42.362722</v>
      </c>
      <c r="D44" s="25" t="n">
        <v>125</v>
      </c>
      <c r="E44" s="26"/>
      <c r="F44" s="27" t="n">
        <f aca="false">69*SQRT(($B44-LOOKUP(F$16,$A$3:$A$12,$B$3:$B$12))^2+($C44-LOOKUP(F$16,$A$3:$A$12,$C$3:$C$12))^2)</f>
        <v>18.1316894703725</v>
      </c>
      <c r="G44" s="27" t="n">
        <f aca="false">69*SQRT(($B44-LOOKUP(G$16,$A$3:$A$12,$B$3:$B$12))^2+($C44-LOOKUP(G$16,$A$3:$A$12,$C$3:$C$12))^2)</f>
        <v>6.43142710835053</v>
      </c>
      <c r="H44" s="27" t="n">
        <f aca="false">69*SQRT(($B44-LOOKUP(H$16,$A$3:$A$12,$B$3:$B$12))^2+($C44-LOOKUP(H$16,$A$3:$A$12,$C$3:$C$12))^2)</f>
        <v>26.1686840718064</v>
      </c>
      <c r="I44" s="27" t="n">
        <f aca="false">69*SQRT(($B44-LOOKUP(I$16,$A$3:$A$12,$B$3:$B$12))^2+($C44-LOOKUP(I$16,$A$3:$A$12,$C$3:$C$12))^2)</f>
        <v>22.6703313484834</v>
      </c>
      <c r="J44" s="27" t="n">
        <f aca="false">69*SQRT(($B44-LOOKUP(J$16,$A$3:$A$12,$B$3:$B$12))^2+($C44-LOOKUP(J$16,$A$3:$A$12,$C$3:$C$12))^2)</f>
        <v>13.5067978829188</v>
      </c>
      <c r="K44" s="27" t="n">
        <f aca="false">69*SQRT(($B44-LOOKUP(K$16,$A$3:$A$12,$B$3:$B$12))^2+($C44-LOOKUP(K$16,$A$3:$A$12,$C$3:$C$12))^2)</f>
        <v>17.3682380928527</v>
      </c>
      <c r="L44" s="27" t="n">
        <f aca="false">69*SQRT(($B44-LOOKUP(L$16,$A$3:$A$12,$B$3:$B$12))^2+($C44-LOOKUP(L$16,$A$3:$A$12,$C$3:$C$12))^2)</f>
        <v>25.0414959499233</v>
      </c>
      <c r="M44" s="27" t="n">
        <f aca="false">69*SQRT(($B44-LOOKUP(M$16,$A$3:$A$12,$B$3:$B$12))^2+($C44-LOOKUP(M$16,$A$3:$A$12,$C$3:$C$12))^2)</f>
        <v>13.0759659578224</v>
      </c>
      <c r="N44" s="27" t="n">
        <f aca="false">69*SQRT(($B44-LOOKUP(N$16,$A$3:$A$12,$B$3:$B$12))^2+($C44-LOOKUP(N$16,$A$3:$A$12,$C$3:$C$12))^2)</f>
        <v>8.15296659198501</v>
      </c>
      <c r="O44" s="27" t="n">
        <f aca="false">69*SQRT(($B44-LOOKUP(O$16,$A$3:$A$12,$B$3:$B$12))^2+($C44-LOOKUP(O$16,$A$3:$A$12,$C$3:$C$12))^2)</f>
        <v>27.7206599764515</v>
      </c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8"/>
      <c r="BI44" s="28"/>
      <c r="BJ44" s="28"/>
      <c r="BK44" s="28"/>
      <c r="BL44" s="28"/>
      <c r="BM44" s="28"/>
      <c r="BN44" s="28"/>
      <c r="BO44" s="28"/>
      <c r="BP44" s="28"/>
      <c r="BQ44" s="28"/>
      <c r="BR44" s="28"/>
      <c r="BS44" s="28"/>
      <c r="BT44" s="28"/>
      <c r="BU44" s="28"/>
      <c r="BV44" s="28"/>
      <c r="BW44" s="28"/>
      <c r="BX44" s="28"/>
      <c r="BY44" s="28"/>
      <c r="BZ44" s="28"/>
      <c r="CA44" s="28"/>
      <c r="CB44" s="28"/>
      <c r="CC44" s="28"/>
      <c r="CD44" s="28"/>
      <c r="CE44" s="28"/>
      <c r="CF44" s="28"/>
    </row>
    <row r="45" customFormat="false" ht="15" hidden="false" customHeight="false" outlineLevel="0" collapsed="false">
      <c r="A45" s="1" t="n">
        <v>29</v>
      </c>
      <c r="B45" s="12" t="n">
        <v>-87.728887</v>
      </c>
      <c r="C45" s="12" t="n">
        <v>42.004541</v>
      </c>
      <c r="D45" s="25" t="n">
        <v>125</v>
      </c>
      <c r="E45" s="26"/>
      <c r="F45" s="27" t="n">
        <f aca="false">69*SQRT(($B45-LOOKUP(F$16,$A$3:$A$12,$B$3:$B$12))^2+($C45-LOOKUP(F$16,$A$3:$A$12,$C$3:$C$12))^2)</f>
        <v>14.7402798474605</v>
      </c>
      <c r="G45" s="27" t="n">
        <f aca="false">69*SQRT(($B45-LOOKUP(G$16,$A$3:$A$12,$B$3:$B$12))^2+($C45-LOOKUP(G$16,$A$3:$A$12,$C$3:$C$12))^2)</f>
        <v>33.0833291592825</v>
      </c>
      <c r="H45" s="27" t="n">
        <f aca="false">69*SQRT(($B45-LOOKUP(H$16,$A$3:$A$12,$B$3:$B$12))^2+($C45-LOOKUP(H$16,$A$3:$A$12,$C$3:$C$12))^2)</f>
        <v>3.71639114753098</v>
      </c>
      <c r="I45" s="27" t="n">
        <f aca="false">69*SQRT(($B45-LOOKUP(I$16,$A$3:$A$12,$B$3:$B$12))^2+($C45-LOOKUP(I$16,$A$3:$A$12,$C$3:$C$12))^2)</f>
        <v>35.1934957891577</v>
      </c>
      <c r="J45" s="27" t="n">
        <f aca="false">69*SQRT(($B45-LOOKUP(J$16,$A$3:$A$12,$B$3:$B$12))^2+($C45-LOOKUP(J$16,$A$3:$A$12,$C$3:$C$12))^2)</f>
        <v>32.7310923597336</v>
      </c>
      <c r="K45" s="27" t="n">
        <f aca="false">69*SQRT(($B45-LOOKUP(K$16,$A$3:$A$12,$B$3:$B$12))^2+($C45-LOOKUP(K$16,$A$3:$A$12,$C$3:$C$12))^2)</f>
        <v>10.6382828427075</v>
      </c>
      <c r="L45" s="27" t="n">
        <f aca="false">69*SQRT(($B45-LOOKUP(L$16,$A$3:$A$12,$B$3:$B$12))^2+($C45-LOOKUP(L$16,$A$3:$A$12,$C$3:$C$12))^2)</f>
        <v>18.7105888480681</v>
      </c>
      <c r="M45" s="27" t="n">
        <f aca="false">69*SQRT(($B45-LOOKUP(M$16,$A$3:$A$12,$B$3:$B$12))^2+($C45-LOOKUP(M$16,$A$3:$A$12,$C$3:$C$12))^2)</f>
        <v>21.4986367129431</v>
      </c>
      <c r="N45" s="27" t="n">
        <f aca="false">69*SQRT(($B45-LOOKUP(N$16,$A$3:$A$12,$B$3:$B$12))^2+($C45-LOOKUP(N$16,$A$3:$A$12,$C$3:$C$12))^2)</f>
        <v>22.7951898272738</v>
      </c>
      <c r="O45" s="27" t="n">
        <f aca="false">69*SQRT(($B45-LOOKUP(O$16,$A$3:$A$12,$B$3:$B$12))^2+($C45-LOOKUP(O$16,$A$3:$A$12,$C$3:$C$12))^2)</f>
        <v>32.9211371933209</v>
      </c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8"/>
      <c r="BI45" s="28"/>
      <c r="BJ45" s="28"/>
      <c r="BK45" s="28"/>
      <c r="BL45" s="28"/>
      <c r="BM45" s="28"/>
      <c r="BN45" s="28"/>
      <c r="BO45" s="28"/>
      <c r="BP45" s="28"/>
      <c r="BQ45" s="28"/>
      <c r="BR45" s="28"/>
      <c r="BS45" s="28"/>
      <c r="BT45" s="28"/>
      <c r="BU45" s="28"/>
      <c r="BV45" s="28"/>
      <c r="BW45" s="28"/>
      <c r="BX45" s="28"/>
      <c r="BY45" s="28"/>
      <c r="BZ45" s="28"/>
      <c r="CA45" s="28"/>
      <c r="CB45" s="28"/>
      <c r="CC45" s="28"/>
      <c r="CD45" s="28"/>
      <c r="CE45" s="28"/>
      <c r="CF45" s="28"/>
    </row>
    <row r="46" customFormat="false" ht="15" hidden="false" customHeight="false" outlineLevel="0" collapsed="false">
      <c r="A46" s="1" t="n">
        <v>30</v>
      </c>
      <c r="B46" s="12" t="n">
        <v>-88.035537</v>
      </c>
      <c r="C46" s="12" t="n">
        <v>42.121654</v>
      </c>
      <c r="D46" s="25" t="n">
        <v>125</v>
      </c>
      <c r="E46" s="26"/>
      <c r="F46" s="27" t="n">
        <f aca="false">69*SQRT(($B46-LOOKUP(F$16,$A$3:$A$12,$B$3:$B$12))^2+($C46-LOOKUP(F$16,$A$3:$A$12,$C$3:$C$12))^2)</f>
        <v>8.11085948211953</v>
      </c>
      <c r="G46" s="27" t="n">
        <f aca="false">69*SQRT(($B46-LOOKUP(G$16,$A$3:$A$12,$B$3:$B$12))^2+($C46-LOOKUP(G$16,$A$3:$A$12,$C$3:$C$12))^2)</f>
        <v>19.3617705806748</v>
      </c>
      <c r="H46" s="27" t="n">
        <f aca="false">69*SQRT(($B46-LOOKUP(H$16,$A$3:$A$12,$B$3:$B$12))^2+($C46-LOOKUP(H$16,$A$3:$A$12,$C$3:$C$12))^2)</f>
        <v>23.6740773847408</v>
      </c>
      <c r="I46" s="27" t="n">
        <f aca="false">69*SQRT(($B46-LOOKUP(I$16,$A$3:$A$12,$B$3:$B$12))^2+($C46-LOOKUP(I$16,$A$3:$A$12,$C$3:$C$12))^2)</f>
        <v>12.5697802215744</v>
      </c>
      <c r="J46" s="27" t="n">
        <f aca="false">69*SQRT(($B46-LOOKUP(J$16,$A$3:$A$12,$B$3:$B$12))^2+($C46-LOOKUP(J$16,$A$3:$A$12,$C$3:$C$12))^2)</f>
        <v>13.0850589382958</v>
      </c>
      <c r="K46" s="27" t="n">
        <f aca="false">69*SQRT(($B46-LOOKUP(K$16,$A$3:$A$12,$B$3:$B$12))^2+($C46-LOOKUP(K$16,$A$3:$A$12,$C$3:$C$12))^2)</f>
        <v>17.7402011290372</v>
      </c>
      <c r="L46" s="27" t="n">
        <f aca="false">69*SQRT(($B46-LOOKUP(L$16,$A$3:$A$12,$B$3:$B$12))^2+($C46-LOOKUP(L$16,$A$3:$A$12,$C$3:$C$12))^2)</f>
        <v>8.08493174607481</v>
      </c>
      <c r="M46" s="27" t="n">
        <f aca="false">69*SQRT(($B46-LOOKUP(M$16,$A$3:$A$12,$B$3:$B$12))^2+($C46-LOOKUP(M$16,$A$3:$A$12,$C$3:$C$12))^2)</f>
        <v>5.74711484230524</v>
      </c>
      <c r="N46" s="27" t="n">
        <f aca="false">69*SQRT(($B46-LOOKUP(N$16,$A$3:$A$12,$B$3:$B$12))^2+($C46-LOOKUP(N$16,$A$3:$A$12,$C$3:$C$12))^2)</f>
        <v>10.6424026384406</v>
      </c>
      <c r="O46" s="27" t="n">
        <f aca="false">69*SQRT(($B46-LOOKUP(O$16,$A$3:$A$12,$B$3:$B$12))^2+($C46-LOOKUP(O$16,$A$3:$A$12,$C$3:$C$12))^2)</f>
        <v>11.7062590684933</v>
      </c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8"/>
      <c r="BI46" s="28"/>
      <c r="BJ46" s="28"/>
      <c r="BK46" s="28"/>
      <c r="BL46" s="28"/>
      <c r="BM46" s="28"/>
      <c r="BN46" s="28"/>
      <c r="BO46" s="28"/>
      <c r="BP46" s="28"/>
      <c r="BQ46" s="28"/>
      <c r="BR46" s="28"/>
      <c r="BS46" s="28"/>
      <c r="BT46" s="28"/>
      <c r="BU46" s="28"/>
      <c r="BV46" s="28"/>
      <c r="BW46" s="28"/>
      <c r="BX46" s="28"/>
      <c r="BY46" s="28"/>
      <c r="BZ46" s="28"/>
      <c r="CA46" s="28"/>
      <c r="CB46" s="28"/>
      <c r="CC46" s="28"/>
      <c r="CD46" s="28"/>
      <c r="CE46" s="28"/>
      <c r="CF46" s="28"/>
    </row>
    <row r="47" customFormat="false" ht="15" hidden="false" customHeight="false" outlineLevel="0" collapsed="false">
      <c r="A47" s="1" t="n">
        <v>31</v>
      </c>
      <c r="B47" s="12" t="n">
        <v>-88.034772</v>
      </c>
      <c r="C47" s="12" t="n">
        <v>42.34561</v>
      </c>
      <c r="D47" s="25" t="n">
        <v>125</v>
      </c>
      <c r="E47" s="26"/>
      <c r="F47" s="27" t="n">
        <f aca="false">69*SQRT(($B47-LOOKUP(F$16,$A$3:$A$12,$B$3:$B$12))^2+($C47-LOOKUP(F$16,$A$3:$A$12,$C$3:$C$12))^2)</f>
        <v>18.7061130415681</v>
      </c>
      <c r="G47" s="27" t="n">
        <f aca="false">69*SQRT(($B47-LOOKUP(G$16,$A$3:$A$12,$B$3:$B$12))^2+($C47-LOOKUP(G$16,$A$3:$A$12,$C$3:$C$12))^2)</f>
        <v>4.45430358237112</v>
      </c>
      <c r="H47" s="27" t="n">
        <f aca="false">69*SQRT(($B47-LOOKUP(H$16,$A$3:$A$12,$B$3:$B$12))^2+($C47-LOOKUP(H$16,$A$3:$A$12,$C$3:$C$12))^2)</f>
        <v>30.8158638140153</v>
      </c>
      <c r="I47" s="27" t="n">
        <f aca="false">69*SQRT(($B47-LOOKUP(I$16,$A$3:$A$12,$B$3:$B$12))^2+($C47-LOOKUP(I$16,$A$3:$A$12,$C$3:$C$12))^2)</f>
        <v>15.1960754013633</v>
      </c>
      <c r="J47" s="27" t="n">
        <f aca="false">69*SQRT(($B47-LOOKUP(J$16,$A$3:$A$12,$B$3:$B$12))^2+($C47-LOOKUP(J$16,$A$3:$A$12,$C$3:$C$12))^2)</f>
        <v>5.49188164511214</v>
      </c>
      <c r="K47" s="27" t="n">
        <f aca="false">69*SQRT(($B47-LOOKUP(K$16,$A$3:$A$12,$B$3:$B$12))^2+($C47-LOOKUP(K$16,$A$3:$A$12,$C$3:$C$12))^2)</f>
        <v>22.1630797021518</v>
      </c>
      <c r="L47" s="27" t="n">
        <f aca="false">69*SQRT(($B47-LOOKUP(L$16,$A$3:$A$12,$B$3:$B$12))^2+($C47-LOOKUP(L$16,$A$3:$A$12,$C$3:$C$12))^2)</f>
        <v>23.2810503243289</v>
      </c>
      <c r="M47" s="27" t="n">
        <f aca="false">69*SQRT(($B47-LOOKUP(M$16,$A$3:$A$12,$B$3:$B$12))^2+($C47-LOOKUP(M$16,$A$3:$A$12,$C$3:$C$12))^2)</f>
        <v>11.6083376199603</v>
      </c>
      <c r="N47" s="27" t="n">
        <f aca="false">69*SQRT(($B47-LOOKUP(N$16,$A$3:$A$12,$B$3:$B$12))^2+($C47-LOOKUP(N$16,$A$3:$A$12,$C$3:$C$12))^2)</f>
        <v>8.81677563534002</v>
      </c>
      <c r="O47" s="27" t="n">
        <f aca="false">69*SQRT(($B47-LOOKUP(O$16,$A$3:$A$12,$B$3:$B$12))^2+($C47-LOOKUP(O$16,$A$3:$A$12,$C$3:$C$12))^2)</f>
        <v>21.5837651489245</v>
      </c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8"/>
      <c r="BI47" s="28"/>
      <c r="BJ47" s="28"/>
      <c r="BK47" s="28"/>
      <c r="BL47" s="28"/>
      <c r="BM47" s="28"/>
      <c r="BN47" s="28"/>
      <c r="BO47" s="28"/>
      <c r="BP47" s="28"/>
      <c r="BQ47" s="28"/>
      <c r="BR47" s="28"/>
      <c r="BS47" s="28"/>
      <c r="BT47" s="28"/>
      <c r="BU47" s="28"/>
      <c r="BV47" s="28"/>
      <c r="BW47" s="28"/>
      <c r="BX47" s="28"/>
      <c r="BY47" s="28"/>
      <c r="BZ47" s="28"/>
      <c r="CA47" s="28"/>
      <c r="CB47" s="28"/>
      <c r="CC47" s="28"/>
      <c r="CD47" s="28"/>
      <c r="CE47" s="28"/>
      <c r="CF47" s="28"/>
    </row>
    <row r="48" customFormat="false" ht="15" hidden="false" customHeight="false" outlineLevel="0" collapsed="false">
      <c r="A48" s="1" t="n">
        <v>32</v>
      </c>
      <c r="B48" s="12" t="n">
        <v>-88.286917</v>
      </c>
      <c r="C48" s="12" t="n">
        <v>42.041013</v>
      </c>
      <c r="D48" s="25" t="n">
        <v>125</v>
      </c>
      <c r="E48" s="26"/>
      <c r="F48" s="27" t="n">
        <f aca="false">69*SQRT(($B48-LOOKUP(F$16,$A$3:$A$12,$B$3:$B$12))^2+($C48-LOOKUP(F$16,$A$3:$A$12,$C$3:$C$12))^2)</f>
        <v>25.6423487728239</v>
      </c>
      <c r="G48" s="27" t="n">
        <f aca="false">69*SQRT(($B48-LOOKUP(G$16,$A$3:$A$12,$B$3:$B$12))^2+($C48-LOOKUP(G$16,$A$3:$A$12,$C$3:$C$12))^2)</f>
        <v>31.7094626392051</v>
      </c>
      <c r="H48" s="27" t="n">
        <f aca="false">69*SQRT(($B48-LOOKUP(H$16,$A$3:$A$12,$B$3:$B$12))^2+($C48-LOOKUP(H$16,$A$3:$A$12,$C$3:$C$12))^2)</f>
        <v>40.5020202973523</v>
      </c>
      <c r="I48" s="27" t="n">
        <f aca="false">69*SQRT(($B48-LOOKUP(I$16,$A$3:$A$12,$B$3:$B$12))^2+($C48-LOOKUP(I$16,$A$3:$A$12,$C$3:$C$12))^2)</f>
        <v>12.5024174969141</v>
      </c>
      <c r="J48" s="27" t="n">
        <f aca="false">69*SQRT(($B48-LOOKUP(J$16,$A$3:$A$12,$B$3:$B$12))^2+($C48-LOOKUP(J$16,$A$3:$A$12,$C$3:$C$12))^2)</f>
        <v>22.038154007701</v>
      </c>
      <c r="K48" s="27" t="n">
        <f aca="false">69*SQRT(($B48-LOOKUP(K$16,$A$3:$A$12,$B$3:$B$12))^2+($C48-LOOKUP(K$16,$A$3:$A$12,$C$3:$C$12))^2)</f>
        <v>35.7765506393104</v>
      </c>
      <c r="L48" s="27" t="n">
        <f aca="false">69*SQRT(($B48-LOOKUP(L$16,$A$3:$A$12,$B$3:$B$12))^2+($C48-LOOKUP(L$16,$A$3:$A$12,$C$3:$C$12))^2)</f>
        <v>19.9125884155512</v>
      </c>
      <c r="M48" s="27" t="n">
        <f aca="false">69*SQRT(($B48-LOOKUP(M$16,$A$3:$A$12,$B$3:$B$12))^2+($C48-LOOKUP(M$16,$A$3:$A$12,$C$3:$C$12))^2)</f>
        <v>23.2676057488616</v>
      </c>
      <c r="N48" s="27" t="n">
        <f aca="false">69*SQRT(($B48-LOOKUP(N$16,$A$3:$A$12,$B$3:$B$12))^2+($C48-LOOKUP(N$16,$A$3:$A$12,$C$3:$C$12))^2)</f>
        <v>27.3564448067935</v>
      </c>
      <c r="O48" s="27" t="n">
        <f aca="false">69*SQRT(($B48-LOOKUP(O$16,$A$3:$A$12,$B$3:$B$12))^2+($C48-LOOKUP(O$16,$A$3:$A$12,$C$3:$C$12))^2)</f>
        <v>6.57297022563904</v>
      </c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8"/>
      <c r="BI48" s="28"/>
      <c r="BJ48" s="28"/>
      <c r="BK48" s="28"/>
      <c r="BL48" s="28"/>
      <c r="BM48" s="28"/>
      <c r="BN48" s="28"/>
      <c r="BO48" s="28"/>
      <c r="BP48" s="28"/>
      <c r="BQ48" s="28"/>
      <c r="BR48" s="28"/>
      <c r="BS48" s="28"/>
      <c r="BT48" s="28"/>
      <c r="BU48" s="28"/>
      <c r="BV48" s="28"/>
      <c r="BW48" s="28"/>
      <c r="BX48" s="28"/>
      <c r="BY48" s="28"/>
      <c r="BZ48" s="28"/>
      <c r="CA48" s="28"/>
      <c r="CB48" s="28"/>
      <c r="CC48" s="28"/>
      <c r="CD48" s="28"/>
      <c r="CE48" s="28"/>
      <c r="CF48" s="28"/>
    </row>
    <row r="49" customFormat="false" ht="15" hidden="false" customHeight="false" outlineLevel="0" collapsed="false">
      <c r="A49" s="1" t="n">
        <v>33</v>
      </c>
      <c r="B49" s="12" t="n">
        <v>-87.680539</v>
      </c>
      <c r="C49" s="12" t="n">
        <v>42.048251</v>
      </c>
      <c r="D49" s="25" t="n">
        <v>125</v>
      </c>
      <c r="E49" s="26"/>
      <c r="F49" s="27" t="n">
        <f aca="false">69*SQRT(($B49-LOOKUP(F$16,$A$3:$A$12,$B$3:$B$12))^2+($C49-LOOKUP(F$16,$A$3:$A$12,$C$3:$C$12))^2)</f>
        <v>16.9042296498319</v>
      </c>
      <c r="G49" s="27" t="n">
        <f aca="false">69*SQRT(($B49-LOOKUP(G$16,$A$3:$A$12,$B$3:$B$12))^2+($C49-LOOKUP(G$16,$A$3:$A$12,$C$3:$C$12))^2)</f>
        <v>32.7864512384956</v>
      </c>
      <c r="H49" s="27" t="n">
        <f aca="false">69*SQRT(($B49-LOOKUP(H$16,$A$3:$A$12,$B$3:$B$12))^2+($C49-LOOKUP(H$16,$A$3:$A$12,$C$3:$C$12))^2)</f>
        <v>1.34822101832126</v>
      </c>
      <c r="I49" s="27" t="n">
        <f aca="false">69*SQRT(($B49-LOOKUP(I$16,$A$3:$A$12,$B$3:$B$12))^2+($C49-LOOKUP(I$16,$A$3:$A$12,$C$3:$C$12))^2)</f>
        <v>37.3408906912285</v>
      </c>
      <c r="J49" s="27" t="n">
        <f aca="false">69*SQRT(($B49-LOOKUP(J$16,$A$3:$A$12,$B$3:$B$12))^2+($C49-LOOKUP(J$16,$A$3:$A$12,$C$3:$C$12))^2)</f>
        <v>33.7553958829433</v>
      </c>
      <c r="K49" s="27" t="n">
        <f aca="false">69*SQRT(($B49-LOOKUP(K$16,$A$3:$A$12,$B$3:$B$12))^2+($C49-LOOKUP(K$16,$A$3:$A$12,$C$3:$C$12))^2)</f>
        <v>9.81774460221109</v>
      </c>
      <c r="L49" s="27" t="n">
        <f aca="false">69*SQRT(($B49-LOOKUP(L$16,$A$3:$A$12,$B$3:$B$12))^2+($C49-LOOKUP(L$16,$A$3:$A$12,$C$3:$C$12))^2)</f>
        <v>22.2002575073861</v>
      </c>
      <c r="M49" s="27" t="n">
        <f aca="false">69*SQRT(($B49-LOOKUP(M$16,$A$3:$A$12,$B$3:$B$12))^2+($C49-LOOKUP(M$16,$A$3:$A$12,$C$3:$C$12))^2)</f>
        <v>22.8840870513475</v>
      </c>
      <c r="N49" s="27" t="n">
        <f aca="false">69*SQRT(($B49-LOOKUP(N$16,$A$3:$A$12,$B$3:$B$12))^2+($C49-LOOKUP(N$16,$A$3:$A$12,$C$3:$C$12))^2)</f>
        <v>23.2266636866826</v>
      </c>
      <c r="O49" s="27" t="n">
        <f aca="false">69*SQRT(($B49-LOOKUP(O$16,$A$3:$A$12,$B$3:$B$12))^2+($C49-LOOKUP(O$16,$A$3:$A$12,$C$3:$C$12))^2)</f>
        <v>35.909692845446</v>
      </c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8"/>
      <c r="BI49" s="28"/>
      <c r="BJ49" s="28"/>
      <c r="BK49" s="28"/>
      <c r="BL49" s="28"/>
      <c r="BM49" s="28"/>
      <c r="BN49" s="28"/>
      <c r="BO49" s="28"/>
      <c r="BP49" s="28"/>
      <c r="BQ49" s="28"/>
      <c r="BR49" s="28"/>
      <c r="BS49" s="28"/>
      <c r="BT49" s="28"/>
      <c r="BU49" s="28"/>
      <c r="BV49" s="28"/>
      <c r="BW49" s="28"/>
      <c r="BX49" s="28"/>
      <c r="BY49" s="28"/>
      <c r="BZ49" s="28"/>
      <c r="CA49" s="28"/>
      <c r="CB49" s="28"/>
      <c r="CC49" s="28"/>
      <c r="CD49" s="28"/>
      <c r="CE49" s="28"/>
      <c r="CF49" s="28"/>
    </row>
    <row r="50" customFormat="false" ht="15" hidden="false" customHeight="false" outlineLevel="0" collapsed="false">
      <c r="A50" s="1" t="n">
        <v>34</v>
      </c>
      <c r="B50" s="12" t="n">
        <v>-87.797576</v>
      </c>
      <c r="C50" s="12" t="n">
        <v>42.184594</v>
      </c>
      <c r="D50" s="25" t="n">
        <v>75</v>
      </c>
      <c r="E50" s="26"/>
      <c r="F50" s="27" t="n">
        <f aca="false">69*SQRT(($B50-LOOKUP(F$16,$A$3:$A$12,$B$3:$B$12))^2+($C50-LOOKUP(F$16,$A$3:$A$12,$C$3:$C$12))^2)</f>
        <v>10.2677426678761</v>
      </c>
      <c r="G50" s="27" t="n">
        <f aca="false">69*SQRT(($B50-LOOKUP(G$16,$A$3:$A$12,$B$3:$B$12))^2+($C50-LOOKUP(G$16,$A$3:$A$12,$C$3:$C$12))^2)</f>
        <v>20.3959168789668</v>
      </c>
      <c r="H50" s="27" t="n">
        <f aca="false">69*SQRT(($B50-LOOKUP(H$16,$A$3:$A$12,$B$3:$B$12))^2+($C50-LOOKUP(H$16,$A$3:$A$12,$C$3:$C$12))^2)</f>
        <v>11.470743251147</v>
      </c>
      <c r="I50" s="27" t="n">
        <f aca="false">69*SQRT(($B50-LOOKUP(I$16,$A$3:$A$12,$B$3:$B$12))^2+($C50-LOOKUP(I$16,$A$3:$A$12,$C$3:$C$12))^2)</f>
        <v>27.7875962352579</v>
      </c>
      <c r="J50" s="27" t="n">
        <f aca="false">69*SQRT(($B50-LOOKUP(J$16,$A$3:$A$12,$B$3:$B$12))^2+($C50-LOOKUP(J$16,$A$3:$A$12,$C$3:$C$12))^2)</f>
        <v>22.3349941780538</v>
      </c>
      <c r="K50" s="27" t="n">
        <f aca="false">69*SQRT(($B50-LOOKUP(K$16,$A$3:$A$12,$B$3:$B$12))^2+($C50-LOOKUP(K$16,$A$3:$A$12,$C$3:$C$12))^2)</f>
        <v>2.67739615554598</v>
      </c>
      <c r="L50" s="27" t="n">
        <f aca="false">69*SQRT(($B50-LOOKUP(L$16,$A$3:$A$12,$B$3:$B$12))^2+($C50-LOOKUP(L$16,$A$3:$A$12,$C$3:$C$12))^2)</f>
        <v>18.4448939236234</v>
      </c>
      <c r="M50" s="27" t="n">
        <f aca="false">69*SQRT(($B50-LOOKUP(M$16,$A$3:$A$12,$B$3:$B$12))^2+($C50-LOOKUP(M$16,$A$3:$A$12,$C$3:$C$12))^2)</f>
        <v>12.7494442818074</v>
      </c>
      <c r="N50" s="27" t="n">
        <f aca="false">69*SQRT(($B50-LOOKUP(N$16,$A$3:$A$12,$B$3:$B$12))^2+($C50-LOOKUP(N$16,$A$3:$A$12,$C$3:$C$12))^2)</f>
        <v>11.4446480563506</v>
      </c>
      <c r="O50" s="27" t="n">
        <f aca="false">69*SQRT(($B50-LOOKUP(O$16,$A$3:$A$12,$B$3:$B$12))^2+($C50-LOOKUP(O$16,$A$3:$A$12,$C$3:$C$12))^2)</f>
        <v>28.6898133959375</v>
      </c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8"/>
      <c r="BI50" s="28"/>
      <c r="BJ50" s="28"/>
      <c r="BK50" s="28"/>
      <c r="BL50" s="28"/>
      <c r="BM50" s="28"/>
      <c r="BN50" s="28"/>
      <c r="BO50" s="28"/>
      <c r="BP50" s="28"/>
      <c r="BQ50" s="28"/>
      <c r="BR50" s="28"/>
      <c r="BS50" s="28"/>
      <c r="BT50" s="28"/>
      <c r="BU50" s="28"/>
      <c r="BV50" s="28"/>
      <c r="BW50" s="28"/>
      <c r="BX50" s="28"/>
      <c r="BY50" s="28"/>
      <c r="BZ50" s="28"/>
      <c r="CA50" s="28"/>
      <c r="CB50" s="28"/>
      <c r="CC50" s="28"/>
      <c r="CD50" s="28"/>
      <c r="CE50" s="28"/>
      <c r="CF50" s="28"/>
    </row>
    <row r="51" customFormat="false" ht="15" hidden="false" customHeight="false" outlineLevel="0" collapsed="false">
      <c r="A51" s="1" t="n">
        <v>35</v>
      </c>
      <c r="B51" s="12" t="n">
        <v>-87.935556</v>
      </c>
      <c r="C51" s="12" t="n">
        <v>42.066051</v>
      </c>
      <c r="D51" s="25" t="n">
        <v>75</v>
      </c>
      <c r="E51" s="26"/>
      <c r="F51" s="27" t="n">
        <f aca="false">69*SQRT(($B51-LOOKUP(F$16,$A$3:$A$12,$B$3:$B$12))^2+($C51-LOOKUP(F$16,$A$3:$A$12,$C$3:$C$12))^2)</f>
        <v>2.57668925403462</v>
      </c>
      <c r="G51" s="27" t="n">
        <f aca="false">69*SQRT(($B51-LOOKUP(G$16,$A$3:$A$12,$B$3:$B$12))^2+($C51-LOOKUP(G$16,$A$3:$A$12,$C$3:$C$12))^2)</f>
        <v>23.4676053817138</v>
      </c>
      <c r="H51" s="27" t="n">
        <f aca="false">69*SQRT(($B51-LOOKUP(H$16,$A$3:$A$12,$B$3:$B$12))^2+($C51-LOOKUP(H$16,$A$3:$A$12,$C$3:$C$12))^2)</f>
        <v>16.2910539760896</v>
      </c>
      <c r="I51" s="27" t="n">
        <f aca="false">69*SQRT(($B51-LOOKUP(I$16,$A$3:$A$12,$B$3:$B$12))^2+($C51-LOOKUP(I$16,$A$3:$A$12,$C$3:$C$12))^2)</f>
        <v>20.4539282376724</v>
      </c>
      <c r="J51" s="27" t="n">
        <f aca="false">69*SQRT(($B51-LOOKUP(J$16,$A$3:$A$12,$B$3:$B$12))^2+($C51-LOOKUP(J$16,$A$3:$A$12,$C$3:$C$12))^2)</f>
        <v>19.7313416004039</v>
      </c>
      <c r="K51" s="27" t="n">
        <f aca="false">69*SQRT(($B51-LOOKUP(K$16,$A$3:$A$12,$B$3:$B$12))^2+($C51-LOOKUP(K$16,$A$3:$A$12,$C$3:$C$12))^2)</f>
        <v>12.1966363761433</v>
      </c>
      <c r="L51" s="27" t="n">
        <f aca="false">69*SQRT(($B51-LOOKUP(L$16,$A$3:$A$12,$B$3:$B$12))^2+($C51-LOOKUP(L$16,$A$3:$A$12,$C$3:$C$12))^2)</f>
        <v>5.89323976534602</v>
      </c>
      <c r="M51" s="27" t="n">
        <f aca="false">69*SQRT(($B51-LOOKUP(M$16,$A$3:$A$12,$B$3:$B$12))^2+($C51-LOOKUP(M$16,$A$3:$A$12,$C$3:$C$12))^2)</f>
        <v>8.86783900010212</v>
      </c>
      <c r="N51" s="27" t="n">
        <f aca="false">69*SQRT(($B51-LOOKUP(N$16,$A$3:$A$12,$B$3:$B$12))^2+($C51-LOOKUP(N$16,$A$3:$A$12,$C$3:$C$12))^2)</f>
        <v>12.7315496799036</v>
      </c>
      <c r="O51" s="27" t="n">
        <f aca="false">69*SQRT(($B51-LOOKUP(O$16,$A$3:$A$12,$B$3:$B$12))^2+($C51-LOOKUP(O$16,$A$3:$A$12,$C$3:$C$12))^2)</f>
        <v>18.2720030372111</v>
      </c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8"/>
      <c r="BI51" s="28"/>
      <c r="BJ51" s="28"/>
      <c r="BK51" s="28"/>
      <c r="BL51" s="28"/>
      <c r="BM51" s="28"/>
      <c r="BN51" s="28"/>
      <c r="BO51" s="28"/>
      <c r="BP51" s="28"/>
      <c r="BQ51" s="28"/>
      <c r="BR51" s="28"/>
      <c r="BS51" s="28"/>
      <c r="BT51" s="28"/>
      <c r="BU51" s="28"/>
      <c r="BV51" s="28"/>
      <c r="BW51" s="28"/>
      <c r="BX51" s="28"/>
      <c r="BY51" s="28"/>
      <c r="BZ51" s="28"/>
      <c r="CA51" s="28"/>
      <c r="CB51" s="28"/>
      <c r="CC51" s="28"/>
      <c r="CD51" s="28"/>
      <c r="CE51" s="28"/>
      <c r="CF51" s="28"/>
    </row>
    <row r="52" customFormat="false" ht="15" hidden="false" customHeight="false" outlineLevel="0" collapsed="false">
      <c r="A52" s="1" t="n">
        <v>36</v>
      </c>
      <c r="B52" s="12" t="n">
        <v>-88.008853</v>
      </c>
      <c r="C52" s="12" t="n">
        <v>42.00271</v>
      </c>
      <c r="D52" s="25" t="n">
        <v>75</v>
      </c>
      <c r="E52" s="26"/>
      <c r="F52" s="27" t="n">
        <f aca="false">69*SQRT(($B52-LOOKUP(F$16,$A$3:$A$12,$B$3:$B$12))^2+($C52-LOOKUP(F$16,$A$3:$A$12,$C$3:$C$12))^2)</f>
        <v>9.09130963143101</v>
      </c>
      <c r="G52" s="27" t="n">
        <f aca="false">69*SQRT(($B52-LOOKUP(G$16,$A$3:$A$12,$B$3:$B$12))^2+($C52-LOOKUP(G$16,$A$3:$A$12,$C$3:$C$12))^2)</f>
        <v>27.4198151622972</v>
      </c>
      <c r="H52" s="27" t="n">
        <f aca="false">69*SQRT(($B52-LOOKUP(H$16,$A$3:$A$12,$B$3:$B$12))^2+($C52-LOOKUP(H$16,$A$3:$A$12,$C$3:$C$12))^2)</f>
        <v>21.5592175260269</v>
      </c>
      <c r="I52" s="27" t="n">
        <f aca="false">69*SQRT(($B52-LOOKUP(I$16,$A$3:$A$12,$B$3:$B$12))^2+($C52-LOOKUP(I$16,$A$3:$A$12,$C$3:$C$12))^2)</f>
        <v>18.9543539677446</v>
      </c>
      <c r="J52" s="27" t="n">
        <f aca="false">69*SQRT(($B52-LOOKUP(J$16,$A$3:$A$12,$B$3:$B$12))^2+($C52-LOOKUP(J$16,$A$3:$A$12,$C$3:$C$12))^2)</f>
        <v>21.4554631489169</v>
      </c>
      <c r="K52" s="27" t="n">
        <f aca="false">69*SQRT(($B52-LOOKUP(K$16,$A$3:$A$12,$B$3:$B$12))^2+($C52-LOOKUP(K$16,$A$3:$A$12,$C$3:$C$12))^2)</f>
        <v>18.7786564230391</v>
      </c>
      <c r="L52" s="27" t="n">
        <f aca="false">69*SQRT(($B52-LOOKUP(L$16,$A$3:$A$12,$B$3:$B$12))^2+($C52-LOOKUP(L$16,$A$3:$A$12,$C$3:$C$12))^2)</f>
        <v>0.791306094093177</v>
      </c>
      <c r="M52" s="27" t="n">
        <f aca="false">69*SQRT(($B52-LOOKUP(M$16,$A$3:$A$12,$B$3:$B$12))^2+($C52-LOOKUP(M$16,$A$3:$A$12,$C$3:$C$12))^2)</f>
        <v>12.7614945817474</v>
      </c>
      <c r="N52" s="27" t="n">
        <f aca="false">69*SQRT(($B52-LOOKUP(N$16,$A$3:$A$12,$B$3:$B$12))^2+($C52-LOOKUP(N$16,$A$3:$A$12,$C$3:$C$12))^2)</f>
        <v>17.5395800928799</v>
      </c>
      <c r="O52" s="27" t="n">
        <f aca="false">69*SQRT(($B52-LOOKUP(O$16,$A$3:$A$12,$B$3:$B$12))^2+($C52-LOOKUP(O$16,$A$3:$A$12,$C$3:$C$12))^2)</f>
        <v>14.2265416997438</v>
      </c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8"/>
      <c r="BI52" s="28"/>
      <c r="BJ52" s="28"/>
      <c r="BK52" s="28"/>
      <c r="BL52" s="28"/>
      <c r="BM52" s="28"/>
      <c r="BN52" s="28"/>
      <c r="BO52" s="28"/>
      <c r="BP52" s="28"/>
      <c r="BQ52" s="28"/>
      <c r="BR52" s="28"/>
      <c r="BS52" s="28"/>
      <c r="BT52" s="28"/>
      <c r="BU52" s="28"/>
      <c r="BV52" s="28"/>
      <c r="BW52" s="28"/>
      <c r="BX52" s="28"/>
      <c r="BY52" s="28"/>
      <c r="BZ52" s="28"/>
      <c r="CA52" s="28"/>
      <c r="CB52" s="28"/>
      <c r="CC52" s="28"/>
      <c r="CD52" s="28"/>
      <c r="CE52" s="28"/>
      <c r="CF52" s="28"/>
    </row>
    <row r="53" customFormat="false" ht="15" hidden="false" customHeight="false" outlineLevel="0" collapsed="false">
      <c r="A53" s="1" t="n">
        <v>37</v>
      </c>
      <c r="B53" s="12" t="n">
        <v>-88.019722</v>
      </c>
      <c r="C53" s="12" t="n">
        <v>42.076114</v>
      </c>
      <c r="D53" s="25" t="n">
        <v>75</v>
      </c>
      <c r="E53" s="26"/>
      <c r="F53" s="27" t="n">
        <f aca="false">69*SQRT(($B53-LOOKUP(F$16,$A$3:$A$12,$B$3:$B$12))^2+($C53-LOOKUP(F$16,$A$3:$A$12,$C$3:$C$12))^2)</f>
        <v>7.07545065922171</v>
      </c>
      <c r="G53" s="27" t="n">
        <f aca="false">69*SQRT(($B53-LOOKUP(G$16,$A$3:$A$12,$B$3:$B$12))^2+($C53-LOOKUP(G$16,$A$3:$A$12,$C$3:$C$12))^2)</f>
        <v>22.3895269916782</v>
      </c>
      <c r="H53" s="27" t="n">
        <f aca="false">69*SQRT(($B53-LOOKUP(H$16,$A$3:$A$12,$B$3:$B$12))^2+($C53-LOOKUP(H$16,$A$3:$A$12,$C$3:$C$12))^2)</f>
        <v>22.1342813732697</v>
      </c>
      <c r="I53" s="27" t="n">
        <f aca="false">69*SQRT(($B53-LOOKUP(I$16,$A$3:$A$12,$B$3:$B$12))^2+($C53-LOOKUP(I$16,$A$3:$A$12,$C$3:$C$12))^2)</f>
        <v>15.0931720890968</v>
      </c>
      <c r="J53" s="27" t="n">
        <f aca="false">69*SQRT(($B53-LOOKUP(J$16,$A$3:$A$12,$B$3:$B$12))^2+($C53-LOOKUP(J$16,$A$3:$A$12,$C$3:$C$12))^2)</f>
        <v>16.4111968275039</v>
      </c>
      <c r="K53" s="27" t="n">
        <f aca="false">69*SQRT(($B53-LOOKUP(K$16,$A$3:$A$12,$B$3:$B$12))^2+($C53-LOOKUP(K$16,$A$3:$A$12,$C$3:$C$12))^2)</f>
        <v>17.3086576715551</v>
      </c>
      <c r="L53" s="27" t="n">
        <f aca="false">69*SQRT(($B53-LOOKUP(L$16,$A$3:$A$12,$B$3:$B$12))^2+($C53-LOOKUP(L$16,$A$3:$A$12,$C$3:$C$12))^2)</f>
        <v>4.76050911469347</v>
      </c>
      <c r="M53" s="27" t="n">
        <f aca="false">69*SQRT(($B53-LOOKUP(M$16,$A$3:$A$12,$B$3:$B$12))^2+($C53-LOOKUP(M$16,$A$3:$A$12,$C$3:$C$12))^2)</f>
        <v>7.9923755343953</v>
      </c>
      <c r="N53" s="27" t="n">
        <f aca="false">69*SQRT(($B53-LOOKUP(N$16,$A$3:$A$12,$B$3:$B$12))^2+($C53-LOOKUP(N$16,$A$3:$A$12,$C$3:$C$12))^2)</f>
        <v>12.9266851633002</v>
      </c>
      <c r="O53" s="27" t="n">
        <f aca="false">69*SQRT(($B53-LOOKUP(O$16,$A$3:$A$12,$B$3:$B$12))^2+($C53-LOOKUP(O$16,$A$3:$A$12,$C$3:$C$12))^2)</f>
        <v>12.4420715586707</v>
      </c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8"/>
      <c r="BI53" s="28"/>
      <c r="BJ53" s="28"/>
      <c r="BK53" s="28"/>
      <c r="BL53" s="28"/>
      <c r="BM53" s="28"/>
      <c r="BN53" s="28"/>
      <c r="BO53" s="28"/>
      <c r="BP53" s="28"/>
      <c r="BQ53" s="28"/>
      <c r="BR53" s="28"/>
      <c r="BS53" s="28"/>
      <c r="BT53" s="28"/>
      <c r="BU53" s="28"/>
      <c r="BV53" s="28"/>
      <c r="BW53" s="28"/>
      <c r="BX53" s="28"/>
      <c r="BY53" s="28"/>
      <c r="BZ53" s="28"/>
      <c r="CA53" s="28"/>
      <c r="CB53" s="28"/>
      <c r="CC53" s="28"/>
      <c r="CD53" s="28"/>
      <c r="CE53" s="28"/>
      <c r="CF53" s="28"/>
    </row>
    <row r="54" customFormat="false" ht="15" hidden="false" customHeight="false" outlineLevel="0" collapsed="false">
      <c r="A54" s="1" t="n">
        <v>38</v>
      </c>
      <c r="B54" s="12" t="n">
        <v>-87.806803</v>
      </c>
      <c r="C54" s="12" t="n">
        <v>42.073039</v>
      </c>
      <c r="D54" s="25" t="n">
        <v>75</v>
      </c>
      <c r="E54" s="26"/>
      <c r="F54" s="27" t="n">
        <f aca="false">69*SQRT(($B54-LOOKUP(F$16,$A$3:$A$12,$B$3:$B$12))^2+($C54-LOOKUP(F$16,$A$3:$A$12,$C$3:$C$12))^2)</f>
        <v>8.02907918675171</v>
      </c>
      <c r="G54" s="27" t="n">
        <f aca="false">69*SQRT(($B54-LOOKUP(G$16,$A$3:$A$12,$B$3:$B$12))^2+($C54-LOOKUP(G$16,$A$3:$A$12,$C$3:$C$12))^2)</f>
        <v>26.2044319134592</v>
      </c>
      <c r="H54" s="27" t="n">
        <f aca="false">69*SQRT(($B54-LOOKUP(H$16,$A$3:$A$12,$B$3:$B$12))^2+($C54-LOOKUP(H$16,$A$3:$A$12,$C$3:$C$12))^2)</f>
        <v>7.53891749571052</v>
      </c>
      <c r="I54" s="27" t="n">
        <f aca="false">69*SQRT(($B54-LOOKUP(I$16,$A$3:$A$12,$B$3:$B$12))^2+($C54-LOOKUP(I$16,$A$3:$A$12,$C$3:$C$12))^2)</f>
        <v>28.5098595280148</v>
      </c>
      <c r="J54" s="27" t="n">
        <f aca="false">69*SQRT(($B54-LOOKUP(J$16,$A$3:$A$12,$B$3:$B$12))^2+($C54-LOOKUP(J$16,$A$3:$A$12,$C$3:$C$12))^2)</f>
        <v>25.5836309211007</v>
      </c>
      <c r="K54" s="27" t="n">
        <f aca="false">69*SQRT(($B54-LOOKUP(K$16,$A$3:$A$12,$B$3:$B$12))^2+($C54-LOOKUP(K$16,$A$3:$A$12,$C$3:$C$12))^2)</f>
        <v>5.62313861887898</v>
      </c>
      <c r="L54" s="27" t="n">
        <f aca="false">69*SQRT(($B54-LOOKUP(L$16,$A$3:$A$12,$B$3:$B$12))^2+($C54-LOOKUP(L$16,$A$3:$A$12,$C$3:$C$12))^2)</f>
        <v>14.0222866012333</v>
      </c>
      <c r="M54" s="27" t="n">
        <f aca="false">69*SQRT(($B54-LOOKUP(M$16,$A$3:$A$12,$B$3:$B$12))^2+($C54-LOOKUP(M$16,$A$3:$A$12,$C$3:$C$12))^2)</f>
        <v>14.3943061937513</v>
      </c>
      <c r="N54" s="27" t="n">
        <f aca="false">69*SQRT(($B54-LOOKUP(N$16,$A$3:$A$12,$B$3:$B$12))^2+($C54-LOOKUP(N$16,$A$3:$A$12,$C$3:$C$12))^2)</f>
        <v>15.7072519527487</v>
      </c>
      <c r="O54" s="27" t="n">
        <f aca="false">69*SQRT(($B54-LOOKUP(O$16,$A$3:$A$12,$B$3:$B$12))^2+($C54-LOOKUP(O$16,$A$3:$A$12,$C$3:$C$12))^2)</f>
        <v>27.134844264656</v>
      </c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8"/>
      <c r="BI54" s="28"/>
      <c r="BJ54" s="28"/>
      <c r="BK54" s="28"/>
      <c r="BL54" s="28"/>
      <c r="BM54" s="28"/>
      <c r="BN54" s="28"/>
      <c r="BO54" s="28"/>
      <c r="BP54" s="28"/>
      <c r="BQ54" s="28"/>
      <c r="BR54" s="28"/>
      <c r="BS54" s="28"/>
      <c r="BT54" s="28"/>
      <c r="BU54" s="28"/>
      <c r="BV54" s="28"/>
      <c r="BW54" s="28"/>
      <c r="BX54" s="28"/>
      <c r="BY54" s="28"/>
      <c r="BZ54" s="28"/>
      <c r="CA54" s="28"/>
      <c r="CB54" s="28"/>
      <c r="CC54" s="28"/>
      <c r="CD54" s="28"/>
      <c r="CE54" s="28"/>
      <c r="CF54" s="28"/>
    </row>
    <row r="55" customFormat="false" ht="15" hidden="false" customHeight="false" outlineLevel="0" collapsed="false">
      <c r="A55" s="1" t="n">
        <v>39</v>
      </c>
      <c r="B55" s="12" t="n">
        <v>-88.14432</v>
      </c>
      <c r="C55" s="12" t="n">
        <v>42.270988</v>
      </c>
      <c r="D55" s="25" t="n">
        <v>75</v>
      </c>
      <c r="E55" s="26"/>
      <c r="F55" s="27" t="n">
        <f aca="false">69*SQRT(($B55-LOOKUP(F$16,$A$3:$A$12,$B$3:$B$12))^2+($C55-LOOKUP(F$16,$A$3:$A$12,$C$3:$C$12))^2)</f>
        <v>19.4619583554166</v>
      </c>
      <c r="G55" s="27" t="n">
        <f aca="false">69*SQRT(($B55-LOOKUP(G$16,$A$3:$A$12,$B$3:$B$12))^2+($C55-LOOKUP(G$16,$A$3:$A$12,$C$3:$C$12))^2)</f>
        <v>13.3568671112641</v>
      </c>
      <c r="H55" s="27" t="n">
        <f aca="false">69*SQRT(($B55-LOOKUP(H$16,$A$3:$A$12,$B$3:$B$12))^2+($C55-LOOKUP(H$16,$A$3:$A$12,$C$3:$C$12))^2)</f>
        <v>34.2406865969121</v>
      </c>
      <c r="I55" s="27" t="n">
        <f aca="false">69*SQRT(($B55-LOOKUP(I$16,$A$3:$A$12,$B$3:$B$12))^2+($C55-LOOKUP(I$16,$A$3:$A$12,$C$3:$C$12))^2)</f>
        <v>6.22514563909865</v>
      </c>
      <c r="J55" s="27" t="n">
        <f aca="false">69*SQRT(($B55-LOOKUP(J$16,$A$3:$A$12,$B$3:$B$12))^2+($C55-LOOKUP(J$16,$A$3:$A$12,$C$3:$C$12))^2)</f>
        <v>3.65501964809795</v>
      </c>
      <c r="K55" s="27" t="n">
        <f aca="false">69*SQRT(($B55-LOOKUP(K$16,$A$3:$A$12,$B$3:$B$12))^2+($C55-LOOKUP(K$16,$A$3:$A$12,$C$3:$C$12))^2)</f>
        <v>26.4880169478193</v>
      </c>
      <c r="L55" s="27" t="n">
        <f aca="false">69*SQRT(($B55-LOOKUP(L$16,$A$3:$A$12,$B$3:$B$12))^2+($C55-LOOKUP(L$16,$A$3:$A$12,$C$3:$C$12))^2)</f>
        <v>20.5780858212805</v>
      </c>
      <c r="M55" s="27" t="n">
        <f aca="false">69*SQRT(($B55-LOOKUP(M$16,$A$3:$A$12,$B$3:$B$12))^2+($C55-LOOKUP(M$16,$A$3:$A$12,$C$3:$C$12))^2)</f>
        <v>12.629223015524</v>
      </c>
      <c r="N55" s="27" t="n">
        <f aca="false">69*SQRT(($B55-LOOKUP(N$16,$A$3:$A$12,$B$3:$B$12))^2+($C55-LOOKUP(N$16,$A$3:$A$12,$C$3:$C$12))^2)</f>
        <v>13.4860598926435</v>
      </c>
      <c r="O55" s="27" t="n">
        <f aca="false">69*SQRT(($B55-LOOKUP(O$16,$A$3:$A$12,$B$3:$B$12))^2+($C55-LOOKUP(O$16,$A$3:$A$12,$C$3:$C$12))^2)</f>
        <v>13.726782818563</v>
      </c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8"/>
      <c r="BI55" s="28"/>
      <c r="BJ55" s="28"/>
      <c r="BK55" s="28"/>
      <c r="BL55" s="28"/>
      <c r="BM55" s="28"/>
      <c r="BN55" s="28"/>
      <c r="BO55" s="28"/>
      <c r="BP55" s="28"/>
      <c r="BQ55" s="28"/>
      <c r="BR55" s="28"/>
      <c r="BS55" s="28"/>
      <c r="BT55" s="28"/>
      <c r="BU55" s="28"/>
      <c r="BV55" s="28"/>
      <c r="BW55" s="28"/>
      <c r="BX55" s="28"/>
      <c r="BY55" s="28"/>
      <c r="BZ55" s="28"/>
      <c r="CA55" s="28"/>
      <c r="CB55" s="28"/>
      <c r="CC55" s="28"/>
      <c r="CD55" s="28"/>
      <c r="CE55" s="28"/>
      <c r="CF55" s="28"/>
    </row>
    <row r="56" customFormat="false" ht="15" hidden="false" customHeight="false" outlineLevel="0" collapsed="false">
      <c r="A56" s="1" t="n">
        <v>40</v>
      </c>
      <c r="B56" s="12" t="n">
        <v>-87.780075</v>
      </c>
      <c r="C56" s="12" t="n">
        <v>42.035441</v>
      </c>
      <c r="D56" s="25" t="n">
        <v>75</v>
      </c>
      <c r="E56" s="26"/>
      <c r="F56" s="27" t="n">
        <f aca="false">69*SQRT(($B56-LOOKUP(F$16,$A$3:$A$12,$B$3:$B$12))^2+($C56-LOOKUP(F$16,$A$3:$A$12,$C$3:$C$12))^2)</f>
        <v>10.6329134565591</v>
      </c>
      <c r="G56" s="27" t="n">
        <f aca="false">69*SQRT(($B56-LOOKUP(G$16,$A$3:$A$12,$B$3:$B$12))^2+($C56-LOOKUP(G$16,$A$3:$A$12,$C$3:$C$12))^2)</f>
        <v>29.3773340515213</v>
      </c>
      <c r="H56" s="27" t="n">
        <f aca="false">69*SQRT(($B56-LOOKUP(H$16,$A$3:$A$12,$B$3:$B$12))^2+($C56-LOOKUP(H$16,$A$3:$A$12,$C$3:$C$12))^2)</f>
        <v>5.61575655407719</v>
      </c>
      <c r="I56" s="27" t="n">
        <f aca="false">69*SQRT(($B56-LOOKUP(I$16,$A$3:$A$12,$B$3:$B$12))^2+($C56-LOOKUP(I$16,$A$3:$A$12,$C$3:$C$12))^2)</f>
        <v>31.1201986879052</v>
      </c>
      <c r="J56" s="27" t="n">
        <f aca="false">69*SQRT(($B56-LOOKUP(J$16,$A$3:$A$12,$B$3:$B$12))^2+($C56-LOOKUP(J$16,$A$3:$A$12,$C$3:$C$12))^2)</f>
        <v>28.6448470265536</v>
      </c>
      <c r="K56" s="27" t="n">
        <f aca="false">69*SQRT(($B56-LOOKUP(K$16,$A$3:$A$12,$B$3:$B$12))^2+($C56-LOOKUP(K$16,$A$3:$A$12,$C$3:$C$12))^2)</f>
        <v>7.90457269399592</v>
      </c>
      <c r="L56" s="27" t="n">
        <f aca="false">69*SQRT(($B56-LOOKUP(L$16,$A$3:$A$12,$B$3:$B$12))^2+($C56-LOOKUP(L$16,$A$3:$A$12,$C$3:$C$12))^2)</f>
        <v>15.276021889048</v>
      </c>
      <c r="M56" s="27" t="n">
        <f aca="false">69*SQRT(($B56-LOOKUP(M$16,$A$3:$A$12,$B$3:$B$12))^2+($C56-LOOKUP(M$16,$A$3:$A$12,$C$3:$C$12))^2)</f>
        <v>17.3883732753067</v>
      </c>
      <c r="N56" s="27" t="n">
        <f aca="false">69*SQRT(($B56-LOOKUP(N$16,$A$3:$A$12,$B$3:$B$12))^2+($C56-LOOKUP(N$16,$A$3:$A$12,$C$3:$C$12))^2)</f>
        <v>18.8850958105772</v>
      </c>
      <c r="O56" s="27" t="n">
        <f aca="false">69*SQRT(($B56-LOOKUP(O$16,$A$3:$A$12,$B$3:$B$12))^2+($C56-LOOKUP(O$16,$A$3:$A$12,$C$3:$C$12))^2)</f>
        <v>29.1374925244897</v>
      </c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8"/>
      <c r="BI56" s="28"/>
      <c r="BJ56" s="28"/>
      <c r="BK56" s="28"/>
      <c r="BL56" s="28"/>
      <c r="BM56" s="28"/>
      <c r="BN56" s="28"/>
      <c r="BO56" s="28"/>
      <c r="BP56" s="28"/>
      <c r="BQ56" s="28"/>
      <c r="BR56" s="28"/>
      <c r="BS56" s="28"/>
      <c r="BT56" s="28"/>
      <c r="BU56" s="28"/>
      <c r="BV56" s="28"/>
      <c r="BW56" s="28"/>
      <c r="BX56" s="28"/>
      <c r="BY56" s="28"/>
      <c r="BZ56" s="28"/>
      <c r="CA56" s="28"/>
      <c r="CB56" s="28"/>
      <c r="CC56" s="28"/>
      <c r="CD56" s="28"/>
      <c r="CE56" s="28"/>
      <c r="CF56" s="28"/>
    </row>
    <row r="57" customFormat="false" ht="15" hidden="false" customHeight="false" outlineLevel="0" collapsed="false">
      <c r="A57" s="1" t="n">
        <v>41</v>
      </c>
      <c r="B57" s="12" t="n">
        <v>-87.846596</v>
      </c>
      <c r="C57" s="12" t="n">
        <v>42.169819</v>
      </c>
      <c r="D57" s="25" t="n">
        <v>75</v>
      </c>
      <c r="E57" s="26"/>
      <c r="F57" s="27" t="n">
        <f aca="false">69*SQRT(($B57-LOOKUP(F$16,$A$3:$A$12,$B$3:$B$12))^2+($C57-LOOKUP(F$16,$A$3:$A$12,$C$3:$C$12))^2)</f>
        <v>6.99009163963474</v>
      </c>
      <c r="G57" s="27" t="n">
        <f aca="false">69*SQRT(($B57-LOOKUP(G$16,$A$3:$A$12,$B$3:$B$12))^2+($C57-LOOKUP(G$16,$A$3:$A$12,$C$3:$C$12))^2)</f>
        <v>19.086462657352</v>
      </c>
      <c r="H57" s="27" t="n">
        <f aca="false">69*SQRT(($B57-LOOKUP(H$16,$A$3:$A$12,$B$3:$B$12))^2+($C57-LOOKUP(H$16,$A$3:$A$12,$C$3:$C$12))^2)</f>
        <v>13.0639761049422</v>
      </c>
      <c r="I57" s="27" t="n">
        <f aca="false">69*SQRT(($B57-LOOKUP(I$16,$A$3:$A$12,$B$3:$B$12))^2+($C57-LOOKUP(I$16,$A$3:$A$12,$C$3:$C$12))^2)</f>
        <v>24.4736376121428</v>
      </c>
      <c r="J57" s="27" t="n">
        <f aca="false">69*SQRT(($B57-LOOKUP(J$16,$A$3:$A$12,$B$3:$B$12))^2+($C57-LOOKUP(J$16,$A$3:$A$12,$C$3:$C$12))^2)</f>
        <v>19.6572123499359</v>
      </c>
      <c r="K57" s="27" t="n">
        <f aca="false">69*SQRT(($B57-LOOKUP(K$16,$A$3:$A$12,$B$3:$B$12))^2+($C57-LOOKUP(K$16,$A$3:$A$12,$C$3:$C$12))^2)</f>
        <v>4.79429357783806</v>
      </c>
      <c r="L57" s="27" t="n">
        <f aca="false">69*SQRT(($B57-LOOKUP(L$16,$A$3:$A$12,$B$3:$B$12))^2+($C57-LOOKUP(L$16,$A$3:$A$12,$C$3:$C$12))^2)</f>
        <v>15.2854701854568</v>
      </c>
      <c r="M57" s="27" t="n">
        <f aca="false">69*SQRT(($B57-LOOKUP(M$16,$A$3:$A$12,$B$3:$B$12))^2+($C57-LOOKUP(M$16,$A$3:$A$12,$C$3:$C$12))^2)</f>
        <v>9.43109443924701</v>
      </c>
      <c r="N57" s="27" t="n">
        <f aca="false">69*SQRT(($B57-LOOKUP(N$16,$A$3:$A$12,$B$3:$B$12))^2+($C57-LOOKUP(N$16,$A$3:$A$12,$C$3:$C$12))^2)</f>
        <v>9.02855968970118</v>
      </c>
      <c r="O57" s="27" t="n">
        <f aca="false">69*SQRT(($B57-LOOKUP(O$16,$A$3:$A$12,$B$3:$B$12))^2+($C57-LOOKUP(O$16,$A$3:$A$12,$C$3:$C$12))^2)</f>
        <v>25.1601136748324</v>
      </c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8"/>
      <c r="BI57" s="28"/>
      <c r="BJ57" s="28"/>
      <c r="BK57" s="28"/>
      <c r="BL57" s="28"/>
      <c r="BM57" s="28"/>
      <c r="BN57" s="28"/>
      <c r="BO57" s="28"/>
      <c r="BP57" s="28"/>
      <c r="BQ57" s="28"/>
      <c r="BR57" s="28"/>
      <c r="BS57" s="28"/>
      <c r="BT57" s="28"/>
      <c r="BU57" s="28"/>
      <c r="BV57" s="28"/>
      <c r="BW57" s="28"/>
      <c r="BX57" s="28"/>
      <c r="BY57" s="28"/>
      <c r="BZ57" s="28"/>
      <c r="CA57" s="28"/>
      <c r="CB57" s="28"/>
      <c r="CC57" s="28"/>
      <c r="CD57" s="28"/>
      <c r="CE57" s="28"/>
      <c r="CF57" s="28"/>
    </row>
    <row r="58" customFormat="false" ht="15" hidden="false" customHeight="false" outlineLevel="0" collapsed="false">
      <c r="A58" s="1" t="n">
        <v>42</v>
      </c>
      <c r="B58" s="12" t="n">
        <v>-87.832709</v>
      </c>
      <c r="C58" s="12" t="n">
        <v>42.361261</v>
      </c>
      <c r="D58" s="25" t="n">
        <v>75</v>
      </c>
      <c r="E58" s="26"/>
      <c r="F58" s="27" t="n">
        <f aca="false">69*SQRT(($B58-LOOKUP(F$16,$A$3:$A$12,$B$3:$B$12))^2+($C58-LOOKUP(F$16,$A$3:$A$12,$C$3:$C$12))^2)</f>
        <v>19.0065918598344</v>
      </c>
      <c r="G58" s="27" t="n">
        <f aca="false">69*SQRT(($B58-LOOKUP(G$16,$A$3:$A$12,$B$3:$B$12))^2+($C58-LOOKUP(G$16,$A$3:$A$12,$C$3:$C$12))^2)</f>
        <v>11.8485253802459</v>
      </c>
      <c r="H58" s="27" t="n">
        <f aca="false">69*SQRT(($B58-LOOKUP(H$16,$A$3:$A$12,$B$3:$B$12))^2+($C58-LOOKUP(H$16,$A$3:$A$12,$C$3:$C$12))^2)</f>
        <v>23.3476148200692</v>
      </c>
      <c r="I58" s="27" t="n">
        <f aca="false">69*SQRT(($B58-LOOKUP(I$16,$A$3:$A$12,$B$3:$B$12))^2+($C58-LOOKUP(I$16,$A$3:$A$12,$C$3:$C$12))^2)</f>
        <v>27.6781860403883</v>
      </c>
      <c r="J58" s="27" t="n">
        <f aca="false">69*SQRT(($B58-LOOKUP(J$16,$A$3:$A$12,$B$3:$B$12))^2+($C58-LOOKUP(J$16,$A$3:$A$12,$C$3:$C$12))^2)</f>
        <v>18.9212781832075</v>
      </c>
      <c r="K58" s="27" t="n">
        <f aca="false">69*SQRT(($B58-LOOKUP(K$16,$A$3:$A$12,$B$3:$B$12))^2+($C58-LOOKUP(K$16,$A$3:$A$12,$C$3:$C$12))^2)</f>
        <v>15.0238605473533</v>
      </c>
      <c r="L58" s="27" t="n">
        <f aca="false">69*SQRT(($B58-LOOKUP(L$16,$A$3:$A$12,$B$3:$B$12))^2+($C58-LOOKUP(L$16,$A$3:$A$12,$C$3:$C$12))^2)</f>
        <v>26.8453958448434</v>
      </c>
      <c r="M58" s="27" t="n">
        <f aca="false">69*SQRT(($B58-LOOKUP(M$16,$A$3:$A$12,$B$3:$B$12))^2+($C58-LOOKUP(M$16,$A$3:$A$12,$C$3:$C$12))^2)</f>
        <v>15.914282868483</v>
      </c>
      <c r="N58" s="27" t="n">
        <f aca="false">69*SQRT(($B58-LOOKUP(N$16,$A$3:$A$12,$B$3:$B$12))^2+($C58-LOOKUP(N$16,$A$3:$A$12,$C$3:$C$12))^2)</f>
        <v>11.1550165793839</v>
      </c>
      <c r="O58" s="27" t="n">
        <f aca="false">69*SQRT(($B58-LOOKUP(O$16,$A$3:$A$12,$B$3:$B$12))^2+($C58-LOOKUP(O$16,$A$3:$A$12,$C$3:$C$12))^2)</f>
        <v>31.9202702295321</v>
      </c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8"/>
      <c r="BI58" s="28"/>
      <c r="BJ58" s="28"/>
      <c r="BK58" s="28"/>
      <c r="BL58" s="28"/>
      <c r="BM58" s="28"/>
      <c r="BN58" s="28"/>
      <c r="BO58" s="28"/>
      <c r="BP58" s="28"/>
      <c r="BQ58" s="28"/>
      <c r="BR58" s="28"/>
      <c r="BS58" s="28"/>
      <c r="BT58" s="28"/>
      <c r="BU58" s="28"/>
      <c r="BV58" s="28"/>
      <c r="BW58" s="28"/>
      <c r="BX58" s="28"/>
      <c r="BY58" s="28"/>
      <c r="BZ58" s="28"/>
      <c r="CA58" s="28"/>
      <c r="CB58" s="28"/>
      <c r="CC58" s="28"/>
      <c r="CD58" s="28"/>
      <c r="CE58" s="28"/>
      <c r="CF58" s="28"/>
    </row>
    <row r="59" customFormat="false" ht="15" hidden="false" customHeight="false" outlineLevel="0" collapsed="false">
      <c r="A59" s="1" t="n">
        <v>43</v>
      </c>
      <c r="B59" s="12" t="n">
        <v>-88.161615</v>
      </c>
      <c r="C59" s="12" t="n">
        <v>42.393941</v>
      </c>
      <c r="D59" s="25" t="n">
        <v>75</v>
      </c>
      <c r="E59" s="26"/>
      <c r="F59" s="27" t="n">
        <f aca="false">69*SQRT(($B59-LOOKUP(F$16,$A$3:$A$12,$B$3:$B$12))^2+($C59-LOOKUP(F$16,$A$3:$A$12,$C$3:$C$12))^2)</f>
        <v>26.2543975158496</v>
      </c>
      <c r="G59" s="27" t="n">
        <f aca="false">69*SQRT(($B59-LOOKUP(G$16,$A$3:$A$12,$B$3:$B$12))^2+($C59-LOOKUP(G$16,$A$3:$A$12,$C$3:$C$12))^2)</f>
        <v>11.159269058512</v>
      </c>
      <c r="H59" s="27" t="n">
        <f aca="false">69*SQRT(($B59-LOOKUP(H$16,$A$3:$A$12,$B$3:$B$12))^2+($C59-LOOKUP(H$16,$A$3:$A$12,$C$3:$C$12))^2)</f>
        <v>39.7205030887103</v>
      </c>
      <c r="I59" s="27" t="n">
        <f aca="false">69*SQRT(($B59-LOOKUP(I$16,$A$3:$A$12,$B$3:$B$12))^2+($C59-LOOKUP(I$16,$A$3:$A$12,$C$3:$C$12))^2)</f>
        <v>13.641514590406</v>
      </c>
      <c r="J59" s="27" t="n">
        <f aca="false">69*SQRT(($B59-LOOKUP(J$16,$A$3:$A$12,$B$3:$B$12))^2+($C59-LOOKUP(J$16,$A$3:$A$12,$C$3:$C$12))^2)</f>
        <v>7.75178064190859</v>
      </c>
      <c r="K59" s="27" t="n">
        <f aca="false">69*SQRT(($B59-LOOKUP(K$16,$A$3:$A$12,$B$3:$B$12))^2+($C59-LOOKUP(K$16,$A$3:$A$12,$C$3:$C$12))^2)</f>
        <v>31.2515328107319</v>
      </c>
      <c r="L59" s="27" t="n">
        <f aca="false">69*SQRT(($B59-LOOKUP(L$16,$A$3:$A$12,$B$3:$B$12))^2+($C59-LOOKUP(L$16,$A$3:$A$12,$C$3:$C$12))^2)</f>
        <v>28.7432914729727</v>
      </c>
      <c r="M59" s="27" t="n">
        <f aca="false">69*SQRT(($B59-LOOKUP(M$16,$A$3:$A$12,$B$3:$B$12))^2+($C59-LOOKUP(M$16,$A$3:$A$12,$C$3:$C$12))^2)</f>
        <v>18.9568680168098</v>
      </c>
      <c r="N59" s="27" t="n">
        <f aca="false">69*SQRT(($B59-LOOKUP(N$16,$A$3:$A$12,$B$3:$B$12))^2+($C59-LOOKUP(N$16,$A$3:$A$12,$C$3:$C$12))^2)</f>
        <v>17.6591369472082</v>
      </c>
      <c r="O59" s="27" t="n">
        <f aca="false">69*SQRT(($B59-LOOKUP(O$16,$A$3:$A$12,$B$3:$B$12))^2+($C59-LOOKUP(O$16,$A$3:$A$12,$C$3:$C$12))^2)</f>
        <v>21.8232459675518</v>
      </c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8"/>
      <c r="BI59" s="28"/>
      <c r="BJ59" s="28"/>
      <c r="BK59" s="28"/>
      <c r="BL59" s="28"/>
      <c r="BM59" s="28"/>
      <c r="BN59" s="28"/>
      <c r="BO59" s="28"/>
      <c r="BP59" s="28"/>
      <c r="BQ59" s="28"/>
      <c r="BR59" s="28"/>
      <c r="BS59" s="28"/>
      <c r="BT59" s="28"/>
      <c r="BU59" s="28"/>
      <c r="BV59" s="28"/>
      <c r="BW59" s="28"/>
      <c r="BX59" s="28"/>
      <c r="BY59" s="28"/>
      <c r="BZ59" s="28"/>
      <c r="CA59" s="28"/>
      <c r="CB59" s="28"/>
      <c r="CC59" s="28"/>
      <c r="CD59" s="28"/>
      <c r="CE59" s="28"/>
      <c r="CF59" s="28"/>
    </row>
    <row r="60" customFormat="false" ht="15" hidden="false" customHeight="false" outlineLevel="0" collapsed="false">
      <c r="A60" s="1" t="n">
        <v>44</v>
      </c>
      <c r="B60" s="12" t="n">
        <v>-88.09632</v>
      </c>
      <c r="C60" s="12" t="n">
        <v>42.482377</v>
      </c>
      <c r="D60" s="25" t="n">
        <v>75</v>
      </c>
      <c r="E60" s="26"/>
      <c r="F60" s="27" t="n">
        <f aca="false">69*SQRT(($B60-LOOKUP(F$16,$A$3:$A$12,$B$3:$B$12))^2+($C60-LOOKUP(F$16,$A$3:$A$12,$C$3:$C$12))^2)</f>
        <v>29.0539092817226</v>
      </c>
      <c r="G60" s="27" t="n">
        <f aca="false">69*SQRT(($B60-LOOKUP(G$16,$A$3:$A$12,$B$3:$B$12))^2+($C60-LOOKUP(G$16,$A$3:$A$12,$C$3:$C$12))^2)</f>
        <v>8.74519200192741</v>
      </c>
      <c r="H60" s="27" t="n">
        <f aca="false">69*SQRT(($B60-LOOKUP(H$16,$A$3:$A$12,$B$3:$B$12))^2+($C60-LOOKUP(H$16,$A$3:$A$12,$C$3:$C$12))^2)</f>
        <v>40.4706859720785</v>
      </c>
      <c r="I60" s="27" t="n">
        <f aca="false">69*SQRT(($B60-LOOKUP(I$16,$A$3:$A$12,$B$3:$B$12))^2+($C60-LOOKUP(I$16,$A$3:$A$12,$C$3:$C$12))^2)</f>
        <v>20.7558505956889</v>
      </c>
      <c r="J60" s="27" t="n">
        <f aca="false">69*SQRT(($B60-LOOKUP(J$16,$A$3:$A$12,$B$3:$B$12))^2+($C60-LOOKUP(J$16,$A$3:$A$12,$C$3:$C$12))^2)</f>
        <v>12.5865745360115</v>
      </c>
      <c r="K60" s="27" t="n">
        <f aca="false">69*SQRT(($B60-LOOKUP(K$16,$A$3:$A$12,$B$3:$B$12))^2+($C60-LOOKUP(K$16,$A$3:$A$12,$C$3:$C$12))^2)</f>
        <v>31.6598597667549</v>
      </c>
      <c r="L60" s="27" t="n">
        <f aca="false">69*SQRT(($B60-LOOKUP(L$16,$A$3:$A$12,$B$3:$B$12))^2+($C60-LOOKUP(L$16,$A$3:$A$12,$C$3:$C$12))^2)</f>
        <v>33.2646969445173</v>
      </c>
      <c r="M60" s="27" t="n">
        <f aca="false">69*SQRT(($B60-LOOKUP(M$16,$A$3:$A$12,$B$3:$B$12))^2+($C60-LOOKUP(M$16,$A$3:$A$12,$C$3:$C$12))^2)</f>
        <v>21.9260947173084</v>
      </c>
      <c r="N60" s="27" t="n">
        <f aca="false">69*SQRT(($B60-LOOKUP(N$16,$A$3:$A$12,$B$3:$B$12))^2+($C60-LOOKUP(N$16,$A$3:$A$12,$C$3:$C$12))^2)</f>
        <v>18.9478337614243</v>
      </c>
      <c r="O60" s="27" t="n">
        <f aca="false">69*SQRT(($B60-LOOKUP(O$16,$A$3:$A$12,$B$3:$B$12))^2+($C60-LOOKUP(O$16,$A$3:$A$12,$C$3:$C$12))^2)</f>
        <v>28.6708735344874</v>
      </c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8"/>
      <c r="BI60" s="28"/>
      <c r="BJ60" s="28"/>
      <c r="BK60" s="28"/>
      <c r="BL60" s="28"/>
      <c r="BM60" s="28"/>
      <c r="BN60" s="28"/>
      <c r="BO60" s="28"/>
      <c r="BP60" s="28"/>
      <c r="BQ60" s="28"/>
      <c r="BR60" s="28"/>
      <c r="BS60" s="28"/>
      <c r="BT60" s="28"/>
      <c r="BU60" s="28"/>
      <c r="BV60" s="28"/>
      <c r="BW60" s="28"/>
      <c r="BX60" s="28"/>
      <c r="BY60" s="28"/>
      <c r="BZ60" s="28"/>
      <c r="CA60" s="28"/>
      <c r="CB60" s="28"/>
      <c r="CC60" s="28"/>
      <c r="CD60" s="28"/>
      <c r="CE60" s="28"/>
      <c r="CF60" s="28"/>
    </row>
    <row r="61" customFormat="false" ht="15" hidden="false" customHeight="false" outlineLevel="0" collapsed="false">
      <c r="A61" s="1" t="n">
        <v>45</v>
      </c>
      <c r="B61" s="12" t="n">
        <v>-88.220064</v>
      </c>
      <c r="C61" s="12" t="n">
        <v>42.1981</v>
      </c>
      <c r="D61" s="25" t="n">
        <v>75</v>
      </c>
      <c r="E61" s="26"/>
      <c r="F61" s="27" t="n">
        <f aca="false">69*SQRT(($B61-LOOKUP(F$16,$A$3:$A$12,$B$3:$B$12))^2+($C61-LOOKUP(F$16,$A$3:$A$12,$C$3:$C$12))^2)</f>
        <v>21.7828108634085</v>
      </c>
      <c r="G61" s="27" t="n">
        <f aca="false">69*SQRT(($B61-LOOKUP(G$16,$A$3:$A$12,$B$3:$B$12))^2+($C61-LOOKUP(G$16,$A$3:$A$12,$C$3:$C$12))^2)</f>
        <v>20.6068444083767</v>
      </c>
      <c r="H61" s="27" t="n">
        <f aca="false">69*SQRT(($B61-LOOKUP(H$16,$A$3:$A$12,$B$3:$B$12))^2+($C61-LOOKUP(H$16,$A$3:$A$12,$C$3:$C$12))^2)</f>
        <v>37.3110872110558</v>
      </c>
      <c r="I61" s="27" t="n">
        <f aca="false">69*SQRT(($B61-LOOKUP(I$16,$A$3:$A$12,$B$3:$B$12))^2+($C61-LOOKUP(I$16,$A$3:$A$12,$C$3:$C$12))^2)</f>
        <v>1.39060953220318</v>
      </c>
      <c r="J61" s="27" t="n">
        <f aca="false">69*SQRT(($B61-LOOKUP(J$16,$A$3:$A$12,$B$3:$B$12))^2+($C61-LOOKUP(J$16,$A$3:$A$12,$C$3:$C$12))^2)</f>
        <v>10.8659061136684</v>
      </c>
      <c r="K61" s="27" t="n">
        <f aca="false">69*SQRT(($B61-LOOKUP(K$16,$A$3:$A$12,$B$3:$B$12))^2+($C61-LOOKUP(K$16,$A$3:$A$12,$C$3:$C$12))^2)</f>
        <v>30.5452591449315</v>
      </c>
      <c r="L61" s="27" t="n">
        <f aca="false">69*SQRT(($B61-LOOKUP(L$16,$A$3:$A$12,$B$3:$B$12))^2+($C61-LOOKUP(L$16,$A$3:$A$12,$C$3:$C$12))^2)</f>
        <v>19.9754432859709</v>
      </c>
      <c r="M61" s="27" t="n">
        <f aca="false">69*SQRT(($B61-LOOKUP(M$16,$A$3:$A$12,$B$3:$B$12))^2+($C61-LOOKUP(M$16,$A$3:$A$12,$C$3:$C$12))^2)</f>
        <v>16.4245980505571</v>
      </c>
      <c r="N61" s="27" t="n">
        <f aca="false">69*SQRT(($B61-LOOKUP(N$16,$A$3:$A$12,$B$3:$B$12))^2+($C61-LOOKUP(N$16,$A$3:$A$12,$C$3:$C$12))^2)</f>
        <v>18.9753982005921</v>
      </c>
      <c r="O61" s="27" t="n">
        <f aca="false">69*SQRT(($B61-LOOKUP(O$16,$A$3:$A$12,$B$3:$B$12))^2+($C61-LOOKUP(O$16,$A$3:$A$12,$C$3:$C$12))^2)</f>
        <v>8.26566263956208</v>
      </c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8"/>
      <c r="BI61" s="28"/>
      <c r="BJ61" s="28"/>
      <c r="BK61" s="28"/>
      <c r="BL61" s="28"/>
      <c r="BM61" s="28"/>
      <c r="BN61" s="28"/>
      <c r="BO61" s="28"/>
      <c r="BP61" s="28"/>
      <c r="BQ61" s="28"/>
      <c r="BR61" s="28"/>
      <c r="BS61" s="28"/>
      <c r="BT61" s="28"/>
      <c r="BU61" s="28"/>
      <c r="BV61" s="28"/>
      <c r="BW61" s="28"/>
      <c r="BX61" s="28"/>
      <c r="BY61" s="28"/>
      <c r="BZ61" s="28"/>
      <c r="CA61" s="28"/>
      <c r="CB61" s="28"/>
      <c r="CC61" s="28"/>
      <c r="CD61" s="28"/>
      <c r="CE61" s="28"/>
      <c r="CF61" s="28"/>
    </row>
    <row r="62" customFormat="false" ht="15" hidden="false" customHeight="false" outlineLevel="0" collapsed="false">
      <c r="A62" s="1" t="n">
        <v>46</v>
      </c>
      <c r="B62" s="12" t="n">
        <v>-87.84648</v>
      </c>
      <c r="C62" s="12" t="n">
        <v>42.279501</v>
      </c>
      <c r="D62" s="25" t="n">
        <v>75</v>
      </c>
      <c r="E62" s="26"/>
      <c r="F62" s="27" t="n">
        <f aca="false">69*SQRT(($B62-LOOKUP(F$16,$A$3:$A$12,$B$3:$B$12))^2+($C62-LOOKUP(F$16,$A$3:$A$12,$C$3:$C$12))^2)</f>
        <v>13.3841858530194</v>
      </c>
      <c r="G62" s="27" t="n">
        <f aca="false">69*SQRT(($B62-LOOKUP(G$16,$A$3:$A$12,$B$3:$B$12))^2+($C62-LOOKUP(G$16,$A$3:$A$12,$C$3:$C$12))^2)</f>
        <v>13.4662121455202</v>
      </c>
      <c r="H62" s="27" t="n">
        <f aca="false">69*SQRT(($B62-LOOKUP(H$16,$A$3:$A$12,$B$3:$B$12))^2+($C62-LOOKUP(H$16,$A$3:$A$12,$C$3:$C$12))^2)</f>
        <v>18.7861417073376</v>
      </c>
      <c r="I62" s="27" t="n">
        <f aca="false">69*SQRT(($B62-LOOKUP(I$16,$A$3:$A$12,$B$3:$B$12))^2+($C62-LOOKUP(I$16,$A$3:$A$12,$C$3:$C$12))^2)</f>
        <v>25.0020811523395</v>
      </c>
      <c r="J62" s="27" t="n">
        <f aca="false">69*SQRT(($B62-LOOKUP(J$16,$A$3:$A$12,$B$3:$B$12))^2+($C62-LOOKUP(J$16,$A$3:$A$12,$C$3:$C$12))^2)</f>
        <v>17.5499705341105</v>
      </c>
      <c r="K62" s="27" t="n">
        <f aca="false">69*SQRT(($B62-LOOKUP(K$16,$A$3:$A$12,$B$3:$B$12))^2+($C62-LOOKUP(K$16,$A$3:$A$12,$C$3:$C$12))^2)</f>
        <v>10.04420545629</v>
      </c>
      <c r="L62" s="27" t="n">
        <f aca="false">69*SQRT(($B62-LOOKUP(L$16,$A$3:$A$12,$B$3:$B$12))^2+($C62-LOOKUP(L$16,$A$3:$A$12,$C$3:$C$12))^2)</f>
        <v>21.4010348611504</v>
      </c>
      <c r="M62" s="27" t="n">
        <f aca="false">69*SQRT(($B62-LOOKUP(M$16,$A$3:$A$12,$B$3:$B$12))^2+($C62-LOOKUP(M$16,$A$3:$A$12,$C$3:$C$12))^2)</f>
        <v>11.390033562141</v>
      </c>
      <c r="N62" s="27" t="n">
        <f aca="false">69*SQRT(($B62-LOOKUP(N$16,$A$3:$A$12,$B$3:$B$12))^2+($C62-LOOKUP(N$16,$A$3:$A$12,$C$3:$C$12))^2)</f>
        <v>7.42726570469679</v>
      </c>
      <c r="O62" s="27" t="n">
        <f aca="false">69*SQRT(($B62-LOOKUP(O$16,$A$3:$A$12,$B$3:$B$12))^2+($C62-LOOKUP(O$16,$A$3:$A$12,$C$3:$C$12))^2)</f>
        <v>28.0089893532091</v>
      </c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8"/>
      <c r="BI62" s="28"/>
      <c r="BJ62" s="28"/>
      <c r="BK62" s="28"/>
      <c r="BL62" s="28"/>
      <c r="BM62" s="28"/>
      <c r="BN62" s="28"/>
      <c r="BO62" s="28"/>
      <c r="BP62" s="28"/>
      <c r="BQ62" s="28"/>
      <c r="BR62" s="28"/>
      <c r="BS62" s="28"/>
      <c r="BT62" s="28"/>
      <c r="BU62" s="28"/>
      <c r="BV62" s="28"/>
      <c r="BW62" s="28"/>
      <c r="BX62" s="28"/>
      <c r="BY62" s="28"/>
      <c r="BZ62" s="28"/>
      <c r="CA62" s="28"/>
      <c r="CB62" s="28"/>
      <c r="CC62" s="28"/>
      <c r="CD62" s="28"/>
      <c r="CE62" s="28"/>
      <c r="CF62" s="28"/>
    </row>
    <row r="63" customFormat="false" ht="15" hidden="false" customHeight="false" outlineLevel="0" collapsed="false">
      <c r="A63" s="1" t="n">
        <v>47</v>
      </c>
      <c r="B63" s="12" t="n">
        <v>-87.811327</v>
      </c>
      <c r="C63" s="12" t="n">
        <v>42.202024</v>
      </c>
      <c r="D63" s="25" t="n">
        <v>75</v>
      </c>
      <c r="E63" s="26"/>
      <c r="F63" s="27" t="n">
        <f aca="false">69*SQRT(($B63-LOOKUP(F$16,$A$3:$A$12,$B$3:$B$12))^2+($C63-LOOKUP(F$16,$A$3:$A$12,$C$3:$C$12))^2)</f>
        <v>10.28510155717</v>
      </c>
      <c r="G63" s="27" t="n">
        <f aca="false">69*SQRT(($B63-LOOKUP(G$16,$A$3:$A$12,$B$3:$B$12))^2+($C63-LOOKUP(G$16,$A$3:$A$12,$C$3:$C$12))^2)</f>
        <v>18.8702066793475</v>
      </c>
      <c r="H63" s="27" t="n">
        <f aca="false">69*SQRT(($B63-LOOKUP(H$16,$A$3:$A$12,$B$3:$B$12))^2+($C63-LOOKUP(H$16,$A$3:$A$12,$C$3:$C$12))^2)</f>
        <v>13.0015111860627</v>
      </c>
      <c r="I63" s="27" t="n">
        <f aca="false">69*SQRT(($B63-LOOKUP(I$16,$A$3:$A$12,$B$3:$B$12))^2+($C63-LOOKUP(I$16,$A$3:$A$12,$C$3:$C$12))^2)</f>
        <v>26.8188006242131</v>
      </c>
      <c r="J63" s="27" t="n">
        <f aca="false">69*SQRT(($B63-LOOKUP(J$16,$A$3:$A$12,$B$3:$B$12))^2+($C63-LOOKUP(J$16,$A$3:$A$12,$C$3:$C$12))^2)</f>
        <v>21.0344095120655</v>
      </c>
      <c r="K63" s="27" t="n">
        <f aca="false">69*SQRT(($B63-LOOKUP(K$16,$A$3:$A$12,$B$3:$B$12))^2+($C63-LOOKUP(K$16,$A$3:$A$12,$C$3:$C$12))^2)</f>
        <v>4.19022491058748</v>
      </c>
      <c r="L63" s="27" t="n">
        <f aca="false">69*SQRT(($B63-LOOKUP(L$16,$A$3:$A$12,$B$3:$B$12))^2+($C63-LOOKUP(L$16,$A$3:$A$12,$C$3:$C$12))^2)</f>
        <v>18.5750662459465</v>
      </c>
      <c r="M63" s="27" t="n">
        <f aca="false">69*SQRT(($B63-LOOKUP(M$16,$A$3:$A$12,$B$3:$B$12))^2+($C63-LOOKUP(M$16,$A$3:$A$12,$C$3:$C$12))^2)</f>
        <v>11.8536825286709</v>
      </c>
      <c r="N63" s="27" t="n">
        <f aca="false">69*SQRT(($B63-LOOKUP(N$16,$A$3:$A$12,$B$3:$B$12))^2+($C63-LOOKUP(N$16,$A$3:$A$12,$C$3:$C$12))^2)</f>
        <v>10.1248883461153</v>
      </c>
      <c r="O63" s="27" t="n">
        <f aca="false">69*SQRT(($B63-LOOKUP(O$16,$A$3:$A$12,$B$3:$B$12))^2+($C63-LOOKUP(O$16,$A$3:$A$12,$C$3:$C$12))^2)</f>
        <v>28.1090585093364</v>
      </c>
    </row>
    <row r="64" customFormat="false" ht="15" hidden="false" customHeight="false" outlineLevel="0" collapsed="false">
      <c r="A64" s="1" t="n">
        <v>48</v>
      </c>
      <c r="B64" s="12" t="n">
        <v>-87.857197</v>
      </c>
      <c r="C64" s="12" t="n">
        <v>42.32516</v>
      </c>
      <c r="D64" s="25" t="n">
        <v>75</v>
      </c>
      <c r="E64" s="26"/>
      <c r="F64" s="27" t="n">
        <f aca="false">69*SQRT(($B64-LOOKUP(F$16,$A$3:$A$12,$B$3:$B$12))^2+($C64-LOOKUP(F$16,$A$3:$A$12,$C$3:$C$12))^2)</f>
        <v>16.1290717373704</v>
      </c>
      <c r="G64" s="27" t="n">
        <f aca="false">69*SQRT(($B64-LOOKUP(G$16,$A$3:$A$12,$B$3:$B$12))^2+($C64-LOOKUP(G$16,$A$3:$A$12,$C$3:$C$12))^2)</f>
        <v>11.1245724587173</v>
      </c>
      <c r="H64" s="27" t="n">
        <f aca="false">69*SQRT(($B64-LOOKUP(H$16,$A$3:$A$12,$B$3:$B$12))^2+($C64-LOOKUP(H$16,$A$3:$A$12,$C$3:$C$12))^2)</f>
        <v>21.8659162760046</v>
      </c>
      <c r="I64" s="27" t="n">
        <f aca="false">69*SQRT(($B64-LOOKUP(I$16,$A$3:$A$12,$B$3:$B$12))^2+($C64-LOOKUP(I$16,$A$3:$A$12,$C$3:$C$12))^2)</f>
        <v>25.1806443442032</v>
      </c>
      <c r="J64" s="27" t="n">
        <f aca="false">69*SQRT(($B64-LOOKUP(J$16,$A$3:$A$12,$B$3:$B$12))^2+($C64-LOOKUP(J$16,$A$3:$A$12,$C$3:$C$12))^2)</f>
        <v>16.843113755753</v>
      </c>
      <c r="K64" s="27" t="n">
        <f aca="false">69*SQRT(($B64-LOOKUP(K$16,$A$3:$A$12,$B$3:$B$12))^2+($C64-LOOKUP(K$16,$A$3:$A$12,$C$3:$C$12))^2)</f>
        <v>13.2077611982215</v>
      </c>
      <c r="L64" s="27" t="n">
        <f aca="false">69*SQRT(($B64-LOOKUP(L$16,$A$3:$A$12,$B$3:$B$12))^2+($C64-LOOKUP(L$16,$A$3:$A$12,$C$3:$C$12))^2)</f>
        <v>23.8742515105552</v>
      </c>
      <c r="M64" s="27" t="n">
        <f aca="false">69*SQRT(($B64-LOOKUP(M$16,$A$3:$A$12,$B$3:$B$12))^2+($C64-LOOKUP(M$16,$A$3:$A$12,$C$3:$C$12))^2)</f>
        <v>12.9267151224798</v>
      </c>
      <c r="N64" s="27" t="n">
        <f aca="false">69*SQRT(($B64-LOOKUP(N$16,$A$3:$A$12,$B$3:$B$12))^2+($C64-LOOKUP(N$16,$A$3:$A$12,$C$3:$C$12))^2)</f>
        <v>8.24006262653688</v>
      </c>
      <c r="O64" s="27" t="n">
        <f aca="false">69*SQRT(($B64-LOOKUP(O$16,$A$3:$A$12,$B$3:$B$12))^2+($C64-LOOKUP(O$16,$A$3:$A$12,$C$3:$C$12))^2)</f>
        <v>29.0798224201809</v>
      </c>
    </row>
    <row r="65" customFormat="false" ht="15" hidden="false" customHeight="false" outlineLevel="0" collapsed="false">
      <c r="A65" s="1" t="n">
        <v>49</v>
      </c>
      <c r="B65" s="12" t="n">
        <v>-88.214636</v>
      </c>
      <c r="C65" s="12" t="n">
        <v>42.335068</v>
      </c>
      <c r="D65" s="25" t="n">
        <v>75</v>
      </c>
      <c r="E65" s="26"/>
      <c r="F65" s="27" t="n">
        <f aca="false">69*SQRT(($B65-LOOKUP(F$16,$A$3:$A$12,$B$3:$B$12))^2+($C65-LOOKUP(F$16,$A$3:$A$12,$C$3:$C$12))^2)</f>
        <v>26.0073564982739</v>
      </c>
      <c r="G65" s="27" t="n">
        <f aca="false">69*SQRT(($B65-LOOKUP(G$16,$A$3:$A$12,$B$3:$B$12))^2+($C65-LOOKUP(G$16,$A$3:$A$12,$C$3:$C$12))^2)</f>
        <v>15.4727445486674</v>
      </c>
      <c r="H65" s="27" t="n">
        <f aca="false">69*SQRT(($B65-LOOKUP(H$16,$A$3:$A$12,$B$3:$B$12))^2+($C65-LOOKUP(H$16,$A$3:$A$12,$C$3:$C$12))^2)</f>
        <v>40.5937020369947</v>
      </c>
      <c r="I65" s="27" t="n">
        <f aca="false">69*SQRT(($B65-LOOKUP(I$16,$A$3:$A$12,$B$3:$B$12))^2+($C65-LOOKUP(I$16,$A$3:$A$12,$C$3:$C$12))^2)</f>
        <v>9.3742479521461</v>
      </c>
      <c r="J65" s="27" t="n">
        <f aca="false">69*SQRT(($B65-LOOKUP(J$16,$A$3:$A$12,$B$3:$B$12))^2+($C65-LOOKUP(J$16,$A$3:$A$12,$C$3:$C$12))^2)</f>
        <v>8.27170927126466</v>
      </c>
      <c r="K65" s="27" t="n">
        <f aca="false">69*SQRT(($B65-LOOKUP(K$16,$A$3:$A$12,$B$3:$B$12))^2+($C65-LOOKUP(K$16,$A$3:$A$12,$C$3:$C$12))^2)</f>
        <v>32.5953704704872</v>
      </c>
      <c r="L65" s="27" t="n">
        <f aca="false">69*SQRT(($B65-LOOKUP(L$16,$A$3:$A$12,$B$3:$B$12))^2+($C65-LOOKUP(L$16,$A$3:$A$12,$C$3:$C$12))^2)</f>
        <v>26.8779416493957</v>
      </c>
      <c r="M65" s="27" t="n">
        <f aca="false">69*SQRT(($B65-LOOKUP(M$16,$A$3:$A$12,$B$3:$B$12))^2+($C65-LOOKUP(M$16,$A$3:$A$12,$C$3:$C$12))^2)</f>
        <v>19.0537573982425</v>
      </c>
      <c r="N65" s="27" t="n">
        <f aca="false">69*SQRT(($B65-LOOKUP(N$16,$A$3:$A$12,$B$3:$B$12))^2+($C65-LOOKUP(N$16,$A$3:$A$12,$C$3:$C$12))^2)</f>
        <v>19.1801107366018</v>
      </c>
      <c r="O65" s="27" t="n">
        <f aca="false">69*SQRT(($B65-LOOKUP(O$16,$A$3:$A$12,$B$3:$B$12))^2+($C65-LOOKUP(O$16,$A$3:$A$12,$C$3:$C$12))^2)</f>
        <v>17.6286421538451</v>
      </c>
    </row>
    <row r="69" customFormat="false" ht="15" hidden="false" customHeight="false" outlineLevel="0" collapsed="false">
      <c r="F69" s="29"/>
      <c r="G69" s="29"/>
      <c r="H69" s="29"/>
    </row>
  </sheetData>
  <mergeCells count="2">
    <mergeCell ref="F14:N14"/>
    <mergeCell ref="F15:N15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56"/>
  <sheetViews>
    <sheetView showFormulas="false" showGridLines="true" showRowColHeaders="true" showZeros="true" rightToLeft="false" tabSelected="false" showOutlineSymbols="true" defaultGridColor="true" view="normal" topLeftCell="A23" colorId="64" zoomScale="75" zoomScaleNormal="75" zoomScalePageLayoutView="100" workbookViewId="0">
      <selection pane="topLeft" activeCell="O2" activeCellId="0" sqref="O2"/>
    </sheetView>
  </sheetViews>
  <sheetFormatPr defaultColWidth="11.55078125" defaultRowHeight="12.8" zeroHeight="false" outlineLevelRow="0" outlineLevelCol="0"/>
  <cols>
    <col collapsed="false" customWidth="true" hidden="false" outlineLevel="0" max="2" min="2" style="0" width="9.86"/>
    <col collapsed="false" customWidth="true" hidden="false" outlineLevel="0" max="3" min="3" style="0" width="13.35"/>
    <col collapsed="false" customWidth="true" hidden="false" outlineLevel="0" max="4" min="4" style="0" width="9.03"/>
    <col collapsed="false" customWidth="true" hidden="false" outlineLevel="0" max="5" min="5" style="0" width="8.06"/>
    <col collapsed="false" customWidth="true" hidden="false" outlineLevel="0" max="6" min="6" style="0" width="8.19"/>
    <col collapsed="false" customWidth="true" hidden="false" outlineLevel="0" max="7" min="7" style="0" width="9.03"/>
    <col collapsed="false" customWidth="true" hidden="false" outlineLevel="0" max="8" min="8" style="0" width="8.61"/>
    <col collapsed="false" customWidth="true" hidden="false" outlineLevel="0" max="9" min="9" style="0" width="8.19"/>
    <col collapsed="false" customWidth="true" hidden="false" outlineLevel="0" max="11" min="10" style="0" width="7.79"/>
    <col collapsed="false" customWidth="true" hidden="false" outlineLevel="0" max="12" min="12" style="0" width="10.28"/>
    <col collapsed="false" customWidth="true" hidden="false" outlineLevel="0" max="13" min="13" style="0" width="7.08"/>
    <col collapsed="false" customWidth="true" hidden="false" outlineLevel="0" max="14" min="14" style="0" width="16.94"/>
    <col collapsed="false" customWidth="true" hidden="false" outlineLevel="0" max="16" min="15" style="0" width="8.33"/>
    <col collapsed="false" customWidth="true" hidden="false" outlineLevel="0" max="17" min="17" style="0" width="8.61"/>
    <col collapsed="false" customWidth="true" hidden="false" outlineLevel="0" max="18" min="18" style="0" width="8.19"/>
    <col collapsed="false" customWidth="true" hidden="false" outlineLevel="0" max="19" min="19" style="0" width="7.92"/>
    <col collapsed="false" customWidth="true" hidden="false" outlineLevel="0" max="20" min="20" style="0" width="8.61"/>
    <col collapsed="false" customWidth="true" hidden="false" outlineLevel="0" max="21" min="21" style="0" width="8.19"/>
    <col collapsed="false" customWidth="true" hidden="false" outlineLevel="0" max="22" min="22" style="0" width="8.75"/>
    <col collapsed="false" customWidth="true" hidden="false" outlineLevel="0" max="23" min="23" style="0" width="7.64"/>
    <col collapsed="false" customWidth="true" hidden="false" outlineLevel="0" max="24" min="24" style="0" width="9.44"/>
    <col collapsed="false" customWidth="true" hidden="false" outlineLevel="0" max="25" min="25" style="0" width="8.89"/>
  </cols>
  <sheetData>
    <row r="1" customFormat="false" ht="12.8" hidden="false" customHeight="true" outlineLevel="0" collapsed="false">
      <c r="A1" s="30" t="s">
        <v>20</v>
      </c>
      <c r="B1" s="31" t="s">
        <v>21</v>
      </c>
      <c r="C1" s="31"/>
      <c r="D1" s="31"/>
      <c r="E1" s="31"/>
      <c r="F1" s="31"/>
      <c r="G1" s="31"/>
      <c r="H1" s="31"/>
      <c r="I1" s="31"/>
      <c r="J1" s="31"/>
      <c r="K1" s="31"/>
      <c r="L1" s="32"/>
      <c r="M1" s="33"/>
      <c r="N1" s="30" t="s">
        <v>20</v>
      </c>
      <c r="O1" s="34" t="s">
        <v>22</v>
      </c>
      <c r="P1" s="34"/>
      <c r="Q1" s="34"/>
      <c r="R1" s="34"/>
      <c r="S1" s="34"/>
      <c r="T1" s="34"/>
      <c r="U1" s="34"/>
      <c r="V1" s="34"/>
      <c r="W1" s="34"/>
      <c r="X1" s="34"/>
      <c r="Y1" s="35"/>
      <c r="Z1" s="36"/>
    </row>
    <row r="2" customFormat="false" ht="12.8" hidden="false" customHeight="true" outlineLevel="0" collapsed="false">
      <c r="A2" s="30"/>
      <c r="B2" s="37" t="s">
        <v>17</v>
      </c>
      <c r="C2" s="37"/>
      <c r="D2" s="37"/>
      <c r="E2" s="37"/>
      <c r="F2" s="37"/>
      <c r="G2" s="37"/>
      <c r="H2" s="37"/>
      <c r="I2" s="37"/>
      <c r="J2" s="37"/>
      <c r="K2" s="37"/>
      <c r="L2" s="38" t="s">
        <v>19</v>
      </c>
      <c r="M2" s="39"/>
      <c r="N2" s="30"/>
      <c r="O2" s="37" t="s">
        <v>17</v>
      </c>
      <c r="P2" s="37"/>
      <c r="Q2" s="37"/>
      <c r="R2" s="37"/>
      <c r="S2" s="37"/>
      <c r="T2" s="37"/>
      <c r="U2" s="37"/>
      <c r="V2" s="37"/>
      <c r="W2" s="37"/>
      <c r="X2" s="37"/>
      <c r="Y2" s="40" t="s">
        <v>23</v>
      </c>
      <c r="Z2" s="40" t="s">
        <v>24</v>
      </c>
    </row>
    <row r="3" customFormat="false" ht="12.8" hidden="false" customHeight="false" outlineLevel="0" collapsed="false">
      <c r="A3" s="41" t="s">
        <v>18</v>
      </c>
      <c r="B3" s="38" t="s">
        <v>5</v>
      </c>
      <c r="C3" s="38" t="s">
        <v>6</v>
      </c>
      <c r="D3" s="38" t="s">
        <v>7</v>
      </c>
      <c r="E3" s="38" t="s">
        <v>8</v>
      </c>
      <c r="F3" s="42" t="s">
        <v>9</v>
      </c>
      <c r="G3" s="42" t="s">
        <v>10</v>
      </c>
      <c r="H3" s="42" t="s">
        <v>11</v>
      </c>
      <c r="I3" s="42" t="s">
        <v>12</v>
      </c>
      <c r="J3" s="42" t="s">
        <v>13</v>
      </c>
      <c r="K3" s="42" t="s">
        <v>14</v>
      </c>
      <c r="L3" s="38"/>
      <c r="M3" s="39"/>
      <c r="N3" s="41" t="s">
        <v>18</v>
      </c>
      <c r="O3" s="38" t="s">
        <v>5</v>
      </c>
      <c r="P3" s="38" t="s">
        <v>6</v>
      </c>
      <c r="Q3" s="38" t="s">
        <v>7</v>
      </c>
      <c r="R3" s="38" t="s">
        <v>8</v>
      </c>
      <c r="S3" s="42" t="s">
        <v>9</v>
      </c>
      <c r="T3" s="42" t="s">
        <v>10</v>
      </c>
      <c r="U3" s="42" t="s">
        <v>11</v>
      </c>
      <c r="V3" s="42" t="s">
        <v>12</v>
      </c>
      <c r="W3" s="42" t="s">
        <v>13</v>
      </c>
      <c r="X3" s="42" t="s">
        <v>14</v>
      </c>
      <c r="Y3" s="40"/>
      <c r="Z3" s="40"/>
    </row>
    <row r="4" customFormat="false" ht="12.8" hidden="false" customHeight="false" outlineLevel="0" collapsed="false">
      <c r="A4" s="0" t="n">
        <f aca="false">'Input Data'!A17</f>
        <v>1</v>
      </c>
      <c r="B4" s="43" t="n">
        <f aca="false">'Input Data'!F17</f>
        <v>9.67653574812303</v>
      </c>
      <c r="C4" s="43" t="n">
        <f aca="false">'Input Data'!G17</f>
        <v>29.212621440136</v>
      </c>
      <c r="D4" s="43" t="n">
        <f aca="false">'Input Data'!H17</f>
        <v>7.1220498527245</v>
      </c>
      <c r="E4" s="43" t="n">
        <f aca="false">'Input Data'!I17</f>
        <v>30.0495498303173</v>
      </c>
      <c r="F4" s="43" t="n">
        <f aca="false">'Input Data'!J17</f>
        <v>27.9813571544462</v>
      </c>
      <c r="G4" s="43" t="n">
        <f aca="false">'Input Data'!K17</f>
        <v>8.63379964005975</v>
      </c>
      <c r="H4" s="43" t="n">
        <f aca="false">'Input Data'!L17</f>
        <v>13.811300853457</v>
      </c>
      <c r="I4" s="43" t="n">
        <f aca="false">'Input Data'!M17</f>
        <v>16.6744843372955</v>
      </c>
      <c r="J4" s="43" t="n">
        <f aca="false">'Input Data'!N17</f>
        <v>18.5487707895888</v>
      </c>
      <c r="K4" s="43" t="n">
        <f aca="false">'Input Data'!O17</f>
        <v>27.8093934109451</v>
      </c>
      <c r="L4" s="0" t="n">
        <f aca="false">'Input Data'!D17</f>
        <v>200</v>
      </c>
      <c r="N4" s="0" t="n">
        <f aca="false">'Input Data'!A17</f>
        <v>1</v>
      </c>
      <c r="O4" s="0" t="n">
        <v>1</v>
      </c>
      <c r="P4" s="0" t="n">
        <v>0</v>
      </c>
      <c r="Q4" s="0" t="n">
        <v>1</v>
      </c>
      <c r="R4" s="0" t="n">
        <v>0</v>
      </c>
      <c r="S4" s="0" t="n">
        <v>0</v>
      </c>
      <c r="T4" s="0" t="n">
        <v>1</v>
      </c>
      <c r="U4" s="0" t="n">
        <v>1</v>
      </c>
      <c r="V4" s="0" t="n">
        <v>0</v>
      </c>
      <c r="W4" s="0" t="n">
        <v>0</v>
      </c>
      <c r="X4" s="0" t="n">
        <v>0</v>
      </c>
      <c r="Y4" s="0" t="n">
        <f aca="false">SUMPRODUCT(O4:X4,$O$53:$X$53)</f>
        <v>2</v>
      </c>
      <c r="Z4" s="0" t="n">
        <f aca="false">IF(Y4&gt;=1,L4,0)</f>
        <v>200</v>
      </c>
    </row>
    <row r="5" customFormat="false" ht="12.8" hidden="false" customHeight="false" outlineLevel="0" collapsed="false">
      <c r="A5" s="0" t="n">
        <f aca="false">'Input Data'!A18</f>
        <v>2</v>
      </c>
      <c r="B5" s="43" t="n">
        <f aca="false">'Input Data'!F18</f>
        <v>23.7407813165166</v>
      </c>
      <c r="C5" s="43" t="n">
        <f aca="false">'Input Data'!G18</f>
        <v>4.12130442926269</v>
      </c>
      <c r="D5" s="43" t="n">
        <f aca="false">'Input Data'!H18</f>
        <v>35.279023176651</v>
      </c>
      <c r="E5" s="43" t="n">
        <f aca="false">'Input Data'!I18</f>
        <v>17.8056848842907</v>
      </c>
      <c r="F5" s="43" t="n">
        <f aca="false">'Input Data'!J18</f>
        <v>8.47312116039068</v>
      </c>
      <c r="G5" s="43" t="n">
        <f aca="false">'Input Data'!K18</f>
        <v>26.5017798605805</v>
      </c>
      <c r="H5" s="43" t="n">
        <f aca="false">'Input Data'!L18</f>
        <v>28.2478297123633</v>
      </c>
      <c r="I5" s="43" t="n">
        <f aca="false">'Input Data'!M18</f>
        <v>16.6711048231984</v>
      </c>
      <c r="J5" s="43" t="n">
        <f aca="false">'Input Data'!N18</f>
        <v>13.6142367027558</v>
      </c>
      <c r="K5" s="43" t="n">
        <f aca="false">'Input Data'!O18</f>
        <v>25.131808098079</v>
      </c>
      <c r="L5" s="0" t="n">
        <f aca="false">'Input Data'!D18</f>
        <v>200</v>
      </c>
      <c r="N5" s="0" t="n">
        <f aca="false">'Input Data'!A18</f>
        <v>2</v>
      </c>
      <c r="O5" s="0" t="n">
        <v>0</v>
      </c>
      <c r="P5" s="0" t="n">
        <v>1</v>
      </c>
      <c r="Q5" s="0" t="n">
        <v>0</v>
      </c>
      <c r="R5" s="0" t="n">
        <v>0</v>
      </c>
      <c r="S5" s="0" t="n">
        <v>1</v>
      </c>
      <c r="T5" s="0" t="n">
        <v>0</v>
      </c>
      <c r="U5" s="0" t="n">
        <v>0</v>
      </c>
      <c r="V5" s="0" t="n">
        <v>0</v>
      </c>
      <c r="W5" s="0" t="n">
        <v>1</v>
      </c>
      <c r="X5" s="0" t="n">
        <v>0</v>
      </c>
      <c r="Y5" s="0" t="n">
        <f aca="false">SUMPRODUCT(O5:X5,$O$53:$X$53)</f>
        <v>1</v>
      </c>
      <c r="Z5" s="0" t="n">
        <f aca="false">IF(Y5&gt;=1,L5,0)</f>
        <v>200</v>
      </c>
    </row>
    <row r="6" customFormat="false" ht="12.8" hidden="false" customHeight="false" outlineLevel="0" collapsed="false">
      <c r="A6" s="0" t="n">
        <f aca="false">'Input Data'!A19</f>
        <v>3</v>
      </c>
      <c r="B6" s="43" t="n">
        <f aca="false">'Input Data'!F19</f>
        <v>4.69641282949062</v>
      </c>
      <c r="C6" s="43" t="n">
        <f aca="false">'Input Data'!G19</f>
        <v>26.0039480630347</v>
      </c>
      <c r="D6" s="43" t="n">
        <f aca="false">'Input Data'!H19</f>
        <v>12.9197413505456</v>
      </c>
      <c r="E6" s="43" t="n">
        <f aca="false">'Input Data'!I19</f>
        <v>24.2403689589292</v>
      </c>
      <c r="F6" s="43" t="n">
        <f aca="false">'Input Data'!J19</f>
        <v>23.1663635701633</v>
      </c>
      <c r="G6" s="43" t="n">
        <f aca="false">'Input Data'!K19</f>
        <v>10.5652501326283</v>
      </c>
      <c r="H6" s="43" t="n">
        <f aca="false">'Input Data'!L19</f>
        <v>8.07550066837965</v>
      </c>
      <c r="I6" s="43" t="n">
        <f aca="false">'Input Data'!M19</f>
        <v>11.9903300743288</v>
      </c>
      <c r="J6" s="43" t="n">
        <f aca="false">'Input Data'!N19</f>
        <v>15.0968786232456</v>
      </c>
      <c r="K6" s="43" t="n">
        <f aca="false">'Input Data'!O19</f>
        <v>21.7685477399162</v>
      </c>
      <c r="L6" s="0" t="n">
        <f aca="false">'Input Data'!D19</f>
        <v>200</v>
      </c>
      <c r="N6" s="0" t="n">
        <f aca="false">'Input Data'!A19</f>
        <v>3</v>
      </c>
      <c r="O6" s="0" t="n">
        <v>1</v>
      </c>
      <c r="P6" s="0" t="n">
        <v>0</v>
      </c>
      <c r="Q6" s="0" t="n">
        <v>1</v>
      </c>
      <c r="R6" s="0" t="n">
        <v>0</v>
      </c>
      <c r="S6" s="0" t="n">
        <v>0</v>
      </c>
      <c r="T6" s="0" t="n">
        <v>1</v>
      </c>
      <c r="U6" s="0" t="n">
        <v>1</v>
      </c>
      <c r="V6" s="0" t="n">
        <v>1</v>
      </c>
      <c r="W6" s="0" t="n">
        <v>0</v>
      </c>
      <c r="X6" s="0" t="n">
        <v>0</v>
      </c>
      <c r="Y6" s="0" t="n">
        <f aca="false">SUMPRODUCT(O6:X6,$O$53:$X$53)</f>
        <v>2</v>
      </c>
      <c r="Z6" s="0" t="n">
        <f aca="false">IF(Y6&gt;=1,L6,0)</f>
        <v>200</v>
      </c>
    </row>
    <row r="7" customFormat="false" ht="12.8" hidden="false" customHeight="false" outlineLevel="0" collapsed="false">
      <c r="A7" s="0" t="n">
        <f aca="false">'Input Data'!A20</f>
        <v>4</v>
      </c>
      <c r="B7" s="43" t="n">
        <f aca="false">'Input Data'!F20</f>
        <v>29.512279405272</v>
      </c>
      <c r="C7" s="43" t="n">
        <f aca="false">'Input Data'!G20</f>
        <v>24.9766801960319</v>
      </c>
      <c r="D7" s="43" t="n">
        <f aca="false">'Input Data'!H20</f>
        <v>45.019554951319</v>
      </c>
      <c r="E7" s="43" t="n">
        <f aca="false">'Input Data'!I20</f>
        <v>9.00130110677665</v>
      </c>
      <c r="F7" s="43" t="n">
        <f aca="false">'Input Data'!J20</f>
        <v>16.0377363619331</v>
      </c>
      <c r="G7" s="43" t="n">
        <f aca="false">'Input Data'!K20</f>
        <v>38.0646473402138</v>
      </c>
      <c r="H7" s="43" t="n">
        <f aca="false">'Input Data'!L20</f>
        <v>27.4114683928982</v>
      </c>
      <c r="I7" s="43" t="n">
        <f aca="false">'Input Data'!M20</f>
        <v>23.888154228668</v>
      </c>
      <c r="J7" s="43" t="n">
        <f aca="false">'Input Data'!N20</f>
        <v>25.8425360174818</v>
      </c>
      <c r="K7" s="43" t="n">
        <f aca="false">'Input Data'!O20</f>
        <v>13.9478464407543</v>
      </c>
      <c r="L7" s="0" t="n">
        <f aca="false">'Input Data'!D20</f>
        <v>200</v>
      </c>
      <c r="N7" s="0" t="n">
        <f aca="false">'Input Data'!A20</f>
        <v>4</v>
      </c>
      <c r="O7" s="0" t="n">
        <v>0</v>
      </c>
      <c r="P7" s="0" t="n">
        <v>0</v>
      </c>
      <c r="Q7" s="0" t="n">
        <v>0</v>
      </c>
      <c r="R7" s="0" t="n">
        <v>1</v>
      </c>
      <c r="S7" s="0" t="n">
        <v>0</v>
      </c>
      <c r="T7" s="0" t="n">
        <v>0</v>
      </c>
      <c r="U7" s="0" t="n">
        <v>0</v>
      </c>
      <c r="V7" s="0" t="n">
        <v>0</v>
      </c>
      <c r="W7" s="0" t="n">
        <v>0</v>
      </c>
      <c r="X7" s="0" t="n">
        <v>1</v>
      </c>
      <c r="Y7" s="0" t="n">
        <f aca="false">SUMPRODUCT(O7:X7,$O$53:$X$53)</f>
        <v>1</v>
      </c>
      <c r="Z7" s="0" t="n">
        <f aca="false">IF(Y7&gt;=1,L7,0)</f>
        <v>200</v>
      </c>
    </row>
    <row r="8" customFormat="false" ht="12.8" hidden="false" customHeight="false" outlineLevel="0" collapsed="false">
      <c r="A8" s="0" t="n">
        <f aca="false">'Input Data'!A21</f>
        <v>5</v>
      </c>
      <c r="B8" s="43" t="n">
        <f aca="false">'Input Data'!F21</f>
        <v>13.2723649496707</v>
      </c>
      <c r="C8" s="43" t="n">
        <f aca="false">'Input Data'!G21</f>
        <v>15.5188287830381</v>
      </c>
      <c r="D8" s="43" t="n">
        <f aca="false">'Input Data'!H21</f>
        <v>28.5550446435869</v>
      </c>
      <c r="E8" s="43" t="n">
        <f aca="false">'Input Data'!I21</f>
        <v>7.72207140586356</v>
      </c>
      <c r="F8" s="43" t="n">
        <f aca="false">'Input Data'!J21</f>
        <v>7.41702209766493</v>
      </c>
      <c r="G8" s="43" t="n">
        <f aca="false">'Input Data'!K21</f>
        <v>21.4797344591884</v>
      </c>
      <c r="H8" s="43" t="n">
        <f aca="false">'Input Data'!L21</f>
        <v>14.0290152711177</v>
      </c>
      <c r="I8" s="43" t="n">
        <f aca="false">'Input Data'!M21</f>
        <v>7.3282758026508</v>
      </c>
      <c r="J8" s="43" t="n">
        <f aca="false">'Input Data'!N21</f>
        <v>10.3173254381767</v>
      </c>
      <c r="K8" s="43" t="n">
        <f aca="false">'Input Data'!O21</f>
        <v>10.970739821783</v>
      </c>
      <c r="L8" s="0" t="n">
        <f aca="false">'Input Data'!D21</f>
        <v>200</v>
      </c>
      <c r="N8" s="0" t="n">
        <f aca="false">'Input Data'!A21</f>
        <v>5</v>
      </c>
      <c r="O8" s="0" t="n">
        <v>1</v>
      </c>
      <c r="P8" s="0" t="n">
        <v>0</v>
      </c>
      <c r="Q8" s="0" t="n">
        <v>0</v>
      </c>
      <c r="R8" s="0" t="n">
        <v>1</v>
      </c>
      <c r="S8" s="0" t="n">
        <v>1</v>
      </c>
      <c r="T8" s="0" t="n">
        <v>0</v>
      </c>
      <c r="U8" s="0" t="n">
        <v>1</v>
      </c>
      <c r="V8" s="0" t="n">
        <v>1</v>
      </c>
      <c r="W8" s="0" t="n">
        <v>1</v>
      </c>
      <c r="X8" s="0" t="n">
        <v>1</v>
      </c>
      <c r="Y8" s="0" t="n">
        <f aca="false">SUMPRODUCT(O8:X8,$O$53:$X$53)</f>
        <v>2</v>
      </c>
      <c r="Z8" s="0" t="n">
        <f aca="false">IF(Y8&gt;=1,L8,0)</f>
        <v>200</v>
      </c>
    </row>
    <row r="9" customFormat="false" ht="12.8" hidden="false" customHeight="false" outlineLevel="0" collapsed="false">
      <c r="A9" s="0" t="n">
        <f aca="false">'Input Data'!A22</f>
        <v>6</v>
      </c>
      <c r="B9" s="43" t="n">
        <f aca="false">'Input Data'!F22</f>
        <v>29.3134074636985</v>
      </c>
      <c r="C9" s="43" t="n">
        <f aca="false">'Input Data'!G22</f>
        <v>28.6834370718159</v>
      </c>
      <c r="D9" s="43" t="n">
        <f aca="false">'Input Data'!H22</f>
        <v>44.849158278086</v>
      </c>
      <c r="E9" s="43" t="n">
        <f aca="false">'Input Data'!I22</f>
        <v>10.0463956448479</v>
      </c>
      <c r="F9" s="43" t="n">
        <f aca="false">'Input Data'!J22</f>
        <v>19.1471881448121</v>
      </c>
      <c r="G9" s="43" t="n">
        <f aca="false">'Input Data'!K22</f>
        <v>38.6740206052179</v>
      </c>
      <c r="H9" s="43" t="n">
        <f aca="false">'Input Data'!L22</f>
        <v>25.7033864837461</v>
      </c>
      <c r="I9" s="43" t="n">
        <f aca="false">'Input Data'!M22</f>
        <v>24.7614176255393</v>
      </c>
      <c r="J9" s="43" t="n">
        <f aca="false">'Input Data'!N22</f>
        <v>27.6217903629148</v>
      </c>
      <c r="K9" s="43" t="n">
        <f aca="false">'Input Data'!O22</f>
        <v>11.1951902749715</v>
      </c>
      <c r="L9" s="0" t="n">
        <f aca="false">'Input Data'!D22</f>
        <v>200</v>
      </c>
      <c r="N9" s="0" t="n">
        <f aca="false">'Input Data'!A22</f>
        <v>6</v>
      </c>
      <c r="O9" s="0" t="n">
        <v>0</v>
      </c>
      <c r="P9" s="0" t="n">
        <v>0</v>
      </c>
      <c r="Q9" s="0" t="n">
        <v>0</v>
      </c>
      <c r="R9" s="0" t="n">
        <v>1</v>
      </c>
      <c r="S9" s="0" t="n">
        <v>0</v>
      </c>
      <c r="T9" s="0" t="n">
        <v>0</v>
      </c>
      <c r="U9" s="0" t="n">
        <v>0</v>
      </c>
      <c r="V9" s="0" t="n">
        <v>0</v>
      </c>
      <c r="W9" s="0" t="n">
        <v>0</v>
      </c>
      <c r="X9" s="0" t="n">
        <v>1</v>
      </c>
      <c r="Y9" s="0" t="n">
        <f aca="false">SUMPRODUCT(O9:X9,$O$53:$X$53)</f>
        <v>1</v>
      </c>
      <c r="Z9" s="0" t="n">
        <f aca="false">IF(Y9&gt;=1,L9,0)</f>
        <v>200</v>
      </c>
    </row>
    <row r="10" customFormat="false" ht="12.8" hidden="false" customHeight="false" outlineLevel="0" collapsed="false">
      <c r="A10" s="0" t="n">
        <f aca="false">'Input Data'!A23</f>
        <v>7</v>
      </c>
      <c r="B10" s="43" t="n">
        <f aca="false">'Input Data'!F23</f>
        <v>14.6738114162544</v>
      </c>
      <c r="C10" s="43" t="n">
        <f aca="false">'Input Data'!G23</f>
        <v>30.1129588330303</v>
      </c>
      <c r="D10" s="43" t="n">
        <f aca="false">'Input Data'!H23</f>
        <v>1.82406644062174</v>
      </c>
      <c r="E10" s="43" t="n">
        <f aca="false">'Input Data'!I23</f>
        <v>34.9730329551184</v>
      </c>
      <c r="F10" s="43" t="n">
        <f aca="false">'Input Data'!J23</f>
        <v>31.1405147979245</v>
      </c>
      <c r="G10" s="43" t="n">
        <f aca="false">'Input Data'!K23</f>
        <v>7.13856561080701</v>
      </c>
      <c r="H10" s="43" t="n">
        <f aca="false">'Input Data'!L23</f>
        <v>20.5847399026511</v>
      </c>
      <c r="I10" s="43" t="n">
        <f aca="false">'Input Data'!M23</f>
        <v>20.3637750200318</v>
      </c>
      <c r="J10" s="43" t="n">
        <f aca="false">'Input Data'!N23</f>
        <v>20.5639042008028</v>
      </c>
      <c r="K10" s="43" t="n">
        <f aca="false">'Input Data'!O23</f>
        <v>33.8932318541593</v>
      </c>
      <c r="L10" s="0" t="n">
        <f aca="false">'Input Data'!D23</f>
        <v>200</v>
      </c>
      <c r="N10" s="0" t="n">
        <f aca="false">'Input Data'!A23</f>
        <v>7</v>
      </c>
      <c r="O10" s="0" t="n">
        <v>1</v>
      </c>
      <c r="P10" s="0" t="n">
        <v>0</v>
      </c>
      <c r="Q10" s="0" t="n">
        <v>1</v>
      </c>
      <c r="R10" s="0" t="n">
        <v>0</v>
      </c>
      <c r="S10" s="0" t="n">
        <v>0</v>
      </c>
      <c r="T10" s="0" t="n">
        <v>1</v>
      </c>
      <c r="U10" s="0" t="n">
        <v>0</v>
      </c>
      <c r="V10" s="0" t="n">
        <v>0</v>
      </c>
      <c r="W10" s="0" t="n">
        <v>0</v>
      </c>
      <c r="X10" s="0" t="n">
        <v>0</v>
      </c>
      <c r="Y10" s="0" t="n">
        <f aca="false">SUMPRODUCT(O10:X10,$O$53:$X$53)</f>
        <v>1</v>
      </c>
      <c r="Z10" s="0" t="n">
        <f aca="false">IF(Y10&gt;=1,L10,0)</f>
        <v>200</v>
      </c>
    </row>
    <row r="11" customFormat="false" ht="12.8" hidden="false" customHeight="false" outlineLevel="0" collapsed="false">
      <c r="A11" s="0" t="n">
        <f aca="false">'Input Data'!A24</f>
        <v>8</v>
      </c>
      <c r="B11" s="43" t="n">
        <f aca="false">'Input Data'!F24</f>
        <v>8.7530435498005</v>
      </c>
      <c r="C11" s="43" t="n">
        <f aca="false">'Input Data'!G24</f>
        <v>29.3128217752009</v>
      </c>
      <c r="D11" s="43" t="n">
        <f aca="false">'Input Data'!H24</f>
        <v>9.36180484867592</v>
      </c>
      <c r="E11" s="43" t="n">
        <f aca="false">'Input Data'!I24</f>
        <v>28.6843058138893</v>
      </c>
      <c r="F11" s="43" t="n">
        <f aca="false">'Input Data'!J24</f>
        <v>27.3092559441791</v>
      </c>
      <c r="G11" s="43" t="n">
        <f aca="false">'Input Data'!K24</f>
        <v>10.2071617536264</v>
      </c>
      <c r="H11" s="43" t="n">
        <f aca="false">'Input Data'!L24</f>
        <v>11.7390090648532</v>
      </c>
      <c r="I11" s="43" t="n">
        <f aca="false">'Input Data'!M24</f>
        <v>16.0164599545381</v>
      </c>
      <c r="J11" s="43" t="n">
        <f aca="false">'Input Data'!N24</f>
        <v>18.4735963614209</v>
      </c>
      <c r="K11" s="43" t="n">
        <f aca="false">'Input Data'!O24</f>
        <v>25.9823079657046</v>
      </c>
      <c r="L11" s="0" t="n">
        <f aca="false">'Input Data'!D24</f>
        <v>200</v>
      </c>
      <c r="N11" s="0" t="n">
        <f aca="false">'Input Data'!A24</f>
        <v>8</v>
      </c>
      <c r="O11" s="0" t="n">
        <v>1</v>
      </c>
      <c r="P11" s="0" t="n">
        <v>0</v>
      </c>
      <c r="Q11" s="0" t="n">
        <v>1</v>
      </c>
      <c r="R11" s="0" t="n">
        <v>0</v>
      </c>
      <c r="S11" s="0" t="n">
        <v>0</v>
      </c>
      <c r="T11" s="0" t="n">
        <v>1</v>
      </c>
      <c r="U11" s="0" t="n">
        <v>1</v>
      </c>
      <c r="V11" s="0" t="n">
        <v>0</v>
      </c>
      <c r="W11" s="0" t="n">
        <v>0</v>
      </c>
      <c r="X11" s="0" t="n">
        <v>0</v>
      </c>
      <c r="Y11" s="0" t="n">
        <f aca="false">SUMPRODUCT(O11:X11,$O$53:$X$53)</f>
        <v>2</v>
      </c>
      <c r="Z11" s="0" t="n">
        <f aca="false">IF(Y11&gt;=1,L11,0)</f>
        <v>200</v>
      </c>
    </row>
    <row r="12" customFormat="false" ht="12.8" hidden="false" customHeight="false" outlineLevel="0" collapsed="false">
      <c r="A12" s="0" t="n">
        <f aca="false">'Input Data'!A25</f>
        <v>9</v>
      </c>
      <c r="B12" s="43" t="n">
        <f aca="false">'Input Data'!F25</f>
        <v>14.3005677057636</v>
      </c>
      <c r="C12" s="43" t="n">
        <f aca="false">'Input Data'!G25</f>
        <v>8.24294200071396</v>
      </c>
      <c r="D12" s="43" t="n">
        <f aca="false">'Input Data'!H25</f>
        <v>27.2209408494107</v>
      </c>
      <c r="E12" s="43" t="n">
        <f aca="false">'Input Data'!I25</f>
        <v>13.7105953491142</v>
      </c>
      <c r="F12" s="43" t="n">
        <f aca="false">'Input Data'!J25</f>
        <v>5.72217256181061</v>
      </c>
      <c r="G12" s="43" t="n">
        <f aca="false">'Input Data'!K25</f>
        <v>18.8431168877955</v>
      </c>
      <c r="H12" s="43" t="n">
        <f aca="false">'Input Data'!L25</f>
        <v>18.8182280878712</v>
      </c>
      <c r="I12" s="43" t="n">
        <f aca="false">'Input Data'!M25</f>
        <v>7.11137479038619</v>
      </c>
      <c r="J12" s="43" t="n">
        <f aca="false">'Input Data'!N25</f>
        <v>5.25197934374574</v>
      </c>
      <c r="K12" s="43" t="n">
        <f aca="false">'Input Data'!O25</f>
        <v>18.7164978333864</v>
      </c>
      <c r="L12" s="0" t="n">
        <f aca="false">'Input Data'!D25</f>
        <v>200</v>
      </c>
      <c r="N12" s="0" t="n">
        <f aca="false">'Input Data'!A25</f>
        <v>9</v>
      </c>
      <c r="O12" s="0" t="n">
        <v>1</v>
      </c>
      <c r="P12" s="0" t="n">
        <v>1</v>
      </c>
      <c r="Q12" s="0" t="n">
        <v>0</v>
      </c>
      <c r="R12" s="0" t="n">
        <v>1</v>
      </c>
      <c r="S12" s="0" t="n">
        <v>1</v>
      </c>
      <c r="T12" s="0" t="n">
        <v>0</v>
      </c>
      <c r="U12" s="0" t="n">
        <v>0</v>
      </c>
      <c r="V12" s="0" t="n">
        <v>1</v>
      </c>
      <c r="W12" s="0" t="n">
        <v>1</v>
      </c>
      <c r="X12" s="0" t="n">
        <v>0</v>
      </c>
      <c r="Y12" s="0" t="n">
        <f aca="false">SUMPRODUCT(O12:X12,$O$53:$X$53)</f>
        <v>2</v>
      </c>
      <c r="Z12" s="0" t="n">
        <f aca="false">IF(Y12&gt;=1,L12,0)</f>
        <v>200</v>
      </c>
    </row>
    <row r="13" customFormat="false" ht="12.8" hidden="false" customHeight="false" outlineLevel="0" collapsed="false">
      <c r="A13" s="0" t="n">
        <f aca="false">'Input Data'!A26</f>
        <v>10</v>
      </c>
      <c r="B13" s="43" t="n">
        <f aca="false">'Input Data'!F26</f>
        <v>34.3855675977534</v>
      </c>
      <c r="C13" s="43" t="n">
        <f aca="false">'Input Data'!G26</f>
        <v>32.4178706009461</v>
      </c>
      <c r="D13" s="43" t="n">
        <f aca="false">'Input Data'!H26</f>
        <v>49.9250924395705</v>
      </c>
      <c r="E13" s="43" t="n">
        <f aca="false">'Input Data'!I26</f>
        <v>14.7690933607884</v>
      </c>
      <c r="F13" s="43" t="n">
        <f aca="false">'Input Data'!J26</f>
        <v>23.2228815287789</v>
      </c>
      <c r="G13" s="43" t="n">
        <f aca="false">'Input Data'!K26</f>
        <v>43.6855162448571</v>
      </c>
      <c r="H13" s="43" t="n">
        <f aca="false">'Input Data'!L26</f>
        <v>30.6707002323012</v>
      </c>
      <c r="I13" s="43" t="n">
        <f aca="false">'Input Data'!M26</f>
        <v>29.6973588664928</v>
      </c>
      <c r="J13" s="43" t="n">
        <f aca="false">'Input Data'!N26</f>
        <v>32.3338365709928</v>
      </c>
      <c r="K13" s="43" t="n">
        <f aca="false">'Input Data'!O26</f>
        <v>16.0773716203763</v>
      </c>
      <c r="L13" s="0" t="n">
        <f aca="false">'Input Data'!D26</f>
        <v>125</v>
      </c>
      <c r="N13" s="0" t="n">
        <f aca="false">'Input Data'!A26</f>
        <v>10</v>
      </c>
      <c r="O13" s="0" t="n">
        <v>0</v>
      </c>
      <c r="P13" s="0" t="n">
        <v>0</v>
      </c>
      <c r="Q13" s="0" t="n">
        <v>0</v>
      </c>
      <c r="R13" s="0" t="n">
        <v>1</v>
      </c>
      <c r="S13" s="0" t="n">
        <v>0</v>
      </c>
      <c r="T13" s="0" t="n">
        <v>0</v>
      </c>
      <c r="U13" s="0" t="n">
        <v>0</v>
      </c>
      <c r="V13" s="0" t="n">
        <v>0</v>
      </c>
      <c r="W13" s="0" t="n">
        <v>0</v>
      </c>
      <c r="X13" s="0" t="n">
        <v>0</v>
      </c>
      <c r="Y13" s="0" t="n">
        <f aca="false">SUMPRODUCT(O13:X13,$O$53:$X$53)</f>
        <v>1</v>
      </c>
      <c r="Z13" s="0" t="n">
        <f aca="false">IF(Y13&gt;=1,L13,0)</f>
        <v>125</v>
      </c>
    </row>
    <row r="14" customFormat="false" ht="12.8" hidden="false" customHeight="false" outlineLevel="0" collapsed="false">
      <c r="A14" s="0" t="n">
        <f aca="false">'Input Data'!A27</f>
        <v>11</v>
      </c>
      <c r="B14" s="43" t="n">
        <f aca="false">'Input Data'!F27</f>
        <v>12.8843787843516</v>
      </c>
      <c r="C14" s="43" t="n">
        <f aca="false">'Input Data'!G27</f>
        <v>27.4672057511982</v>
      </c>
      <c r="D14" s="43" t="n">
        <f aca="false">'Input Data'!H27</f>
        <v>4.40502206335491</v>
      </c>
      <c r="E14" s="43" t="n">
        <f aca="false">'Input Data'!I27</f>
        <v>32.8686669668648</v>
      </c>
      <c r="F14" s="43" t="n">
        <f aca="false">'Input Data'!J27</f>
        <v>28.6736521911428</v>
      </c>
      <c r="G14" s="43" t="n">
        <f aca="false">'Input Data'!K27</f>
        <v>4.49993245489828</v>
      </c>
      <c r="H14" s="43" t="n">
        <f aca="false">'Input Data'!L27</f>
        <v>19.5208037001207</v>
      </c>
      <c r="I14" s="43" t="n">
        <f aca="false">'Input Data'!M27</f>
        <v>18.0750973400484</v>
      </c>
      <c r="J14" s="43" t="n">
        <f aca="false">'Input Data'!N27</f>
        <v>18.0105280399731</v>
      </c>
      <c r="K14" s="43" t="n">
        <f aca="false">'Input Data'!O27</f>
        <v>32.244890862564</v>
      </c>
      <c r="L14" s="0" t="n">
        <f aca="false">'Input Data'!D27</f>
        <v>125</v>
      </c>
      <c r="N14" s="0" t="n">
        <f aca="false">'Input Data'!A27</f>
        <v>11</v>
      </c>
      <c r="O14" s="0" t="n">
        <v>1</v>
      </c>
      <c r="P14" s="0" t="n">
        <v>0</v>
      </c>
      <c r="Q14" s="0" t="n">
        <v>1</v>
      </c>
      <c r="R14" s="0" t="n">
        <v>0</v>
      </c>
      <c r="S14" s="0" t="n">
        <v>0</v>
      </c>
      <c r="T14" s="0" t="n">
        <v>1</v>
      </c>
      <c r="U14" s="0" t="n">
        <v>0</v>
      </c>
      <c r="V14" s="0" t="n">
        <v>0</v>
      </c>
      <c r="W14" s="0" t="n">
        <v>0</v>
      </c>
      <c r="X14" s="0" t="n">
        <v>0</v>
      </c>
      <c r="Y14" s="0" t="n">
        <f aca="false">SUMPRODUCT(O14:X14,$O$53:$X$53)</f>
        <v>1</v>
      </c>
      <c r="Z14" s="0" t="n">
        <f aca="false">IF(Y14&gt;=1,L14,0)</f>
        <v>125</v>
      </c>
    </row>
    <row r="15" customFormat="false" ht="12.8" hidden="false" customHeight="false" outlineLevel="0" collapsed="false">
      <c r="A15" s="0" t="n">
        <f aca="false">'Input Data'!A28</f>
        <v>12</v>
      </c>
      <c r="B15" s="43" t="n">
        <f aca="false">'Input Data'!F28</f>
        <v>6.47265508755036</v>
      </c>
      <c r="C15" s="43" t="n">
        <f aca="false">'Input Data'!G28</f>
        <v>21.9105539720559</v>
      </c>
      <c r="D15" s="43" t="n">
        <f aca="false">'Input Data'!H28</f>
        <v>10.6486154058826</v>
      </c>
      <c r="E15" s="43" t="n">
        <f aca="false">'Input Data'!I28</f>
        <v>25.8746832746294</v>
      </c>
      <c r="F15" s="43" t="n">
        <f aca="false">'Input Data'!J28</f>
        <v>21.8989909576299</v>
      </c>
      <c r="G15" s="43" t="n">
        <f aca="false">'Input Data'!K28</f>
        <v>3.7854140516455</v>
      </c>
      <c r="H15" s="43" t="n">
        <f aca="false">'Input Data'!L28</f>
        <v>14.3135435676282</v>
      </c>
      <c r="I15" s="43" t="n">
        <f aca="false">'Input Data'!M28</f>
        <v>11.0800114718963</v>
      </c>
      <c r="J15" s="43" t="n">
        <f aca="false">'Input Data'!N28</f>
        <v>11.5964261116255</v>
      </c>
      <c r="K15" s="43" t="n">
        <f aca="false">'Input Data'!O28</f>
        <v>25.6728552631449</v>
      </c>
      <c r="L15" s="0" t="n">
        <f aca="false">'Input Data'!D28</f>
        <v>125</v>
      </c>
      <c r="N15" s="0" t="n">
        <f aca="false">'Input Data'!A28</f>
        <v>12</v>
      </c>
      <c r="O15" s="0" t="n">
        <v>1</v>
      </c>
      <c r="P15" s="0" t="n">
        <v>0</v>
      </c>
      <c r="Q15" s="0" t="n">
        <v>1</v>
      </c>
      <c r="R15" s="0" t="n">
        <v>0</v>
      </c>
      <c r="S15" s="0" t="n">
        <v>0</v>
      </c>
      <c r="T15" s="0" t="n">
        <v>1</v>
      </c>
      <c r="U15" s="0" t="n">
        <v>1</v>
      </c>
      <c r="V15" s="0" t="n">
        <v>1</v>
      </c>
      <c r="W15" s="0" t="n">
        <v>1</v>
      </c>
      <c r="X15" s="0" t="n">
        <v>0</v>
      </c>
      <c r="Y15" s="0" t="n">
        <f aca="false">SUMPRODUCT(O15:X15,$O$53:$X$53)</f>
        <v>2</v>
      </c>
      <c r="Z15" s="0" t="n">
        <f aca="false">IF(Y15&gt;=1,L15,0)</f>
        <v>125</v>
      </c>
    </row>
    <row r="16" customFormat="false" ht="12.8" hidden="false" customHeight="false" outlineLevel="0" collapsed="false">
      <c r="A16" s="0" t="n">
        <f aca="false">'Input Data'!A29</f>
        <v>13</v>
      </c>
      <c r="B16" s="43" t="n">
        <f aca="false">'Input Data'!F29</f>
        <v>23.7458691481361</v>
      </c>
      <c r="C16" s="43" t="n">
        <f aca="false">'Input Data'!G29</f>
        <v>27.378193662848</v>
      </c>
      <c r="D16" s="43" t="n">
        <f aca="false">'Input Data'!H29</f>
        <v>39.1015801552878</v>
      </c>
      <c r="E16" s="43" t="n">
        <f aca="false">'Input Data'!I29</f>
        <v>7.97177454776555</v>
      </c>
      <c r="F16" s="43" t="n">
        <f aca="false">'Input Data'!J29</f>
        <v>17.6447538617123</v>
      </c>
      <c r="G16" s="43" t="n">
        <f aca="false">'Input Data'!K29</f>
        <v>33.555495688194</v>
      </c>
      <c r="H16" s="43" t="n">
        <f aca="false">'Input Data'!L29</f>
        <v>19.3416718191681</v>
      </c>
      <c r="I16" s="43" t="n">
        <f aca="false">'Input Data'!M29</f>
        <v>20.2461830076367</v>
      </c>
      <c r="J16" s="43" t="n">
        <f aca="false">'Input Data'!N29</f>
        <v>23.9041899369211</v>
      </c>
      <c r="K16" s="43" t="n">
        <f aca="false">'Input Data'!O29</f>
        <v>4.72154949146959</v>
      </c>
      <c r="L16" s="0" t="n">
        <f aca="false">'Input Data'!D29</f>
        <v>125</v>
      </c>
      <c r="N16" s="0" t="n">
        <f aca="false">'Input Data'!A29</f>
        <v>13</v>
      </c>
      <c r="O16" s="0" t="n">
        <v>0</v>
      </c>
      <c r="P16" s="0" t="n">
        <v>0</v>
      </c>
      <c r="Q16" s="0" t="n">
        <v>0</v>
      </c>
      <c r="R16" s="0" t="n">
        <v>1</v>
      </c>
      <c r="S16" s="0" t="n">
        <v>0</v>
      </c>
      <c r="T16" s="0" t="n">
        <v>0</v>
      </c>
      <c r="U16" s="0" t="n">
        <v>0</v>
      </c>
      <c r="V16" s="0" t="n">
        <v>0</v>
      </c>
      <c r="W16" s="0" t="n">
        <v>0</v>
      </c>
      <c r="X16" s="0" t="n">
        <v>1</v>
      </c>
      <c r="Y16" s="0" t="n">
        <f aca="false">SUMPRODUCT(O16:X16,$O$53:$X$53)</f>
        <v>1</v>
      </c>
      <c r="Z16" s="0" t="n">
        <f aca="false">IF(Y16&gt;=1,L16,0)</f>
        <v>125</v>
      </c>
    </row>
    <row r="17" customFormat="false" ht="12.8" hidden="false" customHeight="false" outlineLevel="0" collapsed="false">
      <c r="A17" s="0" t="n">
        <f aca="false">'Input Data'!A30</f>
        <v>14</v>
      </c>
      <c r="B17" s="43" t="n">
        <f aca="false">'Input Data'!F30</f>
        <v>13.1090491894631</v>
      </c>
      <c r="C17" s="43" t="n">
        <f aca="false">'Input Data'!G30</f>
        <v>8.42046662672306</v>
      </c>
      <c r="D17" s="43" t="n">
        <f aca="false">'Input Data'!H30</f>
        <v>23.9753727043351</v>
      </c>
      <c r="E17" s="43" t="n">
        <f aca="false">'Input Data'!I30</f>
        <v>17.9879074661772</v>
      </c>
      <c r="F17" s="43" t="n">
        <f aca="false">'Input Data'!J30</f>
        <v>10.100224582243</v>
      </c>
      <c r="G17" s="43" t="n">
        <f aca="false">'Input Data'!K30</f>
        <v>15.2870716709177</v>
      </c>
      <c r="H17" s="43" t="n">
        <f aca="false">'Input Data'!L30</f>
        <v>19.3642945183079</v>
      </c>
      <c r="I17" s="43" t="n">
        <f aca="false">'Input Data'!M30</f>
        <v>7.2431028717371</v>
      </c>
      <c r="J17" s="43" t="n">
        <f aca="false">'Input Data'!N30</f>
        <v>2.56130736378172</v>
      </c>
      <c r="K17" s="43" t="n">
        <f aca="false">'Input Data'!O30</f>
        <v>22.1674743904614</v>
      </c>
      <c r="L17" s="0" t="n">
        <f aca="false">'Input Data'!D30</f>
        <v>125</v>
      </c>
      <c r="N17" s="0" t="n">
        <f aca="false">'Input Data'!A30</f>
        <v>14</v>
      </c>
      <c r="O17" s="0" t="n">
        <v>1</v>
      </c>
      <c r="P17" s="0" t="n">
        <v>1</v>
      </c>
      <c r="Q17" s="0" t="n">
        <v>0</v>
      </c>
      <c r="R17" s="0" t="n">
        <v>0</v>
      </c>
      <c r="S17" s="0" t="n">
        <v>1</v>
      </c>
      <c r="T17" s="0" t="n">
        <v>0</v>
      </c>
      <c r="U17" s="0" t="n">
        <v>0</v>
      </c>
      <c r="V17" s="0" t="n">
        <v>1</v>
      </c>
      <c r="W17" s="0" t="n">
        <v>1</v>
      </c>
      <c r="X17" s="0" t="n">
        <v>0</v>
      </c>
      <c r="Y17" s="0" t="n">
        <f aca="false">SUMPRODUCT(O17:X17,$O$53:$X$53)</f>
        <v>1</v>
      </c>
      <c r="Z17" s="0" t="n">
        <f aca="false">IF(Y17&gt;=1,L17,0)</f>
        <v>125</v>
      </c>
    </row>
    <row r="18" customFormat="false" ht="12.8" hidden="false" customHeight="false" outlineLevel="0" collapsed="false">
      <c r="A18" s="0" t="n">
        <f aca="false">'Input Data'!A31</f>
        <v>15</v>
      </c>
      <c r="B18" s="43" t="n">
        <f aca="false">'Input Data'!F31</f>
        <v>21.9134712090328</v>
      </c>
      <c r="C18" s="43" t="n">
        <f aca="false">'Input Data'!G31</f>
        <v>7.91906297166024</v>
      </c>
      <c r="D18" s="43" t="n">
        <f aca="false">'Input Data'!H31</f>
        <v>35.1499253818428</v>
      </c>
      <c r="E18" s="43" t="n">
        <f aca="false">'Input Data'!I31</f>
        <v>12.6160853496287</v>
      </c>
      <c r="F18" s="43" t="n">
        <f aca="false">'Input Data'!J31</f>
        <v>3.96466694050347</v>
      </c>
      <c r="G18" s="43" t="n">
        <f aca="false">'Input Data'!K31</f>
        <v>26.6751760007149</v>
      </c>
      <c r="H18" s="43" t="n">
        <f aca="false">'Input Data'!L31</f>
        <v>25.0505932470495</v>
      </c>
      <c r="I18" s="43" t="n">
        <f aca="false">'Input Data'!M31</f>
        <v>14.5981126643235</v>
      </c>
      <c r="J18" s="43" t="n">
        <f aca="false">'Input Data'!N31</f>
        <v>13.0819214165624</v>
      </c>
      <c r="K18" s="43" t="n">
        <f aca="false">'Input Data'!O31</f>
        <v>20.1798955148217</v>
      </c>
      <c r="L18" s="0" t="n">
        <f aca="false">'Input Data'!D31</f>
        <v>125</v>
      </c>
      <c r="N18" s="0" t="n">
        <f aca="false">'Input Data'!A31</f>
        <v>15</v>
      </c>
      <c r="O18" s="0" t="n">
        <v>0</v>
      </c>
      <c r="P18" s="0" t="n">
        <v>1</v>
      </c>
      <c r="Q18" s="0" t="n">
        <v>0</v>
      </c>
      <c r="R18" s="0" t="n">
        <v>1</v>
      </c>
      <c r="S18" s="0" t="n">
        <v>1</v>
      </c>
      <c r="T18" s="0" t="n">
        <v>0</v>
      </c>
      <c r="U18" s="0" t="n">
        <v>0</v>
      </c>
      <c r="V18" s="0" t="n">
        <v>1</v>
      </c>
      <c r="W18" s="0" t="n">
        <v>1</v>
      </c>
      <c r="X18" s="0" t="n">
        <v>0</v>
      </c>
      <c r="Y18" s="0" t="n">
        <f aca="false">SUMPRODUCT(O18:X18,$O$53:$X$53)</f>
        <v>2</v>
      </c>
      <c r="Z18" s="0" t="n">
        <f aca="false">IF(Y18&gt;=1,L18,0)</f>
        <v>125</v>
      </c>
    </row>
    <row r="19" customFormat="false" ht="12.8" hidden="false" customHeight="false" outlineLevel="0" collapsed="false">
      <c r="A19" s="0" t="n">
        <f aca="false">'Input Data'!A32</f>
        <v>16</v>
      </c>
      <c r="B19" s="43" t="n">
        <f aca="false">'Input Data'!F32</f>
        <v>1.53161171477992</v>
      </c>
      <c r="C19" s="43" t="n">
        <f aca="false">'Input Data'!G32</f>
        <v>21.3975084251613</v>
      </c>
      <c r="D19" s="43" t="n">
        <f aca="false">'Input Data'!H32</f>
        <v>16.9704625188843</v>
      </c>
      <c r="E19" s="43" t="n">
        <f aca="false">'Input Data'!I32</f>
        <v>19.2269560254567</v>
      </c>
      <c r="F19" s="43" t="n">
        <f aca="false">'Input Data'!J32</f>
        <v>17.8478178611513</v>
      </c>
      <c r="G19" s="43" t="n">
        <f aca="false">'Input Data'!K32</f>
        <v>11.7770567318349</v>
      </c>
      <c r="H19" s="43" t="n">
        <f aca="false">'Input Data'!L32</f>
        <v>7.13499331918722</v>
      </c>
      <c r="I19" s="43" t="n">
        <f aca="false">'Input Data'!M32</f>
        <v>6.83437132042014</v>
      </c>
      <c r="J19" s="43" t="n">
        <f aca="false">'Input Data'!N32</f>
        <v>10.6815206691207</v>
      </c>
      <c r="K19" s="43" t="n">
        <f aca="false">'Input Data'!O32</f>
        <v>17.8531095018443</v>
      </c>
      <c r="L19" s="0" t="n">
        <f aca="false">'Input Data'!D32</f>
        <v>125</v>
      </c>
      <c r="N19" s="0" t="n">
        <f aca="false">'Input Data'!A32</f>
        <v>16</v>
      </c>
      <c r="O19" s="0" t="n">
        <v>1</v>
      </c>
      <c r="P19" s="0" t="n">
        <v>0</v>
      </c>
      <c r="Q19" s="0" t="n">
        <v>0</v>
      </c>
      <c r="R19" s="0" t="n">
        <v>0</v>
      </c>
      <c r="S19" s="0" t="n">
        <v>0</v>
      </c>
      <c r="T19" s="0" t="n">
        <v>1</v>
      </c>
      <c r="U19" s="0" t="n">
        <v>1</v>
      </c>
      <c r="V19" s="0" t="n">
        <v>1</v>
      </c>
      <c r="W19" s="0" t="n">
        <v>1</v>
      </c>
      <c r="X19" s="0" t="n">
        <v>0</v>
      </c>
      <c r="Y19" s="0" t="n">
        <f aca="false">SUMPRODUCT(O19:X19,$O$53:$X$53)</f>
        <v>2</v>
      </c>
      <c r="Z19" s="0" t="n">
        <f aca="false">IF(Y19&gt;=1,L19,0)</f>
        <v>125</v>
      </c>
    </row>
    <row r="20" customFormat="false" ht="12.8" hidden="false" customHeight="false" outlineLevel="0" collapsed="false">
      <c r="A20" s="0" t="n">
        <f aca="false">'Input Data'!A33</f>
        <v>17</v>
      </c>
      <c r="B20" s="43" t="n">
        <f aca="false">'Input Data'!F33</f>
        <v>2.83760735607884</v>
      </c>
      <c r="C20" s="43" t="n">
        <f aca="false">'Input Data'!G33</f>
        <v>18.8960710367863</v>
      </c>
      <c r="D20" s="43" t="n">
        <f aca="false">'Input Data'!H33</f>
        <v>17.9149520464689</v>
      </c>
      <c r="E20" s="43" t="n">
        <f aca="false">'Input Data'!I33</f>
        <v>18.1175612108051</v>
      </c>
      <c r="F20" s="43" t="n">
        <f aca="false">'Input Data'!J33</f>
        <v>15.7300274134299</v>
      </c>
      <c r="G20" s="43" t="n">
        <f aca="false">'Input Data'!K33</f>
        <v>11.5628199305913</v>
      </c>
      <c r="H20" s="43" t="n">
        <f aca="false">'Input Data'!L33</f>
        <v>9.15350072853384</v>
      </c>
      <c r="I20" s="43" t="n">
        <f aca="false">'Input Data'!M33</f>
        <v>4.4900596537198</v>
      </c>
      <c r="J20" s="43" t="n">
        <f aca="false">'Input Data'!N33</f>
        <v>8.18604804086049</v>
      </c>
      <c r="K20" s="43" t="n">
        <f aca="false">'Input Data'!O33</f>
        <v>17.8446919812942</v>
      </c>
      <c r="L20" s="0" t="n">
        <f aca="false">'Input Data'!D33</f>
        <v>125</v>
      </c>
      <c r="N20" s="0" t="n">
        <f aca="false">'Input Data'!A33</f>
        <v>17</v>
      </c>
      <c r="O20" s="0" t="n">
        <v>1</v>
      </c>
      <c r="P20" s="0" t="n">
        <v>0</v>
      </c>
      <c r="Q20" s="0" t="n">
        <v>0</v>
      </c>
      <c r="R20" s="0" t="n">
        <v>0</v>
      </c>
      <c r="S20" s="0" t="n">
        <v>0</v>
      </c>
      <c r="T20" s="0" t="n">
        <v>1</v>
      </c>
      <c r="U20" s="0" t="n">
        <v>1</v>
      </c>
      <c r="V20" s="0" t="n">
        <v>1</v>
      </c>
      <c r="W20" s="0" t="n">
        <v>1</v>
      </c>
      <c r="X20" s="0" t="n">
        <v>0</v>
      </c>
      <c r="Y20" s="0" t="n">
        <f aca="false">SUMPRODUCT(O20:X20,$O$53:$X$53)</f>
        <v>2</v>
      </c>
      <c r="Z20" s="0" t="n">
        <f aca="false">IF(Y20&gt;=1,L20,0)</f>
        <v>125</v>
      </c>
    </row>
    <row r="21" customFormat="false" ht="12.8" hidden="false" customHeight="false" outlineLevel="0" collapsed="false">
      <c r="A21" s="0" t="n">
        <f aca="false">'Input Data'!A34</f>
        <v>18</v>
      </c>
      <c r="B21" s="43" t="n">
        <f aca="false">'Input Data'!F34</f>
        <v>12.2157446879846</v>
      </c>
      <c r="C21" s="43" t="n">
        <f aca="false">'Input Data'!G34</f>
        <v>26.5181608480304</v>
      </c>
      <c r="D21" s="43" t="n">
        <f aca="false">'Input Data'!H34</f>
        <v>26.2765700912813</v>
      </c>
      <c r="E21" s="43" t="n">
        <f aca="false">'Input Data'!I34</f>
        <v>14.695795370174</v>
      </c>
      <c r="F21" s="43" t="n">
        <f aca="false">'Input Data'!J34</f>
        <v>19.0884684603561</v>
      </c>
      <c r="G21" s="43" t="n">
        <f aca="false">'Input Data'!K34</f>
        <v>22.4453768478504</v>
      </c>
      <c r="H21" s="43" t="n">
        <f aca="false">'Input Data'!L34</f>
        <v>5.60060849212176</v>
      </c>
      <c r="I21" s="43" t="n">
        <f aca="false">'Input Data'!M34</f>
        <v>13.0298071583294</v>
      </c>
      <c r="J21" s="43" t="n">
        <f aca="false">'Input Data'!N34</f>
        <v>17.9826315555321</v>
      </c>
      <c r="K21" s="43" t="n">
        <f aca="false">'Input Data'!O34</f>
        <v>9.13871672183929</v>
      </c>
      <c r="L21" s="0" t="n">
        <f aca="false">'Input Data'!D34</f>
        <v>125</v>
      </c>
      <c r="N21" s="0" t="n">
        <f aca="false">'Input Data'!A34</f>
        <v>18</v>
      </c>
      <c r="O21" s="0" t="n">
        <v>1</v>
      </c>
      <c r="P21" s="0" t="n">
        <v>0</v>
      </c>
      <c r="Q21" s="0" t="n">
        <v>0</v>
      </c>
      <c r="R21" s="0" t="n">
        <v>1</v>
      </c>
      <c r="S21" s="0" t="n">
        <v>0</v>
      </c>
      <c r="T21" s="0" t="n">
        <v>0</v>
      </c>
      <c r="U21" s="0" t="n">
        <v>1</v>
      </c>
      <c r="V21" s="0" t="n">
        <v>1</v>
      </c>
      <c r="W21" s="0" t="n">
        <v>0</v>
      </c>
      <c r="X21" s="0" t="n">
        <v>1</v>
      </c>
      <c r="Y21" s="0" t="n">
        <f aca="false">SUMPRODUCT(O21:X21,$O$53:$X$53)</f>
        <v>2</v>
      </c>
      <c r="Z21" s="0" t="n">
        <f aca="false">IF(Y21&gt;=1,L21,0)</f>
        <v>125</v>
      </c>
    </row>
    <row r="22" customFormat="false" ht="12.8" hidden="false" customHeight="false" outlineLevel="0" collapsed="false">
      <c r="A22" s="0" t="n">
        <f aca="false">'Input Data'!A35</f>
        <v>19</v>
      </c>
      <c r="B22" s="43" t="n">
        <f aca="false">'Input Data'!F35</f>
        <v>11.3973735855209</v>
      </c>
      <c r="C22" s="43" t="n">
        <f aca="false">'Input Data'!G35</f>
        <v>24.7614659955325</v>
      </c>
      <c r="D22" s="43" t="n">
        <f aca="false">'Input Data'!H35</f>
        <v>7.09493491498986</v>
      </c>
      <c r="E22" s="43" t="n">
        <f aca="false">'Input Data'!I35</f>
        <v>30.7975229628606</v>
      </c>
      <c r="F22" s="43" t="n">
        <f aca="false">'Input Data'!J35</f>
        <v>26.1837508666709</v>
      </c>
      <c r="G22" s="43" t="n">
        <f aca="false">'Input Data'!K35</f>
        <v>1.82688517645046</v>
      </c>
      <c r="H22" s="43" t="n">
        <f aca="false">'Input Data'!L35</f>
        <v>18.7511343744299</v>
      </c>
      <c r="I22" s="43" t="n">
        <f aca="false">'Input Data'!M35</f>
        <v>15.8452580828139</v>
      </c>
      <c r="J22" s="43" t="n">
        <f aca="false">'Input Data'!N35</f>
        <v>15.4292717601294</v>
      </c>
      <c r="K22" s="43" t="n">
        <f aca="false">'Input Data'!O35</f>
        <v>30.6967382841879</v>
      </c>
      <c r="L22" s="0" t="n">
        <f aca="false">'Input Data'!D35</f>
        <v>125</v>
      </c>
      <c r="N22" s="0" t="n">
        <f aca="false">'Input Data'!A35</f>
        <v>19</v>
      </c>
      <c r="O22" s="0" t="n">
        <v>1</v>
      </c>
      <c r="P22" s="0" t="n">
        <v>0</v>
      </c>
      <c r="Q22" s="0" t="n">
        <v>1</v>
      </c>
      <c r="R22" s="0" t="n">
        <v>0</v>
      </c>
      <c r="S22" s="0" t="n">
        <v>0</v>
      </c>
      <c r="T22" s="0" t="n">
        <v>1</v>
      </c>
      <c r="U22" s="0" t="n">
        <v>0</v>
      </c>
      <c r="V22" s="0" t="n">
        <v>0</v>
      </c>
      <c r="W22" s="0" t="n">
        <v>0</v>
      </c>
      <c r="X22" s="0" t="n">
        <v>0</v>
      </c>
      <c r="Y22" s="0" t="n">
        <f aca="false">SUMPRODUCT(O22:X22,$O$53:$X$53)</f>
        <v>1</v>
      </c>
      <c r="Z22" s="0" t="n">
        <f aca="false">IF(Y22&gt;=1,L22,0)</f>
        <v>125</v>
      </c>
    </row>
    <row r="23" customFormat="false" ht="12.8" hidden="false" customHeight="false" outlineLevel="0" collapsed="false">
      <c r="A23" s="0" t="n">
        <f aca="false">'Input Data'!A36</f>
        <v>20</v>
      </c>
      <c r="B23" s="43" t="n">
        <f aca="false">'Input Data'!F36</f>
        <v>6.87739918602934</v>
      </c>
      <c r="C23" s="43" t="n">
        <f aca="false">'Input Data'!G36</f>
        <v>14.6032167416637</v>
      </c>
      <c r="D23" s="43" t="n">
        <f aca="false">'Input Data'!H36</f>
        <v>19.1983913780292</v>
      </c>
      <c r="E23" s="43" t="n">
        <f aca="false">'Input Data'!I36</f>
        <v>18.2645277848627</v>
      </c>
      <c r="F23" s="43" t="n">
        <f aca="false">'Input Data'!J36</f>
        <v>13.3492867676142</v>
      </c>
      <c r="G23" s="43" t="n">
        <f aca="false">'Input Data'!K36</f>
        <v>11.2259793133603</v>
      </c>
      <c r="H23" s="43" t="n">
        <f aca="false">'Input Data'!L36</f>
        <v>13.7507180533965</v>
      </c>
      <c r="I23" s="43" t="n">
        <f aca="false">'Input Data'!M36</f>
        <v>3.36310696915602</v>
      </c>
      <c r="J23" s="43" t="n">
        <f aca="false">'Input Data'!N36</f>
        <v>3.69600332846231</v>
      </c>
      <c r="K23" s="43" t="n">
        <f aca="false">'Input Data'!O36</f>
        <v>20.0106754369766</v>
      </c>
      <c r="L23" s="0" t="n">
        <f aca="false">'Input Data'!D36</f>
        <v>125</v>
      </c>
      <c r="N23" s="0" t="n">
        <f aca="false">'Input Data'!A36</f>
        <v>20</v>
      </c>
      <c r="O23" s="0" t="n">
        <v>1</v>
      </c>
      <c r="P23" s="0" t="n">
        <v>1</v>
      </c>
      <c r="Q23" s="0" t="n">
        <v>0</v>
      </c>
      <c r="R23" s="0" t="n">
        <v>0</v>
      </c>
      <c r="S23" s="0" t="n">
        <v>1</v>
      </c>
      <c r="T23" s="0" t="n">
        <v>1</v>
      </c>
      <c r="U23" s="0" t="n">
        <v>1</v>
      </c>
      <c r="V23" s="0" t="n">
        <v>1</v>
      </c>
      <c r="W23" s="0" t="n">
        <v>1</v>
      </c>
      <c r="X23" s="0" t="n">
        <v>0</v>
      </c>
      <c r="Y23" s="0" t="n">
        <f aca="false">SUMPRODUCT(O23:X23,$O$53:$X$53)</f>
        <v>3</v>
      </c>
      <c r="Z23" s="0" t="n">
        <f aca="false">IF(Y23&gt;=1,L23,0)</f>
        <v>125</v>
      </c>
    </row>
    <row r="24" customFormat="false" ht="12.8" hidden="false" customHeight="false" outlineLevel="0" collapsed="false">
      <c r="A24" s="0" t="n">
        <f aca="false">'Input Data'!A37</f>
        <v>21</v>
      </c>
      <c r="B24" s="43" t="n">
        <f aca="false">'Input Data'!F37</f>
        <v>23.087154124429</v>
      </c>
      <c r="C24" s="43" t="n">
        <f aca="false">'Input Data'!G37</f>
        <v>20.2858375179615</v>
      </c>
      <c r="D24" s="43" t="n">
        <f aca="false">'Input Data'!H37</f>
        <v>38.5592234803184</v>
      </c>
      <c r="E24" s="43" t="n">
        <f aca="false">'Input Data'!I37</f>
        <v>2.62219553144607</v>
      </c>
      <c r="F24" s="43" t="n">
        <f aca="false">'Input Data'!J37</f>
        <v>10.6759335238255</v>
      </c>
      <c r="G24" s="43" t="n">
        <f aca="false">'Input Data'!K37</f>
        <v>31.5843726175643</v>
      </c>
      <c r="H24" s="43" t="n">
        <f aca="false">'Input Data'!L37</f>
        <v>21.6066551276487</v>
      </c>
      <c r="I24" s="43" t="n">
        <f aca="false">'Input Data'!M37</f>
        <v>17.4121818341247</v>
      </c>
      <c r="J24" s="43" t="n">
        <f aca="false">'Input Data'!N37</f>
        <v>19.5943253878549</v>
      </c>
      <c r="K24" s="43" t="n">
        <f aca="false">'Input Data'!O37</f>
        <v>9.90822110195072</v>
      </c>
      <c r="L24" s="0" t="n">
        <f aca="false">'Input Data'!D37</f>
        <v>125</v>
      </c>
      <c r="N24" s="0" t="n">
        <f aca="false">'Input Data'!A37</f>
        <v>21</v>
      </c>
      <c r="O24" s="0" t="n">
        <v>0</v>
      </c>
      <c r="P24" s="0" t="n">
        <v>0</v>
      </c>
      <c r="Q24" s="0" t="n">
        <v>0</v>
      </c>
      <c r="R24" s="0" t="n">
        <v>1</v>
      </c>
      <c r="S24" s="0" t="n">
        <v>1</v>
      </c>
      <c r="T24" s="0" t="n">
        <v>0</v>
      </c>
      <c r="U24" s="0" t="n">
        <v>0</v>
      </c>
      <c r="V24" s="0" t="n">
        <v>0</v>
      </c>
      <c r="W24" s="0" t="n">
        <v>0</v>
      </c>
      <c r="X24" s="0" t="n">
        <v>1</v>
      </c>
      <c r="Y24" s="0" t="n">
        <f aca="false">SUMPRODUCT(O24:X24,$O$53:$X$53)</f>
        <v>1</v>
      </c>
      <c r="Z24" s="0" t="n">
        <f aca="false">IF(Y24&gt;=1,L24,0)</f>
        <v>125</v>
      </c>
    </row>
    <row r="25" customFormat="false" ht="12.8" hidden="false" customHeight="false" outlineLevel="0" collapsed="false">
      <c r="A25" s="0" t="n">
        <f aca="false">'Input Data'!A38</f>
        <v>22</v>
      </c>
      <c r="B25" s="43" t="n">
        <f aca="false">'Input Data'!F38</f>
        <v>14.9395909175733</v>
      </c>
      <c r="C25" s="43" t="n">
        <f aca="false">'Input Data'!G38</f>
        <v>18.8455126453072</v>
      </c>
      <c r="D25" s="43" t="n">
        <f aca="false">'Input Data'!H38</f>
        <v>30.4963589542169</v>
      </c>
      <c r="E25" s="43" t="n">
        <f aca="false">'Input Data'!I38</f>
        <v>5.69923967424009</v>
      </c>
      <c r="F25" s="43" t="n">
        <f aca="false">'Input Data'!J38</f>
        <v>9.9296193212243</v>
      </c>
      <c r="G25" s="43" t="n">
        <f aca="false">'Input Data'!K38</f>
        <v>24.0438077754844</v>
      </c>
      <c r="H25" s="43" t="n">
        <f aca="false">'Input Data'!L38</f>
        <v>13.5647289624394</v>
      </c>
      <c r="I25" s="43" t="n">
        <f aca="false">'Input Data'!M38</f>
        <v>10.2427926181986</v>
      </c>
      <c r="J25" s="43" t="n">
        <f aca="false">'Input Data'!N38</f>
        <v>13.8180448387041</v>
      </c>
      <c r="K25" s="43" t="n">
        <f aca="false">'Input Data'!O38</f>
        <v>7.35465434568025</v>
      </c>
      <c r="L25" s="0" t="n">
        <f aca="false">'Input Data'!D38</f>
        <v>125</v>
      </c>
      <c r="N25" s="0" t="n">
        <f aca="false">'Input Data'!A38</f>
        <v>22</v>
      </c>
      <c r="O25" s="0" t="n">
        <v>1</v>
      </c>
      <c r="P25" s="0" t="n">
        <v>0</v>
      </c>
      <c r="Q25" s="0" t="n">
        <v>0</v>
      </c>
      <c r="R25" s="0" t="n">
        <v>1</v>
      </c>
      <c r="S25" s="0" t="n">
        <v>1</v>
      </c>
      <c r="T25" s="0" t="n">
        <v>0</v>
      </c>
      <c r="U25" s="0" t="n">
        <v>1</v>
      </c>
      <c r="V25" s="0" t="n">
        <v>1</v>
      </c>
      <c r="W25" s="0" t="n">
        <v>1</v>
      </c>
      <c r="X25" s="0" t="n">
        <v>1</v>
      </c>
      <c r="Y25" s="0" t="n">
        <f aca="false">SUMPRODUCT(O25:X25,$O$53:$X$53)</f>
        <v>2</v>
      </c>
      <c r="Z25" s="0" t="n">
        <f aca="false">IF(Y25&gt;=1,L25,0)</f>
        <v>125</v>
      </c>
    </row>
    <row r="26" customFormat="false" ht="12.8" hidden="false" customHeight="false" outlineLevel="0" collapsed="false">
      <c r="A26" s="0" t="n">
        <f aca="false">'Input Data'!A39</f>
        <v>23</v>
      </c>
      <c r="B26" s="43" t="n">
        <f aca="false">'Input Data'!F39</f>
        <v>29.5218416789103</v>
      </c>
      <c r="C26" s="43" t="n">
        <f aca="false">'Input Data'!G39</f>
        <v>19.4163988843104</v>
      </c>
      <c r="D26" s="43" t="n">
        <f aca="false">'Input Data'!H39</f>
        <v>44.394737249303</v>
      </c>
      <c r="E26" s="43" t="n">
        <f aca="false">'Input Data'!I39</f>
        <v>10.9013710346288</v>
      </c>
      <c r="F26" s="43" t="n">
        <f aca="false">'Input Data'!J39</f>
        <v>12.3571120426522</v>
      </c>
      <c r="G26" s="43" t="n">
        <f aca="false">'Input Data'!K39</f>
        <v>36.548410922428</v>
      </c>
      <c r="H26" s="43" t="n">
        <f aca="false">'Input Data'!L39</f>
        <v>29.5858386028631</v>
      </c>
      <c r="I26" s="43" t="n">
        <f aca="false">'Input Data'!M39</f>
        <v>22.7848636521815</v>
      </c>
      <c r="J26" s="43" t="n">
        <f aca="false">'Input Data'!N39</f>
        <v>23.2373437689131</v>
      </c>
      <c r="K26" s="43" t="n">
        <f aca="false">'Input Data'!O39</f>
        <v>18.6129619360985</v>
      </c>
      <c r="L26" s="0" t="n">
        <f aca="false">'Input Data'!D39</f>
        <v>125</v>
      </c>
      <c r="N26" s="0" t="n">
        <f aca="false">'Input Data'!A39</f>
        <v>23</v>
      </c>
      <c r="O26" s="0" t="n">
        <v>0</v>
      </c>
      <c r="P26" s="0" t="n">
        <v>0</v>
      </c>
      <c r="Q26" s="0" t="n">
        <v>0</v>
      </c>
      <c r="R26" s="0" t="n">
        <v>1</v>
      </c>
      <c r="S26" s="0" t="n">
        <v>1</v>
      </c>
      <c r="T26" s="0" t="n">
        <v>0</v>
      </c>
      <c r="U26" s="0" t="n">
        <v>0</v>
      </c>
      <c r="V26" s="0" t="n">
        <v>0</v>
      </c>
      <c r="W26" s="0" t="n">
        <v>0</v>
      </c>
      <c r="X26" s="0" t="n">
        <v>0</v>
      </c>
      <c r="Y26" s="0" t="n">
        <f aca="false">SUMPRODUCT(O26:X26,$O$53:$X$53)</f>
        <v>1</v>
      </c>
      <c r="Z26" s="0" t="n">
        <f aca="false">IF(Y26&gt;=1,L26,0)</f>
        <v>125</v>
      </c>
    </row>
    <row r="27" customFormat="false" ht="12.8" hidden="false" customHeight="false" outlineLevel="0" collapsed="false">
      <c r="A27" s="0" t="n">
        <f aca="false">'Input Data'!A40</f>
        <v>24</v>
      </c>
      <c r="B27" s="43" t="n">
        <f aca="false">'Input Data'!F40</f>
        <v>11.8884805947948</v>
      </c>
      <c r="C27" s="43" t="n">
        <f aca="false">'Input Data'!G40</f>
        <v>15.1409010185267</v>
      </c>
      <c r="D27" s="43" t="n">
        <f aca="false">'Input Data'!H40</f>
        <v>16.8729753882595</v>
      </c>
      <c r="E27" s="43" t="n">
        <f aca="false">'Input Data'!I40</f>
        <v>25.2121689121113</v>
      </c>
      <c r="F27" s="43" t="n">
        <f aca="false">'Input Data'!J40</f>
        <v>18.3638278268124</v>
      </c>
      <c r="G27" s="43" t="n">
        <f aca="false">'Input Data'!K40</f>
        <v>8.08690428117044</v>
      </c>
      <c r="H27" s="43" t="n">
        <f aca="false">'Input Data'!L40</f>
        <v>20.0651850819477</v>
      </c>
      <c r="I27" s="43" t="n">
        <f aca="false">'Input Data'!M40</f>
        <v>10.9322172206575</v>
      </c>
      <c r="J27" s="43" t="n">
        <f aca="false">'Input Data'!N40</f>
        <v>7.70955568452694</v>
      </c>
      <c r="K27" s="43" t="n">
        <f aca="false">'Input Data'!O40</f>
        <v>27.6273065464738</v>
      </c>
      <c r="L27" s="0" t="n">
        <f aca="false">'Input Data'!D40</f>
        <v>125</v>
      </c>
      <c r="N27" s="0" t="n">
        <f aca="false">'Input Data'!A40</f>
        <v>24</v>
      </c>
      <c r="O27" s="0" t="n">
        <v>1</v>
      </c>
      <c r="P27" s="0" t="n">
        <v>0</v>
      </c>
      <c r="Q27" s="0" t="n">
        <v>0</v>
      </c>
      <c r="R27" s="0" t="n">
        <v>0</v>
      </c>
      <c r="S27" s="0" t="n">
        <v>0</v>
      </c>
      <c r="T27" s="0" t="n">
        <v>1</v>
      </c>
      <c r="U27" s="0" t="n">
        <v>0</v>
      </c>
      <c r="V27" s="0" t="n">
        <v>1</v>
      </c>
      <c r="W27" s="0" t="n">
        <v>1</v>
      </c>
      <c r="X27" s="0" t="n">
        <v>0</v>
      </c>
      <c r="Y27" s="0" t="n">
        <f aca="false">SUMPRODUCT(O27:X27,$O$53:$X$53)</f>
        <v>1</v>
      </c>
      <c r="Z27" s="0" t="n">
        <f aca="false">IF(Y27&gt;=1,L27,0)</f>
        <v>125</v>
      </c>
    </row>
    <row r="28" customFormat="false" ht="12.8" hidden="false" customHeight="false" outlineLevel="0" collapsed="false">
      <c r="A28" s="0" t="n">
        <f aca="false">'Input Data'!A41</f>
        <v>25</v>
      </c>
      <c r="B28" s="43" t="n">
        <f aca="false">'Input Data'!F41</f>
        <v>12.3018200759274</v>
      </c>
      <c r="C28" s="43" t="n">
        <f aca="false">'Input Data'!G41</f>
        <v>30.7351144012916</v>
      </c>
      <c r="D28" s="43" t="n">
        <f aca="false">'Input Data'!H41</f>
        <v>4.30486051579993</v>
      </c>
      <c r="E28" s="43" t="n">
        <f aca="false">'Input Data'!I41</f>
        <v>32.7901781279165</v>
      </c>
      <c r="F28" s="43" t="n">
        <f aca="false">'Input Data'!J41</f>
        <v>30.2440327909566</v>
      </c>
      <c r="G28" s="43" t="n">
        <f aca="false">'Input Data'!K41</f>
        <v>8.67725482744926</v>
      </c>
      <c r="H28" s="43" t="n">
        <f aca="false">'Input Data'!L41</f>
        <v>16.7570960879409</v>
      </c>
      <c r="I28" s="43" t="n">
        <f aca="false">'Input Data'!M41</f>
        <v>19.0114922203799</v>
      </c>
      <c r="J28" s="43" t="n">
        <f aca="false">'Input Data'!N41</f>
        <v>20.3583588081282</v>
      </c>
      <c r="K28" s="43" t="n">
        <f aca="false">'Input Data'!O41</f>
        <v>30.744215227917</v>
      </c>
      <c r="L28" s="0" t="n">
        <f aca="false">'Input Data'!D41</f>
        <v>125</v>
      </c>
      <c r="N28" s="0" t="n">
        <f aca="false">'Input Data'!A41</f>
        <v>25</v>
      </c>
      <c r="O28" s="0" t="n">
        <v>1</v>
      </c>
      <c r="P28" s="0" t="n">
        <v>0</v>
      </c>
      <c r="Q28" s="0" t="n">
        <v>1</v>
      </c>
      <c r="R28" s="0" t="n">
        <v>0</v>
      </c>
      <c r="S28" s="0" t="n">
        <v>0</v>
      </c>
      <c r="T28" s="0" t="n">
        <v>1</v>
      </c>
      <c r="U28" s="0" t="n">
        <v>0</v>
      </c>
      <c r="V28" s="0" t="n">
        <v>0</v>
      </c>
      <c r="W28" s="0" t="n">
        <v>0</v>
      </c>
      <c r="X28" s="0" t="n">
        <v>0</v>
      </c>
      <c r="Y28" s="0" t="n">
        <f aca="false">SUMPRODUCT(O28:X28,$O$53:$X$53)</f>
        <v>1</v>
      </c>
      <c r="Z28" s="0" t="n">
        <f aca="false">IF(Y28&gt;=1,L28,0)</f>
        <v>125</v>
      </c>
    </row>
    <row r="29" customFormat="false" ht="12.8" hidden="false" customHeight="false" outlineLevel="0" collapsed="false">
      <c r="A29" s="0" t="n">
        <f aca="false">'Input Data'!A42</f>
        <v>26</v>
      </c>
      <c r="B29" s="43" t="n">
        <f aca="false">'Input Data'!F42</f>
        <v>4.44138666216615</v>
      </c>
      <c r="C29" s="43" t="n">
        <f aca="false">'Input Data'!G42</f>
        <v>21.6083356722091</v>
      </c>
      <c r="D29" s="43" t="n">
        <f aca="false">'Input Data'!H42</f>
        <v>19.7027164503495</v>
      </c>
      <c r="E29" s="43" t="n">
        <f aca="false">'Input Data'!I42</f>
        <v>16.8659868054871</v>
      </c>
      <c r="F29" s="43" t="n">
        <f aca="false">'Input Data'!J42</f>
        <v>16.7472636786686</v>
      </c>
      <c r="G29" s="43" t="n">
        <f aca="false">'Input Data'!K42</f>
        <v>14.6667302205663</v>
      </c>
      <c r="H29" s="43" t="n">
        <f aca="false">'Input Data'!L42</f>
        <v>5.45912959022445</v>
      </c>
      <c r="I29" s="43" t="n">
        <f aca="false">'Input Data'!M42</f>
        <v>6.7937998311458</v>
      </c>
      <c r="J29" s="43" t="n">
        <f aca="false">'Input Data'!N42</f>
        <v>11.4568198127957</v>
      </c>
      <c r="K29" s="43" t="n">
        <f aca="false">'Input Data'!O42</f>
        <v>14.9744863619044</v>
      </c>
      <c r="L29" s="0" t="n">
        <f aca="false">'Input Data'!D42</f>
        <v>125</v>
      </c>
      <c r="N29" s="0" t="n">
        <f aca="false">'Input Data'!A42</f>
        <v>26</v>
      </c>
      <c r="O29" s="0" t="n">
        <v>1</v>
      </c>
      <c r="P29" s="0" t="n">
        <v>0</v>
      </c>
      <c r="Q29" s="0" t="n">
        <v>0</v>
      </c>
      <c r="R29" s="0" t="n">
        <v>0</v>
      </c>
      <c r="S29" s="0" t="n">
        <v>0</v>
      </c>
      <c r="T29" s="0" t="n">
        <v>1</v>
      </c>
      <c r="U29" s="0" t="n">
        <v>1</v>
      </c>
      <c r="V29" s="0" t="n">
        <v>1</v>
      </c>
      <c r="W29" s="0" t="n">
        <v>1</v>
      </c>
      <c r="X29" s="0" t="n">
        <v>1</v>
      </c>
      <c r="Y29" s="0" t="n">
        <f aca="false">SUMPRODUCT(O29:X29,$O$53:$X$53)</f>
        <v>2</v>
      </c>
      <c r="Z29" s="0" t="n">
        <f aca="false">IF(Y29&gt;=1,L29,0)</f>
        <v>125</v>
      </c>
    </row>
    <row r="30" customFormat="false" ht="12.8" hidden="false" customHeight="false" outlineLevel="0" collapsed="false">
      <c r="A30" s="0" t="n">
        <f aca="false">'Input Data'!A43</f>
        <v>27</v>
      </c>
      <c r="B30" s="43" t="n">
        <f aca="false">'Input Data'!F43</f>
        <v>24.9284329507654</v>
      </c>
      <c r="C30" s="43" t="n">
        <f aca="false">'Input Data'!G43</f>
        <v>11.6619351799265</v>
      </c>
      <c r="D30" s="43" t="n">
        <f aca="false">'Input Data'!H43</f>
        <v>29.3634428063336</v>
      </c>
      <c r="E30" s="43" t="n">
        <f aca="false">'Input Data'!I43</f>
        <v>30.3700959389463</v>
      </c>
      <c r="F30" s="43" t="n">
        <f aca="false">'Input Data'!J43</f>
        <v>20.8315081004903</v>
      </c>
      <c r="G30" s="43" t="n">
        <f aca="false">'Input Data'!K43</f>
        <v>21.2442519049463</v>
      </c>
      <c r="H30" s="43" t="n">
        <f aca="false">'Input Data'!L43</f>
        <v>32.4617275048759</v>
      </c>
      <c r="I30" s="43" t="n">
        <f aca="false">'Input Data'!M43</f>
        <v>20.8654892256455</v>
      </c>
      <c r="J30" s="43" t="n">
        <f aca="false">'Input Data'!N43</f>
        <v>15.9043998987956</v>
      </c>
      <c r="K30" s="43" t="n">
        <f aca="false">'Input Data'!O43</f>
        <v>35.763150714399</v>
      </c>
      <c r="L30" s="0" t="n">
        <f aca="false">'Input Data'!D43</f>
        <v>125</v>
      </c>
      <c r="N30" s="0" t="n">
        <f aca="false">'Input Data'!A43</f>
        <v>27</v>
      </c>
      <c r="O30" s="0" t="n">
        <v>0</v>
      </c>
      <c r="P30" s="0" t="n">
        <v>1</v>
      </c>
      <c r="Q30" s="0" t="n">
        <v>0</v>
      </c>
      <c r="R30" s="0" t="n">
        <v>0</v>
      </c>
      <c r="S30" s="0" t="n">
        <v>0</v>
      </c>
      <c r="T30" s="0" t="n">
        <v>0</v>
      </c>
      <c r="U30" s="0" t="n">
        <v>0</v>
      </c>
      <c r="V30" s="0" t="n">
        <v>0</v>
      </c>
      <c r="W30" s="0" t="n">
        <v>0</v>
      </c>
      <c r="X30" s="0" t="n">
        <v>0</v>
      </c>
      <c r="Y30" s="0" t="n">
        <f aca="false">SUMPRODUCT(O30:X30,$O$53:$X$53)</f>
        <v>1</v>
      </c>
      <c r="Z30" s="0" t="n">
        <f aca="false">IF(Y30&gt;=1,L30,0)</f>
        <v>125</v>
      </c>
    </row>
    <row r="31" customFormat="false" ht="12.8" hidden="false" customHeight="false" outlineLevel="0" collapsed="false">
      <c r="A31" s="0" t="n">
        <f aca="false">'Input Data'!A44</f>
        <v>28</v>
      </c>
      <c r="B31" s="43" t="n">
        <f aca="false">'Input Data'!F44</f>
        <v>18.1316894703725</v>
      </c>
      <c r="C31" s="43" t="n">
        <f aca="false">'Input Data'!G44</f>
        <v>6.43142710835053</v>
      </c>
      <c r="D31" s="43" t="n">
        <f aca="false">'Input Data'!H44</f>
        <v>26.1686840718064</v>
      </c>
      <c r="E31" s="43" t="n">
        <f aca="false">'Input Data'!I44</f>
        <v>22.6703313484834</v>
      </c>
      <c r="F31" s="43" t="n">
        <f aca="false">'Input Data'!J44</f>
        <v>13.5067978829188</v>
      </c>
      <c r="G31" s="43" t="n">
        <f aca="false">'Input Data'!K44</f>
        <v>17.3682380928527</v>
      </c>
      <c r="H31" s="43" t="n">
        <f aca="false">'Input Data'!L44</f>
        <v>25.0414959499233</v>
      </c>
      <c r="I31" s="43" t="n">
        <f aca="false">'Input Data'!M44</f>
        <v>13.0759659578224</v>
      </c>
      <c r="J31" s="43" t="n">
        <f aca="false">'Input Data'!N44</f>
        <v>8.15296659198501</v>
      </c>
      <c r="K31" s="43" t="n">
        <f aca="false">'Input Data'!O44</f>
        <v>27.7206599764515</v>
      </c>
      <c r="L31" s="0" t="n">
        <f aca="false">'Input Data'!D44</f>
        <v>125</v>
      </c>
      <c r="N31" s="0" t="n">
        <f aca="false">'Input Data'!A44</f>
        <v>28</v>
      </c>
      <c r="O31" s="0" t="n">
        <v>0</v>
      </c>
      <c r="P31" s="0" t="n">
        <v>1</v>
      </c>
      <c r="Q31" s="0" t="n">
        <v>0</v>
      </c>
      <c r="R31" s="0" t="n">
        <v>0</v>
      </c>
      <c r="S31" s="0" t="n">
        <v>1</v>
      </c>
      <c r="T31" s="0" t="n">
        <v>0</v>
      </c>
      <c r="U31" s="0" t="n">
        <v>0</v>
      </c>
      <c r="V31" s="0" t="n">
        <v>1</v>
      </c>
      <c r="W31" s="0" t="n">
        <v>1</v>
      </c>
      <c r="X31" s="0" t="n">
        <v>0</v>
      </c>
      <c r="Y31" s="0" t="n">
        <f aca="false">SUMPRODUCT(O31:X31,$O$53:$X$53)</f>
        <v>1</v>
      </c>
      <c r="Z31" s="0" t="n">
        <f aca="false">IF(Y31&gt;=1,L31,0)</f>
        <v>125</v>
      </c>
    </row>
    <row r="32" customFormat="false" ht="12.8" hidden="false" customHeight="false" outlineLevel="0" collapsed="false">
      <c r="A32" s="0" t="n">
        <f aca="false">'Input Data'!A45</f>
        <v>29</v>
      </c>
      <c r="B32" s="43" t="n">
        <f aca="false">'Input Data'!F45</f>
        <v>14.7402798474605</v>
      </c>
      <c r="C32" s="43" t="n">
        <f aca="false">'Input Data'!G45</f>
        <v>33.0833291592825</v>
      </c>
      <c r="D32" s="43" t="n">
        <f aca="false">'Input Data'!H45</f>
        <v>3.71639114753098</v>
      </c>
      <c r="E32" s="43" t="n">
        <f aca="false">'Input Data'!I45</f>
        <v>35.1934957891577</v>
      </c>
      <c r="F32" s="43" t="n">
        <f aca="false">'Input Data'!J45</f>
        <v>32.7310923597336</v>
      </c>
      <c r="G32" s="43" t="n">
        <f aca="false">'Input Data'!K45</f>
        <v>10.6382828427075</v>
      </c>
      <c r="H32" s="43" t="n">
        <f aca="false">'Input Data'!L45</f>
        <v>18.7105888480681</v>
      </c>
      <c r="I32" s="43" t="n">
        <f aca="false">'Input Data'!M45</f>
        <v>21.4986367129431</v>
      </c>
      <c r="J32" s="43" t="n">
        <f aca="false">'Input Data'!N45</f>
        <v>22.7951898272738</v>
      </c>
      <c r="K32" s="43" t="n">
        <f aca="false">'Input Data'!O45</f>
        <v>32.9211371933209</v>
      </c>
      <c r="L32" s="0" t="n">
        <f aca="false">'Input Data'!D45</f>
        <v>125</v>
      </c>
      <c r="N32" s="0" t="n">
        <f aca="false">'Input Data'!A45</f>
        <v>29</v>
      </c>
      <c r="O32" s="0" t="n">
        <v>1</v>
      </c>
      <c r="P32" s="0" t="n">
        <v>0</v>
      </c>
      <c r="Q32" s="0" t="n">
        <v>1</v>
      </c>
      <c r="R32" s="0" t="n">
        <v>0</v>
      </c>
      <c r="S32" s="0" t="n">
        <v>0</v>
      </c>
      <c r="T32" s="0" t="n">
        <v>1</v>
      </c>
      <c r="U32" s="0" t="n">
        <v>0</v>
      </c>
      <c r="V32" s="0" t="n">
        <v>0</v>
      </c>
      <c r="W32" s="0" t="n">
        <v>0</v>
      </c>
      <c r="X32" s="0" t="n">
        <v>0</v>
      </c>
      <c r="Y32" s="0" t="n">
        <f aca="false">SUMPRODUCT(O32:X32,$O$53:$X$53)</f>
        <v>1</v>
      </c>
      <c r="Z32" s="0" t="n">
        <f aca="false">IF(Y32&gt;=1,L32,0)</f>
        <v>125</v>
      </c>
    </row>
    <row r="33" customFormat="false" ht="12.8" hidden="false" customHeight="false" outlineLevel="0" collapsed="false">
      <c r="A33" s="0" t="n">
        <f aca="false">'Input Data'!A46</f>
        <v>30</v>
      </c>
      <c r="B33" s="43" t="n">
        <f aca="false">'Input Data'!F46</f>
        <v>8.11085948211953</v>
      </c>
      <c r="C33" s="43" t="n">
        <f aca="false">'Input Data'!G46</f>
        <v>19.3617705806748</v>
      </c>
      <c r="D33" s="43" t="n">
        <f aca="false">'Input Data'!H46</f>
        <v>23.6740773847408</v>
      </c>
      <c r="E33" s="43" t="n">
        <f aca="false">'Input Data'!I46</f>
        <v>12.5697802215744</v>
      </c>
      <c r="F33" s="43" t="n">
        <f aca="false">'Input Data'!J46</f>
        <v>13.0850589382958</v>
      </c>
      <c r="G33" s="43" t="n">
        <f aca="false">'Input Data'!K46</f>
        <v>17.7402011290372</v>
      </c>
      <c r="H33" s="43" t="n">
        <f aca="false">'Input Data'!L46</f>
        <v>8.08493174607481</v>
      </c>
      <c r="I33" s="43" t="n">
        <f aca="false">'Input Data'!M46</f>
        <v>5.74711484230524</v>
      </c>
      <c r="J33" s="43" t="n">
        <f aca="false">'Input Data'!N46</f>
        <v>10.6424026384406</v>
      </c>
      <c r="K33" s="43" t="n">
        <f aca="false">'Input Data'!O46</f>
        <v>11.7062590684933</v>
      </c>
      <c r="L33" s="0" t="n">
        <f aca="false">'Input Data'!D46</f>
        <v>125</v>
      </c>
      <c r="N33" s="0" t="n">
        <f aca="false">'Input Data'!A46</f>
        <v>30</v>
      </c>
      <c r="O33" s="0" t="n">
        <v>1</v>
      </c>
      <c r="P33" s="0" t="n">
        <v>0</v>
      </c>
      <c r="Q33" s="0" t="n">
        <v>0</v>
      </c>
      <c r="R33" s="0" t="n">
        <v>1</v>
      </c>
      <c r="S33" s="0" t="n">
        <v>1</v>
      </c>
      <c r="T33" s="0" t="n">
        <v>0</v>
      </c>
      <c r="U33" s="0" t="n">
        <v>1</v>
      </c>
      <c r="V33" s="0" t="n">
        <v>1</v>
      </c>
      <c r="W33" s="0" t="n">
        <v>1</v>
      </c>
      <c r="X33" s="0" t="n">
        <v>1</v>
      </c>
      <c r="Y33" s="0" t="n">
        <f aca="false">SUMPRODUCT(O33:X33,$O$53:$X$53)</f>
        <v>2</v>
      </c>
      <c r="Z33" s="0" t="n">
        <f aca="false">IF(Y33&gt;=1,L33,0)</f>
        <v>125</v>
      </c>
    </row>
    <row r="34" customFormat="false" ht="12.8" hidden="false" customHeight="false" outlineLevel="0" collapsed="false">
      <c r="A34" s="0" t="n">
        <f aca="false">'Input Data'!A47</f>
        <v>31</v>
      </c>
      <c r="B34" s="43" t="n">
        <f aca="false">'Input Data'!F47</f>
        <v>18.7061130415681</v>
      </c>
      <c r="C34" s="43" t="n">
        <f aca="false">'Input Data'!G47</f>
        <v>4.45430358237112</v>
      </c>
      <c r="D34" s="43" t="n">
        <f aca="false">'Input Data'!H47</f>
        <v>30.8158638140153</v>
      </c>
      <c r="E34" s="43" t="n">
        <f aca="false">'Input Data'!I47</f>
        <v>15.1960754013633</v>
      </c>
      <c r="F34" s="43" t="n">
        <f aca="false">'Input Data'!J47</f>
        <v>5.49188164511214</v>
      </c>
      <c r="G34" s="43" t="n">
        <f aca="false">'Input Data'!K47</f>
        <v>22.1630797021518</v>
      </c>
      <c r="H34" s="43" t="n">
        <f aca="false">'Input Data'!L47</f>
        <v>23.2810503243289</v>
      </c>
      <c r="I34" s="43" t="n">
        <f aca="false">'Input Data'!M47</f>
        <v>11.6083376199603</v>
      </c>
      <c r="J34" s="43" t="n">
        <f aca="false">'Input Data'!N47</f>
        <v>8.81677563534002</v>
      </c>
      <c r="K34" s="43" t="n">
        <f aca="false">'Input Data'!O47</f>
        <v>21.5837651489245</v>
      </c>
      <c r="L34" s="0" t="n">
        <f aca="false">'Input Data'!D47</f>
        <v>125</v>
      </c>
      <c r="N34" s="0" t="n">
        <f aca="false">'Input Data'!A47</f>
        <v>31</v>
      </c>
      <c r="O34" s="0" t="n">
        <v>0</v>
      </c>
      <c r="P34" s="0" t="n">
        <v>1</v>
      </c>
      <c r="Q34" s="0" t="n">
        <v>0</v>
      </c>
      <c r="R34" s="0" t="n">
        <v>0</v>
      </c>
      <c r="S34" s="0" t="n">
        <v>1</v>
      </c>
      <c r="T34" s="0" t="n">
        <v>0</v>
      </c>
      <c r="U34" s="0" t="n">
        <v>0</v>
      </c>
      <c r="V34" s="0" t="n">
        <v>1</v>
      </c>
      <c r="W34" s="0" t="n">
        <v>1</v>
      </c>
      <c r="X34" s="0" t="n">
        <v>0</v>
      </c>
      <c r="Y34" s="0" t="n">
        <f aca="false">SUMPRODUCT(O34:X34,$O$53:$X$53)</f>
        <v>1</v>
      </c>
      <c r="Z34" s="0" t="n">
        <f aca="false">IF(Y34&gt;=1,L34,0)</f>
        <v>125</v>
      </c>
    </row>
    <row r="35" customFormat="false" ht="12.8" hidden="false" customHeight="false" outlineLevel="0" collapsed="false">
      <c r="A35" s="0" t="n">
        <f aca="false">'Input Data'!A48</f>
        <v>32</v>
      </c>
      <c r="B35" s="43" t="n">
        <f aca="false">'Input Data'!F48</f>
        <v>25.6423487728239</v>
      </c>
      <c r="C35" s="43" t="n">
        <f aca="false">'Input Data'!G48</f>
        <v>31.7094626392051</v>
      </c>
      <c r="D35" s="43" t="n">
        <f aca="false">'Input Data'!H48</f>
        <v>40.5020202973523</v>
      </c>
      <c r="E35" s="43" t="n">
        <f aca="false">'Input Data'!I48</f>
        <v>12.5024174969141</v>
      </c>
      <c r="F35" s="43" t="n">
        <f aca="false">'Input Data'!J48</f>
        <v>22.038154007701</v>
      </c>
      <c r="G35" s="43" t="n">
        <f aca="false">'Input Data'!K48</f>
        <v>35.7765506393104</v>
      </c>
      <c r="H35" s="43" t="n">
        <f aca="false">'Input Data'!L48</f>
        <v>19.9125884155512</v>
      </c>
      <c r="I35" s="43" t="n">
        <f aca="false">'Input Data'!M48</f>
        <v>23.2676057488616</v>
      </c>
      <c r="J35" s="43" t="n">
        <f aca="false">'Input Data'!N48</f>
        <v>27.3564448067935</v>
      </c>
      <c r="K35" s="43" t="n">
        <f aca="false">'Input Data'!O48</f>
        <v>6.57297022563904</v>
      </c>
      <c r="L35" s="0" t="n">
        <f aca="false">'Input Data'!D48</f>
        <v>125</v>
      </c>
      <c r="N35" s="0" t="n">
        <f aca="false">'Input Data'!A48</f>
        <v>32</v>
      </c>
      <c r="O35" s="0" t="n">
        <v>0</v>
      </c>
      <c r="P35" s="0" t="n">
        <v>0</v>
      </c>
      <c r="Q35" s="0" t="n">
        <v>0</v>
      </c>
      <c r="R35" s="0" t="n">
        <v>1</v>
      </c>
      <c r="S35" s="0" t="n">
        <v>0</v>
      </c>
      <c r="T35" s="0" t="n">
        <v>0</v>
      </c>
      <c r="U35" s="0" t="n">
        <v>0</v>
      </c>
      <c r="V35" s="0" t="n">
        <v>0</v>
      </c>
      <c r="W35" s="0" t="n">
        <v>0</v>
      </c>
      <c r="X35" s="0" t="n">
        <v>1</v>
      </c>
      <c r="Y35" s="0" t="n">
        <f aca="false">SUMPRODUCT(O35:X35,$O$53:$X$53)</f>
        <v>1</v>
      </c>
      <c r="Z35" s="0" t="n">
        <f aca="false">IF(Y35&gt;=1,L35,0)</f>
        <v>125</v>
      </c>
    </row>
    <row r="36" customFormat="false" ht="12.8" hidden="false" customHeight="false" outlineLevel="0" collapsed="false">
      <c r="A36" s="0" t="n">
        <f aca="false">'Input Data'!A49</f>
        <v>33</v>
      </c>
      <c r="B36" s="43" t="n">
        <f aca="false">'Input Data'!F49</f>
        <v>16.9042296498319</v>
      </c>
      <c r="C36" s="43" t="n">
        <f aca="false">'Input Data'!G49</f>
        <v>32.7864512384956</v>
      </c>
      <c r="D36" s="43" t="n">
        <f aca="false">'Input Data'!H49</f>
        <v>1.34822101832126</v>
      </c>
      <c r="E36" s="43" t="n">
        <f aca="false">'Input Data'!I49</f>
        <v>37.3408906912285</v>
      </c>
      <c r="F36" s="43" t="n">
        <f aca="false">'Input Data'!J49</f>
        <v>33.7553958829433</v>
      </c>
      <c r="G36" s="43" t="n">
        <f aca="false">'Input Data'!K49</f>
        <v>9.81774460221109</v>
      </c>
      <c r="H36" s="43" t="n">
        <f aca="false">'Input Data'!L49</f>
        <v>22.2002575073861</v>
      </c>
      <c r="I36" s="43" t="n">
        <f aca="false">'Input Data'!M49</f>
        <v>22.8840870513475</v>
      </c>
      <c r="J36" s="43" t="n">
        <f aca="false">'Input Data'!N49</f>
        <v>23.2266636866826</v>
      </c>
      <c r="K36" s="43" t="n">
        <f aca="false">'Input Data'!O49</f>
        <v>35.909692845446</v>
      </c>
      <c r="L36" s="0" t="n">
        <f aca="false">'Input Data'!D49</f>
        <v>125</v>
      </c>
      <c r="N36" s="0" t="n">
        <f aca="false">'Input Data'!A49</f>
        <v>33</v>
      </c>
      <c r="O36" s="0" t="n">
        <v>0</v>
      </c>
      <c r="P36" s="0" t="n">
        <v>0</v>
      </c>
      <c r="Q36" s="0" t="n">
        <v>1</v>
      </c>
      <c r="R36" s="0" t="n">
        <v>0</v>
      </c>
      <c r="S36" s="0" t="n">
        <v>0</v>
      </c>
      <c r="T36" s="0" t="n">
        <v>1</v>
      </c>
      <c r="U36" s="0" t="n">
        <v>0</v>
      </c>
      <c r="V36" s="0" t="n">
        <v>0</v>
      </c>
      <c r="W36" s="0" t="n">
        <v>0</v>
      </c>
      <c r="X36" s="0" t="n">
        <v>0</v>
      </c>
      <c r="Y36" s="0" t="n">
        <f aca="false">SUMPRODUCT(O36:X36,$O$53:$X$53)</f>
        <v>1</v>
      </c>
      <c r="Z36" s="0" t="n">
        <f aca="false">IF(Y36&gt;=1,L36,0)</f>
        <v>125</v>
      </c>
    </row>
    <row r="37" customFormat="false" ht="12.8" hidden="false" customHeight="false" outlineLevel="0" collapsed="false">
      <c r="A37" s="0" t="n">
        <f aca="false">'Input Data'!A50</f>
        <v>34</v>
      </c>
      <c r="B37" s="43" t="n">
        <f aca="false">'Input Data'!F50</f>
        <v>10.2677426678761</v>
      </c>
      <c r="C37" s="43" t="n">
        <f aca="false">'Input Data'!G50</f>
        <v>20.3959168789668</v>
      </c>
      <c r="D37" s="43" t="n">
        <f aca="false">'Input Data'!H50</f>
        <v>11.470743251147</v>
      </c>
      <c r="E37" s="43" t="n">
        <f aca="false">'Input Data'!I50</f>
        <v>27.7875962352579</v>
      </c>
      <c r="F37" s="43" t="n">
        <f aca="false">'Input Data'!J50</f>
        <v>22.3349941780538</v>
      </c>
      <c r="G37" s="43" t="n">
        <f aca="false">'Input Data'!K50</f>
        <v>2.67739615554598</v>
      </c>
      <c r="H37" s="43" t="n">
        <f aca="false">'Input Data'!L50</f>
        <v>18.4448939236234</v>
      </c>
      <c r="I37" s="43" t="n">
        <f aca="false">'Input Data'!M50</f>
        <v>12.7494442818074</v>
      </c>
      <c r="J37" s="43" t="n">
        <f aca="false">'Input Data'!N50</f>
        <v>11.4446480563506</v>
      </c>
      <c r="K37" s="43" t="n">
        <f aca="false">'Input Data'!O50</f>
        <v>28.6898133959375</v>
      </c>
      <c r="L37" s="0" t="n">
        <f aca="false">'Input Data'!D50</f>
        <v>75</v>
      </c>
      <c r="N37" s="0" t="n">
        <f aca="false">'Input Data'!A50</f>
        <v>34</v>
      </c>
      <c r="O37" s="0" t="n">
        <v>1</v>
      </c>
      <c r="P37" s="0" t="n">
        <v>0</v>
      </c>
      <c r="Q37" s="0" t="n">
        <v>1</v>
      </c>
      <c r="R37" s="0" t="n">
        <v>0</v>
      </c>
      <c r="S37" s="0" t="n">
        <v>0</v>
      </c>
      <c r="T37" s="0" t="n">
        <v>1</v>
      </c>
      <c r="U37" s="0" t="n">
        <v>0</v>
      </c>
      <c r="V37" s="0" t="n">
        <v>1</v>
      </c>
      <c r="W37" s="0" t="n">
        <v>1</v>
      </c>
      <c r="X37" s="0" t="n">
        <v>0</v>
      </c>
      <c r="Y37" s="0" t="n">
        <f aca="false">SUMPRODUCT(O37:X37,$O$53:$X$53)</f>
        <v>1</v>
      </c>
      <c r="Z37" s="0" t="n">
        <f aca="false">IF(Y37&gt;=1,L37,0)</f>
        <v>75</v>
      </c>
    </row>
    <row r="38" customFormat="false" ht="12.8" hidden="false" customHeight="false" outlineLevel="0" collapsed="false">
      <c r="A38" s="0" t="n">
        <f aca="false">'Input Data'!A51</f>
        <v>35</v>
      </c>
      <c r="B38" s="43" t="n">
        <f aca="false">'Input Data'!F51</f>
        <v>2.57668925403462</v>
      </c>
      <c r="C38" s="43" t="n">
        <f aca="false">'Input Data'!G51</f>
        <v>23.4676053817138</v>
      </c>
      <c r="D38" s="43" t="n">
        <f aca="false">'Input Data'!H51</f>
        <v>16.2910539760896</v>
      </c>
      <c r="E38" s="43" t="n">
        <f aca="false">'Input Data'!I51</f>
        <v>20.4539282376724</v>
      </c>
      <c r="F38" s="43" t="n">
        <f aca="false">'Input Data'!J51</f>
        <v>19.7313416004039</v>
      </c>
      <c r="G38" s="43" t="n">
        <f aca="false">'Input Data'!K51</f>
        <v>12.1966363761433</v>
      </c>
      <c r="H38" s="43" t="n">
        <f aca="false">'Input Data'!L51</f>
        <v>5.89323976534602</v>
      </c>
      <c r="I38" s="43" t="n">
        <f aca="false">'Input Data'!M51</f>
        <v>8.86783900010212</v>
      </c>
      <c r="J38" s="43" t="n">
        <f aca="false">'Input Data'!N51</f>
        <v>12.7315496799036</v>
      </c>
      <c r="K38" s="43" t="n">
        <f aca="false">'Input Data'!O51</f>
        <v>18.2720030372111</v>
      </c>
      <c r="L38" s="0" t="n">
        <f aca="false">'Input Data'!D51</f>
        <v>75</v>
      </c>
      <c r="N38" s="0" t="n">
        <f aca="false">'Input Data'!A51</f>
        <v>35</v>
      </c>
      <c r="O38" s="0" t="n">
        <v>1</v>
      </c>
      <c r="P38" s="0" t="n">
        <v>0</v>
      </c>
      <c r="Q38" s="0" t="n">
        <v>0</v>
      </c>
      <c r="R38" s="0" t="n">
        <v>0</v>
      </c>
      <c r="S38" s="0" t="n">
        <v>0</v>
      </c>
      <c r="T38" s="0" t="n">
        <v>1</v>
      </c>
      <c r="U38" s="0" t="n">
        <v>1</v>
      </c>
      <c r="V38" s="0" t="n">
        <v>1</v>
      </c>
      <c r="W38" s="0" t="n">
        <v>1</v>
      </c>
      <c r="X38" s="0" t="n">
        <v>0</v>
      </c>
      <c r="Y38" s="0" t="n">
        <f aca="false">SUMPRODUCT(O38:X38,$O$53:$X$53)</f>
        <v>2</v>
      </c>
      <c r="Z38" s="0" t="n">
        <f aca="false">IF(Y38&gt;=1,L38,0)</f>
        <v>75</v>
      </c>
    </row>
    <row r="39" customFormat="false" ht="12.8" hidden="false" customHeight="false" outlineLevel="0" collapsed="false">
      <c r="A39" s="0" t="n">
        <f aca="false">'Input Data'!A52</f>
        <v>36</v>
      </c>
      <c r="B39" s="43" t="n">
        <f aca="false">'Input Data'!F52</f>
        <v>9.09130963143101</v>
      </c>
      <c r="C39" s="43" t="n">
        <f aca="false">'Input Data'!G52</f>
        <v>27.4198151622972</v>
      </c>
      <c r="D39" s="43" t="n">
        <f aca="false">'Input Data'!H52</f>
        <v>21.5592175260269</v>
      </c>
      <c r="E39" s="43" t="n">
        <f aca="false">'Input Data'!I52</f>
        <v>18.9543539677446</v>
      </c>
      <c r="F39" s="43" t="n">
        <f aca="false">'Input Data'!J52</f>
        <v>21.4554631489169</v>
      </c>
      <c r="G39" s="43" t="n">
        <f aca="false">'Input Data'!K52</f>
        <v>18.7786564230391</v>
      </c>
      <c r="H39" s="43" t="n">
        <f aca="false">'Input Data'!L52</f>
        <v>0.791306094093177</v>
      </c>
      <c r="I39" s="43" t="n">
        <f aca="false">'Input Data'!M52</f>
        <v>12.7614945817474</v>
      </c>
      <c r="J39" s="43" t="n">
        <f aca="false">'Input Data'!N52</f>
        <v>17.5395800928799</v>
      </c>
      <c r="K39" s="43" t="n">
        <f aca="false">'Input Data'!O52</f>
        <v>14.2265416997438</v>
      </c>
      <c r="L39" s="0" t="n">
        <f aca="false">'Input Data'!D52</f>
        <v>75</v>
      </c>
      <c r="N39" s="0" t="n">
        <f aca="false">'Input Data'!A52</f>
        <v>36</v>
      </c>
      <c r="O39" s="0" t="n">
        <v>1</v>
      </c>
      <c r="P39" s="0" t="n">
        <v>0</v>
      </c>
      <c r="Q39" s="0" t="n">
        <v>0</v>
      </c>
      <c r="R39" s="0" t="n">
        <v>0</v>
      </c>
      <c r="S39" s="0" t="n">
        <v>0</v>
      </c>
      <c r="T39" s="0" t="n">
        <v>0</v>
      </c>
      <c r="U39" s="0" t="n">
        <v>1</v>
      </c>
      <c r="V39" s="0" t="n">
        <v>1</v>
      </c>
      <c r="W39" s="0" t="n">
        <v>0</v>
      </c>
      <c r="X39" s="0" t="n">
        <v>1</v>
      </c>
      <c r="Y39" s="0" t="n">
        <f aca="false">SUMPRODUCT(O39:X39,$O$53:$X$53)</f>
        <v>1</v>
      </c>
      <c r="Z39" s="0" t="n">
        <f aca="false">IF(Y39&gt;=1,L39,0)</f>
        <v>75</v>
      </c>
    </row>
    <row r="40" customFormat="false" ht="12.8" hidden="false" customHeight="false" outlineLevel="0" collapsed="false">
      <c r="A40" s="0" t="n">
        <f aca="false">'Input Data'!A53</f>
        <v>37</v>
      </c>
      <c r="B40" s="43" t="n">
        <f aca="false">'Input Data'!F53</f>
        <v>7.07545065922171</v>
      </c>
      <c r="C40" s="43" t="n">
        <f aca="false">'Input Data'!G53</f>
        <v>22.3895269916782</v>
      </c>
      <c r="D40" s="43" t="n">
        <f aca="false">'Input Data'!H53</f>
        <v>22.1342813732697</v>
      </c>
      <c r="E40" s="43" t="n">
        <f aca="false">'Input Data'!I53</f>
        <v>15.0931720890968</v>
      </c>
      <c r="F40" s="43" t="n">
        <f aca="false">'Input Data'!J53</f>
        <v>16.4111968275039</v>
      </c>
      <c r="G40" s="43" t="n">
        <f aca="false">'Input Data'!K53</f>
        <v>17.3086576715551</v>
      </c>
      <c r="H40" s="43" t="n">
        <f aca="false">'Input Data'!L53</f>
        <v>4.76050911469347</v>
      </c>
      <c r="I40" s="43" t="n">
        <f aca="false">'Input Data'!M53</f>
        <v>7.9923755343953</v>
      </c>
      <c r="J40" s="43" t="n">
        <f aca="false">'Input Data'!N53</f>
        <v>12.9266851633002</v>
      </c>
      <c r="K40" s="43" t="n">
        <f aca="false">'Input Data'!O53</f>
        <v>12.4420715586707</v>
      </c>
      <c r="L40" s="0" t="n">
        <f aca="false">'Input Data'!D53</f>
        <v>75</v>
      </c>
      <c r="N40" s="0" t="n">
        <f aca="false">'Input Data'!A53</f>
        <v>37</v>
      </c>
      <c r="O40" s="0" t="n">
        <v>1</v>
      </c>
      <c r="P40" s="0" t="n">
        <v>0</v>
      </c>
      <c r="Q40" s="0" t="n">
        <v>0</v>
      </c>
      <c r="R40" s="0" t="n">
        <v>0</v>
      </c>
      <c r="S40" s="0" t="n">
        <v>0</v>
      </c>
      <c r="T40" s="0" t="n">
        <v>0</v>
      </c>
      <c r="U40" s="0" t="n">
        <v>1</v>
      </c>
      <c r="V40" s="0" t="n">
        <v>1</v>
      </c>
      <c r="W40" s="0" t="n">
        <v>1</v>
      </c>
      <c r="X40" s="0" t="n">
        <v>1</v>
      </c>
      <c r="Y40" s="0" t="n">
        <f aca="false">SUMPRODUCT(O40:X40,$O$53:$X$53)</f>
        <v>1</v>
      </c>
      <c r="Z40" s="0" t="n">
        <f aca="false">IF(Y40&gt;=1,L40,0)</f>
        <v>75</v>
      </c>
    </row>
    <row r="41" customFormat="false" ht="12.8" hidden="false" customHeight="false" outlineLevel="0" collapsed="false">
      <c r="A41" s="0" t="n">
        <f aca="false">'Input Data'!A54</f>
        <v>38</v>
      </c>
      <c r="B41" s="43" t="n">
        <f aca="false">'Input Data'!F54</f>
        <v>8.02907918675171</v>
      </c>
      <c r="C41" s="43" t="n">
        <f aca="false">'Input Data'!G54</f>
        <v>26.2044319134592</v>
      </c>
      <c r="D41" s="43" t="n">
        <f aca="false">'Input Data'!H54</f>
        <v>7.53891749571052</v>
      </c>
      <c r="E41" s="43" t="n">
        <f aca="false">'Input Data'!I54</f>
        <v>28.5098595280148</v>
      </c>
      <c r="F41" s="43" t="n">
        <f aca="false">'Input Data'!J54</f>
        <v>25.5836309211007</v>
      </c>
      <c r="G41" s="43" t="n">
        <f aca="false">'Input Data'!K54</f>
        <v>5.62313861887898</v>
      </c>
      <c r="H41" s="43" t="n">
        <f aca="false">'Input Data'!L54</f>
        <v>14.0222866012333</v>
      </c>
      <c r="I41" s="43" t="n">
        <f aca="false">'Input Data'!M54</f>
        <v>14.3943061937513</v>
      </c>
      <c r="J41" s="43" t="n">
        <f aca="false">'Input Data'!N54</f>
        <v>15.7072519527487</v>
      </c>
      <c r="K41" s="43" t="n">
        <f aca="false">'Input Data'!O54</f>
        <v>27.134844264656</v>
      </c>
      <c r="L41" s="0" t="n">
        <f aca="false">'Input Data'!D54</f>
        <v>75</v>
      </c>
      <c r="N41" s="0" t="n">
        <f aca="false">'Input Data'!A54</f>
        <v>38</v>
      </c>
      <c r="O41" s="0" t="n">
        <v>1</v>
      </c>
      <c r="P41" s="0" t="n">
        <v>0</v>
      </c>
      <c r="Q41" s="0" t="n">
        <v>1</v>
      </c>
      <c r="R41" s="0" t="n">
        <v>0</v>
      </c>
      <c r="S41" s="0" t="n">
        <v>0</v>
      </c>
      <c r="T41" s="0" t="n">
        <v>1</v>
      </c>
      <c r="U41" s="0" t="n">
        <v>1</v>
      </c>
      <c r="V41" s="0" t="n">
        <v>1</v>
      </c>
      <c r="W41" s="0" t="n">
        <v>0</v>
      </c>
      <c r="X41" s="0" t="n">
        <v>0</v>
      </c>
      <c r="Y41" s="0" t="n">
        <f aca="false">SUMPRODUCT(O41:X41,$O$53:$X$53)</f>
        <v>2</v>
      </c>
      <c r="Z41" s="0" t="n">
        <f aca="false">IF(Y41&gt;=1,L41,0)</f>
        <v>75</v>
      </c>
    </row>
    <row r="42" customFormat="false" ht="12.8" hidden="false" customHeight="false" outlineLevel="0" collapsed="false">
      <c r="A42" s="0" t="n">
        <f aca="false">'Input Data'!A55</f>
        <v>39</v>
      </c>
      <c r="B42" s="43" t="n">
        <f aca="false">'Input Data'!F55</f>
        <v>19.4619583554166</v>
      </c>
      <c r="C42" s="43" t="n">
        <f aca="false">'Input Data'!G55</f>
        <v>13.3568671112641</v>
      </c>
      <c r="D42" s="43" t="n">
        <f aca="false">'Input Data'!H55</f>
        <v>34.2406865969121</v>
      </c>
      <c r="E42" s="43" t="n">
        <f aca="false">'Input Data'!I55</f>
        <v>6.22514563909865</v>
      </c>
      <c r="F42" s="43" t="n">
        <f aca="false">'Input Data'!J55</f>
        <v>3.65501964809795</v>
      </c>
      <c r="G42" s="43" t="n">
        <f aca="false">'Input Data'!K55</f>
        <v>26.4880169478193</v>
      </c>
      <c r="H42" s="43" t="n">
        <f aca="false">'Input Data'!L55</f>
        <v>20.5780858212805</v>
      </c>
      <c r="I42" s="43" t="n">
        <f aca="false">'Input Data'!M55</f>
        <v>12.629223015524</v>
      </c>
      <c r="J42" s="43" t="n">
        <f aca="false">'Input Data'!N55</f>
        <v>13.4860598926435</v>
      </c>
      <c r="K42" s="43" t="n">
        <f aca="false">'Input Data'!O55</f>
        <v>13.726782818563</v>
      </c>
      <c r="L42" s="0" t="n">
        <f aca="false">'Input Data'!D55</f>
        <v>75</v>
      </c>
      <c r="N42" s="0" t="n">
        <f aca="false">'Input Data'!A55</f>
        <v>39</v>
      </c>
      <c r="O42" s="0" t="n">
        <v>0</v>
      </c>
      <c r="P42" s="0" t="n">
        <v>1</v>
      </c>
      <c r="Q42" s="0" t="n">
        <v>0</v>
      </c>
      <c r="R42" s="0" t="n">
        <v>1</v>
      </c>
      <c r="S42" s="0" t="n">
        <v>1</v>
      </c>
      <c r="T42" s="0" t="n">
        <v>0</v>
      </c>
      <c r="U42" s="0" t="n">
        <v>0</v>
      </c>
      <c r="V42" s="0" t="n">
        <v>1</v>
      </c>
      <c r="W42" s="0" t="n">
        <v>1</v>
      </c>
      <c r="X42" s="0" t="n">
        <v>1</v>
      </c>
      <c r="Y42" s="0" t="n">
        <f aca="false">SUMPRODUCT(O42:X42,$O$53:$X$53)</f>
        <v>2</v>
      </c>
      <c r="Z42" s="0" t="n">
        <f aca="false">IF(Y42&gt;=1,L42,0)</f>
        <v>75</v>
      </c>
    </row>
    <row r="43" customFormat="false" ht="12.8" hidden="false" customHeight="false" outlineLevel="0" collapsed="false">
      <c r="A43" s="0" t="n">
        <f aca="false">'Input Data'!A56</f>
        <v>40</v>
      </c>
      <c r="B43" s="43" t="n">
        <f aca="false">'Input Data'!F56</f>
        <v>10.6329134565591</v>
      </c>
      <c r="C43" s="43" t="n">
        <f aca="false">'Input Data'!G56</f>
        <v>29.3773340515213</v>
      </c>
      <c r="D43" s="43" t="n">
        <f aca="false">'Input Data'!H56</f>
        <v>5.61575655407719</v>
      </c>
      <c r="E43" s="43" t="n">
        <f aca="false">'Input Data'!I56</f>
        <v>31.1201986879052</v>
      </c>
      <c r="F43" s="43" t="n">
        <f aca="false">'Input Data'!J56</f>
        <v>28.6448470265536</v>
      </c>
      <c r="G43" s="43" t="n">
        <f aca="false">'Input Data'!K56</f>
        <v>7.90457269399592</v>
      </c>
      <c r="H43" s="43" t="n">
        <f aca="false">'Input Data'!L56</f>
        <v>15.276021889048</v>
      </c>
      <c r="I43" s="43" t="n">
        <f aca="false">'Input Data'!M56</f>
        <v>17.3883732753067</v>
      </c>
      <c r="J43" s="43" t="n">
        <f aca="false">'Input Data'!N56</f>
        <v>18.8850958105772</v>
      </c>
      <c r="K43" s="43" t="n">
        <f aca="false">'Input Data'!O56</f>
        <v>29.1374925244897</v>
      </c>
      <c r="L43" s="0" t="n">
        <f aca="false">'Input Data'!D56</f>
        <v>75</v>
      </c>
      <c r="N43" s="0" t="n">
        <f aca="false">'Input Data'!A56</f>
        <v>40</v>
      </c>
      <c r="O43" s="0" t="n">
        <v>1</v>
      </c>
      <c r="P43" s="0" t="n">
        <v>0</v>
      </c>
      <c r="Q43" s="0" t="n">
        <v>1</v>
      </c>
      <c r="R43" s="0" t="n">
        <v>0</v>
      </c>
      <c r="S43" s="0" t="n">
        <v>0</v>
      </c>
      <c r="T43" s="0" t="n">
        <v>1</v>
      </c>
      <c r="U43" s="0" t="n">
        <v>0</v>
      </c>
      <c r="V43" s="0" t="n">
        <v>0</v>
      </c>
      <c r="W43" s="0" t="n">
        <v>0</v>
      </c>
      <c r="X43" s="0" t="n">
        <v>0</v>
      </c>
      <c r="Y43" s="0" t="n">
        <f aca="false">SUMPRODUCT(O43:X43,$O$53:$X$53)</f>
        <v>1</v>
      </c>
      <c r="Z43" s="0" t="n">
        <f aca="false">IF(Y43&gt;=1,L43,0)</f>
        <v>75</v>
      </c>
    </row>
    <row r="44" customFormat="false" ht="12.8" hidden="false" customHeight="false" outlineLevel="0" collapsed="false">
      <c r="A44" s="0" t="n">
        <f aca="false">'Input Data'!A57</f>
        <v>41</v>
      </c>
      <c r="B44" s="43" t="n">
        <f aca="false">'Input Data'!F57</f>
        <v>6.99009163963474</v>
      </c>
      <c r="C44" s="43" t="n">
        <f aca="false">'Input Data'!G57</f>
        <v>19.086462657352</v>
      </c>
      <c r="D44" s="43" t="n">
        <f aca="false">'Input Data'!H57</f>
        <v>13.0639761049422</v>
      </c>
      <c r="E44" s="43" t="n">
        <f aca="false">'Input Data'!I57</f>
        <v>24.4736376121428</v>
      </c>
      <c r="F44" s="43" t="n">
        <f aca="false">'Input Data'!J57</f>
        <v>19.6572123499359</v>
      </c>
      <c r="G44" s="43" t="n">
        <f aca="false">'Input Data'!K57</f>
        <v>4.79429357783806</v>
      </c>
      <c r="H44" s="43" t="n">
        <f aca="false">'Input Data'!L57</f>
        <v>15.2854701854568</v>
      </c>
      <c r="I44" s="43" t="n">
        <f aca="false">'Input Data'!M57</f>
        <v>9.43109443924701</v>
      </c>
      <c r="J44" s="43" t="n">
        <f aca="false">'Input Data'!N57</f>
        <v>9.02855968970118</v>
      </c>
      <c r="K44" s="43" t="n">
        <f aca="false">'Input Data'!O57</f>
        <v>25.1601136748324</v>
      </c>
      <c r="L44" s="0" t="n">
        <f aca="false">'Input Data'!D57</f>
        <v>75</v>
      </c>
      <c r="N44" s="0" t="n">
        <f aca="false">'Input Data'!A57</f>
        <v>41</v>
      </c>
      <c r="O44" s="0" t="n">
        <v>1</v>
      </c>
      <c r="P44" s="0" t="n">
        <v>0</v>
      </c>
      <c r="Q44" s="0" t="n">
        <v>1</v>
      </c>
      <c r="R44" s="0" t="n">
        <v>0</v>
      </c>
      <c r="S44" s="0" t="n">
        <v>0</v>
      </c>
      <c r="T44" s="0" t="n">
        <v>1</v>
      </c>
      <c r="U44" s="0" t="n">
        <v>0</v>
      </c>
      <c r="V44" s="0" t="n">
        <v>1</v>
      </c>
      <c r="W44" s="0" t="n">
        <v>1</v>
      </c>
      <c r="X44" s="0" t="n">
        <v>0</v>
      </c>
      <c r="Y44" s="0" t="n">
        <f aca="false">SUMPRODUCT(O44:X44,$O$53:$X$53)</f>
        <v>1</v>
      </c>
      <c r="Z44" s="0" t="n">
        <f aca="false">IF(Y44&gt;=1,L44,0)</f>
        <v>75</v>
      </c>
    </row>
    <row r="45" customFormat="false" ht="12.8" hidden="false" customHeight="false" outlineLevel="0" collapsed="false">
      <c r="A45" s="0" t="n">
        <f aca="false">'Input Data'!A58</f>
        <v>42</v>
      </c>
      <c r="B45" s="43" t="n">
        <f aca="false">'Input Data'!F58</f>
        <v>19.0065918598344</v>
      </c>
      <c r="C45" s="43" t="n">
        <f aca="false">'Input Data'!G58</f>
        <v>11.8485253802459</v>
      </c>
      <c r="D45" s="43" t="n">
        <f aca="false">'Input Data'!H58</f>
        <v>23.3476148200692</v>
      </c>
      <c r="E45" s="43" t="n">
        <f aca="false">'Input Data'!I58</f>
        <v>27.6781860403883</v>
      </c>
      <c r="F45" s="43" t="n">
        <f aca="false">'Input Data'!J58</f>
        <v>18.9212781832075</v>
      </c>
      <c r="G45" s="43" t="n">
        <f aca="false">'Input Data'!K58</f>
        <v>15.0238605473533</v>
      </c>
      <c r="H45" s="43" t="n">
        <f aca="false">'Input Data'!L58</f>
        <v>26.8453958448434</v>
      </c>
      <c r="I45" s="43" t="n">
        <f aca="false">'Input Data'!M58</f>
        <v>15.914282868483</v>
      </c>
      <c r="J45" s="43" t="n">
        <f aca="false">'Input Data'!N58</f>
        <v>11.1550165793839</v>
      </c>
      <c r="K45" s="43" t="n">
        <f aca="false">'Input Data'!O58</f>
        <v>31.9202702295321</v>
      </c>
      <c r="L45" s="0" t="n">
        <f aca="false">'Input Data'!D58</f>
        <v>75</v>
      </c>
      <c r="N45" s="0" t="n">
        <f aca="false">'Input Data'!A58</f>
        <v>42</v>
      </c>
      <c r="O45" s="0" t="n">
        <v>0</v>
      </c>
      <c r="P45" s="0" t="n">
        <v>1</v>
      </c>
      <c r="Q45" s="0" t="n">
        <v>0</v>
      </c>
      <c r="R45" s="0" t="n">
        <v>0</v>
      </c>
      <c r="S45" s="0" t="n">
        <v>0</v>
      </c>
      <c r="T45" s="0" t="n">
        <v>0</v>
      </c>
      <c r="U45" s="0" t="n">
        <v>0</v>
      </c>
      <c r="V45" s="0" t="n">
        <v>0</v>
      </c>
      <c r="W45" s="0" t="n">
        <v>1</v>
      </c>
      <c r="X45" s="0" t="n">
        <v>0</v>
      </c>
      <c r="Y45" s="0" t="n">
        <f aca="false">SUMPRODUCT(O45:X45,$O$53:$X$53)</f>
        <v>1</v>
      </c>
      <c r="Z45" s="0" t="n">
        <f aca="false">IF(Y45&gt;=1,L45,0)</f>
        <v>75</v>
      </c>
    </row>
    <row r="46" customFormat="false" ht="12.8" hidden="false" customHeight="false" outlineLevel="0" collapsed="false">
      <c r="A46" s="0" t="n">
        <f aca="false">'Input Data'!A59</f>
        <v>43</v>
      </c>
      <c r="B46" s="43" t="n">
        <f aca="false">'Input Data'!F59</f>
        <v>26.2543975158496</v>
      </c>
      <c r="C46" s="43" t="n">
        <f aca="false">'Input Data'!G59</f>
        <v>11.159269058512</v>
      </c>
      <c r="D46" s="43" t="n">
        <f aca="false">'Input Data'!H59</f>
        <v>39.7205030887103</v>
      </c>
      <c r="E46" s="43" t="n">
        <f aca="false">'Input Data'!I59</f>
        <v>13.641514590406</v>
      </c>
      <c r="F46" s="43" t="n">
        <f aca="false">'Input Data'!J59</f>
        <v>7.75178064190859</v>
      </c>
      <c r="G46" s="43" t="n">
        <f aca="false">'Input Data'!K59</f>
        <v>31.2515328107319</v>
      </c>
      <c r="H46" s="43" t="n">
        <f aca="false">'Input Data'!L59</f>
        <v>28.7432914729727</v>
      </c>
      <c r="I46" s="43" t="n">
        <f aca="false">'Input Data'!M59</f>
        <v>18.9568680168098</v>
      </c>
      <c r="J46" s="43" t="n">
        <f aca="false">'Input Data'!N59</f>
        <v>17.6591369472082</v>
      </c>
      <c r="K46" s="43" t="n">
        <f aca="false">'Input Data'!O59</f>
        <v>21.8232459675518</v>
      </c>
      <c r="L46" s="0" t="n">
        <f aca="false">'Input Data'!D59</f>
        <v>75</v>
      </c>
      <c r="N46" s="0" t="n">
        <f aca="false">'Input Data'!A59</f>
        <v>43</v>
      </c>
      <c r="O46" s="0" t="n">
        <v>0</v>
      </c>
      <c r="P46" s="0" t="n">
        <v>1</v>
      </c>
      <c r="Q46" s="0" t="n">
        <v>0</v>
      </c>
      <c r="R46" s="0" t="n">
        <v>1</v>
      </c>
      <c r="S46" s="0" t="n">
        <v>1</v>
      </c>
      <c r="T46" s="0" t="n">
        <v>0</v>
      </c>
      <c r="U46" s="0" t="n">
        <v>0</v>
      </c>
      <c r="V46" s="0" t="n">
        <v>0</v>
      </c>
      <c r="W46" s="0" t="n">
        <v>0</v>
      </c>
      <c r="X46" s="0" t="n">
        <v>0</v>
      </c>
      <c r="Y46" s="0" t="n">
        <f aca="false">SUMPRODUCT(O46:X46,$O$53:$X$53)</f>
        <v>2</v>
      </c>
      <c r="Z46" s="0" t="n">
        <f aca="false">IF(Y46&gt;=1,L46,0)</f>
        <v>75</v>
      </c>
    </row>
    <row r="47" customFormat="false" ht="12.8" hidden="false" customHeight="false" outlineLevel="0" collapsed="false">
      <c r="A47" s="0" t="n">
        <f aca="false">'Input Data'!A60</f>
        <v>44</v>
      </c>
      <c r="B47" s="43" t="n">
        <f aca="false">'Input Data'!F60</f>
        <v>29.0539092817226</v>
      </c>
      <c r="C47" s="43" t="n">
        <f aca="false">'Input Data'!G60</f>
        <v>8.74519200192741</v>
      </c>
      <c r="D47" s="43" t="n">
        <f aca="false">'Input Data'!H60</f>
        <v>40.4706859720785</v>
      </c>
      <c r="E47" s="43" t="n">
        <f aca="false">'Input Data'!I60</f>
        <v>20.7558505956889</v>
      </c>
      <c r="F47" s="43" t="n">
        <f aca="false">'Input Data'!J60</f>
        <v>12.5865745360115</v>
      </c>
      <c r="G47" s="43" t="n">
        <f aca="false">'Input Data'!K60</f>
        <v>31.6598597667549</v>
      </c>
      <c r="H47" s="43" t="n">
        <f aca="false">'Input Data'!L60</f>
        <v>33.2646969445173</v>
      </c>
      <c r="I47" s="43" t="n">
        <f aca="false">'Input Data'!M60</f>
        <v>21.9260947173084</v>
      </c>
      <c r="J47" s="43" t="n">
        <f aca="false">'Input Data'!N60</f>
        <v>18.9478337614243</v>
      </c>
      <c r="K47" s="43" t="n">
        <f aca="false">'Input Data'!O60</f>
        <v>28.6708735344874</v>
      </c>
      <c r="L47" s="0" t="n">
        <f aca="false">'Input Data'!D60</f>
        <v>75</v>
      </c>
      <c r="N47" s="0" t="n">
        <f aca="false">'Input Data'!A60</f>
        <v>44</v>
      </c>
      <c r="O47" s="0" t="n">
        <v>0</v>
      </c>
      <c r="P47" s="0" t="n">
        <v>1</v>
      </c>
      <c r="Q47" s="0" t="n">
        <v>0</v>
      </c>
      <c r="R47" s="0" t="n">
        <v>0</v>
      </c>
      <c r="S47" s="0" t="n">
        <v>1</v>
      </c>
      <c r="T47" s="0" t="n">
        <v>0</v>
      </c>
      <c r="U47" s="0" t="n">
        <v>0</v>
      </c>
      <c r="V47" s="0" t="n">
        <v>0</v>
      </c>
      <c r="W47" s="0" t="n">
        <v>0</v>
      </c>
      <c r="X47" s="0" t="n">
        <v>0</v>
      </c>
      <c r="Y47" s="0" t="n">
        <f aca="false">SUMPRODUCT(O47:X47,$O$53:$X$53)</f>
        <v>1</v>
      </c>
      <c r="Z47" s="0" t="n">
        <f aca="false">IF(Y47&gt;=1,L47,0)</f>
        <v>75</v>
      </c>
    </row>
    <row r="48" customFormat="false" ht="12.8" hidden="false" customHeight="false" outlineLevel="0" collapsed="false">
      <c r="A48" s="0" t="n">
        <f aca="false">'Input Data'!A61</f>
        <v>45</v>
      </c>
      <c r="B48" s="43" t="n">
        <f aca="false">'Input Data'!F61</f>
        <v>21.7828108634085</v>
      </c>
      <c r="C48" s="43" t="n">
        <f aca="false">'Input Data'!G61</f>
        <v>20.6068444083767</v>
      </c>
      <c r="D48" s="43" t="n">
        <f aca="false">'Input Data'!H61</f>
        <v>37.3110872110558</v>
      </c>
      <c r="E48" s="43" t="n">
        <f aca="false">'Input Data'!I61</f>
        <v>1.39060953220318</v>
      </c>
      <c r="F48" s="43" t="n">
        <f aca="false">'Input Data'!J61</f>
        <v>10.8659061136684</v>
      </c>
      <c r="G48" s="43" t="n">
        <f aca="false">'Input Data'!K61</f>
        <v>30.5452591449315</v>
      </c>
      <c r="H48" s="43" t="n">
        <f aca="false">'Input Data'!L61</f>
        <v>19.9754432859709</v>
      </c>
      <c r="I48" s="43" t="n">
        <f aca="false">'Input Data'!M61</f>
        <v>16.4245980505571</v>
      </c>
      <c r="J48" s="43" t="n">
        <f aca="false">'Input Data'!N61</f>
        <v>18.9753982005921</v>
      </c>
      <c r="K48" s="43" t="n">
        <f aca="false">'Input Data'!O61</f>
        <v>8.26566263956208</v>
      </c>
      <c r="L48" s="0" t="n">
        <f aca="false">'Input Data'!D61</f>
        <v>75</v>
      </c>
      <c r="N48" s="0" t="n">
        <f aca="false">'Input Data'!A61</f>
        <v>45</v>
      </c>
      <c r="O48" s="0" t="n">
        <v>0</v>
      </c>
      <c r="P48" s="0" t="n">
        <v>0</v>
      </c>
      <c r="Q48" s="0" t="n">
        <v>0</v>
      </c>
      <c r="R48" s="0" t="n">
        <v>1</v>
      </c>
      <c r="S48" s="0" t="n">
        <v>1</v>
      </c>
      <c r="T48" s="0" t="n">
        <v>0</v>
      </c>
      <c r="U48" s="0" t="n">
        <v>0</v>
      </c>
      <c r="V48" s="0" t="n">
        <v>0</v>
      </c>
      <c r="W48" s="0" t="n">
        <v>0</v>
      </c>
      <c r="X48" s="0" t="n">
        <v>1</v>
      </c>
      <c r="Y48" s="0" t="n">
        <f aca="false">SUMPRODUCT(O48:X48,$O$53:$X$53)</f>
        <v>1</v>
      </c>
      <c r="Z48" s="0" t="n">
        <f aca="false">IF(Y48&gt;=1,L48,0)</f>
        <v>75</v>
      </c>
    </row>
    <row r="49" customFormat="false" ht="12.8" hidden="false" customHeight="false" outlineLevel="0" collapsed="false">
      <c r="A49" s="0" t="n">
        <f aca="false">'Input Data'!A62</f>
        <v>46</v>
      </c>
      <c r="B49" s="43" t="n">
        <f aca="false">'Input Data'!F62</f>
        <v>13.3841858530194</v>
      </c>
      <c r="C49" s="43" t="n">
        <f aca="false">'Input Data'!G62</f>
        <v>13.4662121455202</v>
      </c>
      <c r="D49" s="43" t="n">
        <f aca="false">'Input Data'!H62</f>
        <v>18.7861417073376</v>
      </c>
      <c r="E49" s="43" t="n">
        <f aca="false">'Input Data'!I62</f>
        <v>25.0020811523395</v>
      </c>
      <c r="F49" s="43" t="n">
        <f aca="false">'Input Data'!J62</f>
        <v>17.5499705341105</v>
      </c>
      <c r="G49" s="43" t="n">
        <f aca="false">'Input Data'!K62</f>
        <v>10.04420545629</v>
      </c>
      <c r="H49" s="43" t="n">
        <f aca="false">'Input Data'!L62</f>
        <v>21.4010348611504</v>
      </c>
      <c r="I49" s="43" t="n">
        <f aca="false">'Input Data'!M62</f>
        <v>11.390033562141</v>
      </c>
      <c r="J49" s="43" t="n">
        <f aca="false">'Input Data'!N62</f>
        <v>7.42726570469679</v>
      </c>
      <c r="K49" s="43" t="n">
        <f aca="false">'Input Data'!O62</f>
        <v>28.0089893532091</v>
      </c>
      <c r="L49" s="0" t="n">
        <f aca="false">'Input Data'!D62</f>
        <v>75</v>
      </c>
      <c r="N49" s="0" t="n">
        <f aca="false">'Input Data'!A62</f>
        <v>46</v>
      </c>
      <c r="O49" s="0" t="n">
        <v>1</v>
      </c>
      <c r="P49" s="0" t="n">
        <v>1</v>
      </c>
      <c r="Q49" s="0" t="n">
        <v>0</v>
      </c>
      <c r="R49" s="0" t="n">
        <v>0</v>
      </c>
      <c r="S49" s="0" t="n">
        <v>0</v>
      </c>
      <c r="T49" s="0" t="n">
        <v>1</v>
      </c>
      <c r="U49" s="0" t="n">
        <v>0</v>
      </c>
      <c r="V49" s="0" t="n">
        <v>1</v>
      </c>
      <c r="W49" s="0" t="n">
        <v>1</v>
      </c>
      <c r="X49" s="0" t="n">
        <v>0</v>
      </c>
      <c r="Y49" s="0" t="n">
        <f aca="false">SUMPRODUCT(O49:X49,$O$53:$X$53)</f>
        <v>2</v>
      </c>
      <c r="Z49" s="0" t="n">
        <f aca="false">IF(Y49&gt;=1,L49,0)</f>
        <v>75</v>
      </c>
    </row>
    <row r="50" customFormat="false" ht="12.8" hidden="false" customHeight="false" outlineLevel="0" collapsed="false">
      <c r="A50" s="0" t="n">
        <f aca="false">'Input Data'!A63</f>
        <v>47</v>
      </c>
      <c r="B50" s="43" t="n">
        <f aca="false">'Input Data'!F63</f>
        <v>10.28510155717</v>
      </c>
      <c r="C50" s="43" t="n">
        <f aca="false">'Input Data'!G63</f>
        <v>18.8702066793475</v>
      </c>
      <c r="D50" s="43" t="n">
        <f aca="false">'Input Data'!H63</f>
        <v>13.0015111860627</v>
      </c>
      <c r="E50" s="43" t="n">
        <f aca="false">'Input Data'!I63</f>
        <v>26.8188006242131</v>
      </c>
      <c r="F50" s="43" t="n">
        <f aca="false">'Input Data'!J63</f>
        <v>21.0344095120655</v>
      </c>
      <c r="G50" s="43" t="n">
        <f aca="false">'Input Data'!K63</f>
        <v>4.19022491058748</v>
      </c>
      <c r="H50" s="43" t="n">
        <f aca="false">'Input Data'!L63</f>
        <v>18.5750662459465</v>
      </c>
      <c r="I50" s="43" t="n">
        <f aca="false">'Input Data'!M63</f>
        <v>11.8536825286709</v>
      </c>
      <c r="J50" s="43" t="n">
        <f aca="false">'Input Data'!N63</f>
        <v>10.1248883461153</v>
      </c>
      <c r="K50" s="43" t="n">
        <f aca="false">'Input Data'!O63</f>
        <v>28.1090585093364</v>
      </c>
      <c r="L50" s="0" t="n">
        <f aca="false">'Input Data'!D63</f>
        <v>75</v>
      </c>
      <c r="N50" s="0" t="n">
        <f aca="false">'Input Data'!A63</f>
        <v>47</v>
      </c>
      <c r="O50" s="0" t="n">
        <v>1</v>
      </c>
      <c r="P50" s="0" t="n">
        <v>0</v>
      </c>
      <c r="Q50" s="0" t="n">
        <v>1</v>
      </c>
      <c r="R50" s="0" t="n">
        <v>0</v>
      </c>
      <c r="S50" s="0" t="n">
        <v>0</v>
      </c>
      <c r="T50" s="0" t="n">
        <v>1</v>
      </c>
      <c r="U50" s="0" t="n">
        <v>0</v>
      </c>
      <c r="V50" s="0" t="n">
        <v>1</v>
      </c>
      <c r="W50" s="0" t="n">
        <v>1</v>
      </c>
      <c r="X50" s="0" t="n">
        <v>0</v>
      </c>
      <c r="Y50" s="0" t="n">
        <f aca="false">SUMPRODUCT(O50:X50,$O$53:$X$53)</f>
        <v>1</v>
      </c>
      <c r="Z50" s="0" t="n">
        <f aca="false">IF(Y50&gt;=1,L50,0)</f>
        <v>75</v>
      </c>
    </row>
    <row r="51" customFormat="false" ht="12.8" hidden="false" customHeight="false" outlineLevel="0" collapsed="false">
      <c r="A51" s="0" t="n">
        <f aca="false">'Input Data'!A64</f>
        <v>48</v>
      </c>
      <c r="B51" s="43" t="n">
        <f aca="false">'Input Data'!F64</f>
        <v>16.1290717373704</v>
      </c>
      <c r="C51" s="43" t="n">
        <f aca="false">'Input Data'!G64</f>
        <v>11.1245724587173</v>
      </c>
      <c r="D51" s="43" t="n">
        <f aca="false">'Input Data'!H64</f>
        <v>21.8659162760046</v>
      </c>
      <c r="E51" s="43" t="n">
        <f aca="false">'Input Data'!I64</f>
        <v>25.1806443442032</v>
      </c>
      <c r="F51" s="43" t="n">
        <f aca="false">'Input Data'!J64</f>
        <v>16.843113755753</v>
      </c>
      <c r="G51" s="43" t="n">
        <f aca="false">'Input Data'!K64</f>
        <v>13.2077611982215</v>
      </c>
      <c r="H51" s="43" t="n">
        <f aca="false">'Input Data'!L64</f>
        <v>23.8742515105552</v>
      </c>
      <c r="I51" s="43" t="n">
        <f aca="false">'Input Data'!M64</f>
        <v>12.9267151224798</v>
      </c>
      <c r="J51" s="43" t="n">
        <f aca="false">'Input Data'!N64</f>
        <v>8.24006262653688</v>
      </c>
      <c r="K51" s="43" t="n">
        <f aca="false">'Input Data'!O64</f>
        <v>29.0798224201809</v>
      </c>
      <c r="L51" s="0" t="n">
        <f aca="false">'Input Data'!D64</f>
        <v>75</v>
      </c>
      <c r="N51" s="0" t="n">
        <f aca="false">'Input Data'!A64</f>
        <v>48</v>
      </c>
      <c r="O51" s="0" t="n">
        <v>0</v>
      </c>
      <c r="P51" s="0" t="n">
        <v>1</v>
      </c>
      <c r="Q51" s="0" t="n">
        <v>0</v>
      </c>
      <c r="R51" s="0" t="n">
        <v>0</v>
      </c>
      <c r="S51" s="0" t="n">
        <v>0</v>
      </c>
      <c r="T51" s="0" t="n">
        <v>1</v>
      </c>
      <c r="U51" s="0" t="n">
        <v>0</v>
      </c>
      <c r="V51" s="0" t="n">
        <v>1</v>
      </c>
      <c r="W51" s="0" t="n">
        <v>1</v>
      </c>
      <c r="X51" s="0" t="n">
        <v>0</v>
      </c>
      <c r="Y51" s="0" t="n">
        <f aca="false">SUMPRODUCT(O51:X51,$O$53:$X$53)</f>
        <v>2</v>
      </c>
      <c r="Z51" s="0" t="n">
        <f aca="false">IF(Y51&gt;=1,L51,0)</f>
        <v>75</v>
      </c>
    </row>
    <row r="52" customFormat="false" ht="12.8" hidden="false" customHeight="false" outlineLevel="0" collapsed="false">
      <c r="A52" s="0" t="n">
        <f aca="false">'Input Data'!A65</f>
        <v>49</v>
      </c>
      <c r="B52" s="43" t="n">
        <f aca="false">'Input Data'!F65</f>
        <v>26.0073564982739</v>
      </c>
      <c r="C52" s="43" t="n">
        <f aca="false">'Input Data'!G65</f>
        <v>15.4727445486674</v>
      </c>
      <c r="D52" s="43" t="n">
        <f aca="false">'Input Data'!H65</f>
        <v>40.5937020369947</v>
      </c>
      <c r="E52" s="43" t="n">
        <f aca="false">'Input Data'!I65</f>
        <v>9.3742479521461</v>
      </c>
      <c r="F52" s="43" t="n">
        <f aca="false">'Input Data'!J65</f>
        <v>8.27170927126466</v>
      </c>
      <c r="G52" s="43" t="n">
        <f aca="false">'Input Data'!K65</f>
        <v>32.5953704704872</v>
      </c>
      <c r="H52" s="43" t="n">
        <f aca="false">'Input Data'!L65</f>
        <v>26.8779416493957</v>
      </c>
      <c r="I52" s="43" t="n">
        <f aca="false">'Input Data'!M65</f>
        <v>19.0537573982425</v>
      </c>
      <c r="J52" s="43" t="n">
        <f aca="false">'Input Data'!N65</f>
        <v>19.1801107366018</v>
      </c>
      <c r="K52" s="43" t="n">
        <f aca="false">'Input Data'!O65</f>
        <v>17.6286421538451</v>
      </c>
      <c r="L52" s="0" t="n">
        <f aca="false">'Input Data'!D65</f>
        <v>75</v>
      </c>
      <c r="N52" s="0" t="n">
        <f aca="false">'Input Data'!A65</f>
        <v>49</v>
      </c>
      <c r="O52" s="0" t="n">
        <v>0</v>
      </c>
      <c r="P52" s="0" t="n">
        <v>0</v>
      </c>
      <c r="Q52" s="0" t="n">
        <v>0</v>
      </c>
      <c r="R52" s="0" t="n">
        <v>1</v>
      </c>
      <c r="S52" s="0" t="n">
        <v>1</v>
      </c>
      <c r="T52" s="0" t="n">
        <v>0</v>
      </c>
      <c r="U52" s="0" t="n">
        <v>0</v>
      </c>
      <c r="V52" s="0" t="n">
        <v>0</v>
      </c>
      <c r="W52" s="0" t="n">
        <v>0</v>
      </c>
      <c r="X52" s="0" t="n">
        <v>0</v>
      </c>
      <c r="Y52" s="0" t="n">
        <f aca="false">SUMPRODUCT(O52:X52,$O$53:$X$53)</f>
        <v>1</v>
      </c>
      <c r="Z52" s="0" t="n">
        <f aca="false">IF(Y52&gt;=1,L52,0)</f>
        <v>75</v>
      </c>
    </row>
    <row r="53" customFormat="false" ht="12.8" hidden="false" customHeight="false" outlineLevel="0" collapsed="false">
      <c r="N53" s="44" t="s">
        <v>25</v>
      </c>
      <c r="O53" s="45" t="n">
        <v>0</v>
      </c>
      <c r="P53" s="45" t="n">
        <v>1</v>
      </c>
      <c r="Q53" s="45" t="n">
        <v>0</v>
      </c>
      <c r="R53" s="45" t="n">
        <v>1</v>
      </c>
      <c r="S53" s="45" t="n">
        <v>0</v>
      </c>
      <c r="T53" s="45" t="n">
        <v>1</v>
      </c>
      <c r="U53" s="45" t="n">
        <v>1</v>
      </c>
      <c r="V53" s="45" t="n">
        <v>0</v>
      </c>
      <c r="W53" s="45" t="n">
        <v>0</v>
      </c>
      <c r="X53" s="45" t="n">
        <v>0</v>
      </c>
      <c r="Y53" s="0" t="n">
        <f aca="false">SUM(O53:X53)</f>
        <v>4</v>
      </c>
      <c r="Z53" s="0" t="n">
        <f aca="false">SUMPRODUCT(Z4:Z52,Y4:Y52)</f>
        <v>8700</v>
      </c>
    </row>
    <row r="54" customFormat="false" ht="12.8" hidden="false" customHeight="false" outlineLevel="0" collapsed="false">
      <c r="A54" s="46" t="s">
        <v>26</v>
      </c>
      <c r="B54" s="46"/>
      <c r="C54" s="46"/>
      <c r="D54" s="44" t="n">
        <f aca="false">Y54</f>
        <v>8900</v>
      </c>
      <c r="N54" s="44" t="s">
        <v>27</v>
      </c>
      <c r="O54" s="47" t="n">
        <f aca="false">'Input Data'!D3</f>
        <v>2800</v>
      </c>
      <c r="P54" s="47" t="n">
        <f aca="false">'Input Data'!D4</f>
        <v>2200</v>
      </c>
      <c r="Q54" s="47" t="n">
        <f aca="false">'Input Data'!D5</f>
        <v>2200</v>
      </c>
      <c r="R54" s="47" t="n">
        <f aca="false">'Input Data'!D6</f>
        <v>2200</v>
      </c>
      <c r="S54" s="47" t="n">
        <f aca="false">'Input Data'!D7</f>
        <v>2200</v>
      </c>
      <c r="T54" s="47" t="n">
        <f aca="false">'Input Data'!D8</f>
        <v>2500</v>
      </c>
      <c r="U54" s="47" t="n">
        <f aca="false">'Input Data'!D9</f>
        <v>2000</v>
      </c>
      <c r="V54" s="47" t="n">
        <f aca="false">'Input Data'!D10</f>
        <v>3000</v>
      </c>
      <c r="W54" s="47" t="n">
        <f aca="false">'Input Data'!D11</f>
        <v>2500</v>
      </c>
      <c r="X54" s="47" t="n">
        <f aca="false">'Input Data'!D12</f>
        <v>2300</v>
      </c>
      <c r="Y54" s="48" t="n">
        <f aca="false">SUMPRODUCT(O53:X53,O54:X54)</f>
        <v>8900</v>
      </c>
    </row>
    <row r="55" customFormat="false" ht="12.8" hidden="false" customHeight="false" outlineLevel="0" collapsed="false">
      <c r="A55" s="46" t="s">
        <v>28</v>
      </c>
      <c r="B55" s="46"/>
      <c r="C55" s="46"/>
      <c r="D55" s="44" t="s">
        <v>29</v>
      </c>
    </row>
    <row r="56" customFormat="false" ht="12.8" hidden="false" customHeight="false" outlineLevel="0" collapsed="false">
      <c r="A56" s="46" t="s">
        <v>30</v>
      </c>
      <c r="B56" s="46"/>
      <c r="C56" s="46"/>
      <c r="D56" s="44" t="n">
        <v>4</v>
      </c>
    </row>
  </sheetData>
  <mergeCells count="12">
    <mergeCell ref="A1:A2"/>
    <mergeCell ref="B1:K1"/>
    <mergeCell ref="N1:N2"/>
    <mergeCell ref="O1:X1"/>
    <mergeCell ref="B2:K2"/>
    <mergeCell ref="L2:L3"/>
    <mergeCell ref="O2:X2"/>
    <mergeCell ref="Y2:Y3"/>
    <mergeCell ref="Z2:Z3"/>
    <mergeCell ref="A54:C54"/>
    <mergeCell ref="A55:C55"/>
    <mergeCell ref="A56:C56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59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E55" activeCellId="0" sqref="E55"/>
    </sheetView>
  </sheetViews>
  <sheetFormatPr defaultColWidth="11.55078125" defaultRowHeight="12.8" zeroHeight="false" outlineLevelRow="0" outlineLevelCol="0"/>
  <cols>
    <col collapsed="false" customWidth="true" hidden="false" outlineLevel="0" max="2" min="2" style="0" width="9.86"/>
    <col collapsed="false" customWidth="true" hidden="false" outlineLevel="0" max="3" min="3" style="0" width="13.35"/>
    <col collapsed="false" customWidth="true" hidden="false" outlineLevel="0" max="4" min="4" style="0" width="9.03"/>
    <col collapsed="false" customWidth="true" hidden="false" outlineLevel="0" max="5" min="5" style="0" width="8.06"/>
    <col collapsed="false" customWidth="true" hidden="false" outlineLevel="0" max="6" min="6" style="0" width="8.19"/>
    <col collapsed="false" customWidth="true" hidden="false" outlineLevel="0" max="7" min="7" style="0" width="9.03"/>
    <col collapsed="false" customWidth="true" hidden="false" outlineLevel="0" max="8" min="8" style="0" width="8.61"/>
    <col collapsed="false" customWidth="true" hidden="false" outlineLevel="0" max="9" min="9" style="0" width="8.19"/>
    <col collapsed="false" customWidth="true" hidden="false" outlineLevel="0" max="11" min="10" style="0" width="7.79"/>
    <col collapsed="false" customWidth="true" hidden="false" outlineLevel="0" max="12" min="12" style="0" width="10.28"/>
    <col collapsed="false" customWidth="true" hidden="false" outlineLevel="0" max="13" min="13" style="0" width="7.08"/>
    <col collapsed="false" customWidth="true" hidden="false" outlineLevel="0" max="14" min="14" style="0" width="16.94"/>
    <col collapsed="false" customWidth="true" hidden="false" outlineLevel="0" max="16" min="15" style="0" width="8.33"/>
    <col collapsed="false" customWidth="true" hidden="false" outlineLevel="0" max="17" min="17" style="0" width="8.61"/>
    <col collapsed="false" customWidth="true" hidden="false" outlineLevel="0" max="18" min="18" style="0" width="8.19"/>
    <col collapsed="false" customWidth="true" hidden="false" outlineLevel="0" max="19" min="19" style="0" width="7.92"/>
    <col collapsed="false" customWidth="true" hidden="false" outlineLevel="0" max="20" min="20" style="0" width="8.61"/>
    <col collapsed="false" customWidth="true" hidden="false" outlineLevel="0" max="21" min="21" style="0" width="8.19"/>
    <col collapsed="false" customWidth="true" hidden="false" outlineLevel="0" max="22" min="22" style="0" width="8.75"/>
    <col collapsed="false" customWidth="true" hidden="false" outlineLevel="0" max="23" min="23" style="0" width="7.64"/>
    <col collapsed="false" customWidth="true" hidden="false" outlineLevel="0" max="24" min="24" style="0" width="9.44"/>
    <col collapsed="false" customWidth="true" hidden="false" outlineLevel="0" max="25" min="25" style="0" width="8.89"/>
  </cols>
  <sheetData>
    <row r="1" customFormat="false" ht="12.8" hidden="false" customHeight="true" outlineLevel="0" collapsed="false">
      <c r="A1" s="30" t="s">
        <v>20</v>
      </c>
      <c r="B1" s="31" t="s">
        <v>21</v>
      </c>
      <c r="C1" s="31"/>
      <c r="D1" s="31"/>
      <c r="E1" s="31"/>
      <c r="F1" s="31"/>
      <c r="G1" s="31"/>
      <c r="H1" s="31"/>
      <c r="I1" s="31"/>
      <c r="J1" s="31"/>
      <c r="K1" s="31"/>
      <c r="L1" s="32"/>
      <c r="M1" s="33"/>
      <c r="N1" s="30" t="s">
        <v>20</v>
      </c>
      <c r="O1" s="34" t="s">
        <v>22</v>
      </c>
      <c r="P1" s="34"/>
      <c r="Q1" s="34"/>
      <c r="R1" s="34"/>
      <c r="S1" s="34"/>
      <c r="T1" s="34"/>
      <c r="U1" s="34"/>
      <c r="V1" s="34"/>
      <c r="W1" s="34"/>
      <c r="X1" s="34"/>
      <c r="Y1" s="35"/>
      <c r="Z1" s="36"/>
    </row>
    <row r="2" customFormat="false" ht="12.8" hidden="false" customHeight="true" outlineLevel="0" collapsed="false">
      <c r="A2" s="30"/>
      <c r="B2" s="37" t="s">
        <v>17</v>
      </c>
      <c r="C2" s="37"/>
      <c r="D2" s="37"/>
      <c r="E2" s="37"/>
      <c r="F2" s="37"/>
      <c r="G2" s="37"/>
      <c r="H2" s="37"/>
      <c r="I2" s="37"/>
      <c r="J2" s="37"/>
      <c r="K2" s="37"/>
      <c r="L2" s="38" t="s">
        <v>19</v>
      </c>
      <c r="M2" s="39"/>
      <c r="N2" s="30"/>
      <c r="O2" s="37" t="s">
        <v>17</v>
      </c>
      <c r="P2" s="37"/>
      <c r="Q2" s="37"/>
      <c r="R2" s="37"/>
      <c r="S2" s="37"/>
      <c r="T2" s="37"/>
      <c r="U2" s="37"/>
      <c r="V2" s="37"/>
      <c r="W2" s="37"/>
      <c r="X2" s="37"/>
      <c r="Y2" s="40" t="s">
        <v>23</v>
      </c>
      <c r="Z2" s="40" t="s">
        <v>24</v>
      </c>
    </row>
    <row r="3" customFormat="false" ht="12.8" hidden="false" customHeight="false" outlineLevel="0" collapsed="false">
      <c r="A3" s="41" t="s">
        <v>18</v>
      </c>
      <c r="B3" s="38" t="s">
        <v>5</v>
      </c>
      <c r="C3" s="38" t="s">
        <v>6</v>
      </c>
      <c r="D3" s="38" t="s">
        <v>7</v>
      </c>
      <c r="E3" s="38" t="s">
        <v>8</v>
      </c>
      <c r="F3" s="42" t="s">
        <v>9</v>
      </c>
      <c r="G3" s="42" t="s">
        <v>10</v>
      </c>
      <c r="H3" s="42" t="s">
        <v>11</v>
      </c>
      <c r="I3" s="42" t="s">
        <v>12</v>
      </c>
      <c r="J3" s="42" t="s">
        <v>13</v>
      </c>
      <c r="K3" s="42" t="s">
        <v>14</v>
      </c>
      <c r="L3" s="38"/>
      <c r="M3" s="39"/>
      <c r="N3" s="41" t="s">
        <v>18</v>
      </c>
      <c r="O3" s="38" t="s">
        <v>5</v>
      </c>
      <c r="P3" s="38" t="s">
        <v>6</v>
      </c>
      <c r="Q3" s="38" t="s">
        <v>7</v>
      </c>
      <c r="R3" s="38" t="s">
        <v>8</v>
      </c>
      <c r="S3" s="42" t="s">
        <v>9</v>
      </c>
      <c r="T3" s="42" t="s">
        <v>10</v>
      </c>
      <c r="U3" s="42" t="s">
        <v>11</v>
      </c>
      <c r="V3" s="42" t="s">
        <v>12</v>
      </c>
      <c r="W3" s="42" t="s">
        <v>13</v>
      </c>
      <c r="X3" s="42" t="s">
        <v>14</v>
      </c>
      <c r="Y3" s="40"/>
      <c r="Z3" s="40"/>
    </row>
    <row r="4" customFormat="false" ht="12.8" hidden="false" customHeight="false" outlineLevel="0" collapsed="false">
      <c r="A4" s="0" t="n">
        <f aca="false">'Input Data'!A17</f>
        <v>1</v>
      </c>
      <c r="B4" s="43" t="n">
        <f aca="false">'Input Data'!F17</f>
        <v>9.67653574812303</v>
      </c>
      <c r="C4" s="43" t="n">
        <f aca="false">'Input Data'!G17</f>
        <v>29.212621440136</v>
      </c>
      <c r="D4" s="43" t="n">
        <f aca="false">'Input Data'!H17</f>
        <v>7.1220498527245</v>
      </c>
      <c r="E4" s="43" t="n">
        <f aca="false">'Input Data'!I17</f>
        <v>30.0495498303173</v>
      </c>
      <c r="F4" s="43" t="n">
        <f aca="false">'Input Data'!J17</f>
        <v>27.9813571544462</v>
      </c>
      <c r="G4" s="43" t="n">
        <f aca="false">'Input Data'!K17</f>
        <v>8.63379964005975</v>
      </c>
      <c r="H4" s="43" t="n">
        <f aca="false">'Input Data'!L17</f>
        <v>13.811300853457</v>
      </c>
      <c r="I4" s="43" t="n">
        <f aca="false">'Input Data'!M17</f>
        <v>16.6744843372955</v>
      </c>
      <c r="J4" s="43" t="n">
        <f aca="false">'Input Data'!N17</f>
        <v>18.5487707895888</v>
      </c>
      <c r="K4" s="43" t="n">
        <f aca="false">'Input Data'!O17</f>
        <v>27.8093934109451</v>
      </c>
      <c r="L4" s="0" t="n">
        <f aca="false">'Input Data'!D17</f>
        <v>200</v>
      </c>
      <c r="N4" s="0" t="n">
        <f aca="false">'Input Data'!A17</f>
        <v>1</v>
      </c>
      <c r="O4" s="0" t="n">
        <v>1</v>
      </c>
      <c r="P4" s="0" t="n">
        <v>0</v>
      </c>
      <c r="Q4" s="0" t="n">
        <v>1</v>
      </c>
      <c r="R4" s="0" t="n">
        <v>0</v>
      </c>
      <c r="S4" s="0" t="n">
        <v>0</v>
      </c>
      <c r="T4" s="0" t="n">
        <v>1</v>
      </c>
      <c r="U4" s="0" t="n">
        <v>1</v>
      </c>
      <c r="V4" s="0" t="n">
        <v>0</v>
      </c>
      <c r="W4" s="0" t="n">
        <v>0</v>
      </c>
      <c r="X4" s="0" t="n">
        <v>0</v>
      </c>
      <c r="Y4" s="0" t="n">
        <f aca="false">SUMPRODUCT(O4:X4,$O$53:$X$53)</f>
        <v>2</v>
      </c>
      <c r="Z4" s="0" t="n">
        <f aca="false">IF(Y4&gt;=1,L4,0)</f>
        <v>200</v>
      </c>
    </row>
    <row r="5" customFormat="false" ht="12.8" hidden="false" customHeight="false" outlineLevel="0" collapsed="false">
      <c r="A5" s="0" t="n">
        <f aca="false">'Input Data'!A18</f>
        <v>2</v>
      </c>
      <c r="B5" s="43" t="n">
        <f aca="false">'Input Data'!F18</f>
        <v>23.7407813165166</v>
      </c>
      <c r="C5" s="43" t="n">
        <f aca="false">'Input Data'!G18</f>
        <v>4.12130442926269</v>
      </c>
      <c r="D5" s="43" t="n">
        <f aca="false">'Input Data'!H18</f>
        <v>35.279023176651</v>
      </c>
      <c r="E5" s="43" t="n">
        <f aca="false">'Input Data'!I18</f>
        <v>17.8056848842907</v>
      </c>
      <c r="F5" s="43" t="n">
        <f aca="false">'Input Data'!J18</f>
        <v>8.47312116039068</v>
      </c>
      <c r="G5" s="43" t="n">
        <f aca="false">'Input Data'!K18</f>
        <v>26.5017798605805</v>
      </c>
      <c r="H5" s="43" t="n">
        <f aca="false">'Input Data'!L18</f>
        <v>28.2478297123633</v>
      </c>
      <c r="I5" s="43" t="n">
        <f aca="false">'Input Data'!M18</f>
        <v>16.6711048231984</v>
      </c>
      <c r="J5" s="43" t="n">
        <f aca="false">'Input Data'!N18</f>
        <v>13.6142367027558</v>
      </c>
      <c r="K5" s="43" t="n">
        <f aca="false">'Input Data'!O18</f>
        <v>25.131808098079</v>
      </c>
      <c r="L5" s="0" t="n">
        <f aca="false">'Input Data'!D18</f>
        <v>200</v>
      </c>
      <c r="N5" s="0" t="n">
        <f aca="false">'Input Data'!A18</f>
        <v>2</v>
      </c>
      <c r="O5" s="0" t="n">
        <v>0</v>
      </c>
      <c r="P5" s="0" t="n">
        <v>1</v>
      </c>
      <c r="Q5" s="0" t="n">
        <v>0</v>
      </c>
      <c r="R5" s="0" t="n">
        <v>0</v>
      </c>
      <c r="S5" s="0" t="n">
        <v>1</v>
      </c>
      <c r="T5" s="0" t="n">
        <v>0</v>
      </c>
      <c r="U5" s="0" t="n">
        <v>0</v>
      </c>
      <c r="V5" s="0" t="n">
        <v>0</v>
      </c>
      <c r="W5" s="0" t="n">
        <v>1</v>
      </c>
      <c r="X5" s="0" t="n">
        <v>0</v>
      </c>
      <c r="Y5" s="0" t="n">
        <f aca="false">SUMPRODUCT(O5:X5,$O$53:$X$53)</f>
        <v>1</v>
      </c>
      <c r="Z5" s="0" t="n">
        <f aca="false">IF(Y5&gt;=1,L5,0)</f>
        <v>200</v>
      </c>
    </row>
    <row r="6" customFormat="false" ht="12.8" hidden="false" customHeight="false" outlineLevel="0" collapsed="false">
      <c r="A6" s="0" t="n">
        <f aca="false">'Input Data'!A19</f>
        <v>3</v>
      </c>
      <c r="B6" s="43" t="n">
        <f aca="false">'Input Data'!F19</f>
        <v>4.69641282949062</v>
      </c>
      <c r="C6" s="43" t="n">
        <f aca="false">'Input Data'!G19</f>
        <v>26.0039480630347</v>
      </c>
      <c r="D6" s="43" t="n">
        <f aca="false">'Input Data'!H19</f>
        <v>12.9197413505456</v>
      </c>
      <c r="E6" s="43" t="n">
        <f aca="false">'Input Data'!I19</f>
        <v>24.2403689589292</v>
      </c>
      <c r="F6" s="43" t="n">
        <f aca="false">'Input Data'!J19</f>
        <v>23.1663635701633</v>
      </c>
      <c r="G6" s="43" t="n">
        <f aca="false">'Input Data'!K19</f>
        <v>10.5652501326283</v>
      </c>
      <c r="H6" s="43" t="n">
        <f aca="false">'Input Data'!L19</f>
        <v>8.07550066837965</v>
      </c>
      <c r="I6" s="43" t="n">
        <f aca="false">'Input Data'!M19</f>
        <v>11.9903300743288</v>
      </c>
      <c r="J6" s="43" t="n">
        <f aca="false">'Input Data'!N19</f>
        <v>15.0968786232456</v>
      </c>
      <c r="K6" s="43" t="n">
        <f aca="false">'Input Data'!O19</f>
        <v>21.7685477399162</v>
      </c>
      <c r="L6" s="0" t="n">
        <f aca="false">'Input Data'!D19</f>
        <v>200</v>
      </c>
      <c r="N6" s="0" t="n">
        <f aca="false">'Input Data'!A19</f>
        <v>3</v>
      </c>
      <c r="O6" s="0" t="n">
        <v>1</v>
      </c>
      <c r="P6" s="0" t="n">
        <v>0</v>
      </c>
      <c r="Q6" s="0" t="n">
        <v>1</v>
      </c>
      <c r="R6" s="0" t="n">
        <v>0</v>
      </c>
      <c r="S6" s="0" t="n">
        <v>0</v>
      </c>
      <c r="T6" s="0" t="n">
        <v>1</v>
      </c>
      <c r="U6" s="0" t="n">
        <v>1</v>
      </c>
      <c r="V6" s="0" t="n">
        <v>1</v>
      </c>
      <c r="W6" s="0" t="n">
        <v>0</v>
      </c>
      <c r="X6" s="0" t="n">
        <v>0</v>
      </c>
      <c r="Y6" s="0" t="n">
        <f aca="false">SUMPRODUCT(O6:X6,$O$53:$X$53)</f>
        <v>2</v>
      </c>
      <c r="Z6" s="0" t="n">
        <f aca="false">IF(Y6&gt;=1,L6,0)</f>
        <v>200</v>
      </c>
    </row>
    <row r="7" customFormat="false" ht="12.8" hidden="false" customHeight="false" outlineLevel="0" collapsed="false">
      <c r="A7" s="0" t="n">
        <f aca="false">'Input Data'!A20</f>
        <v>4</v>
      </c>
      <c r="B7" s="43" t="n">
        <f aca="false">'Input Data'!F20</f>
        <v>29.512279405272</v>
      </c>
      <c r="C7" s="43" t="n">
        <f aca="false">'Input Data'!G20</f>
        <v>24.9766801960319</v>
      </c>
      <c r="D7" s="43" t="n">
        <f aca="false">'Input Data'!H20</f>
        <v>45.019554951319</v>
      </c>
      <c r="E7" s="43" t="n">
        <f aca="false">'Input Data'!I20</f>
        <v>9.00130110677665</v>
      </c>
      <c r="F7" s="43" t="n">
        <f aca="false">'Input Data'!J20</f>
        <v>16.0377363619331</v>
      </c>
      <c r="G7" s="43" t="n">
        <f aca="false">'Input Data'!K20</f>
        <v>38.0646473402138</v>
      </c>
      <c r="H7" s="43" t="n">
        <f aca="false">'Input Data'!L20</f>
        <v>27.4114683928982</v>
      </c>
      <c r="I7" s="43" t="n">
        <f aca="false">'Input Data'!M20</f>
        <v>23.888154228668</v>
      </c>
      <c r="J7" s="43" t="n">
        <f aca="false">'Input Data'!N20</f>
        <v>25.8425360174818</v>
      </c>
      <c r="K7" s="43" t="n">
        <f aca="false">'Input Data'!O20</f>
        <v>13.9478464407543</v>
      </c>
      <c r="L7" s="0" t="n">
        <f aca="false">'Input Data'!D20</f>
        <v>200</v>
      </c>
      <c r="N7" s="0" t="n">
        <f aca="false">'Input Data'!A20</f>
        <v>4</v>
      </c>
      <c r="O7" s="0" t="n">
        <v>0</v>
      </c>
      <c r="P7" s="0" t="n">
        <v>0</v>
      </c>
      <c r="Q7" s="0" t="n">
        <v>0</v>
      </c>
      <c r="R7" s="0" t="n">
        <v>1</v>
      </c>
      <c r="S7" s="0" t="n">
        <v>0</v>
      </c>
      <c r="T7" s="0" t="n">
        <v>0</v>
      </c>
      <c r="U7" s="0" t="n">
        <v>0</v>
      </c>
      <c r="V7" s="0" t="n">
        <v>0</v>
      </c>
      <c r="W7" s="0" t="n">
        <v>0</v>
      </c>
      <c r="X7" s="0" t="n">
        <v>1</v>
      </c>
      <c r="Y7" s="0" t="n">
        <f aca="false">SUMPRODUCT(O7:X7,$O$53:$X$53)</f>
        <v>1</v>
      </c>
      <c r="Z7" s="0" t="n">
        <f aca="false">IF(Y7&gt;=1,L7,0)</f>
        <v>200</v>
      </c>
    </row>
    <row r="8" customFormat="false" ht="12.8" hidden="false" customHeight="false" outlineLevel="0" collapsed="false">
      <c r="A8" s="0" t="n">
        <f aca="false">'Input Data'!A21</f>
        <v>5</v>
      </c>
      <c r="B8" s="43" t="n">
        <f aca="false">'Input Data'!F21</f>
        <v>13.2723649496707</v>
      </c>
      <c r="C8" s="43" t="n">
        <f aca="false">'Input Data'!G21</f>
        <v>15.5188287830381</v>
      </c>
      <c r="D8" s="43" t="n">
        <f aca="false">'Input Data'!H21</f>
        <v>28.5550446435869</v>
      </c>
      <c r="E8" s="43" t="n">
        <f aca="false">'Input Data'!I21</f>
        <v>7.72207140586356</v>
      </c>
      <c r="F8" s="43" t="n">
        <f aca="false">'Input Data'!J21</f>
        <v>7.41702209766493</v>
      </c>
      <c r="G8" s="43" t="n">
        <f aca="false">'Input Data'!K21</f>
        <v>21.4797344591884</v>
      </c>
      <c r="H8" s="43" t="n">
        <f aca="false">'Input Data'!L21</f>
        <v>14.0290152711177</v>
      </c>
      <c r="I8" s="43" t="n">
        <f aca="false">'Input Data'!M21</f>
        <v>7.3282758026508</v>
      </c>
      <c r="J8" s="43" t="n">
        <f aca="false">'Input Data'!N21</f>
        <v>10.3173254381767</v>
      </c>
      <c r="K8" s="43" t="n">
        <f aca="false">'Input Data'!O21</f>
        <v>10.970739821783</v>
      </c>
      <c r="L8" s="0" t="n">
        <f aca="false">'Input Data'!D21</f>
        <v>200</v>
      </c>
      <c r="N8" s="0" t="n">
        <f aca="false">'Input Data'!A21</f>
        <v>5</v>
      </c>
      <c r="O8" s="0" t="n">
        <v>1</v>
      </c>
      <c r="P8" s="0" t="n">
        <v>0</v>
      </c>
      <c r="Q8" s="0" t="n">
        <v>0</v>
      </c>
      <c r="R8" s="0" t="n">
        <v>1</v>
      </c>
      <c r="S8" s="0" t="n">
        <v>1</v>
      </c>
      <c r="T8" s="0" t="n">
        <v>0</v>
      </c>
      <c r="U8" s="0" t="n">
        <v>1</v>
      </c>
      <c r="V8" s="0" t="n">
        <v>1</v>
      </c>
      <c r="W8" s="0" t="n">
        <v>1</v>
      </c>
      <c r="X8" s="0" t="n">
        <v>1</v>
      </c>
      <c r="Y8" s="0" t="n">
        <f aca="false">SUMPRODUCT(O8:X8,$O$53:$X$53)</f>
        <v>2</v>
      </c>
      <c r="Z8" s="0" t="n">
        <f aca="false">IF(Y8&gt;=1,L8,0)</f>
        <v>200</v>
      </c>
    </row>
    <row r="9" customFormat="false" ht="12.8" hidden="false" customHeight="false" outlineLevel="0" collapsed="false">
      <c r="A9" s="0" t="n">
        <f aca="false">'Input Data'!A22</f>
        <v>6</v>
      </c>
      <c r="B9" s="43" t="n">
        <f aca="false">'Input Data'!F22</f>
        <v>29.3134074636985</v>
      </c>
      <c r="C9" s="43" t="n">
        <f aca="false">'Input Data'!G22</f>
        <v>28.6834370718159</v>
      </c>
      <c r="D9" s="43" t="n">
        <f aca="false">'Input Data'!H22</f>
        <v>44.849158278086</v>
      </c>
      <c r="E9" s="43" t="n">
        <f aca="false">'Input Data'!I22</f>
        <v>10.0463956448479</v>
      </c>
      <c r="F9" s="43" t="n">
        <f aca="false">'Input Data'!J22</f>
        <v>19.1471881448121</v>
      </c>
      <c r="G9" s="43" t="n">
        <f aca="false">'Input Data'!K22</f>
        <v>38.6740206052179</v>
      </c>
      <c r="H9" s="43" t="n">
        <f aca="false">'Input Data'!L22</f>
        <v>25.7033864837461</v>
      </c>
      <c r="I9" s="43" t="n">
        <f aca="false">'Input Data'!M22</f>
        <v>24.7614176255393</v>
      </c>
      <c r="J9" s="43" t="n">
        <f aca="false">'Input Data'!N22</f>
        <v>27.6217903629148</v>
      </c>
      <c r="K9" s="43" t="n">
        <f aca="false">'Input Data'!O22</f>
        <v>11.1951902749715</v>
      </c>
      <c r="L9" s="0" t="n">
        <f aca="false">'Input Data'!D22</f>
        <v>200</v>
      </c>
      <c r="N9" s="0" t="n">
        <f aca="false">'Input Data'!A22</f>
        <v>6</v>
      </c>
      <c r="O9" s="0" t="n">
        <v>0</v>
      </c>
      <c r="P9" s="0" t="n">
        <v>0</v>
      </c>
      <c r="Q9" s="0" t="n">
        <v>0</v>
      </c>
      <c r="R9" s="0" t="n">
        <v>1</v>
      </c>
      <c r="S9" s="0" t="n">
        <v>0</v>
      </c>
      <c r="T9" s="0" t="n">
        <v>0</v>
      </c>
      <c r="U9" s="0" t="n">
        <v>0</v>
      </c>
      <c r="V9" s="0" t="n">
        <v>0</v>
      </c>
      <c r="W9" s="0" t="n">
        <v>0</v>
      </c>
      <c r="X9" s="0" t="n">
        <v>1</v>
      </c>
      <c r="Y9" s="0" t="n">
        <f aca="false">SUMPRODUCT(O9:X9,$O$53:$X$53)</f>
        <v>1</v>
      </c>
      <c r="Z9" s="0" t="n">
        <f aca="false">IF(Y9&gt;=1,L9,0)</f>
        <v>200</v>
      </c>
    </row>
    <row r="10" customFormat="false" ht="12.8" hidden="false" customHeight="false" outlineLevel="0" collapsed="false">
      <c r="A10" s="0" t="n">
        <f aca="false">'Input Data'!A23</f>
        <v>7</v>
      </c>
      <c r="B10" s="43" t="n">
        <f aca="false">'Input Data'!F23</f>
        <v>14.6738114162544</v>
      </c>
      <c r="C10" s="43" t="n">
        <f aca="false">'Input Data'!G23</f>
        <v>30.1129588330303</v>
      </c>
      <c r="D10" s="43" t="n">
        <f aca="false">'Input Data'!H23</f>
        <v>1.82406644062174</v>
      </c>
      <c r="E10" s="43" t="n">
        <f aca="false">'Input Data'!I23</f>
        <v>34.9730329551184</v>
      </c>
      <c r="F10" s="43" t="n">
        <f aca="false">'Input Data'!J23</f>
        <v>31.1405147979245</v>
      </c>
      <c r="G10" s="43" t="n">
        <f aca="false">'Input Data'!K23</f>
        <v>7.13856561080701</v>
      </c>
      <c r="H10" s="43" t="n">
        <f aca="false">'Input Data'!L23</f>
        <v>20.5847399026511</v>
      </c>
      <c r="I10" s="43" t="n">
        <f aca="false">'Input Data'!M23</f>
        <v>20.3637750200318</v>
      </c>
      <c r="J10" s="43" t="n">
        <f aca="false">'Input Data'!N23</f>
        <v>20.5639042008028</v>
      </c>
      <c r="K10" s="43" t="n">
        <f aca="false">'Input Data'!O23</f>
        <v>33.8932318541593</v>
      </c>
      <c r="L10" s="0" t="n">
        <f aca="false">'Input Data'!D23</f>
        <v>200</v>
      </c>
      <c r="N10" s="0" t="n">
        <f aca="false">'Input Data'!A23</f>
        <v>7</v>
      </c>
      <c r="O10" s="0" t="n">
        <v>1</v>
      </c>
      <c r="P10" s="0" t="n">
        <v>0</v>
      </c>
      <c r="Q10" s="0" t="n">
        <v>1</v>
      </c>
      <c r="R10" s="0" t="n">
        <v>0</v>
      </c>
      <c r="S10" s="0" t="n">
        <v>0</v>
      </c>
      <c r="T10" s="0" t="n">
        <v>1</v>
      </c>
      <c r="U10" s="0" t="n">
        <v>0</v>
      </c>
      <c r="V10" s="0" t="n">
        <v>0</v>
      </c>
      <c r="W10" s="0" t="n">
        <v>0</v>
      </c>
      <c r="X10" s="0" t="n">
        <v>0</v>
      </c>
      <c r="Y10" s="0" t="n">
        <f aca="false">SUMPRODUCT(O10:X10,$O$53:$X$53)</f>
        <v>2</v>
      </c>
      <c r="Z10" s="0" t="n">
        <f aca="false">IF(Y10&gt;=1,L10,0)</f>
        <v>200</v>
      </c>
    </row>
    <row r="11" customFormat="false" ht="12.8" hidden="false" customHeight="false" outlineLevel="0" collapsed="false">
      <c r="A11" s="0" t="n">
        <f aca="false">'Input Data'!A24</f>
        <v>8</v>
      </c>
      <c r="B11" s="43" t="n">
        <f aca="false">'Input Data'!F24</f>
        <v>8.7530435498005</v>
      </c>
      <c r="C11" s="43" t="n">
        <f aca="false">'Input Data'!G24</f>
        <v>29.3128217752009</v>
      </c>
      <c r="D11" s="43" t="n">
        <f aca="false">'Input Data'!H24</f>
        <v>9.36180484867592</v>
      </c>
      <c r="E11" s="43" t="n">
        <f aca="false">'Input Data'!I24</f>
        <v>28.6843058138893</v>
      </c>
      <c r="F11" s="43" t="n">
        <f aca="false">'Input Data'!J24</f>
        <v>27.3092559441791</v>
      </c>
      <c r="G11" s="43" t="n">
        <f aca="false">'Input Data'!K24</f>
        <v>10.2071617536264</v>
      </c>
      <c r="H11" s="43" t="n">
        <f aca="false">'Input Data'!L24</f>
        <v>11.7390090648532</v>
      </c>
      <c r="I11" s="43" t="n">
        <f aca="false">'Input Data'!M24</f>
        <v>16.0164599545381</v>
      </c>
      <c r="J11" s="43" t="n">
        <f aca="false">'Input Data'!N24</f>
        <v>18.4735963614209</v>
      </c>
      <c r="K11" s="43" t="n">
        <f aca="false">'Input Data'!O24</f>
        <v>25.9823079657046</v>
      </c>
      <c r="L11" s="0" t="n">
        <f aca="false">'Input Data'!D24</f>
        <v>200</v>
      </c>
      <c r="N11" s="0" t="n">
        <f aca="false">'Input Data'!A24</f>
        <v>8</v>
      </c>
      <c r="O11" s="0" t="n">
        <v>1</v>
      </c>
      <c r="P11" s="0" t="n">
        <v>0</v>
      </c>
      <c r="Q11" s="0" t="n">
        <v>1</v>
      </c>
      <c r="R11" s="0" t="n">
        <v>0</v>
      </c>
      <c r="S11" s="0" t="n">
        <v>0</v>
      </c>
      <c r="T11" s="0" t="n">
        <v>1</v>
      </c>
      <c r="U11" s="0" t="n">
        <v>1</v>
      </c>
      <c r="V11" s="0" t="n">
        <v>0</v>
      </c>
      <c r="W11" s="0" t="n">
        <v>0</v>
      </c>
      <c r="X11" s="0" t="n">
        <v>0</v>
      </c>
      <c r="Y11" s="0" t="n">
        <f aca="false">SUMPRODUCT(O11:X11,$O$53:$X$53)</f>
        <v>2</v>
      </c>
      <c r="Z11" s="0" t="n">
        <f aca="false">IF(Y11&gt;=1,L11,0)</f>
        <v>200</v>
      </c>
    </row>
    <row r="12" customFormat="false" ht="12.8" hidden="false" customHeight="false" outlineLevel="0" collapsed="false">
      <c r="A12" s="0" t="n">
        <f aca="false">'Input Data'!A25</f>
        <v>9</v>
      </c>
      <c r="B12" s="43" t="n">
        <f aca="false">'Input Data'!F25</f>
        <v>14.3005677057636</v>
      </c>
      <c r="C12" s="43" t="n">
        <f aca="false">'Input Data'!G25</f>
        <v>8.24294200071396</v>
      </c>
      <c r="D12" s="43" t="n">
        <f aca="false">'Input Data'!H25</f>
        <v>27.2209408494107</v>
      </c>
      <c r="E12" s="43" t="n">
        <f aca="false">'Input Data'!I25</f>
        <v>13.7105953491142</v>
      </c>
      <c r="F12" s="43" t="n">
        <f aca="false">'Input Data'!J25</f>
        <v>5.72217256181061</v>
      </c>
      <c r="G12" s="43" t="n">
        <f aca="false">'Input Data'!K25</f>
        <v>18.8431168877955</v>
      </c>
      <c r="H12" s="43" t="n">
        <f aca="false">'Input Data'!L25</f>
        <v>18.8182280878712</v>
      </c>
      <c r="I12" s="43" t="n">
        <f aca="false">'Input Data'!M25</f>
        <v>7.11137479038619</v>
      </c>
      <c r="J12" s="43" t="n">
        <f aca="false">'Input Data'!N25</f>
        <v>5.25197934374574</v>
      </c>
      <c r="K12" s="43" t="n">
        <f aca="false">'Input Data'!O25</f>
        <v>18.7164978333864</v>
      </c>
      <c r="L12" s="0" t="n">
        <f aca="false">'Input Data'!D25</f>
        <v>200</v>
      </c>
      <c r="N12" s="0" t="n">
        <f aca="false">'Input Data'!A25</f>
        <v>9</v>
      </c>
      <c r="O12" s="0" t="n">
        <v>1</v>
      </c>
      <c r="P12" s="0" t="n">
        <v>1</v>
      </c>
      <c r="Q12" s="0" t="n">
        <v>0</v>
      </c>
      <c r="R12" s="0" t="n">
        <v>1</v>
      </c>
      <c r="S12" s="0" t="n">
        <v>1</v>
      </c>
      <c r="T12" s="0" t="n">
        <v>0</v>
      </c>
      <c r="U12" s="0" t="n">
        <v>0</v>
      </c>
      <c r="V12" s="0" t="n">
        <v>1</v>
      </c>
      <c r="W12" s="0" t="n">
        <v>1</v>
      </c>
      <c r="X12" s="0" t="n">
        <v>0</v>
      </c>
      <c r="Y12" s="0" t="n">
        <f aca="false">SUMPRODUCT(O12:X12,$O$53:$X$53)</f>
        <v>3</v>
      </c>
      <c r="Z12" s="0" t="n">
        <f aca="false">IF(Y12&gt;=1,L12,0)</f>
        <v>200</v>
      </c>
    </row>
    <row r="13" customFormat="false" ht="12.8" hidden="false" customHeight="false" outlineLevel="0" collapsed="false">
      <c r="A13" s="0" t="n">
        <f aca="false">'Input Data'!A26</f>
        <v>10</v>
      </c>
      <c r="B13" s="43" t="n">
        <f aca="false">'Input Data'!F26</f>
        <v>34.3855675977534</v>
      </c>
      <c r="C13" s="43" t="n">
        <f aca="false">'Input Data'!G26</f>
        <v>32.4178706009461</v>
      </c>
      <c r="D13" s="43" t="n">
        <f aca="false">'Input Data'!H26</f>
        <v>49.9250924395705</v>
      </c>
      <c r="E13" s="43" t="n">
        <f aca="false">'Input Data'!I26</f>
        <v>14.7690933607884</v>
      </c>
      <c r="F13" s="43" t="n">
        <f aca="false">'Input Data'!J26</f>
        <v>23.2228815287789</v>
      </c>
      <c r="G13" s="43" t="n">
        <f aca="false">'Input Data'!K26</f>
        <v>43.6855162448571</v>
      </c>
      <c r="H13" s="43" t="n">
        <f aca="false">'Input Data'!L26</f>
        <v>30.6707002323012</v>
      </c>
      <c r="I13" s="43" t="n">
        <f aca="false">'Input Data'!M26</f>
        <v>29.6973588664928</v>
      </c>
      <c r="J13" s="43" t="n">
        <f aca="false">'Input Data'!N26</f>
        <v>32.3338365709928</v>
      </c>
      <c r="K13" s="43" t="n">
        <f aca="false">'Input Data'!O26</f>
        <v>16.0773716203763</v>
      </c>
      <c r="L13" s="0" t="n">
        <f aca="false">'Input Data'!D26</f>
        <v>125</v>
      </c>
      <c r="N13" s="0" t="n">
        <f aca="false">'Input Data'!A26</f>
        <v>10</v>
      </c>
      <c r="O13" s="0" t="n">
        <v>0</v>
      </c>
      <c r="P13" s="0" t="n">
        <v>0</v>
      </c>
      <c r="Q13" s="0" t="n">
        <v>0</v>
      </c>
      <c r="R13" s="0" t="n">
        <v>1</v>
      </c>
      <c r="S13" s="0" t="n">
        <v>0</v>
      </c>
      <c r="T13" s="0" t="n">
        <v>0</v>
      </c>
      <c r="U13" s="0" t="n">
        <v>0</v>
      </c>
      <c r="V13" s="0" t="n">
        <v>0</v>
      </c>
      <c r="W13" s="0" t="n">
        <v>0</v>
      </c>
      <c r="X13" s="0" t="n">
        <v>0</v>
      </c>
      <c r="Y13" s="0" t="n">
        <f aca="false">SUMPRODUCT(O13:X13,$O$53:$X$53)</f>
        <v>1</v>
      </c>
      <c r="Z13" s="0" t="n">
        <f aca="false">IF(Y13&gt;=1,L13,0)</f>
        <v>125</v>
      </c>
    </row>
    <row r="14" customFormat="false" ht="12.8" hidden="false" customHeight="false" outlineLevel="0" collapsed="false">
      <c r="A14" s="0" t="n">
        <f aca="false">'Input Data'!A27</f>
        <v>11</v>
      </c>
      <c r="B14" s="43" t="n">
        <f aca="false">'Input Data'!F27</f>
        <v>12.8843787843516</v>
      </c>
      <c r="C14" s="43" t="n">
        <f aca="false">'Input Data'!G27</f>
        <v>27.4672057511982</v>
      </c>
      <c r="D14" s="43" t="n">
        <f aca="false">'Input Data'!H27</f>
        <v>4.40502206335491</v>
      </c>
      <c r="E14" s="43" t="n">
        <f aca="false">'Input Data'!I27</f>
        <v>32.8686669668648</v>
      </c>
      <c r="F14" s="43" t="n">
        <f aca="false">'Input Data'!J27</f>
        <v>28.6736521911428</v>
      </c>
      <c r="G14" s="43" t="n">
        <f aca="false">'Input Data'!K27</f>
        <v>4.49993245489828</v>
      </c>
      <c r="H14" s="43" t="n">
        <f aca="false">'Input Data'!L27</f>
        <v>19.5208037001207</v>
      </c>
      <c r="I14" s="43" t="n">
        <f aca="false">'Input Data'!M27</f>
        <v>18.0750973400484</v>
      </c>
      <c r="J14" s="43" t="n">
        <f aca="false">'Input Data'!N27</f>
        <v>18.0105280399731</v>
      </c>
      <c r="K14" s="43" t="n">
        <f aca="false">'Input Data'!O27</f>
        <v>32.244890862564</v>
      </c>
      <c r="L14" s="0" t="n">
        <f aca="false">'Input Data'!D27</f>
        <v>125</v>
      </c>
      <c r="N14" s="0" t="n">
        <f aca="false">'Input Data'!A27</f>
        <v>11</v>
      </c>
      <c r="O14" s="0" t="n">
        <v>1</v>
      </c>
      <c r="P14" s="0" t="n">
        <v>0</v>
      </c>
      <c r="Q14" s="0" t="n">
        <v>1</v>
      </c>
      <c r="R14" s="0" t="n">
        <v>0</v>
      </c>
      <c r="S14" s="0" t="n">
        <v>0</v>
      </c>
      <c r="T14" s="0" t="n">
        <v>1</v>
      </c>
      <c r="U14" s="0" t="n">
        <v>0</v>
      </c>
      <c r="V14" s="0" t="n">
        <v>0</v>
      </c>
      <c r="W14" s="0" t="n">
        <v>0</v>
      </c>
      <c r="X14" s="0" t="n">
        <v>0</v>
      </c>
      <c r="Y14" s="0" t="n">
        <f aca="false">SUMPRODUCT(O14:X14,$O$53:$X$53)</f>
        <v>2</v>
      </c>
      <c r="Z14" s="0" t="n">
        <f aca="false">IF(Y14&gt;=1,L14,0)</f>
        <v>125</v>
      </c>
    </row>
    <row r="15" customFormat="false" ht="12.8" hidden="false" customHeight="false" outlineLevel="0" collapsed="false">
      <c r="A15" s="0" t="n">
        <f aca="false">'Input Data'!A28</f>
        <v>12</v>
      </c>
      <c r="B15" s="43" t="n">
        <f aca="false">'Input Data'!F28</f>
        <v>6.47265508755036</v>
      </c>
      <c r="C15" s="43" t="n">
        <f aca="false">'Input Data'!G28</f>
        <v>21.9105539720559</v>
      </c>
      <c r="D15" s="43" t="n">
        <f aca="false">'Input Data'!H28</f>
        <v>10.6486154058826</v>
      </c>
      <c r="E15" s="43" t="n">
        <f aca="false">'Input Data'!I28</f>
        <v>25.8746832746294</v>
      </c>
      <c r="F15" s="43" t="n">
        <f aca="false">'Input Data'!J28</f>
        <v>21.8989909576299</v>
      </c>
      <c r="G15" s="43" t="n">
        <f aca="false">'Input Data'!K28</f>
        <v>3.7854140516455</v>
      </c>
      <c r="H15" s="43" t="n">
        <f aca="false">'Input Data'!L28</f>
        <v>14.3135435676282</v>
      </c>
      <c r="I15" s="43" t="n">
        <f aca="false">'Input Data'!M28</f>
        <v>11.0800114718963</v>
      </c>
      <c r="J15" s="43" t="n">
        <f aca="false">'Input Data'!N28</f>
        <v>11.5964261116255</v>
      </c>
      <c r="K15" s="43" t="n">
        <f aca="false">'Input Data'!O28</f>
        <v>25.6728552631449</v>
      </c>
      <c r="L15" s="0" t="n">
        <f aca="false">'Input Data'!D28</f>
        <v>125</v>
      </c>
      <c r="N15" s="0" t="n">
        <f aca="false">'Input Data'!A28</f>
        <v>12</v>
      </c>
      <c r="O15" s="0" t="n">
        <v>1</v>
      </c>
      <c r="P15" s="0" t="n">
        <v>0</v>
      </c>
      <c r="Q15" s="0" t="n">
        <v>1</v>
      </c>
      <c r="R15" s="0" t="n">
        <v>0</v>
      </c>
      <c r="S15" s="0" t="n">
        <v>0</v>
      </c>
      <c r="T15" s="0" t="n">
        <v>1</v>
      </c>
      <c r="U15" s="0" t="n">
        <v>1</v>
      </c>
      <c r="V15" s="0" t="n">
        <v>1</v>
      </c>
      <c r="W15" s="0" t="n">
        <v>1</v>
      </c>
      <c r="X15" s="0" t="n">
        <v>0</v>
      </c>
      <c r="Y15" s="0" t="n">
        <f aca="false">SUMPRODUCT(O15:X15,$O$53:$X$53)</f>
        <v>2</v>
      </c>
      <c r="Z15" s="0" t="n">
        <f aca="false">IF(Y15&gt;=1,L15,0)</f>
        <v>125</v>
      </c>
    </row>
    <row r="16" customFormat="false" ht="12.8" hidden="false" customHeight="false" outlineLevel="0" collapsed="false">
      <c r="A16" s="0" t="n">
        <f aca="false">'Input Data'!A29</f>
        <v>13</v>
      </c>
      <c r="B16" s="43" t="n">
        <f aca="false">'Input Data'!F29</f>
        <v>23.7458691481361</v>
      </c>
      <c r="C16" s="43" t="n">
        <f aca="false">'Input Data'!G29</f>
        <v>27.378193662848</v>
      </c>
      <c r="D16" s="43" t="n">
        <f aca="false">'Input Data'!H29</f>
        <v>39.1015801552878</v>
      </c>
      <c r="E16" s="43" t="n">
        <f aca="false">'Input Data'!I29</f>
        <v>7.97177454776555</v>
      </c>
      <c r="F16" s="43" t="n">
        <f aca="false">'Input Data'!J29</f>
        <v>17.6447538617123</v>
      </c>
      <c r="G16" s="43" t="n">
        <f aca="false">'Input Data'!K29</f>
        <v>33.555495688194</v>
      </c>
      <c r="H16" s="43" t="n">
        <f aca="false">'Input Data'!L29</f>
        <v>19.3416718191681</v>
      </c>
      <c r="I16" s="43" t="n">
        <f aca="false">'Input Data'!M29</f>
        <v>20.2461830076367</v>
      </c>
      <c r="J16" s="43" t="n">
        <f aca="false">'Input Data'!N29</f>
        <v>23.9041899369211</v>
      </c>
      <c r="K16" s="43" t="n">
        <f aca="false">'Input Data'!O29</f>
        <v>4.72154949146959</v>
      </c>
      <c r="L16" s="0" t="n">
        <f aca="false">'Input Data'!D29</f>
        <v>125</v>
      </c>
      <c r="N16" s="0" t="n">
        <f aca="false">'Input Data'!A29</f>
        <v>13</v>
      </c>
      <c r="O16" s="0" t="n">
        <v>0</v>
      </c>
      <c r="P16" s="0" t="n">
        <v>0</v>
      </c>
      <c r="Q16" s="0" t="n">
        <v>0</v>
      </c>
      <c r="R16" s="0" t="n">
        <v>1</v>
      </c>
      <c r="S16" s="0" t="n">
        <v>0</v>
      </c>
      <c r="T16" s="0" t="n">
        <v>0</v>
      </c>
      <c r="U16" s="0" t="n">
        <v>0</v>
      </c>
      <c r="V16" s="0" t="n">
        <v>0</v>
      </c>
      <c r="W16" s="0" t="n">
        <v>0</v>
      </c>
      <c r="X16" s="0" t="n">
        <v>1</v>
      </c>
      <c r="Y16" s="0" t="n">
        <f aca="false">SUMPRODUCT(O16:X16,$O$53:$X$53)</f>
        <v>1</v>
      </c>
      <c r="Z16" s="0" t="n">
        <f aca="false">IF(Y16&gt;=1,L16,0)</f>
        <v>125</v>
      </c>
    </row>
    <row r="17" customFormat="false" ht="12.8" hidden="false" customHeight="false" outlineLevel="0" collapsed="false">
      <c r="A17" s="0" t="n">
        <f aca="false">'Input Data'!A30</f>
        <v>14</v>
      </c>
      <c r="B17" s="43" t="n">
        <f aca="false">'Input Data'!F30</f>
        <v>13.1090491894631</v>
      </c>
      <c r="C17" s="43" t="n">
        <f aca="false">'Input Data'!G30</f>
        <v>8.42046662672306</v>
      </c>
      <c r="D17" s="43" t="n">
        <f aca="false">'Input Data'!H30</f>
        <v>23.9753727043351</v>
      </c>
      <c r="E17" s="43" t="n">
        <f aca="false">'Input Data'!I30</f>
        <v>17.9879074661772</v>
      </c>
      <c r="F17" s="43" t="n">
        <f aca="false">'Input Data'!J30</f>
        <v>10.100224582243</v>
      </c>
      <c r="G17" s="43" t="n">
        <f aca="false">'Input Data'!K30</f>
        <v>15.2870716709177</v>
      </c>
      <c r="H17" s="43" t="n">
        <f aca="false">'Input Data'!L30</f>
        <v>19.3642945183079</v>
      </c>
      <c r="I17" s="43" t="n">
        <f aca="false">'Input Data'!M30</f>
        <v>7.2431028717371</v>
      </c>
      <c r="J17" s="43" t="n">
        <f aca="false">'Input Data'!N30</f>
        <v>2.56130736378172</v>
      </c>
      <c r="K17" s="43" t="n">
        <f aca="false">'Input Data'!O30</f>
        <v>22.1674743904614</v>
      </c>
      <c r="L17" s="0" t="n">
        <f aca="false">'Input Data'!D30</f>
        <v>125</v>
      </c>
      <c r="N17" s="0" t="n">
        <f aca="false">'Input Data'!A30</f>
        <v>14</v>
      </c>
      <c r="O17" s="0" t="n">
        <v>1</v>
      </c>
      <c r="P17" s="0" t="n">
        <v>1</v>
      </c>
      <c r="Q17" s="0" t="n">
        <v>0</v>
      </c>
      <c r="R17" s="0" t="n">
        <v>0</v>
      </c>
      <c r="S17" s="0" t="n">
        <v>1</v>
      </c>
      <c r="T17" s="0" t="n">
        <v>0</v>
      </c>
      <c r="U17" s="0" t="n">
        <v>0</v>
      </c>
      <c r="V17" s="0" t="n">
        <v>1</v>
      </c>
      <c r="W17" s="0" t="n">
        <v>1</v>
      </c>
      <c r="X17" s="0" t="n">
        <v>0</v>
      </c>
      <c r="Y17" s="0" t="n">
        <f aca="false">SUMPRODUCT(O17:X17,$O$53:$X$53)</f>
        <v>2</v>
      </c>
      <c r="Z17" s="0" t="n">
        <f aca="false">IF(Y17&gt;=1,L17,0)</f>
        <v>125</v>
      </c>
    </row>
    <row r="18" customFormat="false" ht="12.8" hidden="false" customHeight="false" outlineLevel="0" collapsed="false">
      <c r="A18" s="0" t="n">
        <f aca="false">'Input Data'!A31</f>
        <v>15</v>
      </c>
      <c r="B18" s="43" t="n">
        <f aca="false">'Input Data'!F31</f>
        <v>21.9134712090328</v>
      </c>
      <c r="C18" s="43" t="n">
        <f aca="false">'Input Data'!G31</f>
        <v>7.91906297166024</v>
      </c>
      <c r="D18" s="43" t="n">
        <f aca="false">'Input Data'!H31</f>
        <v>35.1499253818428</v>
      </c>
      <c r="E18" s="43" t="n">
        <f aca="false">'Input Data'!I31</f>
        <v>12.6160853496287</v>
      </c>
      <c r="F18" s="43" t="n">
        <f aca="false">'Input Data'!J31</f>
        <v>3.96466694050347</v>
      </c>
      <c r="G18" s="43" t="n">
        <f aca="false">'Input Data'!K31</f>
        <v>26.6751760007149</v>
      </c>
      <c r="H18" s="43" t="n">
        <f aca="false">'Input Data'!L31</f>
        <v>25.0505932470495</v>
      </c>
      <c r="I18" s="43" t="n">
        <f aca="false">'Input Data'!M31</f>
        <v>14.5981126643235</v>
      </c>
      <c r="J18" s="43" t="n">
        <f aca="false">'Input Data'!N31</f>
        <v>13.0819214165624</v>
      </c>
      <c r="K18" s="43" t="n">
        <f aca="false">'Input Data'!O31</f>
        <v>20.1798955148217</v>
      </c>
      <c r="L18" s="0" t="n">
        <f aca="false">'Input Data'!D31</f>
        <v>125</v>
      </c>
      <c r="N18" s="0" t="n">
        <f aca="false">'Input Data'!A31</f>
        <v>15</v>
      </c>
      <c r="O18" s="0" t="n">
        <v>0</v>
      </c>
      <c r="P18" s="0" t="n">
        <v>1</v>
      </c>
      <c r="Q18" s="0" t="n">
        <v>0</v>
      </c>
      <c r="R18" s="0" t="n">
        <v>1</v>
      </c>
      <c r="S18" s="0" t="n">
        <v>1</v>
      </c>
      <c r="T18" s="0" t="n">
        <v>0</v>
      </c>
      <c r="U18" s="0" t="n">
        <v>0</v>
      </c>
      <c r="V18" s="0" t="n">
        <v>1</v>
      </c>
      <c r="W18" s="0" t="n">
        <v>1</v>
      </c>
      <c r="X18" s="0" t="n">
        <v>0</v>
      </c>
      <c r="Y18" s="0" t="n">
        <f aca="false">SUMPRODUCT(O18:X18,$O$53:$X$53)</f>
        <v>2</v>
      </c>
      <c r="Z18" s="0" t="n">
        <f aca="false">IF(Y18&gt;=1,L18,0)</f>
        <v>125</v>
      </c>
    </row>
    <row r="19" customFormat="false" ht="12.8" hidden="false" customHeight="false" outlineLevel="0" collapsed="false">
      <c r="A19" s="0" t="n">
        <f aca="false">'Input Data'!A32</f>
        <v>16</v>
      </c>
      <c r="B19" s="43" t="n">
        <f aca="false">'Input Data'!F32</f>
        <v>1.53161171477992</v>
      </c>
      <c r="C19" s="43" t="n">
        <f aca="false">'Input Data'!G32</f>
        <v>21.3975084251613</v>
      </c>
      <c r="D19" s="43" t="n">
        <f aca="false">'Input Data'!H32</f>
        <v>16.9704625188843</v>
      </c>
      <c r="E19" s="43" t="n">
        <f aca="false">'Input Data'!I32</f>
        <v>19.2269560254567</v>
      </c>
      <c r="F19" s="43" t="n">
        <f aca="false">'Input Data'!J32</f>
        <v>17.8478178611513</v>
      </c>
      <c r="G19" s="43" t="n">
        <f aca="false">'Input Data'!K32</f>
        <v>11.7770567318349</v>
      </c>
      <c r="H19" s="43" t="n">
        <f aca="false">'Input Data'!L32</f>
        <v>7.13499331918722</v>
      </c>
      <c r="I19" s="43" t="n">
        <f aca="false">'Input Data'!M32</f>
        <v>6.83437132042014</v>
      </c>
      <c r="J19" s="43" t="n">
        <f aca="false">'Input Data'!N32</f>
        <v>10.6815206691207</v>
      </c>
      <c r="K19" s="43" t="n">
        <f aca="false">'Input Data'!O32</f>
        <v>17.8531095018443</v>
      </c>
      <c r="L19" s="0" t="n">
        <f aca="false">'Input Data'!D32</f>
        <v>125</v>
      </c>
      <c r="N19" s="0" t="n">
        <f aca="false">'Input Data'!A32</f>
        <v>16</v>
      </c>
      <c r="O19" s="0" t="n">
        <v>1</v>
      </c>
      <c r="P19" s="0" t="n">
        <v>0</v>
      </c>
      <c r="Q19" s="0" t="n">
        <v>0</v>
      </c>
      <c r="R19" s="0" t="n">
        <v>0</v>
      </c>
      <c r="S19" s="0" t="n">
        <v>0</v>
      </c>
      <c r="T19" s="0" t="n">
        <v>1</v>
      </c>
      <c r="U19" s="0" t="n">
        <v>1</v>
      </c>
      <c r="V19" s="0" t="n">
        <v>1</v>
      </c>
      <c r="W19" s="0" t="n">
        <v>1</v>
      </c>
      <c r="X19" s="0" t="n">
        <v>0</v>
      </c>
      <c r="Y19" s="0" t="n">
        <f aca="false">SUMPRODUCT(O19:X19,$O$53:$X$53)</f>
        <v>1</v>
      </c>
      <c r="Z19" s="0" t="n">
        <f aca="false">IF(Y19&gt;=1,L19,0)</f>
        <v>125</v>
      </c>
    </row>
    <row r="20" customFormat="false" ht="12.8" hidden="false" customHeight="false" outlineLevel="0" collapsed="false">
      <c r="A20" s="0" t="n">
        <f aca="false">'Input Data'!A33</f>
        <v>17</v>
      </c>
      <c r="B20" s="43" t="n">
        <f aca="false">'Input Data'!F33</f>
        <v>2.83760735607884</v>
      </c>
      <c r="C20" s="43" t="n">
        <f aca="false">'Input Data'!G33</f>
        <v>18.8960710367863</v>
      </c>
      <c r="D20" s="43" t="n">
        <f aca="false">'Input Data'!H33</f>
        <v>17.9149520464689</v>
      </c>
      <c r="E20" s="43" t="n">
        <f aca="false">'Input Data'!I33</f>
        <v>18.1175612108051</v>
      </c>
      <c r="F20" s="43" t="n">
        <f aca="false">'Input Data'!J33</f>
        <v>15.7300274134299</v>
      </c>
      <c r="G20" s="43" t="n">
        <f aca="false">'Input Data'!K33</f>
        <v>11.5628199305913</v>
      </c>
      <c r="H20" s="43" t="n">
        <f aca="false">'Input Data'!L33</f>
        <v>9.15350072853384</v>
      </c>
      <c r="I20" s="43" t="n">
        <f aca="false">'Input Data'!M33</f>
        <v>4.4900596537198</v>
      </c>
      <c r="J20" s="43" t="n">
        <f aca="false">'Input Data'!N33</f>
        <v>8.18604804086049</v>
      </c>
      <c r="K20" s="43" t="n">
        <f aca="false">'Input Data'!O33</f>
        <v>17.8446919812942</v>
      </c>
      <c r="L20" s="0" t="n">
        <f aca="false">'Input Data'!D33</f>
        <v>125</v>
      </c>
      <c r="N20" s="0" t="n">
        <f aca="false">'Input Data'!A33</f>
        <v>17</v>
      </c>
      <c r="O20" s="0" t="n">
        <v>1</v>
      </c>
      <c r="P20" s="0" t="n">
        <v>0</v>
      </c>
      <c r="Q20" s="0" t="n">
        <v>0</v>
      </c>
      <c r="R20" s="0" t="n">
        <v>0</v>
      </c>
      <c r="S20" s="0" t="n">
        <v>0</v>
      </c>
      <c r="T20" s="0" t="n">
        <v>1</v>
      </c>
      <c r="U20" s="0" t="n">
        <v>1</v>
      </c>
      <c r="V20" s="0" t="n">
        <v>1</v>
      </c>
      <c r="W20" s="0" t="n">
        <v>1</v>
      </c>
      <c r="X20" s="0" t="n">
        <v>0</v>
      </c>
      <c r="Y20" s="0" t="n">
        <f aca="false">SUMPRODUCT(O20:X20,$O$53:$X$53)</f>
        <v>1</v>
      </c>
      <c r="Z20" s="0" t="n">
        <f aca="false">IF(Y20&gt;=1,L20,0)</f>
        <v>125</v>
      </c>
    </row>
    <row r="21" customFormat="false" ht="12.8" hidden="false" customHeight="false" outlineLevel="0" collapsed="false">
      <c r="A21" s="0" t="n">
        <f aca="false">'Input Data'!A34</f>
        <v>18</v>
      </c>
      <c r="B21" s="43" t="n">
        <f aca="false">'Input Data'!F34</f>
        <v>12.2157446879846</v>
      </c>
      <c r="C21" s="43" t="n">
        <f aca="false">'Input Data'!G34</f>
        <v>26.5181608480304</v>
      </c>
      <c r="D21" s="43" t="n">
        <f aca="false">'Input Data'!H34</f>
        <v>26.2765700912813</v>
      </c>
      <c r="E21" s="43" t="n">
        <f aca="false">'Input Data'!I34</f>
        <v>14.695795370174</v>
      </c>
      <c r="F21" s="43" t="n">
        <f aca="false">'Input Data'!J34</f>
        <v>19.0884684603561</v>
      </c>
      <c r="G21" s="43" t="n">
        <f aca="false">'Input Data'!K34</f>
        <v>22.4453768478504</v>
      </c>
      <c r="H21" s="43" t="n">
        <f aca="false">'Input Data'!L34</f>
        <v>5.60060849212176</v>
      </c>
      <c r="I21" s="43" t="n">
        <f aca="false">'Input Data'!M34</f>
        <v>13.0298071583294</v>
      </c>
      <c r="J21" s="43" t="n">
        <f aca="false">'Input Data'!N34</f>
        <v>17.9826315555321</v>
      </c>
      <c r="K21" s="43" t="n">
        <f aca="false">'Input Data'!O34</f>
        <v>9.13871672183929</v>
      </c>
      <c r="L21" s="0" t="n">
        <f aca="false">'Input Data'!D34</f>
        <v>125</v>
      </c>
      <c r="N21" s="0" t="n">
        <f aca="false">'Input Data'!A34</f>
        <v>18</v>
      </c>
      <c r="O21" s="0" t="n">
        <v>1</v>
      </c>
      <c r="P21" s="0" t="n">
        <v>0</v>
      </c>
      <c r="Q21" s="0" t="n">
        <v>0</v>
      </c>
      <c r="R21" s="0" t="n">
        <v>1</v>
      </c>
      <c r="S21" s="0" t="n">
        <v>0</v>
      </c>
      <c r="T21" s="0" t="n">
        <v>0</v>
      </c>
      <c r="U21" s="0" t="n">
        <v>1</v>
      </c>
      <c r="V21" s="0" t="n">
        <v>1</v>
      </c>
      <c r="W21" s="0" t="n">
        <v>0</v>
      </c>
      <c r="X21" s="0" t="n">
        <v>1</v>
      </c>
      <c r="Y21" s="0" t="n">
        <f aca="false">SUMPRODUCT(O21:X21,$O$53:$X$53)</f>
        <v>2</v>
      </c>
      <c r="Z21" s="0" t="n">
        <f aca="false">IF(Y21&gt;=1,L21,0)</f>
        <v>125</v>
      </c>
    </row>
    <row r="22" customFormat="false" ht="12.8" hidden="false" customHeight="false" outlineLevel="0" collapsed="false">
      <c r="A22" s="0" t="n">
        <f aca="false">'Input Data'!A35</f>
        <v>19</v>
      </c>
      <c r="B22" s="43" t="n">
        <f aca="false">'Input Data'!F35</f>
        <v>11.3973735855209</v>
      </c>
      <c r="C22" s="43" t="n">
        <f aca="false">'Input Data'!G35</f>
        <v>24.7614659955325</v>
      </c>
      <c r="D22" s="43" t="n">
        <f aca="false">'Input Data'!H35</f>
        <v>7.09493491498986</v>
      </c>
      <c r="E22" s="43" t="n">
        <f aca="false">'Input Data'!I35</f>
        <v>30.7975229628606</v>
      </c>
      <c r="F22" s="43" t="n">
        <f aca="false">'Input Data'!J35</f>
        <v>26.1837508666709</v>
      </c>
      <c r="G22" s="43" t="n">
        <f aca="false">'Input Data'!K35</f>
        <v>1.82688517645046</v>
      </c>
      <c r="H22" s="43" t="n">
        <f aca="false">'Input Data'!L35</f>
        <v>18.7511343744299</v>
      </c>
      <c r="I22" s="43" t="n">
        <f aca="false">'Input Data'!M35</f>
        <v>15.8452580828139</v>
      </c>
      <c r="J22" s="43" t="n">
        <f aca="false">'Input Data'!N35</f>
        <v>15.4292717601294</v>
      </c>
      <c r="K22" s="43" t="n">
        <f aca="false">'Input Data'!O35</f>
        <v>30.6967382841879</v>
      </c>
      <c r="L22" s="0" t="n">
        <f aca="false">'Input Data'!D35</f>
        <v>125</v>
      </c>
      <c r="N22" s="0" t="n">
        <f aca="false">'Input Data'!A35</f>
        <v>19</v>
      </c>
      <c r="O22" s="0" t="n">
        <v>1</v>
      </c>
      <c r="P22" s="0" t="n">
        <v>0</v>
      </c>
      <c r="Q22" s="0" t="n">
        <v>1</v>
      </c>
      <c r="R22" s="0" t="n">
        <v>0</v>
      </c>
      <c r="S22" s="0" t="n">
        <v>0</v>
      </c>
      <c r="T22" s="0" t="n">
        <v>1</v>
      </c>
      <c r="U22" s="0" t="n">
        <v>0</v>
      </c>
      <c r="V22" s="0" t="n">
        <v>0</v>
      </c>
      <c r="W22" s="0" t="n">
        <v>0</v>
      </c>
      <c r="X22" s="0" t="n">
        <v>0</v>
      </c>
      <c r="Y22" s="0" t="n">
        <f aca="false">SUMPRODUCT(O22:X22,$O$53:$X$53)</f>
        <v>2</v>
      </c>
      <c r="Z22" s="0" t="n">
        <f aca="false">IF(Y22&gt;=1,L22,0)</f>
        <v>125</v>
      </c>
    </row>
    <row r="23" customFormat="false" ht="12.8" hidden="false" customHeight="false" outlineLevel="0" collapsed="false">
      <c r="A23" s="0" t="n">
        <f aca="false">'Input Data'!A36</f>
        <v>20</v>
      </c>
      <c r="B23" s="43" t="n">
        <f aca="false">'Input Data'!F36</f>
        <v>6.87739918602934</v>
      </c>
      <c r="C23" s="43" t="n">
        <f aca="false">'Input Data'!G36</f>
        <v>14.6032167416637</v>
      </c>
      <c r="D23" s="43" t="n">
        <f aca="false">'Input Data'!H36</f>
        <v>19.1983913780292</v>
      </c>
      <c r="E23" s="43" t="n">
        <f aca="false">'Input Data'!I36</f>
        <v>18.2645277848627</v>
      </c>
      <c r="F23" s="43" t="n">
        <f aca="false">'Input Data'!J36</f>
        <v>13.3492867676142</v>
      </c>
      <c r="G23" s="43" t="n">
        <f aca="false">'Input Data'!K36</f>
        <v>11.2259793133603</v>
      </c>
      <c r="H23" s="43" t="n">
        <f aca="false">'Input Data'!L36</f>
        <v>13.7507180533965</v>
      </c>
      <c r="I23" s="43" t="n">
        <f aca="false">'Input Data'!M36</f>
        <v>3.36310696915602</v>
      </c>
      <c r="J23" s="43" t="n">
        <f aca="false">'Input Data'!N36</f>
        <v>3.69600332846231</v>
      </c>
      <c r="K23" s="43" t="n">
        <f aca="false">'Input Data'!O36</f>
        <v>20.0106754369766</v>
      </c>
      <c r="L23" s="0" t="n">
        <f aca="false">'Input Data'!D36</f>
        <v>125</v>
      </c>
      <c r="N23" s="0" t="n">
        <f aca="false">'Input Data'!A36</f>
        <v>20</v>
      </c>
      <c r="O23" s="0" t="n">
        <v>1</v>
      </c>
      <c r="P23" s="0" t="n">
        <v>1</v>
      </c>
      <c r="Q23" s="0" t="n">
        <v>0</v>
      </c>
      <c r="R23" s="0" t="n">
        <v>0</v>
      </c>
      <c r="S23" s="0" t="n">
        <v>1</v>
      </c>
      <c r="T23" s="0" t="n">
        <v>1</v>
      </c>
      <c r="U23" s="0" t="n">
        <v>1</v>
      </c>
      <c r="V23" s="0" t="n">
        <v>1</v>
      </c>
      <c r="W23" s="0" t="n">
        <v>1</v>
      </c>
      <c r="X23" s="0" t="n">
        <v>0</v>
      </c>
      <c r="Y23" s="0" t="n">
        <f aca="false">SUMPRODUCT(O23:X23,$O$53:$X$53)</f>
        <v>2</v>
      </c>
      <c r="Z23" s="0" t="n">
        <f aca="false">IF(Y23&gt;=1,L23,0)</f>
        <v>125</v>
      </c>
    </row>
    <row r="24" customFormat="false" ht="12.8" hidden="false" customHeight="false" outlineLevel="0" collapsed="false">
      <c r="A24" s="0" t="n">
        <f aca="false">'Input Data'!A37</f>
        <v>21</v>
      </c>
      <c r="B24" s="43" t="n">
        <f aca="false">'Input Data'!F37</f>
        <v>23.087154124429</v>
      </c>
      <c r="C24" s="43" t="n">
        <f aca="false">'Input Data'!G37</f>
        <v>20.2858375179615</v>
      </c>
      <c r="D24" s="43" t="n">
        <f aca="false">'Input Data'!H37</f>
        <v>38.5592234803184</v>
      </c>
      <c r="E24" s="43" t="n">
        <f aca="false">'Input Data'!I37</f>
        <v>2.62219553144607</v>
      </c>
      <c r="F24" s="43" t="n">
        <f aca="false">'Input Data'!J37</f>
        <v>10.6759335238255</v>
      </c>
      <c r="G24" s="43" t="n">
        <f aca="false">'Input Data'!K37</f>
        <v>31.5843726175643</v>
      </c>
      <c r="H24" s="43" t="n">
        <f aca="false">'Input Data'!L37</f>
        <v>21.6066551276487</v>
      </c>
      <c r="I24" s="43" t="n">
        <f aca="false">'Input Data'!M37</f>
        <v>17.4121818341247</v>
      </c>
      <c r="J24" s="43" t="n">
        <f aca="false">'Input Data'!N37</f>
        <v>19.5943253878549</v>
      </c>
      <c r="K24" s="43" t="n">
        <f aca="false">'Input Data'!O37</f>
        <v>9.90822110195072</v>
      </c>
      <c r="L24" s="0" t="n">
        <f aca="false">'Input Data'!D37</f>
        <v>125</v>
      </c>
      <c r="N24" s="0" t="n">
        <f aca="false">'Input Data'!A37</f>
        <v>21</v>
      </c>
      <c r="O24" s="0" t="n">
        <v>0</v>
      </c>
      <c r="P24" s="0" t="n">
        <v>0</v>
      </c>
      <c r="Q24" s="0" t="n">
        <v>0</v>
      </c>
      <c r="R24" s="0" t="n">
        <v>1</v>
      </c>
      <c r="S24" s="0" t="n">
        <v>1</v>
      </c>
      <c r="T24" s="0" t="n">
        <v>0</v>
      </c>
      <c r="U24" s="0" t="n">
        <v>0</v>
      </c>
      <c r="V24" s="0" t="n">
        <v>0</v>
      </c>
      <c r="W24" s="0" t="n">
        <v>0</v>
      </c>
      <c r="X24" s="0" t="n">
        <v>1</v>
      </c>
      <c r="Y24" s="0" t="n">
        <f aca="false">SUMPRODUCT(O24:X24,$O$53:$X$53)</f>
        <v>1</v>
      </c>
      <c r="Z24" s="0" t="n">
        <f aca="false">IF(Y24&gt;=1,L24,0)</f>
        <v>125</v>
      </c>
    </row>
    <row r="25" customFormat="false" ht="12.8" hidden="false" customHeight="false" outlineLevel="0" collapsed="false">
      <c r="A25" s="0" t="n">
        <f aca="false">'Input Data'!A38</f>
        <v>22</v>
      </c>
      <c r="B25" s="43" t="n">
        <f aca="false">'Input Data'!F38</f>
        <v>14.9395909175733</v>
      </c>
      <c r="C25" s="43" t="n">
        <f aca="false">'Input Data'!G38</f>
        <v>18.8455126453072</v>
      </c>
      <c r="D25" s="43" t="n">
        <f aca="false">'Input Data'!H38</f>
        <v>30.4963589542169</v>
      </c>
      <c r="E25" s="43" t="n">
        <f aca="false">'Input Data'!I38</f>
        <v>5.69923967424009</v>
      </c>
      <c r="F25" s="43" t="n">
        <f aca="false">'Input Data'!J38</f>
        <v>9.9296193212243</v>
      </c>
      <c r="G25" s="43" t="n">
        <f aca="false">'Input Data'!K38</f>
        <v>24.0438077754844</v>
      </c>
      <c r="H25" s="43" t="n">
        <f aca="false">'Input Data'!L38</f>
        <v>13.5647289624394</v>
      </c>
      <c r="I25" s="43" t="n">
        <f aca="false">'Input Data'!M38</f>
        <v>10.2427926181986</v>
      </c>
      <c r="J25" s="43" t="n">
        <f aca="false">'Input Data'!N38</f>
        <v>13.8180448387041</v>
      </c>
      <c r="K25" s="43" t="n">
        <f aca="false">'Input Data'!O38</f>
        <v>7.35465434568025</v>
      </c>
      <c r="L25" s="0" t="n">
        <f aca="false">'Input Data'!D38</f>
        <v>125</v>
      </c>
      <c r="N25" s="0" t="n">
        <f aca="false">'Input Data'!A38</f>
        <v>22</v>
      </c>
      <c r="O25" s="0" t="n">
        <v>1</v>
      </c>
      <c r="P25" s="0" t="n">
        <v>0</v>
      </c>
      <c r="Q25" s="0" t="n">
        <v>0</v>
      </c>
      <c r="R25" s="0" t="n">
        <v>1</v>
      </c>
      <c r="S25" s="0" t="n">
        <v>1</v>
      </c>
      <c r="T25" s="0" t="n">
        <v>0</v>
      </c>
      <c r="U25" s="0" t="n">
        <v>1</v>
      </c>
      <c r="V25" s="0" t="n">
        <v>1</v>
      </c>
      <c r="W25" s="0" t="n">
        <v>1</v>
      </c>
      <c r="X25" s="0" t="n">
        <v>1</v>
      </c>
      <c r="Y25" s="0" t="n">
        <f aca="false">SUMPRODUCT(O25:X25,$O$53:$X$53)</f>
        <v>2</v>
      </c>
      <c r="Z25" s="0" t="n">
        <f aca="false">IF(Y25&gt;=1,L25,0)</f>
        <v>125</v>
      </c>
    </row>
    <row r="26" customFormat="false" ht="12.8" hidden="false" customHeight="false" outlineLevel="0" collapsed="false">
      <c r="A26" s="0" t="n">
        <f aca="false">'Input Data'!A39</f>
        <v>23</v>
      </c>
      <c r="B26" s="43" t="n">
        <f aca="false">'Input Data'!F39</f>
        <v>29.5218416789103</v>
      </c>
      <c r="C26" s="43" t="n">
        <f aca="false">'Input Data'!G39</f>
        <v>19.4163988843104</v>
      </c>
      <c r="D26" s="43" t="n">
        <f aca="false">'Input Data'!H39</f>
        <v>44.394737249303</v>
      </c>
      <c r="E26" s="43" t="n">
        <f aca="false">'Input Data'!I39</f>
        <v>10.9013710346288</v>
      </c>
      <c r="F26" s="43" t="n">
        <f aca="false">'Input Data'!J39</f>
        <v>12.3571120426522</v>
      </c>
      <c r="G26" s="43" t="n">
        <f aca="false">'Input Data'!K39</f>
        <v>36.548410922428</v>
      </c>
      <c r="H26" s="43" t="n">
        <f aca="false">'Input Data'!L39</f>
        <v>29.5858386028631</v>
      </c>
      <c r="I26" s="43" t="n">
        <f aca="false">'Input Data'!M39</f>
        <v>22.7848636521815</v>
      </c>
      <c r="J26" s="43" t="n">
        <f aca="false">'Input Data'!N39</f>
        <v>23.2373437689131</v>
      </c>
      <c r="K26" s="43" t="n">
        <f aca="false">'Input Data'!O39</f>
        <v>18.6129619360985</v>
      </c>
      <c r="L26" s="0" t="n">
        <f aca="false">'Input Data'!D39</f>
        <v>125</v>
      </c>
      <c r="N26" s="0" t="n">
        <f aca="false">'Input Data'!A39</f>
        <v>23</v>
      </c>
      <c r="O26" s="0" t="n">
        <v>0</v>
      </c>
      <c r="P26" s="0" t="n">
        <v>0</v>
      </c>
      <c r="Q26" s="0" t="n">
        <v>0</v>
      </c>
      <c r="R26" s="0" t="n">
        <v>1</v>
      </c>
      <c r="S26" s="0" t="n">
        <v>1</v>
      </c>
      <c r="T26" s="0" t="n">
        <v>0</v>
      </c>
      <c r="U26" s="0" t="n">
        <v>0</v>
      </c>
      <c r="V26" s="0" t="n">
        <v>0</v>
      </c>
      <c r="W26" s="0" t="n">
        <v>0</v>
      </c>
      <c r="X26" s="0" t="n">
        <v>0</v>
      </c>
      <c r="Y26" s="0" t="n">
        <f aca="false">SUMPRODUCT(O26:X26,$O$53:$X$53)</f>
        <v>1</v>
      </c>
      <c r="Z26" s="0" t="n">
        <f aca="false">IF(Y26&gt;=1,L26,0)</f>
        <v>125</v>
      </c>
    </row>
    <row r="27" customFormat="false" ht="12.8" hidden="false" customHeight="false" outlineLevel="0" collapsed="false">
      <c r="A27" s="0" t="n">
        <f aca="false">'Input Data'!A40</f>
        <v>24</v>
      </c>
      <c r="B27" s="43" t="n">
        <f aca="false">'Input Data'!F40</f>
        <v>11.8884805947948</v>
      </c>
      <c r="C27" s="43" t="n">
        <f aca="false">'Input Data'!G40</f>
        <v>15.1409010185267</v>
      </c>
      <c r="D27" s="43" t="n">
        <f aca="false">'Input Data'!H40</f>
        <v>16.8729753882595</v>
      </c>
      <c r="E27" s="43" t="n">
        <f aca="false">'Input Data'!I40</f>
        <v>25.2121689121113</v>
      </c>
      <c r="F27" s="43" t="n">
        <f aca="false">'Input Data'!J40</f>
        <v>18.3638278268124</v>
      </c>
      <c r="G27" s="43" t="n">
        <f aca="false">'Input Data'!K40</f>
        <v>8.08690428117044</v>
      </c>
      <c r="H27" s="43" t="n">
        <f aca="false">'Input Data'!L40</f>
        <v>20.0651850819477</v>
      </c>
      <c r="I27" s="43" t="n">
        <f aca="false">'Input Data'!M40</f>
        <v>10.9322172206575</v>
      </c>
      <c r="J27" s="43" t="n">
        <f aca="false">'Input Data'!N40</f>
        <v>7.70955568452694</v>
      </c>
      <c r="K27" s="43" t="n">
        <f aca="false">'Input Data'!O40</f>
        <v>27.6273065464738</v>
      </c>
      <c r="L27" s="0" t="n">
        <f aca="false">'Input Data'!D40</f>
        <v>125</v>
      </c>
      <c r="N27" s="0" t="n">
        <f aca="false">'Input Data'!A40</f>
        <v>24</v>
      </c>
      <c r="O27" s="0" t="n">
        <v>1</v>
      </c>
      <c r="P27" s="0" t="n">
        <v>0</v>
      </c>
      <c r="Q27" s="0" t="n">
        <v>0</v>
      </c>
      <c r="R27" s="0" t="n">
        <v>0</v>
      </c>
      <c r="S27" s="0" t="n">
        <v>0</v>
      </c>
      <c r="T27" s="0" t="n">
        <v>1</v>
      </c>
      <c r="U27" s="0" t="n">
        <v>0</v>
      </c>
      <c r="V27" s="0" t="n">
        <v>1</v>
      </c>
      <c r="W27" s="0" t="n">
        <v>1</v>
      </c>
      <c r="X27" s="0" t="n">
        <v>0</v>
      </c>
      <c r="Y27" s="0" t="n">
        <f aca="false">SUMPRODUCT(O27:X27,$O$53:$X$53)</f>
        <v>1</v>
      </c>
      <c r="Z27" s="0" t="n">
        <f aca="false">IF(Y27&gt;=1,L27,0)</f>
        <v>125</v>
      </c>
    </row>
    <row r="28" customFormat="false" ht="12.8" hidden="false" customHeight="false" outlineLevel="0" collapsed="false">
      <c r="A28" s="0" t="n">
        <f aca="false">'Input Data'!A41</f>
        <v>25</v>
      </c>
      <c r="B28" s="43" t="n">
        <f aca="false">'Input Data'!F41</f>
        <v>12.3018200759274</v>
      </c>
      <c r="C28" s="43" t="n">
        <f aca="false">'Input Data'!G41</f>
        <v>30.7351144012916</v>
      </c>
      <c r="D28" s="43" t="n">
        <f aca="false">'Input Data'!H41</f>
        <v>4.30486051579993</v>
      </c>
      <c r="E28" s="43" t="n">
        <f aca="false">'Input Data'!I41</f>
        <v>32.7901781279165</v>
      </c>
      <c r="F28" s="43" t="n">
        <f aca="false">'Input Data'!J41</f>
        <v>30.2440327909566</v>
      </c>
      <c r="G28" s="43" t="n">
        <f aca="false">'Input Data'!K41</f>
        <v>8.67725482744926</v>
      </c>
      <c r="H28" s="43" t="n">
        <f aca="false">'Input Data'!L41</f>
        <v>16.7570960879409</v>
      </c>
      <c r="I28" s="43" t="n">
        <f aca="false">'Input Data'!M41</f>
        <v>19.0114922203799</v>
      </c>
      <c r="J28" s="43" t="n">
        <f aca="false">'Input Data'!N41</f>
        <v>20.3583588081282</v>
      </c>
      <c r="K28" s="43" t="n">
        <f aca="false">'Input Data'!O41</f>
        <v>30.744215227917</v>
      </c>
      <c r="L28" s="0" t="n">
        <f aca="false">'Input Data'!D41</f>
        <v>125</v>
      </c>
      <c r="N28" s="0" t="n">
        <f aca="false">'Input Data'!A41</f>
        <v>25</v>
      </c>
      <c r="O28" s="0" t="n">
        <v>1</v>
      </c>
      <c r="P28" s="0" t="n">
        <v>0</v>
      </c>
      <c r="Q28" s="0" t="n">
        <v>1</v>
      </c>
      <c r="R28" s="0" t="n">
        <v>0</v>
      </c>
      <c r="S28" s="0" t="n">
        <v>0</v>
      </c>
      <c r="T28" s="0" t="n">
        <v>1</v>
      </c>
      <c r="U28" s="0" t="n">
        <v>0</v>
      </c>
      <c r="V28" s="0" t="n">
        <v>0</v>
      </c>
      <c r="W28" s="0" t="n">
        <v>0</v>
      </c>
      <c r="X28" s="0" t="n">
        <v>0</v>
      </c>
      <c r="Y28" s="0" t="n">
        <f aca="false">SUMPRODUCT(O28:X28,$O$53:$X$53)</f>
        <v>2</v>
      </c>
      <c r="Z28" s="0" t="n">
        <f aca="false">IF(Y28&gt;=1,L28,0)</f>
        <v>125</v>
      </c>
    </row>
    <row r="29" customFormat="false" ht="12.8" hidden="false" customHeight="false" outlineLevel="0" collapsed="false">
      <c r="A29" s="0" t="n">
        <f aca="false">'Input Data'!A42</f>
        <v>26</v>
      </c>
      <c r="B29" s="43" t="n">
        <f aca="false">'Input Data'!F42</f>
        <v>4.44138666216615</v>
      </c>
      <c r="C29" s="43" t="n">
        <f aca="false">'Input Data'!G42</f>
        <v>21.6083356722091</v>
      </c>
      <c r="D29" s="43" t="n">
        <f aca="false">'Input Data'!H42</f>
        <v>19.7027164503495</v>
      </c>
      <c r="E29" s="43" t="n">
        <f aca="false">'Input Data'!I42</f>
        <v>16.8659868054871</v>
      </c>
      <c r="F29" s="43" t="n">
        <f aca="false">'Input Data'!J42</f>
        <v>16.7472636786686</v>
      </c>
      <c r="G29" s="43" t="n">
        <f aca="false">'Input Data'!K42</f>
        <v>14.6667302205663</v>
      </c>
      <c r="H29" s="43" t="n">
        <f aca="false">'Input Data'!L42</f>
        <v>5.45912959022445</v>
      </c>
      <c r="I29" s="43" t="n">
        <f aca="false">'Input Data'!M42</f>
        <v>6.7937998311458</v>
      </c>
      <c r="J29" s="43" t="n">
        <f aca="false">'Input Data'!N42</f>
        <v>11.4568198127957</v>
      </c>
      <c r="K29" s="43" t="n">
        <f aca="false">'Input Data'!O42</f>
        <v>14.9744863619044</v>
      </c>
      <c r="L29" s="0" t="n">
        <f aca="false">'Input Data'!D42</f>
        <v>125</v>
      </c>
      <c r="N29" s="0" t="n">
        <f aca="false">'Input Data'!A42</f>
        <v>26</v>
      </c>
      <c r="O29" s="0" t="n">
        <v>1</v>
      </c>
      <c r="P29" s="0" t="n">
        <v>0</v>
      </c>
      <c r="Q29" s="0" t="n">
        <v>0</v>
      </c>
      <c r="R29" s="0" t="n">
        <v>0</v>
      </c>
      <c r="S29" s="0" t="n">
        <v>0</v>
      </c>
      <c r="T29" s="0" t="n">
        <v>1</v>
      </c>
      <c r="U29" s="0" t="n">
        <v>1</v>
      </c>
      <c r="V29" s="0" t="n">
        <v>1</v>
      </c>
      <c r="W29" s="0" t="n">
        <v>1</v>
      </c>
      <c r="X29" s="0" t="n">
        <v>1</v>
      </c>
      <c r="Y29" s="0" t="n">
        <f aca="false">SUMPRODUCT(O29:X29,$O$53:$X$53)</f>
        <v>1</v>
      </c>
      <c r="Z29" s="0" t="n">
        <f aca="false">IF(Y29&gt;=1,L29,0)</f>
        <v>125</v>
      </c>
    </row>
    <row r="30" customFormat="false" ht="12.8" hidden="false" customHeight="false" outlineLevel="0" collapsed="false">
      <c r="A30" s="0" t="n">
        <f aca="false">'Input Data'!A43</f>
        <v>27</v>
      </c>
      <c r="B30" s="43" t="n">
        <f aca="false">'Input Data'!F43</f>
        <v>24.9284329507654</v>
      </c>
      <c r="C30" s="43" t="n">
        <f aca="false">'Input Data'!G43</f>
        <v>11.6619351799265</v>
      </c>
      <c r="D30" s="43" t="n">
        <f aca="false">'Input Data'!H43</f>
        <v>29.3634428063336</v>
      </c>
      <c r="E30" s="43" t="n">
        <f aca="false">'Input Data'!I43</f>
        <v>30.3700959389463</v>
      </c>
      <c r="F30" s="43" t="n">
        <f aca="false">'Input Data'!J43</f>
        <v>20.8315081004903</v>
      </c>
      <c r="G30" s="43" t="n">
        <f aca="false">'Input Data'!K43</f>
        <v>21.2442519049463</v>
      </c>
      <c r="H30" s="43" t="n">
        <f aca="false">'Input Data'!L43</f>
        <v>32.4617275048759</v>
      </c>
      <c r="I30" s="43" t="n">
        <f aca="false">'Input Data'!M43</f>
        <v>20.8654892256455</v>
      </c>
      <c r="J30" s="43" t="n">
        <f aca="false">'Input Data'!N43</f>
        <v>15.9043998987956</v>
      </c>
      <c r="K30" s="43" t="n">
        <f aca="false">'Input Data'!O43</f>
        <v>35.763150714399</v>
      </c>
      <c r="L30" s="0" t="n">
        <f aca="false">'Input Data'!D43</f>
        <v>125</v>
      </c>
      <c r="N30" s="0" t="n">
        <f aca="false">'Input Data'!A43</f>
        <v>27</v>
      </c>
      <c r="O30" s="0" t="n">
        <v>0</v>
      </c>
      <c r="P30" s="0" t="n">
        <v>1</v>
      </c>
      <c r="Q30" s="0" t="n">
        <v>0</v>
      </c>
      <c r="R30" s="0" t="n">
        <v>0</v>
      </c>
      <c r="S30" s="0" t="n">
        <v>0</v>
      </c>
      <c r="T30" s="0" t="n">
        <v>0</v>
      </c>
      <c r="U30" s="0" t="n">
        <v>0</v>
      </c>
      <c r="V30" s="0" t="n">
        <v>0</v>
      </c>
      <c r="W30" s="0" t="n">
        <v>0</v>
      </c>
      <c r="X30" s="0" t="n">
        <v>0</v>
      </c>
      <c r="Y30" s="0" t="n">
        <f aca="false">SUMPRODUCT(O30:X30,$O$53:$X$53)</f>
        <v>1</v>
      </c>
      <c r="Z30" s="0" t="n">
        <f aca="false">IF(Y30&gt;=1,L30,0)</f>
        <v>125</v>
      </c>
    </row>
    <row r="31" customFormat="false" ht="12.8" hidden="false" customHeight="false" outlineLevel="0" collapsed="false">
      <c r="A31" s="0" t="n">
        <f aca="false">'Input Data'!A44</f>
        <v>28</v>
      </c>
      <c r="B31" s="43" t="n">
        <f aca="false">'Input Data'!F44</f>
        <v>18.1316894703725</v>
      </c>
      <c r="C31" s="43" t="n">
        <f aca="false">'Input Data'!G44</f>
        <v>6.43142710835053</v>
      </c>
      <c r="D31" s="43" t="n">
        <f aca="false">'Input Data'!H44</f>
        <v>26.1686840718064</v>
      </c>
      <c r="E31" s="43" t="n">
        <f aca="false">'Input Data'!I44</f>
        <v>22.6703313484834</v>
      </c>
      <c r="F31" s="43" t="n">
        <f aca="false">'Input Data'!J44</f>
        <v>13.5067978829188</v>
      </c>
      <c r="G31" s="43" t="n">
        <f aca="false">'Input Data'!K44</f>
        <v>17.3682380928527</v>
      </c>
      <c r="H31" s="43" t="n">
        <f aca="false">'Input Data'!L44</f>
        <v>25.0414959499233</v>
      </c>
      <c r="I31" s="43" t="n">
        <f aca="false">'Input Data'!M44</f>
        <v>13.0759659578224</v>
      </c>
      <c r="J31" s="43" t="n">
        <f aca="false">'Input Data'!N44</f>
        <v>8.15296659198501</v>
      </c>
      <c r="K31" s="43" t="n">
        <f aca="false">'Input Data'!O44</f>
        <v>27.7206599764515</v>
      </c>
      <c r="L31" s="0" t="n">
        <f aca="false">'Input Data'!D44</f>
        <v>125</v>
      </c>
      <c r="N31" s="0" t="n">
        <f aca="false">'Input Data'!A44</f>
        <v>28</v>
      </c>
      <c r="O31" s="0" t="n">
        <v>0</v>
      </c>
      <c r="P31" s="0" t="n">
        <v>1</v>
      </c>
      <c r="Q31" s="0" t="n">
        <v>0</v>
      </c>
      <c r="R31" s="0" t="n">
        <v>0</v>
      </c>
      <c r="S31" s="0" t="n">
        <v>1</v>
      </c>
      <c r="T31" s="0" t="n">
        <v>0</v>
      </c>
      <c r="U31" s="0" t="n">
        <v>0</v>
      </c>
      <c r="V31" s="0" t="n">
        <v>1</v>
      </c>
      <c r="W31" s="0" t="n">
        <v>1</v>
      </c>
      <c r="X31" s="0" t="n">
        <v>0</v>
      </c>
      <c r="Y31" s="0" t="n">
        <f aca="false">SUMPRODUCT(O31:X31,$O$53:$X$53)</f>
        <v>1</v>
      </c>
      <c r="Z31" s="0" t="n">
        <f aca="false">IF(Y31&gt;=1,L31,0)</f>
        <v>125</v>
      </c>
    </row>
    <row r="32" customFormat="false" ht="12.8" hidden="false" customHeight="false" outlineLevel="0" collapsed="false">
      <c r="A32" s="0" t="n">
        <f aca="false">'Input Data'!A45</f>
        <v>29</v>
      </c>
      <c r="B32" s="43" t="n">
        <f aca="false">'Input Data'!F45</f>
        <v>14.7402798474605</v>
      </c>
      <c r="C32" s="43" t="n">
        <f aca="false">'Input Data'!G45</f>
        <v>33.0833291592825</v>
      </c>
      <c r="D32" s="43" t="n">
        <f aca="false">'Input Data'!H45</f>
        <v>3.71639114753098</v>
      </c>
      <c r="E32" s="43" t="n">
        <f aca="false">'Input Data'!I45</f>
        <v>35.1934957891577</v>
      </c>
      <c r="F32" s="43" t="n">
        <f aca="false">'Input Data'!J45</f>
        <v>32.7310923597336</v>
      </c>
      <c r="G32" s="43" t="n">
        <f aca="false">'Input Data'!K45</f>
        <v>10.6382828427075</v>
      </c>
      <c r="H32" s="43" t="n">
        <f aca="false">'Input Data'!L45</f>
        <v>18.7105888480681</v>
      </c>
      <c r="I32" s="43" t="n">
        <f aca="false">'Input Data'!M45</f>
        <v>21.4986367129431</v>
      </c>
      <c r="J32" s="43" t="n">
        <f aca="false">'Input Data'!N45</f>
        <v>22.7951898272738</v>
      </c>
      <c r="K32" s="43" t="n">
        <f aca="false">'Input Data'!O45</f>
        <v>32.9211371933209</v>
      </c>
      <c r="L32" s="0" t="n">
        <f aca="false">'Input Data'!D45</f>
        <v>125</v>
      </c>
      <c r="N32" s="0" t="n">
        <f aca="false">'Input Data'!A45</f>
        <v>29</v>
      </c>
      <c r="O32" s="0" t="n">
        <v>1</v>
      </c>
      <c r="P32" s="0" t="n">
        <v>0</v>
      </c>
      <c r="Q32" s="0" t="n">
        <v>1</v>
      </c>
      <c r="R32" s="0" t="n">
        <v>0</v>
      </c>
      <c r="S32" s="0" t="n">
        <v>0</v>
      </c>
      <c r="T32" s="0" t="n">
        <v>1</v>
      </c>
      <c r="U32" s="0" t="n">
        <v>0</v>
      </c>
      <c r="V32" s="0" t="n">
        <v>0</v>
      </c>
      <c r="W32" s="0" t="n">
        <v>0</v>
      </c>
      <c r="X32" s="0" t="n">
        <v>0</v>
      </c>
      <c r="Y32" s="0" t="n">
        <f aca="false">SUMPRODUCT(O32:X32,$O$53:$X$53)</f>
        <v>2</v>
      </c>
      <c r="Z32" s="0" t="n">
        <f aca="false">IF(Y32&gt;=1,L32,0)</f>
        <v>125</v>
      </c>
    </row>
    <row r="33" customFormat="false" ht="12.8" hidden="false" customHeight="false" outlineLevel="0" collapsed="false">
      <c r="A33" s="0" t="n">
        <f aca="false">'Input Data'!A46</f>
        <v>30</v>
      </c>
      <c r="B33" s="43" t="n">
        <f aca="false">'Input Data'!F46</f>
        <v>8.11085948211953</v>
      </c>
      <c r="C33" s="43" t="n">
        <f aca="false">'Input Data'!G46</f>
        <v>19.3617705806748</v>
      </c>
      <c r="D33" s="43" t="n">
        <f aca="false">'Input Data'!H46</f>
        <v>23.6740773847408</v>
      </c>
      <c r="E33" s="43" t="n">
        <f aca="false">'Input Data'!I46</f>
        <v>12.5697802215744</v>
      </c>
      <c r="F33" s="43" t="n">
        <f aca="false">'Input Data'!J46</f>
        <v>13.0850589382958</v>
      </c>
      <c r="G33" s="43" t="n">
        <f aca="false">'Input Data'!K46</f>
        <v>17.7402011290372</v>
      </c>
      <c r="H33" s="43" t="n">
        <f aca="false">'Input Data'!L46</f>
        <v>8.08493174607481</v>
      </c>
      <c r="I33" s="43" t="n">
        <f aca="false">'Input Data'!M46</f>
        <v>5.74711484230524</v>
      </c>
      <c r="J33" s="43" t="n">
        <f aca="false">'Input Data'!N46</f>
        <v>10.6424026384406</v>
      </c>
      <c r="K33" s="43" t="n">
        <f aca="false">'Input Data'!O46</f>
        <v>11.7062590684933</v>
      </c>
      <c r="L33" s="0" t="n">
        <f aca="false">'Input Data'!D46</f>
        <v>125</v>
      </c>
      <c r="N33" s="0" t="n">
        <f aca="false">'Input Data'!A46</f>
        <v>30</v>
      </c>
      <c r="O33" s="0" t="n">
        <v>1</v>
      </c>
      <c r="P33" s="0" t="n">
        <v>0</v>
      </c>
      <c r="Q33" s="0" t="n">
        <v>0</v>
      </c>
      <c r="R33" s="0" t="n">
        <v>1</v>
      </c>
      <c r="S33" s="0" t="n">
        <v>1</v>
      </c>
      <c r="T33" s="0" t="n">
        <v>0</v>
      </c>
      <c r="U33" s="0" t="n">
        <v>1</v>
      </c>
      <c r="V33" s="0" t="n">
        <v>1</v>
      </c>
      <c r="W33" s="0" t="n">
        <v>1</v>
      </c>
      <c r="X33" s="0" t="n">
        <v>1</v>
      </c>
      <c r="Y33" s="0" t="n">
        <f aca="false">SUMPRODUCT(O33:X33,$O$53:$X$53)</f>
        <v>2</v>
      </c>
      <c r="Z33" s="0" t="n">
        <f aca="false">IF(Y33&gt;=1,L33,0)</f>
        <v>125</v>
      </c>
    </row>
    <row r="34" customFormat="false" ht="12.8" hidden="false" customHeight="false" outlineLevel="0" collapsed="false">
      <c r="A34" s="0" t="n">
        <f aca="false">'Input Data'!A47</f>
        <v>31</v>
      </c>
      <c r="B34" s="43" t="n">
        <f aca="false">'Input Data'!F47</f>
        <v>18.7061130415681</v>
      </c>
      <c r="C34" s="43" t="n">
        <f aca="false">'Input Data'!G47</f>
        <v>4.45430358237112</v>
      </c>
      <c r="D34" s="43" t="n">
        <f aca="false">'Input Data'!H47</f>
        <v>30.8158638140153</v>
      </c>
      <c r="E34" s="43" t="n">
        <f aca="false">'Input Data'!I47</f>
        <v>15.1960754013633</v>
      </c>
      <c r="F34" s="43" t="n">
        <f aca="false">'Input Data'!J47</f>
        <v>5.49188164511214</v>
      </c>
      <c r="G34" s="43" t="n">
        <f aca="false">'Input Data'!K47</f>
        <v>22.1630797021518</v>
      </c>
      <c r="H34" s="43" t="n">
        <f aca="false">'Input Data'!L47</f>
        <v>23.2810503243289</v>
      </c>
      <c r="I34" s="43" t="n">
        <f aca="false">'Input Data'!M47</f>
        <v>11.6083376199603</v>
      </c>
      <c r="J34" s="43" t="n">
        <f aca="false">'Input Data'!N47</f>
        <v>8.81677563534002</v>
      </c>
      <c r="K34" s="43" t="n">
        <f aca="false">'Input Data'!O47</f>
        <v>21.5837651489245</v>
      </c>
      <c r="L34" s="0" t="n">
        <f aca="false">'Input Data'!D47</f>
        <v>125</v>
      </c>
      <c r="N34" s="0" t="n">
        <f aca="false">'Input Data'!A47</f>
        <v>31</v>
      </c>
      <c r="O34" s="0" t="n">
        <v>0</v>
      </c>
      <c r="P34" s="0" t="n">
        <v>1</v>
      </c>
      <c r="Q34" s="0" t="n">
        <v>0</v>
      </c>
      <c r="R34" s="0" t="n">
        <v>0</v>
      </c>
      <c r="S34" s="0" t="n">
        <v>1</v>
      </c>
      <c r="T34" s="0" t="n">
        <v>0</v>
      </c>
      <c r="U34" s="0" t="n">
        <v>0</v>
      </c>
      <c r="V34" s="0" t="n">
        <v>1</v>
      </c>
      <c r="W34" s="0" t="n">
        <v>1</v>
      </c>
      <c r="X34" s="0" t="n">
        <v>0</v>
      </c>
      <c r="Y34" s="0" t="n">
        <f aca="false">SUMPRODUCT(O34:X34,$O$53:$X$53)</f>
        <v>1</v>
      </c>
      <c r="Z34" s="0" t="n">
        <f aca="false">IF(Y34&gt;=1,L34,0)</f>
        <v>125</v>
      </c>
    </row>
    <row r="35" customFormat="false" ht="12.8" hidden="false" customHeight="false" outlineLevel="0" collapsed="false">
      <c r="A35" s="0" t="n">
        <f aca="false">'Input Data'!A48</f>
        <v>32</v>
      </c>
      <c r="B35" s="43" t="n">
        <f aca="false">'Input Data'!F48</f>
        <v>25.6423487728239</v>
      </c>
      <c r="C35" s="43" t="n">
        <f aca="false">'Input Data'!G48</f>
        <v>31.7094626392051</v>
      </c>
      <c r="D35" s="43" t="n">
        <f aca="false">'Input Data'!H48</f>
        <v>40.5020202973523</v>
      </c>
      <c r="E35" s="43" t="n">
        <f aca="false">'Input Data'!I48</f>
        <v>12.5024174969141</v>
      </c>
      <c r="F35" s="43" t="n">
        <f aca="false">'Input Data'!J48</f>
        <v>22.038154007701</v>
      </c>
      <c r="G35" s="43" t="n">
        <f aca="false">'Input Data'!K48</f>
        <v>35.7765506393104</v>
      </c>
      <c r="H35" s="43" t="n">
        <f aca="false">'Input Data'!L48</f>
        <v>19.9125884155512</v>
      </c>
      <c r="I35" s="43" t="n">
        <f aca="false">'Input Data'!M48</f>
        <v>23.2676057488616</v>
      </c>
      <c r="J35" s="43" t="n">
        <f aca="false">'Input Data'!N48</f>
        <v>27.3564448067935</v>
      </c>
      <c r="K35" s="43" t="n">
        <f aca="false">'Input Data'!O48</f>
        <v>6.57297022563904</v>
      </c>
      <c r="L35" s="0" t="n">
        <f aca="false">'Input Data'!D48</f>
        <v>125</v>
      </c>
      <c r="N35" s="0" t="n">
        <f aca="false">'Input Data'!A48</f>
        <v>32</v>
      </c>
      <c r="O35" s="0" t="n">
        <v>0</v>
      </c>
      <c r="P35" s="0" t="n">
        <v>0</v>
      </c>
      <c r="Q35" s="0" t="n">
        <v>0</v>
      </c>
      <c r="R35" s="0" t="n">
        <v>1</v>
      </c>
      <c r="S35" s="0" t="n">
        <v>0</v>
      </c>
      <c r="T35" s="0" t="n">
        <v>0</v>
      </c>
      <c r="U35" s="0" t="n">
        <v>0</v>
      </c>
      <c r="V35" s="0" t="n">
        <v>0</v>
      </c>
      <c r="W35" s="0" t="n">
        <v>0</v>
      </c>
      <c r="X35" s="0" t="n">
        <v>1</v>
      </c>
      <c r="Y35" s="0" t="n">
        <f aca="false">SUMPRODUCT(O35:X35,$O$53:$X$53)</f>
        <v>1</v>
      </c>
      <c r="Z35" s="0" t="n">
        <f aca="false">IF(Y35&gt;=1,L35,0)</f>
        <v>125</v>
      </c>
    </row>
    <row r="36" customFormat="false" ht="12.8" hidden="false" customHeight="false" outlineLevel="0" collapsed="false">
      <c r="A36" s="0" t="n">
        <f aca="false">'Input Data'!A49</f>
        <v>33</v>
      </c>
      <c r="B36" s="43" t="n">
        <f aca="false">'Input Data'!F49</f>
        <v>16.9042296498319</v>
      </c>
      <c r="C36" s="43" t="n">
        <f aca="false">'Input Data'!G49</f>
        <v>32.7864512384956</v>
      </c>
      <c r="D36" s="43" t="n">
        <f aca="false">'Input Data'!H49</f>
        <v>1.34822101832126</v>
      </c>
      <c r="E36" s="43" t="n">
        <f aca="false">'Input Data'!I49</f>
        <v>37.3408906912285</v>
      </c>
      <c r="F36" s="43" t="n">
        <f aca="false">'Input Data'!J49</f>
        <v>33.7553958829433</v>
      </c>
      <c r="G36" s="43" t="n">
        <f aca="false">'Input Data'!K49</f>
        <v>9.81774460221109</v>
      </c>
      <c r="H36" s="43" t="n">
        <f aca="false">'Input Data'!L49</f>
        <v>22.2002575073861</v>
      </c>
      <c r="I36" s="43" t="n">
        <f aca="false">'Input Data'!M49</f>
        <v>22.8840870513475</v>
      </c>
      <c r="J36" s="43" t="n">
        <f aca="false">'Input Data'!N49</f>
        <v>23.2266636866826</v>
      </c>
      <c r="K36" s="43" t="n">
        <f aca="false">'Input Data'!O49</f>
        <v>35.909692845446</v>
      </c>
      <c r="L36" s="0" t="n">
        <f aca="false">'Input Data'!D49</f>
        <v>125</v>
      </c>
      <c r="N36" s="0" t="n">
        <f aca="false">'Input Data'!A49</f>
        <v>33</v>
      </c>
      <c r="O36" s="0" t="n">
        <v>0</v>
      </c>
      <c r="P36" s="0" t="n">
        <v>0</v>
      </c>
      <c r="Q36" s="0" t="n">
        <v>1</v>
      </c>
      <c r="R36" s="0" t="n">
        <v>0</v>
      </c>
      <c r="S36" s="0" t="n">
        <v>0</v>
      </c>
      <c r="T36" s="0" t="n">
        <v>1</v>
      </c>
      <c r="U36" s="0" t="n">
        <v>0</v>
      </c>
      <c r="V36" s="0" t="n">
        <v>0</v>
      </c>
      <c r="W36" s="0" t="n">
        <v>0</v>
      </c>
      <c r="X36" s="0" t="n">
        <v>0</v>
      </c>
      <c r="Y36" s="0" t="n">
        <f aca="false">SUMPRODUCT(O36:X36,$O$53:$X$53)</f>
        <v>1</v>
      </c>
      <c r="Z36" s="0" t="n">
        <f aca="false">IF(Y36&gt;=1,L36,0)</f>
        <v>125</v>
      </c>
    </row>
    <row r="37" customFormat="false" ht="12.8" hidden="false" customHeight="false" outlineLevel="0" collapsed="false">
      <c r="A37" s="0" t="n">
        <f aca="false">'Input Data'!A50</f>
        <v>34</v>
      </c>
      <c r="B37" s="43" t="n">
        <f aca="false">'Input Data'!F50</f>
        <v>10.2677426678761</v>
      </c>
      <c r="C37" s="43" t="n">
        <f aca="false">'Input Data'!G50</f>
        <v>20.3959168789668</v>
      </c>
      <c r="D37" s="43" t="n">
        <f aca="false">'Input Data'!H50</f>
        <v>11.470743251147</v>
      </c>
      <c r="E37" s="43" t="n">
        <f aca="false">'Input Data'!I50</f>
        <v>27.7875962352579</v>
      </c>
      <c r="F37" s="43" t="n">
        <f aca="false">'Input Data'!J50</f>
        <v>22.3349941780538</v>
      </c>
      <c r="G37" s="43" t="n">
        <f aca="false">'Input Data'!K50</f>
        <v>2.67739615554598</v>
      </c>
      <c r="H37" s="43" t="n">
        <f aca="false">'Input Data'!L50</f>
        <v>18.4448939236234</v>
      </c>
      <c r="I37" s="43" t="n">
        <f aca="false">'Input Data'!M50</f>
        <v>12.7494442818074</v>
      </c>
      <c r="J37" s="43" t="n">
        <f aca="false">'Input Data'!N50</f>
        <v>11.4446480563506</v>
      </c>
      <c r="K37" s="43" t="n">
        <f aca="false">'Input Data'!O50</f>
        <v>28.6898133959375</v>
      </c>
      <c r="L37" s="0" t="n">
        <f aca="false">'Input Data'!D50</f>
        <v>75</v>
      </c>
      <c r="N37" s="0" t="n">
        <f aca="false">'Input Data'!A50</f>
        <v>34</v>
      </c>
      <c r="O37" s="0" t="n">
        <v>1</v>
      </c>
      <c r="P37" s="0" t="n">
        <v>0</v>
      </c>
      <c r="Q37" s="0" t="n">
        <v>1</v>
      </c>
      <c r="R37" s="0" t="n">
        <v>0</v>
      </c>
      <c r="S37" s="0" t="n">
        <v>0</v>
      </c>
      <c r="T37" s="0" t="n">
        <v>1</v>
      </c>
      <c r="U37" s="0" t="n">
        <v>0</v>
      </c>
      <c r="V37" s="0" t="n">
        <v>1</v>
      </c>
      <c r="W37" s="0" t="n">
        <v>1</v>
      </c>
      <c r="X37" s="0" t="n">
        <v>0</v>
      </c>
      <c r="Y37" s="0" t="n">
        <f aca="false">SUMPRODUCT(O37:X37,$O$53:$X$53)</f>
        <v>2</v>
      </c>
      <c r="Z37" s="0" t="n">
        <f aca="false">IF(Y37&gt;=1,L37,0)</f>
        <v>75</v>
      </c>
    </row>
    <row r="38" customFormat="false" ht="12.8" hidden="false" customHeight="false" outlineLevel="0" collapsed="false">
      <c r="A38" s="0" t="n">
        <f aca="false">'Input Data'!A51</f>
        <v>35</v>
      </c>
      <c r="B38" s="43" t="n">
        <f aca="false">'Input Data'!F51</f>
        <v>2.57668925403462</v>
      </c>
      <c r="C38" s="43" t="n">
        <f aca="false">'Input Data'!G51</f>
        <v>23.4676053817138</v>
      </c>
      <c r="D38" s="43" t="n">
        <f aca="false">'Input Data'!H51</f>
        <v>16.2910539760896</v>
      </c>
      <c r="E38" s="43" t="n">
        <f aca="false">'Input Data'!I51</f>
        <v>20.4539282376724</v>
      </c>
      <c r="F38" s="43" t="n">
        <f aca="false">'Input Data'!J51</f>
        <v>19.7313416004039</v>
      </c>
      <c r="G38" s="43" t="n">
        <f aca="false">'Input Data'!K51</f>
        <v>12.1966363761433</v>
      </c>
      <c r="H38" s="43" t="n">
        <f aca="false">'Input Data'!L51</f>
        <v>5.89323976534602</v>
      </c>
      <c r="I38" s="43" t="n">
        <f aca="false">'Input Data'!M51</f>
        <v>8.86783900010212</v>
      </c>
      <c r="J38" s="43" t="n">
        <f aca="false">'Input Data'!N51</f>
        <v>12.7315496799036</v>
      </c>
      <c r="K38" s="43" t="n">
        <f aca="false">'Input Data'!O51</f>
        <v>18.2720030372111</v>
      </c>
      <c r="L38" s="0" t="n">
        <f aca="false">'Input Data'!D51</f>
        <v>75</v>
      </c>
      <c r="N38" s="0" t="n">
        <f aca="false">'Input Data'!A51</f>
        <v>35</v>
      </c>
      <c r="O38" s="0" t="n">
        <v>1</v>
      </c>
      <c r="P38" s="0" t="n">
        <v>0</v>
      </c>
      <c r="Q38" s="0" t="n">
        <v>0</v>
      </c>
      <c r="R38" s="0" t="n">
        <v>0</v>
      </c>
      <c r="S38" s="0" t="n">
        <v>0</v>
      </c>
      <c r="T38" s="0" t="n">
        <v>1</v>
      </c>
      <c r="U38" s="0" t="n">
        <v>1</v>
      </c>
      <c r="V38" s="0" t="n">
        <v>1</v>
      </c>
      <c r="W38" s="0" t="n">
        <v>1</v>
      </c>
      <c r="X38" s="0" t="n">
        <v>0</v>
      </c>
      <c r="Y38" s="0" t="n">
        <f aca="false">SUMPRODUCT(O38:X38,$O$53:$X$53)</f>
        <v>1</v>
      </c>
      <c r="Z38" s="0" t="n">
        <f aca="false">IF(Y38&gt;=1,L38,0)</f>
        <v>75</v>
      </c>
    </row>
    <row r="39" customFormat="false" ht="12.8" hidden="false" customHeight="false" outlineLevel="0" collapsed="false">
      <c r="A39" s="0" t="n">
        <f aca="false">'Input Data'!A52</f>
        <v>36</v>
      </c>
      <c r="B39" s="43" t="n">
        <f aca="false">'Input Data'!F52</f>
        <v>9.09130963143101</v>
      </c>
      <c r="C39" s="43" t="n">
        <f aca="false">'Input Data'!G52</f>
        <v>27.4198151622972</v>
      </c>
      <c r="D39" s="43" t="n">
        <f aca="false">'Input Data'!H52</f>
        <v>21.5592175260269</v>
      </c>
      <c r="E39" s="43" t="n">
        <f aca="false">'Input Data'!I52</f>
        <v>18.9543539677446</v>
      </c>
      <c r="F39" s="43" t="n">
        <f aca="false">'Input Data'!J52</f>
        <v>21.4554631489169</v>
      </c>
      <c r="G39" s="43" t="n">
        <f aca="false">'Input Data'!K52</f>
        <v>18.7786564230391</v>
      </c>
      <c r="H39" s="43" t="n">
        <f aca="false">'Input Data'!L52</f>
        <v>0.791306094093177</v>
      </c>
      <c r="I39" s="43" t="n">
        <f aca="false">'Input Data'!M52</f>
        <v>12.7614945817474</v>
      </c>
      <c r="J39" s="43" t="n">
        <f aca="false">'Input Data'!N52</f>
        <v>17.5395800928799</v>
      </c>
      <c r="K39" s="43" t="n">
        <f aca="false">'Input Data'!O52</f>
        <v>14.2265416997438</v>
      </c>
      <c r="L39" s="0" t="n">
        <f aca="false">'Input Data'!D52</f>
        <v>75</v>
      </c>
      <c r="N39" s="0" t="n">
        <f aca="false">'Input Data'!A52</f>
        <v>36</v>
      </c>
      <c r="O39" s="0" t="n">
        <v>1</v>
      </c>
      <c r="P39" s="0" t="n">
        <v>0</v>
      </c>
      <c r="Q39" s="0" t="n">
        <v>0</v>
      </c>
      <c r="R39" s="0" t="n">
        <v>0</v>
      </c>
      <c r="S39" s="0" t="n">
        <v>0</v>
      </c>
      <c r="T39" s="0" t="n">
        <v>0</v>
      </c>
      <c r="U39" s="0" t="n">
        <v>1</v>
      </c>
      <c r="V39" s="0" t="n">
        <v>1</v>
      </c>
      <c r="W39" s="0" t="n">
        <v>0</v>
      </c>
      <c r="X39" s="0" t="n">
        <v>1</v>
      </c>
      <c r="Y39" s="0" t="n">
        <f aca="false">SUMPRODUCT(O39:X39,$O$53:$X$53)</f>
        <v>1</v>
      </c>
      <c r="Z39" s="0" t="n">
        <f aca="false">IF(Y39&gt;=1,L39,0)</f>
        <v>75</v>
      </c>
    </row>
    <row r="40" customFormat="false" ht="12.8" hidden="false" customHeight="false" outlineLevel="0" collapsed="false">
      <c r="A40" s="0" t="n">
        <f aca="false">'Input Data'!A53</f>
        <v>37</v>
      </c>
      <c r="B40" s="43" t="n">
        <f aca="false">'Input Data'!F53</f>
        <v>7.07545065922171</v>
      </c>
      <c r="C40" s="43" t="n">
        <f aca="false">'Input Data'!G53</f>
        <v>22.3895269916782</v>
      </c>
      <c r="D40" s="43" t="n">
        <f aca="false">'Input Data'!H53</f>
        <v>22.1342813732697</v>
      </c>
      <c r="E40" s="43" t="n">
        <f aca="false">'Input Data'!I53</f>
        <v>15.0931720890968</v>
      </c>
      <c r="F40" s="43" t="n">
        <f aca="false">'Input Data'!J53</f>
        <v>16.4111968275039</v>
      </c>
      <c r="G40" s="43" t="n">
        <f aca="false">'Input Data'!K53</f>
        <v>17.3086576715551</v>
      </c>
      <c r="H40" s="43" t="n">
        <f aca="false">'Input Data'!L53</f>
        <v>4.76050911469347</v>
      </c>
      <c r="I40" s="43" t="n">
        <f aca="false">'Input Data'!M53</f>
        <v>7.9923755343953</v>
      </c>
      <c r="J40" s="43" t="n">
        <f aca="false">'Input Data'!N53</f>
        <v>12.9266851633002</v>
      </c>
      <c r="K40" s="43" t="n">
        <f aca="false">'Input Data'!O53</f>
        <v>12.4420715586707</v>
      </c>
      <c r="L40" s="0" t="n">
        <f aca="false">'Input Data'!D53</f>
        <v>75</v>
      </c>
      <c r="N40" s="0" t="n">
        <f aca="false">'Input Data'!A53</f>
        <v>37</v>
      </c>
      <c r="O40" s="0" t="n">
        <v>1</v>
      </c>
      <c r="P40" s="0" t="n">
        <v>0</v>
      </c>
      <c r="Q40" s="0" t="n">
        <v>0</v>
      </c>
      <c r="R40" s="0" t="n">
        <v>0</v>
      </c>
      <c r="S40" s="0" t="n">
        <v>0</v>
      </c>
      <c r="T40" s="0" t="n">
        <v>0</v>
      </c>
      <c r="U40" s="0" t="n">
        <v>1</v>
      </c>
      <c r="V40" s="0" t="n">
        <v>1</v>
      </c>
      <c r="W40" s="0" t="n">
        <v>1</v>
      </c>
      <c r="X40" s="0" t="n">
        <v>1</v>
      </c>
      <c r="Y40" s="0" t="n">
        <f aca="false">SUMPRODUCT(O40:X40,$O$53:$X$53)</f>
        <v>1</v>
      </c>
      <c r="Z40" s="0" t="n">
        <f aca="false">IF(Y40&gt;=1,L40,0)</f>
        <v>75</v>
      </c>
    </row>
    <row r="41" customFormat="false" ht="12.8" hidden="false" customHeight="false" outlineLevel="0" collapsed="false">
      <c r="A41" s="0" t="n">
        <f aca="false">'Input Data'!A54</f>
        <v>38</v>
      </c>
      <c r="B41" s="43" t="n">
        <f aca="false">'Input Data'!F54</f>
        <v>8.02907918675171</v>
      </c>
      <c r="C41" s="43" t="n">
        <f aca="false">'Input Data'!G54</f>
        <v>26.2044319134592</v>
      </c>
      <c r="D41" s="43" t="n">
        <f aca="false">'Input Data'!H54</f>
        <v>7.53891749571052</v>
      </c>
      <c r="E41" s="43" t="n">
        <f aca="false">'Input Data'!I54</f>
        <v>28.5098595280148</v>
      </c>
      <c r="F41" s="43" t="n">
        <f aca="false">'Input Data'!J54</f>
        <v>25.5836309211007</v>
      </c>
      <c r="G41" s="43" t="n">
        <f aca="false">'Input Data'!K54</f>
        <v>5.62313861887898</v>
      </c>
      <c r="H41" s="43" t="n">
        <f aca="false">'Input Data'!L54</f>
        <v>14.0222866012333</v>
      </c>
      <c r="I41" s="43" t="n">
        <f aca="false">'Input Data'!M54</f>
        <v>14.3943061937513</v>
      </c>
      <c r="J41" s="43" t="n">
        <f aca="false">'Input Data'!N54</f>
        <v>15.7072519527487</v>
      </c>
      <c r="K41" s="43" t="n">
        <f aca="false">'Input Data'!O54</f>
        <v>27.134844264656</v>
      </c>
      <c r="L41" s="0" t="n">
        <f aca="false">'Input Data'!D54</f>
        <v>75</v>
      </c>
      <c r="N41" s="0" t="n">
        <f aca="false">'Input Data'!A54</f>
        <v>38</v>
      </c>
      <c r="O41" s="0" t="n">
        <v>1</v>
      </c>
      <c r="P41" s="0" t="n">
        <v>0</v>
      </c>
      <c r="Q41" s="0" t="n">
        <v>1</v>
      </c>
      <c r="R41" s="0" t="n">
        <v>0</v>
      </c>
      <c r="S41" s="0" t="n">
        <v>0</v>
      </c>
      <c r="T41" s="0" t="n">
        <v>1</v>
      </c>
      <c r="U41" s="0" t="n">
        <v>1</v>
      </c>
      <c r="V41" s="0" t="n">
        <v>1</v>
      </c>
      <c r="W41" s="0" t="n">
        <v>0</v>
      </c>
      <c r="X41" s="0" t="n">
        <v>0</v>
      </c>
      <c r="Y41" s="0" t="n">
        <f aca="false">SUMPRODUCT(O41:X41,$O$53:$X$53)</f>
        <v>2</v>
      </c>
      <c r="Z41" s="0" t="n">
        <f aca="false">IF(Y41&gt;=1,L41,0)</f>
        <v>75</v>
      </c>
    </row>
    <row r="42" customFormat="false" ht="12.8" hidden="false" customHeight="false" outlineLevel="0" collapsed="false">
      <c r="A42" s="0" t="n">
        <f aca="false">'Input Data'!A55</f>
        <v>39</v>
      </c>
      <c r="B42" s="43" t="n">
        <f aca="false">'Input Data'!F55</f>
        <v>19.4619583554166</v>
      </c>
      <c r="C42" s="43" t="n">
        <f aca="false">'Input Data'!G55</f>
        <v>13.3568671112641</v>
      </c>
      <c r="D42" s="43" t="n">
        <f aca="false">'Input Data'!H55</f>
        <v>34.2406865969121</v>
      </c>
      <c r="E42" s="43" t="n">
        <f aca="false">'Input Data'!I55</f>
        <v>6.22514563909865</v>
      </c>
      <c r="F42" s="43" t="n">
        <f aca="false">'Input Data'!J55</f>
        <v>3.65501964809795</v>
      </c>
      <c r="G42" s="43" t="n">
        <f aca="false">'Input Data'!K55</f>
        <v>26.4880169478193</v>
      </c>
      <c r="H42" s="43" t="n">
        <f aca="false">'Input Data'!L55</f>
        <v>20.5780858212805</v>
      </c>
      <c r="I42" s="43" t="n">
        <f aca="false">'Input Data'!M55</f>
        <v>12.629223015524</v>
      </c>
      <c r="J42" s="43" t="n">
        <f aca="false">'Input Data'!N55</f>
        <v>13.4860598926435</v>
      </c>
      <c r="K42" s="43" t="n">
        <f aca="false">'Input Data'!O55</f>
        <v>13.726782818563</v>
      </c>
      <c r="L42" s="0" t="n">
        <f aca="false">'Input Data'!D55</f>
        <v>75</v>
      </c>
      <c r="N42" s="0" t="n">
        <f aca="false">'Input Data'!A55</f>
        <v>39</v>
      </c>
      <c r="O42" s="0" t="n">
        <v>0</v>
      </c>
      <c r="P42" s="0" t="n">
        <v>1</v>
      </c>
      <c r="Q42" s="0" t="n">
        <v>0</v>
      </c>
      <c r="R42" s="0" t="n">
        <v>1</v>
      </c>
      <c r="S42" s="0" t="n">
        <v>1</v>
      </c>
      <c r="T42" s="0" t="n">
        <v>0</v>
      </c>
      <c r="U42" s="0" t="n">
        <v>0</v>
      </c>
      <c r="V42" s="0" t="n">
        <v>1</v>
      </c>
      <c r="W42" s="0" t="n">
        <v>1</v>
      </c>
      <c r="X42" s="0" t="n">
        <v>1</v>
      </c>
      <c r="Y42" s="0" t="n">
        <f aca="false">SUMPRODUCT(O42:X42,$O$53:$X$53)</f>
        <v>2</v>
      </c>
      <c r="Z42" s="0" t="n">
        <f aca="false">IF(Y42&gt;=1,L42,0)</f>
        <v>75</v>
      </c>
    </row>
    <row r="43" customFormat="false" ht="12.8" hidden="false" customHeight="false" outlineLevel="0" collapsed="false">
      <c r="A43" s="0" t="n">
        <f aca="false">'Input Data'!A56</f>
        <v>40</v>
      </c>
      <c r="B43" s="43" t="n">
        <f aca="false">'Input Data'!F56</f>
        <v>10.6329134565591</v>
      </c>
      <c r="C43" s="43" t="n">
        <f aca="false">'Input Data'!G56</f>
        <v>29.3773340515213</v>
      </c>
      <c r="D43" s="43" t="n">
        <f aca="false">'Input Data'!H56</f>
        <v>5.61575655407719</v>
      </c>
      <c r="E43" s="43" t="n">
        <f aca="false">'Input Data'!I56</f>
        <v>31.1201986879052</v>
      </c>
      <c r="F43" s="43" t="n">
        <f aca="false">'Input Data'!J56</f>
        <v>28.6448470265536</v>
      </c>
      <c r="G43" s="43" t="n">
        <f aca="false">'Input Data'!K56</f>
        <v>7.90457269399592</v>
      </c>
      <c r="H43" s="43" t="n">
        <f aca="false">'Input Data'!L56</f>
        <v>15.276021889048</v>
      </c>
      <c r="I43" s="43" t="n">
        <f aca="false">'Input Data'!M56</f>
        <v>17.3883732753067</v>
      </c>
      <c r="J43" s="43" t="n">
        <f aca="false">'Input Data'!N56</f>
        <v>18.8850958105772</v>
      </c>
      <c r="K43" s="43" t="n">
        <f aca="false">'Input Data'!O56</f>
        <v>29.1374925244897</v>
      </c>
      <c r="L43" s="0" t="n">
        <f aca="false">'Input Data'!D56</f>
        <v>75</v>
      </c>
      <c r="N43" s="0" t="n">
        <f aca="false">'Input Data'!A56</f>
        <v>40</v>
      </c>
      <c r="O43" s="0" t="n">
        <v>1</v>
      </c>
      <c r="P43" s="0" t="n">
        <v>0</v>
      </c>
      <c r="Q43" s="0" t="n">
        <v>1</v>
      </c>
      <c r="R43" s="0" t="n">
        <v>0</v>
      </c>
      <c r="S43" s="0" t="n">
        <v>0</v>
      </c>
      <c r="T43" s="0" t="n">
        <v>1</v>
      </c>
      <c r="U43" s="0" t="n">
        <v>0</v>
      </c>
      <c r="V43" s="0" t="n">
        <v>0</v>
      </c>
      <c r="W43" s="0" t="n">
        <v>0</v>
      </c>
      <c r="X43" s="0" t="n">
        <v>0</v>
      </c>
      <c r="Y43" s="0" t="n">
        <f aca="false">SUMPRODUCT(O43:X43,$O$53:$X$53)</f>
        <v>2</v>
      </c>
      <c r="Z43" s="0" t="n">
        <f aca="false">IF(Y43&gt;=1,L43,0)</f>
        <v>75</v>
      </c>
    </row>
    <row r="44" customFormat="false" ht="12.8" hidden="false" customHeight="false" outlineLevel="0" collapsed="false">
      <c r="A44" s="0" t="n">
        <f aca="false">'Input Data'!A57</f>
        <v>41</v>
      </c>
      <c r="B44" s="43" t="n">
        <f aca="false">'Input Data'!F57</f>
        <v>6.99009163963474</v>
      </c>
      <c r="C44" s="43" t="n">
        <f aca="false">'Input Data'!G57</f>
        <v>19.086462657352</v>
      </c>
      <c r="D44" s="43" t="n">
        <f aca="false">'Input Data'!H57</f>
        <v>13.0639761049422</v>
      </c>
      <c r="E44" s="43" t="n">
        <f aca="false">'Input Data'!I57</f>
        <v>24.4736376121428</v>
      </c>
      <c r="F44" s="43" t="n">
        <f aca="false">'Input Data'!J57</f>
        <v>19.6572123499359</v>
      </c>
      <c r="G44" s="43" t="n">
        <f aca="false">'Input Data'!K57</f>
        <v>4.79429357783806</v>
      </c>
      <c r="H44" s="43" t="n">
        <f aca="false">'Input Data'!L57</f>
        <v>15.2854701854568</v>
      </c>
      <c r="I44" s="43" t="n">
        <f aca="false">'Input Data'!M57</f>
        <v>9.43109443924701</v>
      </c>
      <c r="J44" s="43" t="n">
        <f aca="false">'Input Data'!N57</f>
        <v>9.02855968970118</v>
      </c>
      <c r="K44" s="43" t="n">
        <f aca="false">'Input Data'!O57</f>
        <v>25.1601136748324</v>
      </c>
      <c r="L44" s="0" t="n">
        <f aca="false">'Input Data'!D57</f>
        <v>75</v>
      </c>
      <c r="N44" s="0" t="n">
        <f aca="false">'Input Data'!A57</f>
        <v>41</v>
      </c>
      <c r="O44" s="0" t="n">
        <v>1</v>
      </c>
      <c r="P44" s="0" t="n">
        <v>0</v>
      </c>
      <c r="Q44" s="0" t="n">
        <v>1</v>
      </c>
      <c r="R44" s="0" t="n">
        <v>0</v>
      </c>
      <c r="S44" s="0" t="n">
        <v>0</v>
      </c>
      <c r="T44" s="0" t="n">
        <v>1</v>
      </c>
      <c r="U44" s="0" t="n">
        <v>0</v>
      </c>
      <c r="V44" s="0" t="n">
        <v>1</v>
      </c>
      <c r="W44" s="0" t="n">
        <v>1</v>
      </c>
      <c r="X44" s="0" t="n">
        <v>0</v>
      </c>
      <c r="Y44" s="0" t="n">
        <f aca="false">SUMPRODUCT(O44:X44,$O$53:$X$53)</f>
        <v>2</v>
      </c>
      <c r="Z44" s="0" t="n">
        <f aca="false">IF(Y44&gt;=1,L44,0)</f>
        <v>75</v>
      </c>
    </row>
    <row r="45" customFormat="false" ht="12.8" hidden="false" customHeight="false" outlineLevel="0" collapsed="false">
      <c r="A45" s="0" t="n">
        <f aca="false">'Input Data'!A58</f>
        <v>42</v>
      </c>
      <c r="B45" s="43" t="n">
        <f aca="false">'Input Data'!F58</f>
        <v>19.0065918598344</v>
      </c>
      <c r="C45" s="43" t="n">
        <f aca="false">'Input Data'!G58</f>
        <v>11.8485253802459</v>
      </c>
      <c r="D45" s="43" t="n">
        <f aca="false">'Input Data'!H58</f>
        <v>23.3476148200692</v>
      </c>
      <c r="E45" s="43" t="n">
        <f aca="false">'Input Data'!I58</f>
        <v>27.6781860403883</v>
      </c>
      <c r="F45" s="43" t="n">
        <f aca="false">'Input Data'!J58</f>
        <v>18.9212781832075</v>
      </c>
      <c r="G45" s="43" t="n">
        <f aca="false">'Input Data'!K58</f>
        <v>15.0238605473533</v>
      </c>
      <c r="H45" s="43" t="n">
        <f aca="false">'Input Data'!L58</f>
        <v>26.8453958448434</v>
      </c>
      <c r="I45" s="43" t="n">
        <f aca="false">'Input Data'!M58</f>
        <v>15.914282868483</v>
      </c>
      <c r="J45" s="43" t="n">
        <f aca="false">'Input Data'!N58</f>
        <v>11.1550165793839</v>
      </c>
      <c r="K45" s="43" t="n">
        <f aca="false">'Input Data'!O58</f>
        <v>31.9202702295321</v>
      </c>
      <c r="L45" s="0" t="n">
        <f aca="false">'Input Data'!D58</f>
        <v>75</v>
      </c>
      <c r="N45" s="0" t="n">
        <f aca="false">'Input Data'!A58</f>
        <v>42</v>
      </c>
      <c r="O45" s="0" t="n">
        <v>0</v>
      </c>
      <c r="P45" s="0" t="n">
        <v>1</v>
      </c>
      <c r="Q45" s="0" t="n">
        <v>0</v>
      </c>
      <c r="R45" s="0" t="n">
        <v>0</v>
      </c>
      <c r="S45" s="0" t="n">
        <v>0</v>
      </c>
      <c r="T45" s="0" t="n">
        <v>0</v>
      </c>
      <c r="U45" s="0" t="n">
        <v>0</v>
      </c>
      <c r="V45" s="0" t="n">
        <v>0</v>
      </c>
      <c r="W45" s="0" t="n">
        <v>1</v>
      </c>
      <c r="X45" s="0" t="n">
        <v>0</v>
      </c>
      <c r="Y45" s="0" t="n">
        <f aca="false">SUMPRODUCT(O45:X45,$O$53:$X$53)</f>
        <v>1</v>
      </c>
      <c r="Z45" s="0" t="n">
        <f aca="false">IF(Y45&gt;=1,L45,0)</f>
        <v>75</v>
      </c>
    </row>
    <row r="46" customFormat="false" ht="12.8" hidden="false" customHeight="false" outlineLevel="0" collapsed="false">
      <c r="A46" s="0" t="n">
        <f aca="false">'Input Data'!A59</f>
        <v>43</v>
      </c>
      <c r="B46" s="43" t="n">
        <f aca="false">'Input Data'!F59</f>
        <v>26.2543975158496</v>
      </c>
      <c r="C46" s="43" t="n">
        <f aca="false">'Input Data'!G59</f>
        <v>11.159269058512</v>
      </c>
      <c r="D46" s="43" t="n">
        <f aca="false">'Input Data'!H59</f>
        <v>39.7205030887103</v>
      </c>
      <c r="E46" s="43" t="n">
        <f aca="false">'Input Data'!I59</f>
        <v>13.641514590406</v>
      </c>
      <c r="F46" s="43" t="n">
        <f aca="false">'Input Data'!J59</f>
        <v>7.75178064190859</v>
      </c>
      <c r="G46" s="43" t="n">
        <f aca="false">'Input Data'!K59</f>
        <v>31.2515328107319</v>
      </c>
      <c r="H46" s="43" t="n">
        <f aca="false">'Input Data'!L59</f>
        <v>28.7432914729727</v>
      </c>
      <c r="I46" s="43" t="n">
        <f aca="false">'Input Data'!M59</f>
        <v>18.9568680168098</v>
      </c>
      <c r="J46" s="43" t="n">
        <f aca="false">'Input Data'!N59</f>
        <v>17.6591369472082</v>
      </c>
      <c r="K46" s="43" t="n">
        <f aca="false">'Input Data'!O59</f>
        <v>21.8232459675518</v>
      </c>
      <c r="L46" s="0" t="n">
        <f aca="false">'Input Data'!D59</f>
        <v>75</v>
      </c>
      <c r="N46" s="0" t="n">
        <f aca="false">'Input Data'!A59</f>
        <v>43</v>
      </c>
      <c r="O46" s="0" t="n">
        <v>0</v>
      </c>
      <c r="P46" s="0" t="n">
        <v>1</v>
      </c>
      <c r="Q46" s="0" t="n">
        <v>0</v>
      </c>
      <c r="R46" s="0" t="n">
        <v>1</v>
      </c>
      <c r="S46" s="0" t="n">
        <v>1</v>
      </c>
      <c r="T46" s="0" t="n">
        <v>0</v>
      </c>
      <c r="U46" s="0" t="n">
        <v>0</v>
      </c>
      <c r="V46" s="0" t="n">
        <v>0</v>
      </c>
      <c r="W46" s="0" t="n">
        <v>0</v>
      </c>
      <c r="X46" s="0" t="n">
        <v>0</v>
      </c>
      <c r="Y46" s="0" t="n">
        <f aca="false">SUMPRODUCT(O46:X46,$O$53:$X$53)</f>
        <v>2</v>
      </c>
      <c r="Z46" s="0" t="n">
        <f aca="false">IF(Y46&gt;=1,L46,0)</f>
        <v>75</v>
      </c>
    </row>
    <row r="47" customFormat="false" ht="12.8" hidden="false" customHeight="false" outlineLevel="0" collapsed="false">
      <c r="A47" s="0" t="n">
        <f aca="false">'Input Data'!A60</f>
        <v>44</v>
      </c>
      <c r="B47" s="43" t="n">
        <f aca="false">'Input Data'!F60</f>
        <v>29.0539092817226</v>
      </c>
      <c r="C47" s="43" t="n">
        <f aca="false">'Input Data'!G60</f>
        <v>8.74519200192741</v>
      </c>
      <c r="D47" s="43" t="n">
        <f aca="false">'Input Data'!H60</f>
        <v>40.4706859720785</v>
      </c>
      <c r="E47" s="43" t="n">
        <f aca="false">'Input Data'!I60</f>
        <v>20.7558505956889</v>
      </c>
      <c r="F47" s="43" t="n">
        <f aca="false">'Input Data'!J60</f>
        <v>12.5865745360115</v>
      </c>
      <c r="G47" s="43" t="n">
        <f aca="false">'Input Data'!K60</f>
        <v>31.6598597667549</v>
      </c>
      <c r="H47" s="43" t="n">
        <f aca="false">'Input Data'!L60</f>
        <v>33.2646969445173</v>
      </c>
      <c r="I47" s="43" t="n">
        <f aca="false">'Input Data'!M60</f>
        <v>21.9260947173084</v>
      </c>
      <c r="J47" s="43" t="n">
        <f aca="false">'Input Data'!N60</f>
        <v>18.9478337614243</v>
      </c>
      <c r="K47" s="43" t="n">
        <f aca="false">'Input Data'!O60</f>
        <v>28.6708735344874</v>
      </c>
      <c r="L47" s="0" t="n">
        <f aca="false">'Input Data'!D60</f>
        <v>75</v>
      </c>
      <c r="N47" s="0" t="n">
        <f aca="false">'Input Data'!A60</f>
        <v>44</v>
      </c>
      <c r="O47" s="0" t="n">
        <v>0</v>
      </c>
      <c r="P47" s="0" t="n">
        <v>1</v>
      </c>
      <c r="Q47" s="0" t="n">
        <v>0</v>
      </c>
      <c r="R47" s="0" t="n">
        <v>0</v>
      </c>
      <c r="S47" s="0" t="n">
        <v>1</v>
      </c>
      <c r="T47" s="0" t="n">
        <v>0</v>
      </c>
      <c r="U47" s="0" t="n">
        <v>0</v>
      </c>
      <c r="V47" s="0" t="n">
        <v>0</v>
      </c>
      <c r="W47" s="0" t="n">
        <v>0</v>
      </c>
      <c r="X47" s="0" t="n">
        <v>0</v>
      </c>
      <c r="Y47" s="0" t="n">
        <f aca="false">SUMPRODUCT(O47:X47,$O$53:$X$53)</f>
        <v>1</v>
      </c>
      <c r="Z47" s="0" t="n">
        <f aca="false">IF(Y47&gt;=1,L47,0)</f>
        <v>75</v>
      </c>
    </row>
    <row r="48" customFormat="false" ht="12.8" hidden="false" customHeight="false" outlineLevel="0" collapsed="false">
      <c r="A48" s="0" t="n">
        <f aca="false">'Input Data'!A61</f>
        <v>45</v>
      </c>
      <c r="B48" s="43" t="n">
        <f aca="false">'Input Data'!F61</f>
        <v>21.7828108634085</v>
      </c>
      <c r="C48" s="43" t="n">
        <f aca="false">'Input Data'!G61</f>
        <v>20.6068444083767</v>
      </c>
      <c r="D48" s="43" t="n">
        <f aca="false">'Input Data'!H61</f>
        <v>37.3110872110558</v>
      </c>
      <c r="E48" s="43" t="n">
        <f aca="false">'Input Data'!I61</f>
        <v>1.39060953220318</v>
      </c>
      <c r="F48" s="43" t="n">
        <f aca="false">'Input Data'!J61</f>
        <v>10.8659061136684</v>
      </c>
      <c r="G48" s="43" t="n">
        <f aca="false">'Input Data'!K61</f>
        <v>30.5452591449315</v>
      </c>
      <c r="H48" s="43" t="n">
        <f aca="false">'Input Data'!L61</f>
        <v>19.9754432859709</v>
      </c>
      <c r="I48" s="43" t="n">
        <f aca="false">'Input Data'!M61</f>
        <v>16.4245980505571</v>
      </c>
      <c r="J48" s="43" t="n">
        <f aca="false">'Input Data'!N61</f>
        <v>18.9753982005921</v>
      </c>
      <c r="K48" s="43" t="n">
        <f aca="false">'Input Data'!O61</f>
        <v>8.26566263956208</v>
      </c>
      <c r="L48" s="0" t="n">
        <f aca="false">'Input Data'!D61</f>
        <v>75</v>
      </c>
      <c r="N48" s="0" t="n">
        <f aca="false">'Input Data'!A61</f>
        <v>45</v>
      </c>
      <c r="O48" s="0" t="n">
        <v>0</v>
      </c>
      <c r="P48" s="0" t="n">
        <v>0</v>
      </c>
      <c r="Q48" s="0" t="n">
        <v>0</v>
      </c>
      <c r="R48" s="0" t="n">
        <v>1</v>
      </c>
      <c r="S48" s="0" t="n">
        <v>1</v>
      </c>
      <c r="T48" s="0" t="n">
        <v>0</v>
      </c>
      <c r="U48" s="0" t="n">
        <v>0</v>
      </c>
      <c r="V48" s="0" t="n">
        <v>0</v>
      </c>
      <c r="W48" s="0" t="n">
        <v>0</v>
      </c>
      <c r="X48" s="0" t="n">
        <v>1</v>
      </c>
      <c r="Y48" s="0" t="n">
        <f aca="false">SUMPRODUCT(O48:X48,$O$53:$X$53)</f>
        <v>1</v>
      </c>
      <c r="Z48" s="0" t="n">
        <f aca="false">IF(Y48&gt;=1,L48,0)</f>
        <v>75</v>
      </c>
    </row>
    <row r="49" customFormat="false" ht="12.8" hidden="false" customHeight="false" outlineLevel="0" collapsed="false">
      <c r="A49" s="0" t="n">
        <f aca="false">'Input Data'!A62</f>
        <v>46</v>
      </c>
      <c r="B49" s="43" t="n">
        <f aca="false">'Input Data'!F62</f>
        <v>13.3841858530194</v>
      </c>
      <c r="C49" s="43" t="n">
        <f aca="false">'Input Data'!G62</f>
        <v>13.4662121455202</v>
      </c>
      <c r="D49" s="43" t="n">
        <f aca="false">'Input Data'!H62</f>
        <v>18.7861417073376</v>
      </c>
      <c r="E49" s="43" t="n">
        <f aca="false">'Input Data'!I62</f>
        <v>25.0020811523395</v>
      </c>
      <c r="F49" s="43" t="n">
        <f aca="false">'Input Data'!J62</f>
        <v>17.5499705341105</v>
      </c>
      <c r="G49" s="43" t="n">
        <f aca="false">'Input Data'!K62</f>
        <v>10.04420545629</v>
      </c>
      <c r="H49" s="43" t="n">
        <f aca="false">'Input Data'!L62</f>
        <v>21.4010348611504</v>
      </c>
      <c r="I49" s="43" t="n">
        <f aca="false">'Input Data'!M62</f>
        <v>11.390033562141</v>
      </c>
      <c r="J49" s="43" t="n">
        <f aca="false">'Input Data'!N62</f>
        <v>7.42726570469679</v>
      </c>
      <c r="K49" s="43" t="n">
        <f aca="false">'Input Data'!O62</f>
        <v>28.0089893532091</v>
      </c>
      <c r="L49" s="0" t="n">
        <f aca="false">'Input Data'!D62</f>
        <v>75</v>
      </c>
      <c r="N49" s="0" t="n">
        <f aca="false">'Input Data'!A62</f>
        <v>46</v>
      </c>
      <c r="O49" s="0" t="n">
        <v>1</v>
      </c>
      <c r="P49" s="0" t="n">
        <v>1</v>
      </c>
      <c r="Q49" s="0" t="n">
        <v>0</v>
      </c>
      <c r="R49" s="0" t="n">
        <v>0</v>
      </c>
      <c r="S49" s="0" t="n">
        <v>0</v>
      </c>
      <c r="T49" s="0" t="n">
        <v>1</v>
      </c>
      <c r="U49" s="0" t="n">
        <v>0</v>
      </c>
      <c r="V49" s="0" t="n">
        <v>1</v>
      </c>
      <c r="W49" s="0" t="n">
        <v>1</v>
      </c>
      <c r="X49" s="0" t="n">
        <v>0</v>
      </c>
      <c r="Y49" s="0" t="n">
        <f aca="false">SUMPRODUCT(O49:X49,$O$53:$X$53)</f>
        <v>2</v>
      </c>
      <c r="Z49" s="0" t="n">
        <f aca="false">IF(Y49&gt;=1,L49,0)</f>
        <v>75</v>
      </c>
    </row>
    <row r="50" customFormat="false" ht="12.8" hidden="false" customHeight="false" outlineLevel="0" collapsed="false">
      <c r="A50" s="0" t="n">
        <f aca="false">'Input Data'!A63</f>
        <v>47</v>
      </c>
      <c r="B50" s="43" t="n">
        <f aca="false">'Input Data'!F63</f>
        <v>10.28510155717</v>
      </c>
      <c r="C50" s="43" t="n">
        <f aca="false">'Input Data'!G63</f>
        <v>18.8702066793475</v>
      </c>
      <c r="D50" s="43" t="n">
        <f aca="false">'Input Data'!H63</f>
        <v>13.0015111860627</v>
      </c>
      <c r="E50" s="43" t="n">
        <f aca="false">'Input Data'!I63</f>
        <v>26.8188006242131</v>
      </c>
      <c r="F50" s="43" t="n">
        <f aca="false">'Input Data'!J63</f>
        <v>21.0344095120655</v>
      </c>
      <c r="G50" s="43" t="n">
        <f aca="false">'Input Data'!K63</f>
        <v>4.19022491058748</v>
      </c>
      <c r="H50" s="43" t="n">
        <f aca="false">'Input Data'!L63</f>
        <v>18.5750662459465</v>
      </c>
      <c r="I50" s="43" t="n">
        <f aca="false">'Input Data'!M63</f>
        <v>11.8536825286709</v>
      </c>
      <c r="J50" s="43" t="n">
        <f aca="false">'Input Data'!N63</f>
        <v>10.1248883461153</v>
      </c>
      <c r="K50" s="43" t="n">
        <f aca="false">'Input Data'!O63</f>
        <v>28.1090585093364</v>
      </c>
      <c r="L50" s="0" t="n">
        <f aca="false">'Input Data'!D63</f>
        <v>75</v>
      </c>
      <c r="N50" s="0" t="n">
        <f aca="false">'Input Data'!A63</f>
        <v>47</v>
      </c>
      <c r="O50" s="0" t="n">
        <v>1</v>
      </c>
      <c r="P50" s="0" t="n">
        <v>0</v>
      </c>
      <c r="Q50" s="0" t="n">
        <v>1</v>
      </c>
      <c r="R50" s="0" t="n">
        <v>0</v>
      </c>
      <c r="S50" s="0" t="n">
        <v>0</v>
      </c>
      <c r="T50" s="0" t="n">
        <v>1</v>
      </c>
      <c r="U50" s="0" t="n">
        <v>0</v>
      </c>
      <c r="V50" s="0" t="n">
        <v>1</v>
      </c>
      <c r="W50" s="0" t="n">
        <v>1</v>
      </c>
      <c r="X50" s="0" t="n">
        <v>0</v>
      </c>
      <c r="Y50" s="0" t="n">
        <f aca="false">SUMPRODUCT(O50:X50,$O$53:$X$53)</f>
        <v>2</v>
      </c>
      <c r="Z50" s="0" t="n">
        <f aca="false">IF(Y50&gt;=1,L50,0)</f>
        <v>75</v>
      </c>
    </row>
    <row r="51" customFormat="false" ht="12.8" hidden="false" customHeight="false" outlineLevel="0" collapsed="false">
      <c r="A51" s="0" t="n">
        <f aca="false">'Input Data'!A64</f>
        <v>48</v>
      </c>
      <c r="B51" s="43" t="n">
        <f aca="false">'Input Data'!F64</f>
        <v>16.1290717373704</v>
      </c>
      <c r="C51" s="43" t="n">
        <f aca="false">'Input Data'!G64</f>
        <v>11.1245724587173</v>
      </c>
      <c r="D51" s="43" t="n">
        <f aca="false">'Input Data'!H64</f>
        <v>21.8659162760046</v>
      </c>
      <c r="E51" s="43" t="n">
        <f aca="false">'Input Data'!I64</f>
        <v>25.1806443442032</v>
      </c>
      <c r="F51" s="43" t="n">
        <f aca="false">'Input Data'!J64</f>
        <v>16.843113755753</v>
      </c>
      <c r="G51" s="43" t="n">
        <f aca="false">'Input Data'!K64</f>
        <v>13.2077611982215</v>
      </c>
      <c r="H51" s="43" t="n">
        <f aca="false">'Input Data'!L64</f>
        <v>23.8742515105552</v>
      </c>
      <c r="I51" s="43" t="n">
        <f aca="false">'Input Data'!M64</f>
        <v>12.9267151224798</v>
      </c>
      <c r="J51" s="43" t="n">
        <f aca="false">'Input Data'!N64</f>
        <v>8.24006262653688</v>
      </c>
      <c r="K51" s="43" t="n">
        <f aca="false">'Input Data'!O64</f>
        <v>29.0798224201809</v>
      </c>
      <c r="L51" s="0" t="n">
        <f aca="false">'Input Data'!D64</f>
        <v>75</v>
      </c>
      <c r="N51" s="0" t="n">
        <f aca="false">'Input Data'!A64</f>
        <v>48</v>
      </c>
      <c r="O51" s="0" t="n">
        <v>0</v>
      </c>
      <c r="P51" s="0" t="n">
        <v>1</v>
      </c>
      <c r="Q51" s="0" t="n">
        <v>0</v>
      </c>
      <c r="R51" s="0" t="n">
        <v>0</v>
      </c>
      <c r="S51" s="0" t="n">
        <v>0</v>
      </c>
      <c r="T51" s="0" t="n">
        <v>1</v>
      </c>
      <c r="U51" s="0" t="n">
        <v>0</v>
      </c>
      <c r="V51" s="0" t="n">
        <v>1</v>
      </c>
      <c r="W51" s="0" t="n">
        <v>1</v>
      </c>
      <c r="X51" s="0" t="n">
        <v>0</v>
      </c>
      <c r="Y51" s="0" t="n">
        <f aca="false">SUMPRODUCT(O51:X51,$O$53:$X$53)</f>
        <v>1</v>
      </c>
      <c r="Z51" s="0" t="n">
        <f aca="false">IF(Y51&gt;=1,L51,0)</f>
        <v>75</v>
      </c>
    </row>
    <row r="52" customFormat="false" ht="12.8" hidden="false" customHeight="false" outlineLevel="0" collapsed="false">
      <c r="A52" s="0" t="n">
        <f aca="false">'Input Data'!A65</f>
        <v>49</v>
      </c>
      <c r="B52" s="43" t="n">
        <f aca="false">'Input Data'!F65</f>
        <v>26.0073564982739</v>
      </c>
      <c r="C52" s="43" t="n">
        <f aca="false">'Input Data'!G65</f>
        <v>15.4727445486674</v>
      </c>
      <c r="D52" s="43" t="n">
        <f aca="false">'Input Data'!H65</f>
        <v>40.5937020369947</v>
      </c>
      <c r="E52" s="43" t="n">
        <f aca="false">'Input Data'!I65</f>
        <v>9.3742479521461</v>
      </c>
      <c r="F52" s="43" t="n">
        <f aca="false">'Input Data'!J65</f>
        <v>8.27170927126466</v>
      </c>
      <c r="G52" s="43" t="n">
        <f aca="false">'Input Data'!K65</f>
        <v>32.5953704704872</v>
      </c>
      <c r="H52" s="43" t="n">
        <f aca="false">'Input Data'!L65</f>
        <v>26.8779416493957</v>
      </c>
      <c r="I52" s="43" t="n">
        <f aca="false">'Input Data'!M65</f>
        <v>19.0537573982425</v>
      </c>
      <c r="J52" s="43" t="n">
        <f aca="false">'Input Data'!N65</f>
        <v>19.1801107366018</v>
      </c>
      <c r="K52" s="43" t="n">
        <f aca="false">'Input Data'!O65</f>
        <v>17.6286421538451</v>
      </c>
      <c r="L52" s="0" t="n">
        <f aca="false">'Input Data'!D65</f>
        <v>75</v>
      </c>
      <c r="N52" s="0" t="n">
        <f aca="false">'Input Data'!A65</f>
        <v>49</v>
      </c>
      <c r="O52" s="0" t="n">
        <v>0</v>
      </c>
      <c r="P52" s="0" t="n">
        <v>0</v>
      </c>
      <c r="Q52" s="0" t="n">
        <v>0</v>
      </c>
      <c r="R52" s="0" t="n">
        <v>1</v>
      </c>
      <c r="S52" s="0" t="n">
        <v>1</v>
      </c>
      <c r="T52" s="0" t="n">
        <v>0</v>
      </c>
      <c r="U52" s="0" t="n">
        <v>0</v>
      </c>
      <c r="V52" s="0" t="n">
        <v>0</v>
      </c>
      <c r="W52" s="0" t="n">
        <v>0</v>
      </c>
      <c r="X52" s="0" t="n">
        <v>0</v>
      </c>
      <c r="Y52" s="0" t="n">
        <f aca="false">SUMPRODUCT(O52:X52,$O$53:$X$53)</f>
        <v>1</v>
      </c>
      <c r="Z52" s="0" t="n">
        <f aca="false">IF(Y52&gt;=1,L52,0)</f>
        <v>75</v>
      </c>
    </row>
    <row r="53" customFormat="false" ht="12.8" hidden="false" customHeight="false" outlineLevel="0" collapsed="false">
      <c r="N53" s="44" t="s">
        <v>25</v>
      </c>
      <c r="O53" s="45" t="n">
        <v>1</v>
      </c>
      <c r="P53" s="45" t="n">
        <v>1</v>
      </c>
      <c r="Q53" s="45" t="n">
        <v>1</v>
      </c>
      <c r="R53" s="45" t="n">
        <v>1</v>
      </c>
      <c r="S53" s="45" t="n">
        <v>0</v>
      </c>
      <c r="T53" s="45" t="n">
        <v>0</v>
      </c>
      <c r="U53" s="45" t="n">
        <v>0</v>
      </c>
      <c r="V53" s="45" t="n">
        <v>0</v>
      </c>
      <c r="W53" s="45" t="n">
        <v>0</v>
      </c>
      <c r="X53" s="45" t="n">
        <v>0</v>
      </c>
      <c r="Y53" s="0" t="n">
        <f aca="false">SUM(O53:X53)</f>
        <v>4</v>
      </c>
      <c r="Z53" s="0" t="n">
        <f aca="false">SUMPRODUCT(Z4:Z52,Y4:Y52)</f>
        <v>9375</v>
      </c>
    </row>
    <row r="54" customFormat="false" ht="12.8" hidden="false" customHeight="false" outlineLevel="0" collapsed="false">
      <c r="A54" s="46" t="s">
        <v>26</v>
      </c>
      <c r="B54" s="46"/>
      <c r="C54" s="46"/>
      <c r="D54" s="44" t="n">
        <f aca="false">Y54</f>
        <v>9400</v>
      </c>
      <c r="N54" s="44" t="s">
        <v>27</v>
      </c>
      <c r="O54" s="47" t="n">
        <f aca="false">'Input Data'!D3</f>
        <v>2800</v>
      </c>
      <c r="P54" s="47" t="n">
        <f aca="false">'Input Data'!D4</f>
        <v>2200</v>
      </c>
      <c r="Q54" s="47" t="n">
        <f aca="false">'Input Data'!D5</f>
        <v>2200</v>
      </c>
      <c r="R54" s="47" t="n">
        <f aca="false">'Input Data'!D6</f>
        <v>2200</v>
      </c>
      <c r="S54" s="47" t="n">
        <f aca="false">'Input Data'!D7</f>
        <v>2200</v>
      </c>
      <c r="T54" s="47" t="n">
        <f aca="false">'Input Data'!D8</f>
        <v>2500</v>
      </c>
      <c r="U54" s="47" t="n">
        <f aca="false">'Input Data'!D9</f>
        <v>2000</v>
      </c>
      <c r="V54" s="47" t="n">
        <f aca="false">'Input Data'!D10</f>
        <v>3000</v>
      </c>
      <c r="W54" s="47" t="n">
        <f aca="false">'Input Data'!D11</f>
        <v>2500</v>
      </c>
      <c r="X54" s="47" t="n">
        <f aca="false">'Input Data'!D12</f>
        <v>2300</v>
      </c>
      <c r="Y54" s="48" t="n">
        <f aca="false">SUMPRODUCT(O53:X53,O54:X54)</f>
        <v>9400</v>
      </c>
    </row>
    <row r="55" customFormat="false" ht="12.8" hidden="false" customHeight="false" outlineLevel="0" collapsed="false">
      <c r="A55" s="46" t="s">
        <v>28</v>
      </c>
      <c r="B55" s="46"/>
      <c r="C55" s="46"/>
      <c r="D55" s="44" t="s">
        <v>29</v>
      </c>
      <c r="N55" s="44"/>
    </row>
    <row r="56" customFormat="false" ht="12.8" hidden="false" customHeight="false" outlineLevel="0" collapsed="false">
      <c r="A56" s="46" t="s">
        <v>30</v>
      </c>
      <c r="B56" s="46"/>
      <c r="C56" s="46"/>
      <c r="D56" s="44" t="n">
        <v>4</v>
      </c>
      <c r="G56" s="49" t="s">
        <v>31</v>
      </c>
      <c r="H56" s="49"/>
      <c r="I56" s="49"/>
    </row>
    <row r="57" customFormat="false" ht="12.8" hidden="false" customHeight="false" outlineLevel="0" collapsed="false">
      <c r="G57" s="49" t="s">
        <v>32</v>
      </c>
      <c r="H57" s="49"/>
      <c r="I57" s="49"/>
    </row>
    <row r="58" customFormat="false" ht="12.8" hidden="false" customHeight="false" outlineLevel="0" collapsed="false">
      <c r="G58" s="49" t="s">
        <v>33</v>
      </c>
      <c r="H58" s="49"/>
      <c r="I58" s="49"/>
    </row>
    <row r="59" customFormat="false" ht="12.8" hidden="false" customHeight="false" outlineLevel="0" collapsed="false">
      <c r="G59" s="49" t="s">
        <v>34</v>
      </c>
      <c r="H59" s="49"/>
      <c r="I59" s="49"/>
    </row>
  </sheetData>
  <mergeCells count="16">
    <mergeCell ref="A1:A2"/>
    <mergeCell ref="B1:K1"/>
    <mergeCell ref="N1:N2"/>
    <mergeCell ref="O1:X1"/>
    <mergeCell ref="B2:K2"/>
    <mergeCell ref="L2:L3"/>
    <mergeCell ref="O2:X2"/>
    <mergeCell ref="Y2:Y3"/>
    <mergeCell ref="Z2:Z3"/>
    <mergeCell ref="A54:C54"/>
    <mergeCell ref="A55:C55"/>
    <mergeCell ref="A56:C56"/>
    <mergeCell ref="G56:I56"/>
    <mergeCell ref="G57:I57"/>
    <mergeCell ref="G58:I58"/>
    <mergeCell ref="G59:I59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56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D56" activeCellId="0" sqref="D56"/>
    </sheetView>
  </sheetViews>
  <sheetFormatPr defaultColWidth="11.55078125" defaultRowHeight="12.8" zeroHeight="false" outlineLevelRow="0" outlineLevelCol="0"/>
  <cols>
    <col collapsed="false" customWidth="true" hidden="false" outlineLevel="0" max="2" min="2" style="0" width="8.61"/>
    <col collapsed="false" customWidth="true" hidden="false" outlineLevel="0" max="3" min="3" style="0" width="13.35"/>
    <col collapsed="false" customWidth="true" hidden="false" outlineLevel="0" max="4" min="4" style="0" width="7.08"/>
    <col collapsed="false" customWidth="true" hidden="false" outlineLevel="0" max="5" min="5" style="0" width="7.92"/>
    <col collapsed="false" customWidth="true" hidden="false" outlineLevel="0" max="6" min="6" style="0" width="7.08"/>
    <col collapsed="false" customWidth="true" hidden="false" outlineLevel="0" max="7" min="7" style="0" width="6.81"/>
    <col collapsed="false" customWidth="true" hidden="false" outlineLevel="0" max="8" min="8" style="0" width="7.08"/>
    <col collapsed="false" customWidth="true" hidden="false" outlineLevel="0" max="9" min="9" style="0" width="7.49"/>
    <col collapsed="false" customWidth="true" hidden="false" outlineLevel="0" max="11" min="10" style="0" width="7.36"/>
    <col collapsed="false" customWidth="true" hidden="false" outlineLevel="0" max="12" min="12" style="0" width="9.72"/>
    <col collapsed="false" customWidth="true" hidden="false" outlineLevel="0" max="13" min="13" style="0" width="6.23"/>
    <col collapsed="false" customWidth="true" hidden="false" outlineLevel="0" max="14" min="14" style="0" width="15.68"/>
    <col collapsed="false" customWidth="true" hidden="false" outlineLevel="0" max="15" min="15" style="0" width="7.92"/>
    <col collapsed="false" customWidth="true" hidden="false" outlineLevel="0" max="16" min="16" style="0" width="9.32"/>
    <col collapsed="false" customWidth="true" hidden="false" outlineLevel="0" max="17" min="17" style="0" width="6.54"/>
    <col collapsed="false" customWidth="true" hidden="false" outlineLevel="0" max="18" min="18" style="0" width="7.49"/>
    <col collapsed="false" customWidth="true" hidden="false" outlineLevel="0" max="19" min="19" style="0" width="8.47"/>
    <col collapsed="false" customWidth="true" hidden="false" outlineLevel="0" max="20" min="20" style="0" width="7.49"/>
    <col collapsed="false" customWidth="true" hidden="false" outlineLevel="0" max="21" min="21" style="0" width="8.47"/>
    <col collapsed="false" customWidth="true" hidden="false" outlineLevel="0" max="22" min="22" style="0" width="8.19"/>
    <col collapsed="false" customWidth="true" hidden="false" outlineLevel="0" max="23" min="23" style="0" width="7.92"/>
    <col collapsed="false" customWidth="true" hidden="false" outlineLevel="0" max="24" min="24" style="0" width="7.79"/>
  </cols>
  <sheetData>
    <row r="1" customFormat="false" ht="12.8" hidden="false" customHeight="true" outlineLevel="0" collapsed="false">
      <c r="A1" s="30" t="s">
        <v>20</v>
      </c>
      <c r="B1" s="31" t="s">
        <v>21</v>
      </c>
      <c r="C1" s="31"/>
      <c r="D1" s="31"/>
      <c r="E1" s="31"/>
      <c r="F1" s="31"/>
      <c r="G1" s="31"/>
      <c r="H1" s="31"/>
      <c r="I1" s="31"/>
      <c r="J1" s="31"/>
      <c r="K1" s="31"/>
      <c r="L1" s="32"/>
      <c r="M1" s="33"/>
      <c r="N1" s="30" t="s">
        <v>20</v>
      </c>
      <c r="O1" s="34" t="s">
        <v>22</v>
      </c>
      <c r="P1" s="34"/>
      <c r="Q1" s="34"/>
      <c r="R1" s="34"/>
      <c r="S1" s="34"/>
      <c r="T1" s="34"/>
      <c r="U1" s="34"/>
      <c r="V1" s="34"/>
      <c r="W1" s="34"/>
      <c r="X1" s="34"/>
      <c r="Y1" s="35"/>
      <c r="Z1" s="36"/>
    </row>
    <row r="2" customFormat="false" ht="12.8" hidden="false" customHeight="true" outlineLevel="0" collapsed="false">
      <c r="A2" s="30"/>
      <c r="B2" s="37" t="s">
        <v>17</v>
      </c>
      <c r="C2" s="37"/>
      <c r="D2" s="37"/>
      <c r="E2" s="37"/>
      <c r="F2" s="37"/>
      <c r="G2" s="37"/>
      <c r="H2" s="37"/>
      <c r="I2" s="37"/>
      <c r="J2" s="37"/>
      <c r="K2" s="37"/>
      <c r="L2" s="38" t="s">
        <v>19</v>
      </c>
      <c r="M2" s="39"/>
      <c r="N2" s="30"/>
      <c r="O2" s="37" t="s">
        <v>17</v>
      </c>
      <c r="P2" s="37"/>
      <c r="Q2" s="37"/>
      <c r="R2" s="37"/>
      <c r="S2" s="37"/>
      <c r="T2" s="37"/>
      <c r="U2" s="37"/>
      <c r="V2" s="37"/>
      <c r="W2" s="37"/>
      <c r="X2" s="37"/>
      <c r="Y2" s="40" t="s">
        <v>23</v>
      </c>
      <c r="Z2" s="40" t="s">
        <v>24</v>
      </c>
    </row>
    <row r="3" customFormat="false" ht="12.8" hidden="false" customHeight="false" outlineLevel="0" collapsed="false">
      <c r="A3" s="41" t="s">
        <v>18</v>
      </c>
      <c r="B3" s="38" t="s">
        <v>5</v>
      </c>
      <c r="C3" s="38" t="s">
        <v>6</v>
      </c>
      <c r="D3" s="38" t="s">
        <v>7</v>
      </c>
      <c r="E3" s="38" t="s">
        <v>8</v>
      </c>
      <c r="F3" s="42" t="s">
        <v>9</v>
      </c>
      <c r="G3" s="42" t="s">
        <v>10</v>
      </c>
      <c r="H3" s="42" t="s">
        <v>11</v>
      </c>
      <c r="I3" s="42" t="s">
        <v>12</v>
      </c>
      <c r="J3" s="42" t="s">
        <v>13</v>
      </c>
      <c r="K3" s="42" t="s">
        <v>14</v>
      </c>
      <c r="L3" s="38"/>
      <c r="M3" s="39"/>
      <c r="N3" s="41" t="s">
        <v>18</v>
      </c>
      <c r="O3" s="38" t="s">
        <v>5</v>
      </c>
      <c r="P3" s="38" t="s">
        <v>6</v>
      </c>
      <c r="Q3" s="38" t="s">
        <v>7</v>
      </c>
      <c r="R3" s="38" t="s">
        <v>8</v>
      </c>
      <c r="S3" s="42" t="s">
        <v>9</v>
      </c>
      <c r="T3" s="42" t="s">
        <v>10</v>
      </c>
      <c r="U3" s="42" t="s">
        <v>11</v>
      </c>
      <c r="V3" s="42" t="s">
        <v>12</v>
      </c>
      <c r="W3" s="42" t="s">
        <v>13</v>
      </c>
      <c r="X3" s="42" t="s">
        <v>14</v>
      </c>
      <c r="Y3" s="40"/>
      <c r="Z3" s="40"/>
    </row>
    <row r="4" customFormat="false" ht="12.8" hidden="false" customHeight="false" outlineLevel="0" collapsed="false">
      <c r="A4" s="0" t="n">
        <f aca="false">'Input Data'!A17</f>
        <v>1</v>
      </c>
      <c r="B4" s="43" t="n">
        <f aca="false">'Input Data'!F17</f>
        <v>9.67653574812303</v>
      </c>
      <c r="C4" s="43" t="n">
        <f aca="false">'Input Data'!G17</f>
        <v>29.212621440136</v>
      </c>
      <c r="D4" s="43" t="n">
        <f aca="false">'Input Data'!H17</f>
        <v>7.1220498527245</v>
      </c>
      <c r="E4" s="43" t="n">
        <f aca="false">'Input Data'!I17</f>
        <v>30.0495498303173</v>
      </c>
      <c r="F4" s="43" t="n">
        <f aca="false">'Input Data'!J17</f>
        <v>27.9813571544462</v>
      </c>
      <c r="G4" s="43" t="n">
        <f aca="false">'Input Data'!K17</f>
        <v>8.63379964005975</v>
      </c>
      <c r="H4" s="43" t="n">
        <f aca="false">'Input Data'!L17</f>
        <v>13.811300853457</v>
      </c>
      <c r="I4" s="43" t="n">
        <f aca="false">'Input Data'!M17</f>
        <v>16.6744843372955</v>
      </c>
      <c r="J4" s="43" t="n">
        <f aca="false">'Input Data'!N17</f>
        <v>18.5487707895888</v>
      </c>
      <c r="K4" s="43" t="n">
        <f aca="false">'Input Data'!O17</f>
        <v>27.8093934109451</v>
      </c>
      <c r="L4" s="0" t="n">
        <f aca="false">'Input Data'!D17</f>
        <v>200</v>
      </c>
      <c r="N4" s="0" t="n">
        <f aca="false">'Input Data'!A17</f>
        <v>1</v>
      </c>
      <c r="O4" s="0" t="n">
        <f aca="false">IF(B4&lt;=15,1,0)</f>
        <v>1</v>
      </c>
      <c r="P4" s="0" t="n">
        <f aca="false">IF(C4&lt;=15,1,0)</f>
        <v>0</v>
      </c>
      <c r="Q4" s="0" t="n">
        <f aca="false">IF(D4&lt;=15,1,0)</f>
        <v>1</v>
      </c>
      <c r="R4" s="0" t="n">
        <f aca="false">IF(E4&lt;=15,1,0)</f>
        <v>0</v>
      </c>
      <c r="S4" s="0" t="n">
        <f aca="false">IF(F4&lt;=15,1,0)</f>
        <v>0</v>
      </c>
      <c r="T4" s="0" t="n">
        <f aca="false">IF(G4&lt;=15,1,0)</f>
        <v>1</v>
      </c>
      <c r="U4" s="0" t="n">
        <f aca="false">IF(H4&lt;=15,1,0)</f>
        <v>1</v>
      </c>
      <c r="V4" s="0" t="n">
        <f aca="false">IF(I4&lt;=15,1,0)</f>
        <v>0</v>
      </c>
      <c r="W4" s="0" t="n">
        <f aca="false">IF(J4&lt;=15,1,0)</f>
        <v>0</v>
      </c>
      <c r="X4" s="0" t="n">
        <f aca="false">IF(K4&lt;=15,1,0)</f>
        <v>0</v>
      </c>
      <c r="Y4" s="0" t="n">
        <f aca="false">SUMPRODUCT(O4:X4,$O$53:$X$53)</f>
        <v>1</v>
      </c>
      <c r="Z4" s="0" t="n">
        <f aca="false">IF(Y4&gt;=1,L4,0)</f>
        <v>200</v>
      </c>
    </row>
    <row r="5" customFormat="false" ht="12.8" hidden="false" customHeight="false" outlineLevel="0" collapsed="false">
      <c r="A5" s="0" t="n">
        <f aca="false">'Input Data'!A18</f>
        <v>2</v>
      </c>
      <c r="B5" s="43" t="n">
        <f aca="false">'Input Data'!F18</f>
        <v>23.7407813165166</v>
      </c>
      <c r="C5" s="43" t="n">
        <f aca="false">'Input Data'!G18</f>
        <v>4.12130442926269</v>
      </c>
      <c r="D5" s="43" t="n">
        <f aca="false">'Input Data'!H18</f>
        <v>35.279023176651</v>
      </c>
      <c r="E5" s="43" t="n">
        <f aca="false">'Input Data'!I18</f>
        <v>17.8056848842907</v>
      </c>
      <c r="F5" s="43" t="n">
        <f aca="false">'Input Data'!J18</f>
        <v>8.47312116039068</v>
      </c>
      <c r="G5" s="43" t="n">
        <f aca="false">'Input Data'!K18</f>
        <v>26.5017798605805</v>
      </c>
      <c r="H5" s="43" t="n">
        <f aca="false">'Input Data'!L18</f>
        <v>28.2478297123633</v>
      </c>
      <c r="I5" s="43" t="n">
        <f aca="false">'Input Data'!M18</f>
        <v>16.6711048231984</v>
      </c>
      <c r="J5" s="43" t="n">
        <f aca="false">'Input Data'!N18</f>
        <v>13.6142367027558</v>
      </c>
      <c r="K5" s="43" t="n">
        <f aca="false">'Input Data'!O18</f>
        <v>25.131808098079</v>
      </c>
      <c r="L5" s="0" t="n">
        <f aca="false">'Input Data'!D18</f>
        <v>200</v>
      </c>
      <c r="N5" s="0" t="n">
        <f aca="false">'Input Data'!A18</f>
        <v>2</v>
      </c>
      <c r="O5" s="0" t="n">
        <f aca="false">IF(B5&lt;=15,1,0)</f>
        <v>0</v>
      </c>
      <c r="P5" s="0" t="n">
        <f aca="false">IF(C5&lt;=15,1,0)</f>
        <v>1</v>
      </c>
      <c r="Q5" s="0" t="n">
        <f aca="false">IF(D5&lt;=15,1,0)</f>
        <v>0</v>
      </c>
      <c r="R5" s="0" t="n">
        <f aca="false">IF(E5&lt;=15,1,0)</f>
        <v>0</v>
      </c>
      <c r="S5" s="0" t="n">
        <f aca="false">IF(F5&lt;=15,1,0)</f>
        <v>1</v>
      </c>
      <c r="T5" s="0" t="n">
        <f aca="false">IF(G5&lt;=15,1,0)</f>
        <v>0</v>
      </c>
      <c r="U5" s="0" t="n">
        <f aca="false">IF(H5&lt;=15,1,0)</f>
        <v>0</v>
      </c>
      <c r="V5" s="0" t="n">
        <f aca="false">IF(I5&lt;=15,1,0)</f>
        <v>0</v>
      </c>
      <c r="W5" s="0" t="n">
        <f aca="false">IF(J5&lt;=15,1,0)</f>
        <v>1</v>
      </c>
      <c r="X5" s="0" t="n">
        <f aca="false">IF(K5&lt;=15,1,0)</f>
        <v>0</v>
      </c>
      <c r="Y5" s="0" t="n">
        <f aca="false">SUMPRODUCT(O5:X5,$O$53:$X$53)</f>
        <v>0</v>
      </c>
      <c r="Z5" s="0" t="n">
        <f aca="false">IF(Y5&gt;=1,L5,0)</f>
        <v>0</v>
      </c>
    </row>
    <row r="6" customFormat="false" ht="12.8" hidden="false" customHeight="false" outlineLevel="0" collapsed="false">
      <c r="A6" s="0" t="n">
        <f aca="false">'Input Data'!A19</f>
        <v>3</v>
      </c>
      <c r="B6" s="43" t="n">
        <f aca="false">'Input Data'!F19</f>
        <v>4.69641282949062</v>
      </c>
      <c r="C6" s="43" t="n">
        <f aca="false">'Input Data'!G19</f>
        <v>26.0039480630347</v>
      </c>
      <c r="D6" s="43" t="n">
        <f aca="false">'Input Data'!H19</f>
        <v>12.9197413505456</v>
      </c>
      <c r="E6" s="43" t="n">
        <f aca="false">'Input Data'!I19</f>
        <v>24.2403689589292</v>
      </c>
      <c r="F6" s="43" t="n">
        <f aca="false">'Input Data'!J19</f>
        <v>23.1663635701633</v>
      </c>
      <c r="G6" s="43" t="n">
        <f aca="false">'Input Data'!K19</f>
        <v>10.5652501326283</v>
      </c>
      <c r="H6" s="43" t="n">
        <f aca="false">'Input Data'!L19</f>
        <v>8.07550066837965</v>
      </c>
      <c r="I6" s="43" t="n">
        <f aca="false">'Input Data'!M19</f>
        <v>11.9903300743288</v>
      </c>
      <c r="J6" s="43" t="n">
        <f aca="false">'Input Data'!N19</f>
        <v>15.0968786232456</v>
      </c>
      <c r="K6" s="43" t="n">
        <f aca="false">'Input Data'!O19</f>
        <v>21.7685477399162</v>
      </c>
      <c r="L6" s="0" t="n">
        <f aca="false">'Input Data'!D19</f>
        <v>200</v>
      </c>
      <c r="N6" s="0" t="n">
        <f aca="false">'Input Data'!A19</f>
        <v>3</v>
      </c>
      <c r="O6" s="0" t="n">
        <f aca="false">IF(B6&lt;=15,1,0)</f>
        <v>1</v>
      </c>
      <c r="P6" s="0" t="n">
        <f aca="false">IF(C6&lt;=15,1,0)</f>
        <v>0</v>
      </c>
      <c r="Q6" s="0" t="n">
        <f aca="false">IF(D6&lt;=15,1,0)</f>
        <v>1</v>
      </c>
      <c r="R6" s="0" t="n">
        <f aca="false">IF(E6&lt;=15,1,0)</f>
        <v>0</v>
      </c>
      <c r="S6" s="0" t="n">
        <f aca="false">IF(F6&lt;=15,1,0)</f>
        <v>0</v>
      </c>
      <c r="T6" s="0" t="n">
        <f aca="false">IF(G6&lt;=15,1,0)</f>
        <v>1</v>
      </c>
      <c r="U6" s="0" t="n">
        <f aca="false">IF(H6&lt;=15,1,0)</f>
        <v>1</v>
      </c>
      <c r="V6" s="0" t="n">
        <f aca="false">IF(I6&lt;=15,1,0)</f>
        <v>1</v>
      </c>
      <c r="W6" s="0" t="n">
        <f aca="false">IF(J6&lt;=15,1,0)</f>
        <v>0</v>
      </c>
      <c r="X6" s="0" t="n">
        <f aca="false">IF(K6&lt;=15,1,0)</f>
        <v>0</v>
      </c>
      <c r="Y6" s="0" t="n">
        <f aca="false">SUMPRODUCT(O6:X6,$O$53:$X$53)</f>
        <v>1</v>
      </c>
      <c r="Z6" s="0" t="n">
        <f aca="false">IF(Y6&gt;=1,L6,0)</f>
        <v>200</v>
      </c>
    </row>
    <row r="7" customFormat="false" ht="12.8" hidden="false" customHeight="false" outlineLevel="0" collapsed="false">
      <c r="A7" s="0" t="n">
        <f aca="false">'Input Data'!A20</f>
        <v>4</v>
      </c>
      <c r="B7" s="43" t="n">
        <f aca="false">'Input Data'!F20</f>
        <v>29.512279405272</v>
      </c>
      <c r="C7" s="43" t="n">
        <f aca="false">'Input Data'!G20</f>
        <v>24.9766801960319</v>
      </c>
      <c r="D7" s="43" t="n">
        <f aca="false">'Input Data'!H20</f>
        <v>45.019554951319</v>
      </c>
      <c r="E7" s="43" t="n">
        <f aca="false">'Input Data'!I20</f>
        <v>9.00130110677665</v>
      </c>
      <c r="F7" s="43" t="n">
        <f aca="false">'Input Data'!J20</f>
        <v>16.0377363619331</v>
      </c>
      <c r="G7" s="43" t="n">
        <f aca="false">'Input Data'!K20</f>
        <v>38.0646473402138</v>
      </c>
      <c r="H7" s="43" t="n">
        <f aca="false">'Input Data'!L20</f>
        <v>27.4114683928982</v>
      </c>
      <c r="I7" s="43" t="n">
        <f aca="false">'Input Data'!M20</f>
        <v>23.888154228668</v>
      </c>
      <c r="J7" s="43" t="n">
        <f aca="false">'Input Data'!N20</f>
        <v>25.8425360174818</v>
      </c>
      <c r="K7" s="43" t="n">
        <f aca="false">'Input Data'!O20</f>
        <v>13.9478464407543</v>
      </c>
      <c r="L7" s="0" t="n">
        <f aca="false">'Input Data'!D20</f>
        <v>200</v>
      </c>
      <c r="N7" s="0" t="n">
        <f aca="false">'Input Data'!A20</f>
        <v>4</v>
      </c>
      <c r="O7" s="0" t="n">
        <f aca="false">IF(B7&lt;=15,1,0)</f>
        <v>0</v>
      </c>
      <c r="P7" s="0" t="n">
        <f aca="false">IF(C7&lt;=15,1,0)</f>
        <v>0</v>
      </c>
      <c r="Q7" s="0" t="n">
        <f aca="false">IF(D7&lt;=15,1,0)</f>
        <v>0</v>
      </c>
      <c r="R7" s="0" t="n">
        <f aca="false">IF(E7&lt;=15,1,0)</f>
        <v>1</v>
      </c>
      <c r="S7" s="0" t="n">
        <f aca="false">IF(F7&lt;=15,1,0)</f>
        <v>0</v>
      </c>
      <c r="T7" s="0" t="n">
        <f aca="false">IF(G7&lt;=15,1,0)</f>
        <v>0</v>
      </c>
      <c r="U7" s="0" t="n">
        <f aca="false">IF(H7&lt;=15,1,0)</f>
        <v>0</v>
      </c>
      <c r="V7" s="0" t="n">
        <f aca="false">IF(I7&lt;=15,1,0)</f>
        <v>0</v>
      </c>
      <c r="W7" s="0" t="n">
        <f aca="false">IF(J7&lt;=15,1,0)</f>
        <v>0</v>
      </c>
      <c r="X7" s="0" t="n">
        <f aca="false">IF(K7&lt;=15,1,0)</f>
        <v>1</v>
      </c>
      <c r="Y7" s="0" t="n">
        <f aca="false">SUMPRODUCT(O7:X7,$O$53:$X$53)</f>
        <v>1</v>
      </c>
      <c r="Z7" s="0" t="n">
        <f aca="false">IF(Y7&gt;=1,L7,0)</f>
        <v>200</v>
      </c>
    </row>
    <row r="8" customFormat="false" ht="12.8" hidden="false" customHeight="false" outlineLevel="0" collapsed="false">
      <c r="A8" s="0" t="n">
        <f aca="false">'Input Data'!A21</f>
        <v>5</v>
      </c>
      <c r="B8" s="43" t="n">
        <f aca="false">'Input Data'!F21</f>
        <v>13.2723649496707</v>
      </c>
      <c r="C8" s="43" t="n">
        <f aca="false">'Input Data'!G21</f>
        <v>15.5188287830381</v>
      </c>
      <c r="D8" s="43" t="n">
        <f aca="false">'Input Data'!H21</f>
        <v>28.5550446435869</v>
      </c>
      <c r="E8" s="43" t="n">
        <f aca="false">'Input Data'!I21</f>
        <v>7.72207140586356</v>
      </c>
      <c r="F8" s="43" t="n">
        <f aca="false">'Input Data'!J21</f>
        <v>7.41702209766493</v>
      </c>
      <c r="G8" s="43" t="n">
        <f aca="false">'Input Data'!K21</f>
        <v>21.4797344591884</v>
      </c>
      <c r="H8" s="43" t="n">
        <f aca="false">'Input Data'!L21</f>
        <v>14.0290152711177</v>
      </c>
      <c r="I8" s="43" t="n">
        <f aca="false">'Input Data'!M21</f>
        <v>7.3282758026508</v>
      </c>
      <c r="J8" s="43" t="n">
        <f aca="false">'Input Data'!N21</f>
        <v>10.3173254381767</v>
      </c>
      <c r="K8" s="43" t="n">
        <f aca="false">'Input Data'!O21</f>
        <v>10.970739821783</v>
      </c>
      <c r="L8" s="0" t="n">
        <f aca="false">'Input Data'!D21</f>
        <v>200</v>
      </c>
      <c r="N8" s="0" t="n">
        <f aca="false">'Input Data'!A21</f>
        <v>5</v>
      </c>
      <c r="O8" s="0" t="n">
        <f aca="false">IF(B8&lt;=15,1,0)</f>
        <v>1</v>
      </c>
      <c r="P8" s="0" t="n">
        <f aca="false">IF(C8&lt;=15,1,0)</f>
        <v>0</v>
      </c>
      <c r="Q8" s="0" t="n">
        <f aca="false">IF(D8&lt;=15,1,0)</f>
        <v>0</v>
      </c>
      <c r="R8" s="0" t="n">
        <f aca="false">IF(E8&lt;=15,1,0)</f>
        <v>1</v>
      </c>
      <c r="S8" s="0" t="n">
        <f aca="false">IF(F8&lt;=15,1,0)</f>
        <v>1</v>
      </c>
      <c r="T8" s="0" t="n">
        <f aca="false">IF(G8&lt;=15,1,0)</f>
        <v>0</v>
      </c>
      <c r="U8" s="0" t="n">
        <f aca="false">IF(H8&lt;=15,1,0)</f>
        <v>1</v>
      </c>
      <c r="V8" s="0" t="n">
        <f aca="false">IF(I8&lt;=15,1,0)</f>
        <v>1</v>
      </c>
      <c r="W8" s="0" t="n">
        <f aca="false">IF(J8&lt;=15,1,0)</f>
        <v>1</v>
      </c>
      <c r="X8" s="0" t="n">
        <f aca="false">IF(K8&lt;=15,1,0)</f>
        <v>1</v>
      </c>
      <c r="Y8" s="0" t="n">
        <f aca="false">SUMPRODUCT(O8:X8,$O$53:$X$53)</f>
        <v>1</v>
      </c>
      <c r="Z8" s="0" t="n">
        <f aca="false">IF(Y8&gt;=1,L8,0)</f>
        <v>200</v>
      </c>
    </row>
    <row r="9" customFormat="false" ht="12.8" hidden="false" customHeight="false" outlineLevel="0" collapsed="false">
      <c r="A9" s="0" t="n">
        <f aca="false">'Input Data'!A22</f>
        <v>6</v>
      </c>
      <c r="B9" s="43" t="n">
        <f aca="false">'Input Data'!F22</f>
        <v>29.3134074636985</v>
      </c>
      <c r="C9" s="43" t="n">
        <f aca="false">'Input Data'!G22</f>
        <v>28.6834370718159</v>
      </c>
      <c r="D9" s="43" t="n">
        <f aca="false">'Input Data'!H22</f>
        <v>44.849158278086</v>
      </c>
      <c r="E9" s="43" t="n">
        <f aca="false">'Input Data'!I22</f>
        <v>10.0463956448479</v>
      </c>
      <c r="F9" s="43" t="n">
        <f aca="false">'Input Data'!J22</f>
        <v>19.1471881448121</v>
      </c>
      <c r="G9" s="43" t="n">
        <f aca="false">'Input Data'!K22</f>
        <v>38.6740206052179</v>
      </c>
      <c r="H9" s="43" t="n">
        <f aca="false">'Input Data'!L22</f>
        <v>25.7033864837461</v>
      </c>
      <c r="I9" s="43" t="n">
        <f aca="false">'Input Data'!M22</f>
        <v>24.7614176255393</v>
      </c>
      <c r="J9" s="43" t="n">
        <f aca="false">'Input Data'!N22</f>
        <v>27.6217903629148</v>
      </c>
      <c r="K9" s="43" t="n">
        <f aca="false">'Input Data'!O22</f>
        <v>11.1951902749715</v>
      </c>
      <c r="L9" s="0" t="n">
        <f aca="false">'Input Data'!D22</f>
        <v>200</v>
      </c>
      <c r="N9" s="0" t="n">
        <f aca="false">'Input Data'!A22</f>
        <v>6</v>
      </c>
      <c r="O9" s="0" t="n">
        <f aca="false">IF(B9&lt;=15,1,0)</f>
        <v>0</v>
      </c>
      <c r="P9" s="0" t="n">
        <f aca="false">IF(C9&lt;=15,1,0)</f>
        <v>0</v>
      </c>
      <c r="Q9" s="0" t="n">
        <f aca="false">IF(D9&lt;=15,1,0)</f>
        <v>0</v>
      </c>
      <c r="R9" s="0" t="n">
        <f aca="false">IF(E9&lt;=15,1,0)</f>
        <v>1</v>
      </c>
      <c r="S9" s="0" t="n">
        <f aca="false">IF(F9&lt;=15,1,0)</f>
        <v>0</v>
      </c>
      <c r="T9" s="0" t="n">
        <f aca="false">IF(G9&lt;=15,1,0)</f>
        <v>0</v>
      </c>
      <c r="U9" s="0" t="n">
        <f aca="false">IF(H9&lt;=15,1,0)</f>
        <v>0</v>
      </c>
      <c r="V9" s="0" t="n">
        <f aca="false">IF(I9&lt;=15,1,0)</f>
        <v>0</v>
      </c>
      <c r="W9" s="0" t="n">
        <f aca="false">IF(J9&lt;=15,1,0)</f>
        <v>0</v>
      </c>
      <c r="X9" s="0" t="n">
        <f aca="false">IF(K9&lt;=15,1,0)</f>
        <v>1</v>
      </c>
      <c r="Y9" s="0" t="n">
        <f aca="false">SUMPRODUCT(O9:X9,$O$53:$X$53)</f>
        <v>1</v>
      </c>
      <c r="Z9" s="0" t="n">
        <f aca="false">IF(Y9&gt;=1,L9,0)</f>
        <v>200</v>
      </c>
    </row>
    <row r="10" customFormat="false" ht="12.8" hidden="false" customHeight="false" outlineLevel="0" collapsed="false">
      <c r="A10" s="0" t="n">
        <f aca="false">'Input Data'!A23</f>
        <v>7</v>
      </c>
      <c r="B10" s="43" t="n">
        <f aca="false">'Input Data'!F23</f>
        <v>14.6738114162544</v>
      </c>
      <c r="C10" s="43" t="n">
        <f aca="false">'Input Data'!G23</f>
        <v>30.1129588330303</v>
      </c>
      <c r="D10" s="43" t="n">
        <f aca="false">'Input Data'!H23</f>
        <v>1.82406644062174</v>
      </c>
      <c r="E10" s="43" t="n">
        <f aca="false">'Input Data'!I23</f>
        <v>34.9730329551184</v>
      </c>
      <c r="F10" s="43" t="n">
        <f aca="false">'Input Data'!J23</f>
        <v>31.1405147979245</v>
      </c>
      <c r="G10" s="43" t="n">
        <f aca="false">'Input Data'!K23</f>
        <v>7.13856561080701</v>
      </c>
      <c r="H10" s="43" t="n">
        <f aca="false">'Input Data'!L23</f>
        <v>20.5847399026511</v>
      </c>
      <c r="I10" s="43" t="n">
        <f aca="false">'Input Data'!M23</f>
        <v>20.3637750200318</v>
      </c>
      <c r="J10" s="43" t="n">
        <f aca="false">'Input Data'!N23</f>
        <v>20.5639042008028</v>
      </c>
      <c r="K10" s="43" t="n">
        <f aca="false">'Input Data'!O23</f>
        <v>33.8932318541593</v>
      </c>
      <c r="L10" s="0" t="n">
        <f aca="false">'Input Data'!D23</f>
        <v>200</v>
      </c>
      <c r="N10" s="0" t="n">
        <f aca="false">'Input Data'!A23</f>
        <v>7</v>
      </c>
      <c r="O10" s="0" t="n">
        <f aca="false">IF(B10&lt;=15,1,0)</f>
        <v>1</v>
      </c>
      <c r="P10" s="0" t="n">
        <f aca="false">IF(C10&lt;=15,1,0)</f>
        <v>0</v>
      </c>
      <c r="Q10" s="0" t="n">
        <f aca="false">IF(D10&lt;=15,1,0)</f>
        <v>1</v>
      </c>
      <c r="R10" s="0" t="n">
        <f aca="false">IF(E10&lt;=15,1,0)</f>
        <v>0</v>
      </c>
      <c r="S10" s="0" t="n">
        <f aca="false">IF(F10&lt;=15,1,0)</f>
        <v>0</v>
      </c>
      <c r="T10" s="0" t="n">
        <f aca="false">IF(G10&lt;=15,1,0)</f>
        <v>1</v>
      </c>
      <c r="U10" s="0" t="n">
        <f aca="false">IF(H10&lt;=15,1,0)</f>
        <v>0</v>
      </c>
      <c r="V10" s="0" t="n">
        <f aca="false">IF(I10&lt;=15,1,0)</f>
        <v>0</v>
      </c>
      <c r="W10" s="0" t="n">
        <f aca="false">IF(J10&lt;=15,1,0)</f>
        <v>0</v>
      </c>
      <c r="X10" s="0" t="n">
        <f aca="false">IF(K10&lt;=15,1,0)</f>
        <v>0</v>
      </c>
      <c r="Y10" s="0" t="n">
        <f aca="false">SUMPRODUCT(O10:X10,$O$53:$X$53)</f>
        <v>1</v>
      </c>
      <c r="Z10" s="0" t="n">
        <f aca="false">IF(Y10&gt;=1,L10,0)</f>
        <v>200</v>
      </c>
    </row>
    <row r="11" customFormat="false" ht="12.8" hidden="false" customHeight="false" outlineLevel="0" collapsed="false">
      <c r="A11" s="0" t="n">
        <f aca="false">'Input Data'!A24</f>
        <v>8</v>
      </c>
      <c r="B11" s="43" t="n">
        <f aca="false">'Input Data'!F24</f>
        <v>8.7530435498005</v>
      </c>
      <c r="C11" s="43" t="n">
        <f aca="false">'Input Data'!G24</f>
        <v>29.3128217752009</v>
      </c>
      <c r="D11" s="43" t="n">
        <f aca="false">'Input Data'!H24</f>
        <v>9.36180484867592</v>
      </c>
      <c r="E11" s="43" t="n">
        <f aca="false">'Input Data'!I24</f>
        <v>28.6843058138893</v>
      </c>
      <c r="F11" s="43" t="n">
        <f aca="false">'Input Data'!J24</f>
        <v>27.3092559441791</v>
      </c>
      <c r="G11" s="43" t="n">
        <f aca="false">'Input Data'!K24</f>
        <v>10.2071617536264</v>
      </c>
      <c r="H11" s="43" t="n">
        <f aca="false">'Input Data'!L24</f>
        <v>11.7390090648532</v>
      </c>
      <c r="I11" s="43" t="n">
        <f aca="false">'Input Data'!M24</f>
        <v>16.0164599545381</v>
      </c>
      <c r="J11" s="43" t="n">
        <f aca="false">'Input Data'!N24</f>
        <v>18.4735963614209</v>
      </c>
      <c r="K11" s="43" t="n">
        <f aca="false">'Input Data'!O24</f>
        <v>25.9823079657046</v>
      </c>
      <c r="L11" s="0" t="n">
        <f aca="false">'Input Data'!D24</f>
        <v>200</v>
      </c>
      <c r="N11" s="0" t="n">
        <f aca="false">'Input Data'!A24</f>
        <v>8</v>
      </c>
      <c r="O11" s="0" t="n">
        <f aca="false">IF(B11&lt;=15,1,0)</f>
        <v>1</v>
      </c>
      <c r="P11" s="0" t="n">
        <f aca="false">IF(C11&lt;=15,1,0)</f>
        <v>0</v>
      </c>
      <c r="Q11" s="0" t="n">
        <f aca="false">IF(D11&lt;=15,1,0)</f>
        <v>1</v>
      </c>
      <c r="R11" s="0" t="n">
        <f aca="false">IF(E11&lt;=15,1,0)</f>
        <v>0</v>
      </c>
      <c r="S11" s="0" t="n">
        <f aca="false">IF(F11&lt;=15,1,0)</f>
        <v>0</v>
      </c>
      <c r="T11" s="0" t="n">
        <f aca="false">IF(G11&lt;=15,1,0)</f>
        <v>1</v>
      </c>
      <c r="U11" s="0" t="n">
        <f aca="false">IF(H11&lt;=15,1,0)</f>
        <v>1</v>
      </c>
      <c r="V11" s="0" t="n">
        <f aca="false">IF(I11&lt;=15,1,0)</f>
        <v>0</v>
      </c>
      <c r="W11" s="0" t="n">
        <f aca="false">IF(J11&lt;=15,1,0)</f>
        <v>0</v>
      </c>
      <c r="X11" s="0" t="n">
        <f aca="false">IF(K11&lt;=15,1,0)</f>
        <v>0</v>
      </c>
      <c r="Y11" s="0" t="n">
        <f aca="false">SUMPRODUCT(O11:X11,$O$53:$X$53)</f>
        <v>1</v>
      </c>
      <c r="Z11" s="0" t="n">
        <f aca="false">IF(Y11&gt;=1,L11,0)</f>
        <v>200</v>
      </c>
    </row>
    <row r="12" customFormat="false" ht="12.8" hidden="false" customHeight="false" outlineLevel="0" collapsed="false">
      <c r="A12" s="0" t="n">
        <f aca="false">'Input Data'!A25</f>
        <v>9</v>
      </c>
      <c r="B12" s="43" t="n">
        <f aca="false">'Input Data'!F25</f>
        <v>14.3005677057636</v>
      </c>
      <c r="C12" s="43" t="n">
        <f aca="false">'Input Data'!G25</f>
        <v>8.24294200071396</v>
      </c>
      <c r="D12" s="43" t="n">
        <f aca="false">'Input Data'!H25</f>
        <v>27.2209408494107</v>
      </c>
      <c r="E12" s="43" t="n">
        <f aca="false">'Input Data'!I25</f>
        <v>13.7105953491142</v>
      </c>
      <c r="F12" s="43" t="n">
        <f aca="false">'Input Data'!J25</f>
        <v>5.72217256181061</v>
      </c>
      <c r="G12" s="43" t="n">
        <f aca="false">'Input Data'!K25</f>
        <v>18.8431168877955</v>
      </c>
      <c r="H12" s="43" t="n">
        <f aca="false">'Input Data'!L25</f>
        <v>18.8182280878712</v>
      </c>
      <c r="I12" s="43" t="n">
        <f aca="false">'Input Data'!M25</f>
        <v>7.11137479038619</v>
      </c>
      <c r="J12" s="43" t="n">
        <f aca="false">'Input Data'!N25</f>
        <v>5.25197934374574</v>
      </c>
      <c r="K12" s="43" t="n">
        <f aca="false">'Input Data'!O25</f>
        <v>18.7164978333864</v>
      </c>
      <c r="L12" s="0" t="n">
        <f aca="false">'Input Data'!D25</f>
        <v>200</v>
      </c>
      <c r="N12" s="0" t="n">
        <f aca="false">'Input Data'!A25</f>
        <v>9</v>
      </c>
      <c r="O12" s="0" t="n">
        <f aca="false">IF(B12&lt;=15,1,0)</f>
        <v>1</v>
      </c>
      <c r="P12" s="0" t="n">
        <f aca="false">IF(C12&lt;=15,1,0)</f>
        <v>1</v>
      </c>
      <c r="Q12" s="0" t="n">
        <f aca="false">IF(D12&lt;=15,1,0)</f>
        <v>0</v>
      </c>
      <c r="R12" s="0" t="n">
        <f aca="false">IF(E12&lt;=15,1,0)</f>
        <v>1</v>
      </c>
      <c r="S12" s="0" t="n">
        <f aca="false">IF(F12&lt;=15,1,0)</f>
        <v>1</v>
      </c>
      <c r="T12" s="0" t="n">
        <f aca="false">IF(G12&lt;=15,1,0)</f>
        <v>0</v>
      </c>
      <c r="U12" s="0" t="n">
        <f aca="false">IF(H12&lt;=15,1,0)</f>
        <v>0</v>
      </c>
      <c r="V12" s="0" t="n">
        <f aca="false">IF(I12&lt;=15,1,0)</f>
        <v>1</v>
      </c>
      <c r="W12" s="0" t="n">
        <f aca="false">IF(J12&lt;=15,1,0)</f>
        <v>1</v>
      </c>
      <c r="X12" s="0" t="n">
        <f aca="false">IF(K12&lt;=15,1,0)</f>
        <v>0</v>
      </c>
      <c r="Y12" s="0" t="n">
        <f aca="false">SUMPRODUCT(O12:X12,$O$53:$X$53)</f>
        <v>1</v>
      </c>
      <c r="Z12" s="0" t="n">
        <f aca="false">IF(Y12&gt;=1,L12,0)</f>
        <v>200</v>
      </c>
    </row>
    <row r="13" customFormat="false" ht="12.8" hidden="false" customHeight="false" outlineLevel="0" collapsed="false">
      <c r="A13" s="0" t="n">
        <f aca="false">'Input Data'!A26</f>
        <v>10</v>
      </c>
      <c r="B13" s="43" t="n">
        <f aca="false">'Input Data'!F26</f>
        <v>34.3855675977534</v>
      </c>
      <c r="C13" s="43" t="n">
        <f aca="false">'Input Data'!G26</f>
        <v>32.4178706009461</v>
      </c>
      <c r="D13" s="43" t="n">
        <f aca="false">'Input Data'!H26</f>
        <v>49.9250924395705</v>
      </c>
      <c r="E13" s="43" t="n">
        <f aca="false">'Input Data'!I26</f>
        <v>14.7690933607884</v>
      </c>
      <c r="F13" s="43" t="n">
        <f aca="false">'Input Data'!J26</f>
        <v>23.2228815287789</v>
      </c>
      <c r="G13" s="43" t="n">
        <f aca="false">'Input Data'!K26</f>
        <v>43.6855162448571</v>
      </c>
      <c r="H13" s="43" t="n">
        <f aca="false">'Input Data'!L26</f>
        <v>30.6707002323012</v>
      </c>
      <c r="I13" s="43" t="n">
        <f aca="false">'Input Data'!M26</f>
        <v>29.6973588664928</v>
      </c>
      <c r="J13" s="43" t="n">
        <f aca="false">'Input Data'!N26</f>
        <v>32.3338365709928</v>
      </c>
      <c r="K13" s="43" t="n">
        <f aca="false">'Input Data'!O26</f>
        <v>16.0773716203763</v>
      </c>
      <c r="L13" s="0" t="n">
        <f aca="false">'Input Data'!D26</f>
        <v>125</v>
      </c>
      <c r="N13" s="0" t="n">
        <f aca="false">'Input Data'!A26</f>
        <v>10</v>
      </c>
      <c r="O13" s="0" t="n">
        <f aca="false">IF(B13&lt;=15,1,0)</f>
        <v>0</v>
      </c>
      <c r="P13" s="0" t="n">
        <f aca="false">IF(C13&lt;=15,1,0)</f>
        <v>0</v>
      </c>
      <c r="Q13" s="0" t="n">
        <f aca="false">IF(D13&lt;=15,1,0)</f>
        <v>0</v>
      </c>
      <c r="R13" s="0" t="n">
        <f aca="false">IF(E13&lt;=15,1,0)</f>
        <v>1</v>
      </c>
      <c r="S13" s="0" t="n">
        <f aca="false">IF(F13&lt;=15,1,0)</f>
        <v>0</v>
      </c>
      <c r="T13" s="0" t="n">
        <f aca="false">IF(G13&lt;=15,1,0)</f>
        <v>0</v>
      </c>
      <c r="U13" s="0" t="n">
        <f aca="false">IF(H13&lt;=15,1,0)</f>
        <v>0</v>
      </c>
      <c r="V13" s="0" t="n">
        <f aca="false">IF(I13&lt;=15,1,0)</f>
        <v>0</v>
      </c>
      <c r="W13" s="0" t="n">
        <f aca="false">IF(J13&lt;=15,1,0)</f>
        <v>0</v>
      </c>
      <c r="X13" s="0" t="n">
        <f aca="false">IF(K13&lt;=15,1,0)</f>
        <v>0</v>
      </c>
      <c r="Y13" s="0" t="n">
        <f aca="false">SUMPRODUCT(O13:X13,$O$53:$X$53)</f>
        <v>1</v>
      </c>
      <c r="Z13" s="0" t="n">
        <f aca="false">IF(Y13&gt;=1,L13,0)</f>
        <v>125</v>
      </c>
    </row>
    <row r="14" customFormat="false" ht="12.8" hidden="false" customHeight="false" outlineLevel="0" collapsed="false">
      <c r="A14" s="0" t="n">
        <f aca="false">'Input Data'!A27</f>
        <v>11</v>
      </c>
      <c r="B14" s="43" t="n">
        <f aca="false">'Input Data'!F27</f>
        <v>12.8843787843516</v>
      </c>
      <c r="C14" s="43" t="n">
        <f aca="false">'Input Data'!G27</f>
        <v>27.4672057511982</v>
      </c>
      <c r="D14" s="43" t="n">
        <f aca="false">'Input Data'!H27</f>
        <v>4.40502206335491</v>
      </c>
      <c r="E14" s="43" t="n">
        <f aca="false">'Input Data'!I27</f>
        <v>32.8686669668648</v>
      </c>
      <c r="F14" s="43" t="n">
        <f aca="false">'Input Data'!J27</f>
        <v>28.6736521911428</v>
      </c>
      <c r="G14" s="43" t="n">
        <f aca="false">'Input Data'!K27</f>
        <v>4.49993245489828</v>
      </c>
      <c r="H14" s="43" t="n">
        <f aca="false">'Input Data'!L27</f>
        <v>19.5208037001207</v>
      </c>
      <c r="I14" s="43" t="n">
        <f aca="false">'Input Data'!M27</f>
        <v>18.0750973400484</v>
      </c>
      <c r="J14" s="43" t="n">
        <f aca="false">'Input Data'!N27</f>
        <v>18.0105280399731</v>
      </c>
      <c r="K14" s="43" t="n">
        <f aca="false">'Input Data'!O27</f>
        <v>32.244890862564</v>
      </c>
      <c r="L14" s="0" t="n">
        <f aca="false">'Input Data'!D27</f>
        <v>125</v>
      </c>
      <c r="N14" s="0" t="n">
        <f aca="false">'Input Data'!A27</f>
        <v>11</v>
      </c>
      <c r="O14" s="0" t="n">
        <f aca="false">IF(B14&lt;=15,1,0)</f>
        <v>1</v>
      </c>
      <c r="P14" s="0" t="n">
        <f aca="false">IF(C14&lt;=15,1,0)</f>
        <v>0</v>
      </c>
      <c r="Q14" s="0" t="n">
        <f aca="false">IF(D14&lt;=15,1,0)</f>
        <v>1</v>
      </c>
      <c r="R14" s="0" t="n">
        <f aca="false">IF(E14&lt;=15,1,0)</f>
        <v>0</v>
      </c>
      <c r="S14" s="0" t="n">
        <f aca="false">IF(F14&lt;=15,1,0)</f>
        <v>0</v>
      </c>
      <c r="T14" s="0" t="n">
        <f aca="false">IF(G14&lt;=15,1,0)</f>
        <v>1</v>
      </c>
      <c r="U14" s="0" t="n">
        <f aca="false">IF(H14&lt;=15,1,0)</f>
        <v>0</v>
      </c>
      <c r="V14" s="0" t="n">
        <f aca="false">IF(I14&lt;=15,1,0)</f>
        <v>0</v>
      </c>
      <c r="W14" s="0" t="n">
        <f aca="false">IF(J14&lt;=15,1,0)</f>
        <v>0</v>
      </c>
      <c r="X14" s="0" t="n">
        <f aca="false">IF(K14&lt;=15,1,0)</f>
        <v>0</v>
      </c>
      <c r="Y14" s="0" t="n">
        <f aca="false">SUMPRODUCT(O14:X14,$O$53:$X$53)</f>
        <v>1</v>
      </c>
      <c r="Z14" s="0" t="n">
        <f aca="false">IF(Y14&gt;=1,L14,0)</f>
        <v>125</v>
      </c>
    </row>
    <row r="15" customFormat="false" ht="12.8" hidden="false" customHeight="false" outlineLevel="0" collapsed="false">
      <c r="A15" s="0" t="n">
        <f aca="false">'Input Data'!A28</f>
        <v>12</v>
      </c>
      <c r="B15" s="43" t="n">
        <f aca="false">'Input Data'!F28</f>
        <v>6.47265508755036</v>
      </c>
      <c r="C15" s="43" t="n">
        <f aca="false">'Input Data'!G28</f>
        <v>21.9105539720559</v>
      </c>
      <c r="D15" s="43" t="n">
        <f aca="false">'Input Data'!H28</f>
        <v>10.6486154058826</v>
      </c>
      <c r="E15" s="43" t="n">
        <f aca="false">'Input Data'!I28</f>
        <v>25.8746832746294</v>
      </c>
      <c r="F15" s="43" t="n">
        <f aca="false">'Input Data'!J28</f>
        <v>21.8989909576299</v>
      </c>
      <c r="G15" s="43" t="n">
        <f aca="false">'Input Data'!K28</f>
        <v>3.7854140516455</v>
      </c>
      <c r="H15" s="43" t="n">
        <f aca="false">'Input Data'!L28</f>
        <v>14.3135435676282</v>
      </c>
      <c r="I15" s="43" t="n">
        <f aca="false">'Input Data'!M28</f>
        <v>11.0800114718963</v>
      </c>
      <c r="J15" s="43" t="n">
        <f aca="false">'Input Data'!N28</f>
        <v>11.5964261116255</v>
      </c>
      <c r="K15" s="43" t="n">
        <f aca="false">'Input Data'!O28</f>
        <v>25.6728552631449</v>
      </c>
      <c r="L15" s="0" t="n">
        <f aca="false">'Input Data'!D28</f>
        <v>125</v>
      </c>
      <c r="N15" s="0" t="n">
        <f aca="false">'Input Data'!A28</f>
        <v>12</v>
      </c>
      <c r="O15" s="0" t="n">
        <f aca="false">IF(B15&lt;=15,1,0)</f>
        <v>1</v>
      </c>
      <c r="P15" s="0" t="n">
        <f aca="false">IF(C15&lt;=15,1,0)</f>
        <v>0</v>
      </c>
      <c r="Q15" s="0" t="n">
        <f aca="false">IF(D15&lt;=15,1,0)</f>
        <v>1</v>
      </c>
      <c r="R15" s="0" t="n">
        <f aca="false">IF(E15&lt;=15,1,0)</f>
        <v>0</v>
      </c>
      <c r="S15" s="0" t="n">
        <f aca="false">IF(F15&lt;=15,1,0)</f>
        <v>0</v>
      </c>
      <c r="T15" s="0" t="n">
        <f aca="false">IF(G15&lt;=15,1,0)</f>
        <v>1</v>
      </c>
      <c r="U15" s="0" t="n">
        <f aca="false">IF(H15&lt;=15,1,0)</f>
        <v>1</v>
      </c>
      <c r="V15" s="0" t="n">
        <f aca="false">IF(I15&lt;=15,1,0)</f>
        <v>1</v>
      </c>
      <c r="W15" s="0" t="n">
        <f aca="false">IF(J15&lt;=15,1,0)</f>
        <v>1</v>
      </c>
      <c r="X15" s="0" t="n">
        <f aca="false">IF(K15&lt;=15,1,0)</f>
        <v>0</v>
      </c>
      <c r="Y15" s="0" t="n">
        <f aca="false">SUMPRODUCT(O15:X15,$O$53:$X$53)</f>
        <v>1</v>
      </c>
      <c r="Z15" s="0" t="n">
        <f aca="false">IF(Y15&gt;=1,L15,0)</f>
        <v>125</v>
      </c>
    </row>
    <row r="16" customFormat="false" ht="12.8" hidden="false" customHeight="false" outlineLevel="0" collapsed="false">
      <c r="A16" s="0" t="n">
        <f aca="false">'Input Data'!A29</f>
        <v>13</v>
      </c>
      <c r="B16" s="43" t="n">
        <f aca="false">'Input Data'!F29</f>
        <v>23.7458691481361</v>
      </c>
      <c r="C16" s="43" t="n">
        <f aca="false">'Input Data'!G29</f>
        <v>27.378193662848</v>
      </c>
      <c r="D16" s="43" t="n">
        <f aca="false">'Input Data'!H29</f>
        <v>39.1015801552878</v>
      </c>
      <c r="E16" s="43" t="n">
        <f aca="false">'Input Data'!I29</f>
        <v>7.97177454776555</v>
      </c>
      <c r="F16" s="43" t="n">
        <f aca="false">'Input Data'!J29</f>
        <v>17.6447538617123</v>
      </c>
      <c r="G16" s="43" t="n">
        <f aca="false">'Input Data'!K29</f>
        <v>33.555495688194</v>
      </c>
      <c r="H16" s="43" t="n">
        <f aca="false">'Input Data'!L29</f>
        <v>19.3416718191681</v>
      </c>
      <c r="I16" s="43" t="n">
        <f aca="false">'Input Data'!M29</f>
        <v>20.2461830076367</v>
      </c>
      <c r="J16" s="43" t="n">
        <f aca="false">'Input Data'!N29</f>
        <v>23.9041899369211</v>
      </c>
      <c r="K16" s="43" t="n">
        <f aca="false">'Input Data'!O29</f>
        <v>4.72154949146959</v>
      </c>
      <c r="L16" s="0" t="n">
        <f aca="false">'Input Data'!D29</f>
        <v>125</v>
      </c>
      <c r="N16" s="0" t="n">
        <f aca="false">'Input Data'!A29</f>
        <v>13</v>
      </c>
      <c r="O16" s="0" t="n">
        <f aca="false">IF(B16&lt;=15,1,0)</f>
        <v>0</v>
      </c>
      <c r="P16" s="0" t="n">
        <f aca="false">IF(C16&lt;=15,1,0)</f>
        <v>0</v>
      </c>
      <c r="Q16" s="0" t="n">
        <f aca="false">IF(D16&lt;=15,1,0)</f>
        <v>0</v>
      </c>
      <c r="R16" s="0" t="n">
        <f aca="false">IF(E16&lt;=15,1,0)</f>
        <v>1</v>
      </c>
      <c r="S16" s="0" t="n">
        <f aca="false">IF(F16&lt;=15,1,0)</f>
        <v>0</v>
      </c>
      <c r="T16" s="0" t="n">
        <f aca="false">IF(G16&lt;=15,1,0)</f>
        <v>0</v>
      </c>
      <c r="U16" s="0" t="n">
        <f aca="false">IF(H16&lt;=15,1,0)</f>
        <v>0</v>
      </c>
      <c r="V16" s="0" t="n">
        <f aca="false">IF(I16&lt;=15,1,0)</f>
        <v>0</v>
      </c>
      <c r="W16" s="0" t="n">
        <f aca="false">IF(J16&lt;=15,1,0)</f>
        <v>0</v>
      </c>
      <c r="X16" s="0" t="n">
        <f aca="false">IF(K16&lt;=15,1,0)</f>
        <v>1</v>
      </c>
      <c r="Y16" s="0" t="n">
        <f aca="false">SUMPRODUCT(O16:X16,$O$53:$X$53)</f>
        <v>1</v>
      </c>
      <c r="Z16" s="0" t="n">
        <f aca="false">IF(Y16&gt;=1,L16,0)</f>
        <v>125</v>
      </c>
    </row>
    <row r="17" customFormat="false" ht="12.8" hidden="false" customHeight="false" outlineLevel="0" collapsed="false">
      <c r="A17" s="0" t="n">
        <f aca="false">'Input Data'!A30</f>
        <v>14</v>
      </c>
      <c r="B17" s="43" t="n">
        <f aca="false">'Input Data'!F30</f>
        <v>13.1090491894631</v>
      </c>
      <c r="C17" s="43" t="n">
        <f aca="false">'Input Data'!G30</f>
        <v>8.42046662672306</v>
      </c>
      <c r="D17" s="43" t="n">
        <f aca="false">'Input Data'!H30</f>
        <v>23.9753727043351</v>
      </c>
      <c r="E17" s="43" t="n">
        <f aca="false">'Input Data'!I30</f>
        <v>17.9879074661772</v>
      </c>
      <c r="F17" s="43" t="n">
        <f aca="false">'Input Data'!J30</f>
        <v>10.100224582243</v>
      </c>
      <c r="G17" s="43" t="n">
        <f aca="false">'Input Data'!K30</f>
        <v>15.2870716709177</v>
      </c>
      <c r="H17" s="43" t="n">
        <f aca="false">'Input Data'!L30</f>
        <v>19.3642945183079</v>
      </c>
      <c r="I17" s="43" t="n">
        <f aca="false">'Input Data'!M30</f>
        <v>7.2431028717371</v>
      </c>
      <c r="J17" s="43" t="n">
        <f aca="false">'Input Data'!N30</f>
        <v>2.56130736378172</v>
      </c>
      <c r="K17" s="43" t="n">
        <f aca="false">'Input Data'!O30</f>
        <v>22.1674743904614</v>
      </c>
      <c r="L17" s="0" t="n">
        <f aca="false">'Input Data'!D30</f>
        <v>125</v>
      </c>
      <c r="N17" s="0" t="n">
        <f aca="false">'Input Data'!A30</f>
        <v>14</v>
      </c>
      <c r="O17" s="0" t="n">
        <f aca="false">IF(B17&lt;=15,1,0)</f>
        <v>1</v>
      </c>
      <c r="P17" s="0" t="n">
        <f aca="false">IF(C17&lt;=15,1,0)</f>
        <v>1</v>
      </c>
      <c r="Q17" s="0" t="n">
        <f aca="false">IF(D17&lt;=15,1,0)</f>
        <v>0</v>
      </c>
      <c r="R17" s="0" t="n">
        <f aca="false">IF(E17&lt;=15,1,0)</f>
        <v>0</v>
      </c>
      <c r="S17" s="0" t="n">
        <f aca="false">IF(F17&lt;=15,1,0)</f>
        <v>1</v>
      </c>
      <c r="T17" s="0" t="n">
        <f aca="false">IF(G17&lt;=15,1,0)</f>
        <v>0</v>
      </c>
      <c r="U17" s="0" t="n">
        <f aca="false">IF(H17&lt;=15,1,0)</f>
        <v>0</v>
      </c>
      <c r="V17" s="0" t="n">
        <f aca="false">IF(I17&lt;=15,1,0)</f>
        <v>1</v>
      </c>
      <c r="W17" s="0" t="n">
        <f aca="false">IF(J17&lt;=15,1,0)</f>
        <v>1</v>
      </c>
      <c r="X17" s="0" t="n">
        <f aca="false">IF(K17&lt;=15,1,0)</f>
        <v>0</v>
      </c>
      <c r="Y17" s="0" t="n">
        <f aca="false">SUMPRODUCT(O17:X17,$O$53:$X$53)</f>
        <v>0</v>
      </c>
      <c r="Z17" s="0" t="n">
        <f aca="false">IF(Y17&gt;=1,L17,0)</f>
        <v>0</v>
      </c>
    </row>
    <row r="18" customFormat="false" ht="12.8" hidden="false" customHeight="false" outlineLevel="0" collapsed="false">
      <c r="A18" s="0" t="n">
        <f aca="false">'Input Data'!A31</f>
        <v>15</v>
      </c>
      <c r="B18" s="43" t="n">
        <f aca="false">'Input Data'!F31</f>
        <v>21.9134712090328</v>
      </c>
      <c r="C18" s="43" t="n">
        <f aca="false">'Input Data'!G31</f>
        <v>7.91906297166024</v>
      </c>
      <c r="D18" s="43" t="n">
        <f aca="false">'Input Data'!H31</f>
        <v>35.1499253818428</v>
      </c>
      <c r="E18" s="43" t="n">
        <f aca="false">'Input Data'!I31</f>
        <v>12.6160853496287</v>
      </c>
      <c r="F18" s="43" t="n">
        <f aca="false">'Input Data'!J31</f>
        <v>3.96466694050347</v>
      </c>
      <c r="G18" s="43" t="n">
        <f aca="false">'Input Data'!K31</f>
        <v>26.6751760007149</v>
      </c>
      <c r="H18" s="43" t="n">
        <f aca="false">'Input Data'!L31</f>
        <v>25.0505932470495</v>
      </c>
      <c r="I18" s="43" t="n">
        <f aca="false">'Input Data'!M31</f>
        <v>14.5981126643235</v>
      </c>
      <c r="J18" s="43" t="n">
        <f aca="false">'Input Data'!N31</f>
        <v>13.0819214165624</v>
      </c>
      <c r="K18" s="43" t="n">
        <f aca="false">'Input Data'!O31</f>
        <v>20.1798955148217</v>
      </c>
      <c r="L18" s="0" t="n">
        <f aca="false">'Input Data'!D31</f>
        <v>125</v>
      </c>
      <c r="N18" s="0" t="n">
        <f aca="false">'Input Data'!A31</f>
        <v>15</v>
      </c>
      <c r="O18" s="0" t="n">
        <f aca="false">IF(B18&lt;=15,1,0)</f>
        <v>0</v>
      </c>
      <c r="P18" s="0" t="n">
        <f aca="false">IF(C18&lt;=15,1,0)</f>
        <v>1</v>
      </c>
      <c r="Q18" s="0" t="n">
        <f aca="false">IF(D18&lt;=15,1,0)</f>
        <v>0</v>
      </c>
      <c r="R18" s="0" t="n">
        <f aca="false">IF(E18&lt;=15,1,0)</f>
        <v>1</v>
      </c>
      <c r="S18" s="0" t="n">
        <f aca="false">IF(F18&lt;=15,1,0)</f>
        <v>1</v>
      </c>
      <c r="T18" s="0" t="n">
        <f aca="false">IF(G18&lt;=15,1,0)</f>
        <v>0</v>
      </c>
      <c r="U18" s="0" t="n">
        <f aca="false">IF(H18&lt;=15,1,0)</f>
        <v>0</v>
      </c>
      <c r="V18" s="0" t="n">
        <f aca="false">IF(I18&lt;=15,1,0)</f>
        <v>1</v>
      </c>
      <c r="W18" s="0" t="n">
        <f aca="false">IF(J18&lt;=15,1,0)</f>
        <v>1</v>
      </c>
      <c r="X18" s="0" t="n">
        <f aca="false">IF(K18&lt;=15,1,0)</f>
        <v>0</v>
      </c>
      <c r="Y18" s="0" t="n">
        <f aca="false">SUMPRODUCT(O18:X18,$O$53:$X$53)</f>
        <v>1</v>
      </c>
      <c r="Z18" s="0" t="n">
        <f aca="false">IF(Y18&gt;=1,L18,0)</f>
        <v>125</v>
      </c>
    </row>
    <row r="19" customFormat="false" ht="12.8" hidden="false" customHeight="false" outlineLevel="0" collapsed="false">
      <c r="A19" s="0" t="n">
        <f aca="false">'Input Data'!A32</f>
        <v>16</v>
      </c>
      <c r="B19" s="43" t="n">
        <f aca="false">'Input Data'!F32</f>
        <v>1.53161171477992</v>
      </c>
      <c r="C19" s="43" t="n">
        <f aca="false">'Input Data'!G32</f>
        <v>21.3975084251613</v>
      </c>
      <c r="D19" s="43" t="n">
        <f aca="false">'Input Data'!H32</f>
        <v>16.9704625188843</v>
      </c>
      <c r="E19" s="43" t="n">
        <f aca="false">'Input Data'!I32</f>
        <v>19.2269560254567</v>
      </c>
      <c r="F19" s="43" t="n">
        <f aca="false">'Input Data'!J32</f>
        <v>17.8478178611513</v>
      </c>
      <c r="G19" s="43" t="n">
        <f aca="false">'Input Data'!K32</f>
        <v>11.7770567318349</v>
      </c>
      <c r="H19" s="43" t="n">
        <f aca="false">'Input Data'!L32</f>
        <v>7.13499331918722</v>
      </c>
      <c r="I19" s="43" t="n">
        <f aca="false">'Input Data'!M32</f>
        <v>6.83437132042014</v>
      </c>
      <c r="J19" s="43" t="n">
        <f aca="false">'Input Data'!N32</f>
        <v>10.6815206691207</v>
      </c>
      <c r="K19" s="43" t="n">
        <f aca="false">'Input Data'!O32</f>
        <v>17.8531095018443</v>
      </c>
      <c r="L19" s="0" t="n">
        <f aca="false">'Input Data'!D32</f>
        <v>125</v>
      </c>
      <c r="N19" s="0" t="n">
        <f aca="false">'Input Data'!A32</f>
        <v>16</v>
      </c>
      <c r="O19" s="0" t="n">
        <f aca="false">IF(B19&lt;=15,1,0)</f>
        <v>1</v>
      </c>
      <c r="P19" s="0" t="n">
        <f aca="false">IF(C19&lt;=15,1,0)</f>
        <v>0</v>
      </c>
      <c r="Q19" s="0" t="n">
        <f aca="false">IF(D19&lt;=15,1,0)</f>
        <v>0</v>
      </c>
      <c r="R19" s="0" t="n">
        <f aca="false">IF(E19&lt;=15,1,0)</f>
        <v>0</v>
      </c>
      <c r="S19" s="0" t="n">
        <f aca="false">IF(F19&lt;=15,1,0)</f>
        <v>0</v>
      </c>
      <c r="T19" s="0" t="n">
        <f aca="false">IF(G19&lt;=15,1,0)</f>
        <v>1</v>
      </c>
      <c r="U19" s="0" t="n">
        <f aca="false">IF(H19&lt;=15,1,0)</f>
        <v>1</v>
      </c>
      <c r="V19" s="0" t="n">
        <f aca="false">IF(I19&lt;=15,1,0)</f>
        <v>1</v>
      </c>
      <c r="W19" s="0" t="n">
        <f aca="false">IF(J19&lt;=15,1,0)</f>
        <v>1</v>
      </c>
      <c r="X19" s="0" t="n">
        <f aca="false">IF(K19&lt;=15,1,0)</f>
        <v>0</v>
      </c>
      <c r="Y19" s="0" t="n">
        <f aca="false">SUMPRODUCT(O19:X19,$O$53:$X$53)</f>
        <v>1</v>
      </c>
      <c r="Z19" s="0" t="n">
        <f aca="false">IF(Y19&gt;=1,L19,0)</f>
        <v>125</v>
      </c>
    </row>
    <row r="20" customFormat="false" ht="12.8" hidden="false" customHeight="false" outlineLevel="0" collapsed="false">
      <c r="A20" s="0" t="n">
        <f aca="false">'Input Data'!A33</f>
        <v>17</v>
      </c>
      <c r="B20" s="43" t="n">
        <f aca="false">'Input Data'!F33</f>
        <v>2.83760735607884</v>
      </c>
      <c r="C20" s="43" t="n">
        <f aca="false">'Input Data'!G33</f>
        <v>18.8960710367863</v>
      </c>
      <c r="D20" s="43" t="n">
        <f aca="false">'Input Data'!H33</f>
        <v>17.9149520464689</v>
      </c>
      <c r="E20" s="43" t="n">
        <f aca="false">'Input Data'!I33</f>
        <v>18.1175612108051</v>
      </c>
      <c r="F20" s="43" t="n">
        <f aca="false">'Input Data'!J33</f>
        <v>15.7300274134299</v>
      </c>
      <c r="G20" s="43" t="n">
        <f aca="false">'Input Data'!K33</f>
        <v>11.5628199305913</v>
      </c>
      <c r="H20" s="43" t="n">
        <f aca="false">'Input Data'!L33</f>
        <v>9.15350072853384</v>
      </c>
      <c r="I20" s="43" t="n">
        <f aca="false">'Input Data'!M33</f>
        <v>4.4900596537198</v>
      </c>
      <c r="J20" s="43" t="n">
        <f aca="false">'Input Data'!N33</f>
        <v>8.18604804086049</v>
      </c>
      <c r="K20" s="43" t="n">
        <f aca="false">'Input Data'!O33</f>
        <v>17.8446919812942</v>
      </c>
      <c r="L20" s="0" t="n">
        <f aca="false">'Input Data'!D33</f>
        <v>125</v>
      </c>
      <c r="N20" s="0" t="n">
        <f aca="false">'Input Data'!A33</f>
        <v>17</v>
      </c>
      <c r="O20" s="0" t="n">
        <f aca="false">IF(B20&lt;=15,1,0)</f>
        <v>1</v>
      </c>
      <c r="P20" s="0" t="n">
        <f aca="false">IF(C20&lt;=15,1,0)</f>
        <v>0</v>
      </c>
      <c r="Q20" s="0" t="n">
        <f aca="false">IF(D20&lt;=15,1,0)</f>
        <v>0</v>
      </c>
      <c r="R20" s="0" t="n">
        <f aca="false">IF(E20&lt;=15,1,0)</f>
        <v>0</v>
      </c>
      <c r="S20" s="0" t="n">
        <f aca="false">IF(F20&lt;=15,1,0)</f>
        <v>0</v>
      </c>
      <c r="T20" s="0" t="n">
        <f aca="false">IF(G20&lt;=15,1,0)</f>
        <v>1</v>
      </c>
      <c r="U20" s="0" t="n">
        <f aca="false">IF(H20&lt;=15,1,0)</f>
        <v>1</v>
      </c>
      <c r="V20" s="0" t="n">
        <f aca="false">IF(I20&lt;=15,1,0)</f>
        <v>1</v>
      </c>
      <c r="W20" s="0" t="n">
        <f aca="false">IF(J20&lt;=15,1,0)</f>
        <v>1</v>
      </c>
      <c r="X20" s="0" t="n">
        <f aca="false">IF(K20&lt;=15,1,0)</f>
        <v>0</v>
      </c>
      <c r="Y20" s="0" t="n">
        <f aca="false">SUMPRODUCT(O20:X20,$O$53:$X$53)</f>
        <v>1</v>
      </c>
      <c r="Z20" s="0" t="n">
        <f aca="false">IF(Y20&gt;=1,L20,0)</f>
        <v>125</v>
      </c>
    </row>
    <row r="21" customFormat="false" ht="12.8" hidden="false" customHeight="false" outlineLevel="0" collapsed="false">
      <c r="A21" s="0" t="n">
        <f aca="false">'Input Data'!A34</f>
        <v>18</v>
      </c>
      <c r="B21" s="43" t="n">
        <f aca="false">'Input Data'!F34</f>
        <v>12.2157446879846</v>
      </c>
      <c r="C21" s="43" t="n">
        <f aca="false">'Input Data'!G34</f>
        <v>26.5181608480304</v>
      </c>
      <c r="D21" s="43" t="n">
        <f aca="false">'Input Data'!H34</f>
        <v>26.2765700912813</v>
      </c>
      <c r="E21" s="43" t="n">
        <f aca="false">'Input Data'!I34</f>
        <v>14.695795370174</v>
      </c>
      <c r="F21" s="43" t="n">
        <f aca="false">'Input Data'!J34</f>
        <v>19.0884684603561</v>
      </c>
      <c r="G21" s="43" t="n">
        <f aca="false">'Input Data'!K34</f>
        <v>22.4453768478504</v>
      </c>
      <c r="H21" s="43" t="n">
        <f aca="false">'Input Data'!L34</f>
        <v>5.60060849212176</v>
      </c>
      <c r="I21" s="43" t="n">
        <f aca="false">'Input Data'!M34</f>
        <v>13.0298071583294</v>
      </c>
      <c r="J21" s="43" t="n">
        <f aca="false">'Input Data'!N34</f>
        <v>17.9826315555321</v>
      </c>
      <c r="K21" s="43" t="n">
        <f aca="false">'Input Data'!O34</f>
        <v>9.13871672183929</v>
      </c>
      <c r="L21" s="0" t="n">
        <f aca="false">'Input Data'!D34</f>
        <v>125</v>
      </c>
      <c r="N21" s="0" t="n">
        <f aca="false">'Input Data'!A34</f>
        <v>18</v>
      </c>
      <c r="O21" s="0" t="n">
        <f aca="false">IF(B21&lt;=15,1,0)</f>
        <v>1</v>
      </c>
      <c r="P21" s="0" t="n">
        <f aca="false">IF(C21&lt;=15,1,0)</f>
        <v>0</v>
      </c>
      <c r="Q21" s="0" t="n">
        <f aca="false">IF(D21&lt;=15,1,0)</f>
        <v>0</v>
      </c>
      <c r="R21" s="0" t="n">
        <f aca="false">IF(E21&lt;=15,1,0)</f>
        <v>1</v>
      </c>
      <c r="S21" s="0" t="n">
        <f aca="false">IF(F21&lt;=15,1,0)</f>
        <v>0</v>
      </c>
      <c r="T21" s="0" t="n">
        <f aca="false">IF(G21&lt;=15,1,0)</f>
        <v>0</v>
      </c>
      <c r="U21" s="0" t="n">
        <f aca="false">IF(H21&lt;=15,1,0)</f>
        <v>1</v>
      </c>
      <c r="V21" s="0" t="n">
        <f aca="false">IF(I21&lt;=15,1,0)</f>
        <v>1</v>
      </c>
      <c r="W21" s="0" t="n">
        <f aca="false">IF(J21&lt;=15,1,0)</f>
        <v>0</v>
      </c>
      <c r="X21" s="0" t="n">
        <f aca="false">IF(K21&lt;=15,1,0)</f>
        <v>1</v>
      </c>
      <c r="Y21" s="0" t="n">
        <f aca="false">SUMPRODUCT(O21:X21,$O$53:$X$53)</f>
        <v>1</v>
      </c>
      <c r="Z21" s="0" t="n">
        <f aca="false">IF(Y21&gt;=1,L21,0)</f>
        <v>125</v>
      </c>
    </row>
    <row r="22" customFormat="false" ht="12.8" hidden="false" customHeight="false" outlineLevel="0" collapsed="false">
      <c r="A22" s="0" t="n">
        <f aca="false">'Input Data'!A35</f>
        <v>19</v>
      </c>
      <c r="B22" s="43" t="n">
        <f aca="false">'Input Data'!F35</f>
        <v>11.3973735855209</v>
      </c>
      <c r="C22" s="43" t="n">
        <f aca="false">'Input Data'!G35</f>
        <v>24.7614659955325</v>
      </c>
      <c r="D22" s="43" t="n">
        <f aca="false">'Input Data'!H35</f>
        <v>7.09493491498986</v>
      </c>
      <c r="E22" s="43" t="n">
        <f aca="false">'Input Data'!I35</f>
        <v>30.7975229628606</v>
      </c>
      <c r="F22" s="43" t="n">
        <f aca="false">'Input Data'!J35</f>
        <v>26.1837508666709</v>
      </c>
      <c r="G22" s="43" t="n">
        <f aca="false">'Input Data'!K35</f>
        <v>1.82688517645046</v>
      </c>
      <c r="H22" s="43" t="n">
        <f aca="false">'Input Data'!L35</f>
        <v>18.7511343744299</v>
      </c>
      <c r="I22" s="43" t="n">
        <f aca="false">'Input Data'!M35</f>
        <v>15.8452580828139</v>
      </c>
      <c r="J22" s="43" t="n">
        <f aca="false">'Input Data'!N35</f>
        <v>15.4292717601294</v>
      </c>
      <c r="K22" s="43" t="n">
        <f aca="false">'Input Data'!O35</f>
        <v>30.6967382841879</v>
      </c>
      <c r="L22" s="0" t="n">
        <f aca="false">'Input Data'!D35</f>
        <v>125</v>
      </c>
      <c r="N22" s="0" t="n">
        <f aca="false">'Input Data'!A35</f>
        <v>19</v>
      </c>
      <c r="O22" s="0" t="n">
        <f aca="false">IF(B22&lt;=15,1,0)</f>
        <v>1</v>
      </c>
      <c r="P22" s="0" t="n">
        <f aca="false">IF(C22&lt;=15,1,0)</f>
        <v>0</v>
      </c>
      <c r="Q22" s="0" t="n">
        <f aca="false">IF(D22&lt;=15,1,0)</f>
        <v>1</v>
      </c>
      <c r="R22" s="0" t="n">
        <f aca="false">IF(E22&lt;=15,1,0)</f>
        <v>0</v>
      </c>
      <c r="S22" s="0" t="n">
        <f aca="false">IF(F22&lt;=15,1,0)</f>
        <v>0</v>
      </c>
      <c r="T22" s="0" t="n">
        <f aca="false">IF(G22&lt;=15,1,0)</f>
        <v>1</v>
      </c>
      <c r="U22" s="0" t="n">
        <f aca="false">IF(H22&lt;=15,1,0)</f>
        <v>0</v>
      </c>
      <c r="V22" s="0" t="n">
        <f aca="false">IF(I22&lt;=15,1,0)</f>
        <v>0</v>
      </c>
      <c r="W22" s="0" t="n">
        <f aca="false">IF(J22&lt;=15,1,0)</f>
        <v>0</v>
      </c>
      <c r="X22" s="0" t="n">
        <f aca="false">IF(K22&lt;=15,1,0)</f>
        <v>0</v>
      </c>
      <c r="Y22" s="0" t="n">
        <f aca="false">SUMPRODUCT(O22:X22,$O$53:$X$53)</f>
        <v>1</v>
      </c>
      <c r="Z22" s="0" t="n">
        <f aca="false">IF(Y22&gt;=1,L22,0)</f>
        <v>125</v>
      </c>
    </row>
    <row r="23" customFormat="false" ht="12.8" hidden="false" customHeight="false" outlineLevel="0" collapsed="false">
      <c r="A23" s="0" t="n">
        <f aca="false">'Input Data'!A36</f>
        <v>20</v>
      </c>
      <c r="B23" s="43" t="n">
        <f aca="false">'Input Data'!F36</f>
        <v>6.87739918602934</v>
      </c>
      <c r="C23" s="43" t="n">
        <f aca="false">'Input Data'!G36</f>
        <v>14.6032167416637</v>
      </c>
      <c r="D23" s="43" t="n">
        <f aca="false">'Input Data'!H36</f>
        <v>19.1983913780292</v>
      </c>
      <c r="E23" s="43" t="n">
        <f aca="false">'Input Data'!I36</f>
        <v>18.2645277848627</v>
      </c>
      <c r="F23" s="43" t="n">
        <f aca="false">'Input Data'!J36</f>
        <v>13.3492867676142</v>
      </c>
      <c r="G23" s="43" t="n">
        <f aca="false">'Input Data'!K36</f>
        <v>11.2259793133603</v>
      </c>
      <c r="H23" s="43" t="n">
        <f aca="false">'Input Data'!L36</f>
        <v>13.7507180533965</v>
      </c>
      <c r="I23" s="43" t="n">
        <f aca="false">'Input Data'!M36</f>
        <v>3.36310696915602</v>
      </c>
      <c r="J23" s="43" t="n">
        <f aca="false">'Input Data'!N36</f>
        <v>3.69600332846231</v>
      </c>
      <c r="K23" s="43" t="n">
        <f aca="false">'Input Data'!O36</f>
        <v>20.0106754369766</v>
      </c>
      <c r="L23" s="0" t="n">
        <f aca="false">'Input Data'!D36</f>
        <v>125</v>
      </c>
      <c r="N23" s="0" t="n">
        <f aca="false">'Input Data'!A36</f>
        <v>20</v>
      </c>
      <c r="O23" s="0" t="n">
        <f aca="false">IF(B23&lt;=15,1,0)</f>
        <v>1</v>
      </c>
      <c r="P23" s="0" t="n">
        <f aca="false">IF(C23&lt;=15,1,0)</f>
        <v>1</v>
      </c>
      <c r="Q23" s="0" t="n">
        <f aca="false">IF(D23&lt;=15,1,0)</f>
        <v>0</v>
      </c>
      <c r="R23" s="0" t="n">
        <f aca="false">IF(E23&lt;=15,1,0)</f>
        <v>0</v>
      </c>
      <c r="S23" s="0" t="n">
        <f aca="false">IF(F23&lt;=15,1,0)</f>
        <v>1</v>
      </c>
      <c r="T23" s="0" t="n">
        <f aca="false">IF(G23&lt;=15,1,0)</f>
        <v>1</v>
      </c>
      <c r="U23" s="0" t="n">
        <f aca="false">IF(H23&lt;=15,1,0)</f>
        <v>1</v>
      </c>
      <c r="V23" s="0" t="n">
        <f aca="false">IF(I23&lt;=15,1,0)</f>
        <v>1</v>
      </c>
      <c r="W23" s="0" t="n">
        <f aca="false">IF(J23&lt;=15,1,0)</f>
        <v>1</v>
      </c>
      <c r="X23" s="0" t="n">
        <f aca="false">IF(K23&lt;=15,1,0)</f>
        <v>0</v>
      </c>
      <c r="Y23" s="0" t="n">
        <f aca="false">SUMPRODUCT(O23:X23,$O$53:$X$53)</f>
        <v>1</v>
      </c>
      <c r="Z23" s="0" t="n">
        <f aca="false">IF(Y23&gt;=1,L23,0)</f>
        <v>125</v>
      </c>
    </row>
    <row r="24" customFormat="false" ht="12.8" hidden="false" customHeight="false" outlineLevel="0" collapsed="false">
      <c r="A24" s="0" t="n">
        <f aca="false">'Input Data'!A37</f>
        <v>21</v>
      </c>
      <c r="B24" s="43" t="n">
        <f aca="false">'Input Data'!F37</f>
        <v>23.087154124429</v>
      </c>
      <c r="C24" s="43" t="n">
        <f aca="false">'Input Data'!G37</f>
        <v>20.2858375179615</v>
      </c>
      <c r="D24" s="43" t="n">
        <f aca="false">'Input Data'!H37</f>
        <v>38.5592234803184</v>
      </c>
      <c r="E24" s="43" t="n">
        <f aca="false">'Input Data'!I37</f>
        <v>2.62219553144607</v>
      </c>
      <c r="F24" s="43" t="n">
        <f aca="false">'Input Data'!J37</f>
        <v>10.6759335238255</v>
      </c>
      <c r="G24" s="43" t="n">
        <f aca="false">'Input Data'!K37</f>
        <v>31.5843726175643</v>
      </c>
      <c r="H24" s="43" t="n">
        <f aca="false">'Input Data'!L37</f>
        <v>21.6066551276487</v>
      </c>
      <c r="I24" s="43" t="n">
        <f aca="false">'Input Data'!M37</f>
        <v>17.4121818341247</v>
      </c>
      <c r="J24" s="43" t="n">
        <f aca="false">'Input Data'!N37</f>
        <v>19.5943253878549</v>
      </c>
      <c r="K24" s="43" t="n">
        <f aca="false">'Input Data'!O37</f>
        <v>9.90822110195072</v>
      </c>
      <c r="L24" s="0" t="n">
        <f aca="false">'Input Data'!D37</f>
        <v>125</v>
      </c>
      <c r="N24" s="0" t="n">
        <f aca="false">'Input Data'!A37</f>
        <v>21</v>
      </c>
      <c r="O24" s="0" t="n">
        <f aca="false">IF(B24&lt;=15,1,0)</f>
        <v>0</v>
      </c>
      <c r="P24" s="0" t="n">
        <f aca="false">IF(C24&lt;=15,1,0)</f>
        <v>0</v>
      </c>
      <c r="Q24" s="0" t="n">
        <f aca="false">IF(D24&lt;=15,1,0)</f>
        <v>0</v>
      </c>
      <c r="R24" s="0" t="n">
        <f aca="false">IF(E24&lt;=15,1,0)</f>
        <v>1</v>
      </c>
      <c r="S24" s="0" t="n">
        <f aca="false">IF(F24&lt;=15,1,0)</f>
        <v>1</v>
      </c>
      <c r="T24" s="0" t="n">
        <f aca="false">IF(G24&lt;=15,1,0)</f>
        <v>0</v>
      </c>
      <c r="U24" s="0" t="n">
        <f aca="false">IF(H24&lt;=15,1,0)</f>
        <v>0</v>
      </c>
      <c r="V24" s="0" t="n">
        <f aca="false">IF(I24&lt;=15,1,0)</f>
        <v>0</v>
      </c>
      <c r="W24" s="0" t="n">
        <f aca="false">IF(J24&lt;=15,1,0)</f>
        <v>0</v>
      </c>
      <c r="X24" s="0" t="n">
        <f aca="false">IF(K24&lt;=15,1,0)</f>
        <v>1</v>
      </c>
      <c r="Y24" s="0" t="n">
        <f aca="false">SUMPRODUCT(O24:X24,$O$53:$X$53)</f>
        <v>1</v>
      </c>
      <c r="Z24" s="0" t="n">
        <f aca="false">IF(Y24&gt;=1,L24,0)</f>
        <v>125</v>
      </c>
    </row>
    <row r="25" customFormat="false" ht="12.8" hidden="false" customHeight="false" outlineLevel="0" collapsed="false">
      <c r="A25" s="0" t="n">
        <f aca="false">'Input Data'!A38</f>
        <v>22</v>
      </c>
      <c r="B25" s="43" t="n">
        <f aca="false">'Input Data'!F38</f>
        <v>14.9395909175733</v>
      </c>
      <c r="C25" s="43" t="n">
        <f aca="false">'Input Data'!G38</f>
        <v>18.8455126453072</v>
      </c>
      <c r="D25" s="43" t="n">
        <f aca="false">'Input Data'!H38</f>
        <v>30.4963589542169</v>
      </c>
      <c r="E25" s="43" t="n">
        <f aca="false">'Input Data'!I38</f>
        <v>5.69923967424009</v>
      </c>
      <c r="F25" s="43" t="n">
        <f aca="false">'Input Data'!J38</f>
        <v>9.9296193212243</v>
      </c>
      <c r="G25" s="43" t="n">
        <f aca="false">'Input Data'!K38</f>
        <v>24.0438077754844</v>
      </c>
      <c r="H25" s="43" t="n">
        <f aca="false">'Input Data'!L38</f>
        <v>13.5647289624394</v>
      </c>
      <c r="I25" s="43" t="n">
        <f aca="false">'Input Data'!M38</f>
        <v>10.2427926181986</v>
      </c>
      <c r="J25" s="43" t="n">
        <f aca="false">'Input Data'!N38</f>
        <v>13.8180448387041</v>
      </c>
      <c r="K25" s="43" t="n">
        <f aca="false">'Input Data'!O38</f>
        <v>7.35465434568025</v>
      </c>
      <c r="L25" s="0" t="n">
        <f aca="false">'Input Data'!D38</f>
        <v>125</v>
      </c>
      <c r="N25" s="0" t="n">
        <f aca="false">'Input Data'!A38</f>
        <v>22</v>
      </c>
      <c r="O25" s="0" t="n">
        <f aca="false">IF(B25&lt;=15,1,0)</f>
        <v>1</v>
      </c>
      <c r="P25" s="0" t="n">
        <f aca="false">IF(C25&lt;=15,1,0)</f>
        <v>0</v>
      </c>
      <c r="Q25" s="0" t="n">
        <f aca="false">IF(D25&lt;=15,1,0)</f>
        <v>0</v>
      </c>
      <c r="R25" s="0" t="n">
        <f aca="false">IF(E25&lt;=15,1,0)</f>
        <v>1</v>
      </c>
      <c r="S25" s="0" t="n">
        <f aca="false">IF(F25&lt;=15,1,0)</f>
        <v>1</v>
      </c>
      <c r="T25" s="0" t="n">
        <f aca="false">IF(G25&lt;=15,1,0)</f>
        <v>0</v>
      </c>
      <c r="U25" s="0" t="n">
        <f aca="false">IF(H25&lt;=15,1,0)</f>
        <v>1</v>
      </c>
      <c r="V25" s="0" t="n">
        <f aca="false">IF(I25&lt;=15,1,0)</f>
        <v>1</v>
      </c>
      <c r="W25" s="0" t="n">
        <f aca="false">IF(J25&lt;=15,1,0)</f>
        <v>1</v>
      </c>
      <c r="X25" s="0" t="n">
        <f aca="false">IF(K25&lt;=15,1,0)</f>
        <v>1</v>
      </c>
      <c r="Y25" s="0" t="n">
        <f aca="false">SUMPRODUCT(O25:X25,$O$53:$X$53)</f>
        <v>1</v>
      </c>
      <c r="Z25" s="0" t="n">
        <f aca="false">IF(Y25&gt;=1,L25,0)</f>
        <v>125</v>
      </c>
    </row>
    <row r="26" customFormat="false" ht="12.8" hidden="false" customHeight="false" outlineLevel="0" collapsed="false">
      <c r="A26" s="0" t="n">
        <f aca="false">'Input Data'!A39</f>
        <v>23</v>
      </c>
      <c r="B26" s="43" t="n">
        <f aca="false">'Input Data'!F39</f>
        <v>29.5218416789103</v>
      </c>
      <c r="C26" s="43" t="n">
        <f aca="false">'Input Data'!G39</f>
        <v>19.4163988843104</v>
      </c>
      <c r="D26" s="43" t="n">
        <f aca="false">'Input Data'!H39</f>
        <v>44.394737249303</v>
      </c>
      <c r="E26" s="43" t="n">
        <f aca="false">'Input Data'!I39</f>
        <v>10.9013710346288</v>
      </c>
      <c r="F26" s="43" t="n">
        <f aca="false">'Input Data'!J39</f>
        <v>12.3571120426522</v>
      </c>
      <c r="G26" s="43" t="n">
        <f aca="false">'Input Data'!K39</f>
        <v>36.548410922428</v>
      </c>
      <c r="H26" s="43" t="n">
        <f aca="false">'Input Data'!L39</f>
        <v>29.5858386028631</v>
      </c>
      <c r="I26" s="43" t="n">
        <f aca="false">'Input Data'!M39</f>
        <v>22.7848636521815</v>
      </c>
      <c r="J26" s="43" t="n">
        <f aca="false">'Input Data'!N39</f>
        <v>23.2373437689131</v>
      </c>
      <c r="K26" s="43" t="n">
        <f aca="false">'Input Data'!O39</f>
        <v>18.6129619360985</v>
      </c>
      <c r="L26" s="0" t="n">
        <f aca="false">'Input Data'!D39</f>
        <v>125</v>
      </c>
      <c r="N26" s="0" t="n">
        <f aca="false">'Input Data'!A39</f>
        <v>23</v>
      </c>
      <c r="O26" s="0" t="n">
        <f aca="false">IF(B26&lt;=15,1,0)</f>
        <v>0</v>
      </c>
      <c r="P26" s="0" t="n">
        <f aca="false">IF(C26&lt;=15,1,0)</f>
        <v>0</v>
      </c>
      <c r="Q26" s="0" t="n">
        <f aca="false">IF(D26&lt;=15,1,0)</f>
        <v>0</v>
      </c>
      <c r="R26" s="0" t="n">
        <f aca="false">IF(E26&lt;=15,1,0)</f>
        <v>1</v>
      </c>
      <c r="S26" s="0" t="n">
        <f aca="false">IF(F26&lt;=15,1,0)</f>
        <v>1</v>
      </c>
      <c r="T26" s="0" t="n">
        <f aca="false">IF(G26&lt;=15,1,0)</f>
        <v>0</v>
      </c>
      <c r="U26" s="0" t="n">
        <f aca="false">IF(H26&lt;=15,1,0)</f>
        <v>0</v>
      </c>
      <c r="V26" s="0" t="n">
        <f aca="false">IF(I26&lt;=15,1,0)</f>
        <v>0</v>
      </c>
      <c r="W26" s="0" t="n">
        <f aca="false">IF(J26&lt;=15,1,0)</f>
        <v>0</v>
      </c>
      <c r="X26" s="0" t="n">
        <f aca="false">IF(K26&lt;=15,1,0)</f>
        <v>0</v>
      </c>
      <c r="Y26" s="0" t="n">
        <f aca="false">SUMPRODUCT(O26:X26,$O$53:$X$53)</f>
        <v>1</v>
      </c>
      <c r="Z26" s="0" t="n">
        <f aca="false">IF(Y26&gt;=1,L26,0)</f>
        <v>125</v>
      </c>
    </row>
    <row r="27" customFormat="false" ht="12.8" hidden="false" customHeight="false" outlineLevel="0" collapsed="false">
      <c r="A27" s="0" t="n">
        <f aca="false">'Input Data'!A40</f>
        <v>24</v>
      </c>
      <c r="B27" s="43" t="n">
        <f aca="false">'Input Data'!F40</f>
        <v>11.8884805947948</v>
      </c>
      <c r="C27" s="43" t="n">
        <f aca="false">'Input Data'!G40</f>
        <v>15.1409010185267</v>
      </c>
      <c r="D27" s="43" t="n">
        <f aca="false">'Input Data'!H40</f>
        <v>16.8729753882595</v>
      </c>
      <c r="E27" s="43" t="n">
        <f aca="false">'Input Data'!I40</f>
        <v>25.2121689121113</v>
      </c>
      <c r="F27" s="43" t="n">
        <f aca="false">'Input Data'!J40</f>
        <v>18.3638278268124</v>
      </c>
      <c r="G27" s="43" t="n">
        <f aca="false">'Input Data'!K40</f>
        <v>8.08690428117044</v>
      </c>
      <c r="H27" s="43" t="n">
        <f aca="false">'Input Data'!L40</f>
        <v>20.0651850819477</v>
      </c>
      <c r="I27" s="43" t="n">
        <f aca="false">'Input Data'!M40</f>
        <v>10.9322172206575</v>
      </c>
      <c r="J27" s="43" t="n">
        <f aca="false">'Input Data'!N40</f>
        <v>7.70955568452694</v>
      </c>
      <c r="K27" s="43" t="n">
        <f aca="false">'Input Data'!O40</f>
        <v>27.6273065464738</v>
      </c>
      <c r="L27" s="0" t="n">
        <f aca="false">'Input Data'!D40</f>
        <v>125</v>
      </c>
      <c r="N27" s="0" t="n">
        <f aca="false">'Input Data'!A40</f>
        <v>24</v>
      </c>
      <c r="O27" s="0" t="n">
        <f aca="false">IF(B27&lt;=15,1,0)</f>
        <v>1</v>
      </c>
      <c r="P27" s="0" t="n">
        <f aca="false">IF(C27&lt;=15,1,0)</f>
        <v>0</v>
      </c>
      <c r="Q27" s="0" t="n">
        <f aca="false">IF(D27&lt;=15,1,0)</f>
        <v>0</v>
      </c>
      <c r="R27" s="0" t="n">
        <f aca="false">IF(E27&lt;=15,1,0)</f>
        <v>0</v>
      </c>
      <c r="S27" s="0" t="n">
        <f aca="false">IF(F27&lt;=15,1,0)</f>
        <v>0</v>
      </c>
      <c r="T27" s="0" t="n">
        <f aca="false">IF(G27&lt;=15,1,0)</f>
        <v>1</v>
      </c>
      <c r="U27" s="0" t="n">
        <f aca="false">IF(H27&lt;=15,1,0)</f>
        <v>0</v>
      </c>
      <c r="V27" s="0" t="n">
        <f aca="false">IF(I27&lt;=15,1,0)</f>
        <v>1</v>
      </c>
      <c r="W27" s="0" t="n">
        <f aca="false">IF(J27&lt;=15,1,0)</f>
        <v>1</v>
      </c>
      <c r="X27" s="0" t="n">
        <f aca="false">IF(K27&lt;=15,1,0)</f>
        <v>0</v>
      </c>
      <c r="Y27" s="0" t="n">
        <f aca="false">SUMPRODUCT(O27:X27,$O$53:$X$53)</f>
        <v>1</v>
      </c>
      <c r="Z27" s="0" t="n">
        <f aca="false">IF(Y27&gt;=1,L27,0)</f>
        <v>125</v>
      </c>
    </row>
    <row r="28" customFormat="false" ht="12.8" hidden="false" customHeight="false" outlineLevel="0" collapsed="false">
      <c r="A28" s="0" t="n">
        <f aca="false">'Input Data'!A41</f>
        <v>25</v>
      </c>
      <c r="B28" s="43" t="n">
        <f aca="false">'Input Data'!F41</f>
        <v>12.3018200759274</v>
      </c>
      <c r="C28" s="43" t="n">
        <f aca="false">'Input Data'!G41</f>
        <v>30.7351144012916</v>
      </c>
      <c r="D28" s="43" t="n">
        <f aca="false">'Input Data'!H41</f>
        <v>4.30486051579993</v>
      </c>
      <c r="E28" s="43" t="n">
        <f aca="false">'Input Data'!I41</f>
        <v>32.7901781279165</v>
      </c>
      <c r="F28" s="43" t="n">
        <f aca="false">'Input Data'!J41</f>
        <v>30.2440327909566</v>
      </c>
      <c r="G28" s="43" t="n">
        <f aca="false">'Input Data'!K41</f>
        <v>8.67725482744926</v>
      </c>
      <c r="H28" s="43" t="n">
        <f aca="false">'Input Data'!L41</f>
        <v>16.7570960879409</v>
      </c>
      <c r="I28" s="43" t="n">
        <f aca="false">'Input Data'!M41</f>
        <v>19.0114922203799</v>
      </c>
      <c r="J28" s="43" t="n">
        <f aca="false">'Input Data'!N41</f>
        <v>20.3583588081282</v>
      </c>
      <c r="K28" s="43" t="n">
        <f aca="false">'Input Data'!O41</f>
        <v>30.744215227917</v>
      </c>
      <c r="L28" s="0" t="n">
        <f aca="false">'Input Data'!D41</f>
        <v>125</v>
      </c>
      <c r="N28" s="0" t="n">
        <f aca="false">'Input Data'!A41</f>
        <v>25</v>
      </c>
      <c r="O28" s="0" t="n">
        <f aca="false">IF(B28&lt;=15,1,0)</f>
        <v>1</v>
      </c>
      <c r="P28" s="0" t="n">
        <f aca="false">IF(C28&lt;=15,1,0)</f>
        <v>0</v>
      </c>
      <c r="Q28" s="0" t="n">
        <f aca="false">IF(D28&lt;=15,1,0)</f>
        <v>1</v>
      </c>
      <c r="R28" s="0" t="n">
        <f aca="false">IF(E28&lt;=15,1,0)</f>
        <v>0</v>
      </c>
      <c r="S28" s="0" t="n">
        <f aca="false">IF(F28&lt;=15,1,0)</f>
        <v>0</v>
      </c>
      <c r="T28" s="0" t="n">
        <f aca="false">IF(G28&lt;=15,1,0)</f>
        <v>1</v>
      </c>
      <c r="U28" s="0" t="n">
        <f aca="false">IF(H28&lt;=15,1,0)</f>
        <v>0</v>
      </c>
      <c r="V28" s="0" t="n">
        <f aca="false">IF(I28&lt;=15,1,0)</f>
        <v>0</v>
      </c>
      <c r="W28" s="0" t="n">
        <f aca="false">IF(J28&lt;=15,1,0)</f>
        <v>0</v>
      </c>
      <c r="X28" s="0" t="n">
        <f aca="false">IF(K28&lt;=15,1,0)</f>
        <v>0</v>
      </c>
      <c r="Y28" s="0" t="n">
        <f aca="false">SUMPRODUCT(O28:X28,$O$53:$X$53)</f>
        <v>1</v>
      </c>
      <c r="Z28" s="0" t="n">
        <f aca="false">IF(Y28&gt;=1,L28,0)</f>
        <v>125</v>
      </c>
    </row>
    <row r="29" customFormat="false" ht="12.8" hidden="false" customHeight="false" outlineLevel="0" collapsed="false">
      <c r="A29" s="0" t="n">
        <f aca="false">'Input Data'!A42</f>
        <v>26</v>
      </c>
      <c r="B29" s="43" t="n">
        <f aca="false">'Input Data'!F42</f>
        <v>4.44138666216615</v>
      </c>
      <c r="C29" s="43" t="n">
        <f aca="false">'Input Data'!G42</f>
        <v>21.6083356722091</v>
      </c>
      <c r="D29" s="43" t="n">
        <f aca="false">'Input Data'!H42</f>
        <v>19.7027164503495</v>
      </c>
      <c r="E29" s="43" t="n">
        <f aca="false">'Input Data'!I42</f>
        <v>16.8659868054871</v>
      </c>
      <c r="F29" s="43" t="n">
        <f aca="false">'Input Data'!J42</f>
        <v>16.7472636786686</v>
      </c>
      <c r="G29" s="43" t="n">
        <f aca="false">'Input Data'!K42</f>
        <v>14.6667302205663</v>
      </c>
      <c r="H29" s="43" t="n">
        <f aca="false">'Input Data'!L42</f>
        <v>5.45912959022445</v>
      </c>
      <c r="I29" s="43" t="n">
        <f aca="false">'Input Data'!M42</f>
        <v>6.7937998311458</v>
      </c>
      <c r="J29" s="43" t="n">
        <f aca="false">'Input Data'!N42</f>
        <v>11.4568198127957</v>
      </c>
      <c r="K29" s="43" t="n">
        <f aca="false">'Input Data'!O42</f>
        <v>14.9744863619044</v>
      </c>
      <c r="L29" s="0" t="n">
        <f aca="false">'Input Data'!D42</f>
        <v>125</v>
      </c>
      <c r="N29" s="0" t="n">
        <f aca="false">'Input Data'!A42</f>
        <v>26</v>
      </c>
      <c r="O29" s="0" t="n">
        <f aca="false">IF(B29&lt;=15,1,0)</f>
        <v>1</v>
      </c>
      <c r="P29" s="0" t="n">
        <f aca="false">IF(C29&lt;=15,1,0)</f>
        <v>0</v>
      </c>
      <c r="Q29" s="0" t="n">
        <f aca="false">IF(D29&lt;=15,1,0)</f>
        <v>0</v>
      </c>
      <c r="R29" s="0" t="n">
        <f aca="false">IF(E29&lt;=15,1,0)</f>
        <v>0</v>
      </c>
      <c r="S29" s="0" t="n">
        <f aca="false">IF(F29&lt;=15,1,0)</f>
        <v>0</v>
      </c>
      <c r="T29" s="0" t="n">
        <f aca="false">IF(G29&lt;=15,1,0)</f>
        <v>1</v>
      </c>
      <c r="U29" s="0" t="n">
        <f aca="false">IF(H29&lt;=15,1,0)</f>
        <v>1</v>
      </c>
      <c r="V29" s="0" t="n">
        <f aca="false">IF(I29&lt;=15,1,0)</f>
        <v>1</v>
      </c>
      <c r="W29" s="0" t="n">
        <f aca="false">IF(J29&lt;=15,1,0)</f>
        <v>1</v>
      </c>
      <c r="X29" s="0" t="n">
        <f aca="false">IF(K29&lt;=15,1,0)</f>
        <v>1</v>
      </c>
      <c r="Y29" s="0" t="n">
        <f aca="false">SUMPRODUCT(O29:X29,$O$53:$X$53)</f>
        <v>1</v>
      </c>
      <c r="Z29" s="0" t="n">
        <f aca="false">IF(Y29&gt;=1,L29,0)</f>
        <v>125</v>
      </c>
    </row>
    <row r="30" customFormat="false" ht="12.8" hidden="false" customHeight="false" outlineLevel="0" collapsed="false">
      <c r="A30" s="0" t="n">
        <f aca="false">'Input Data'!A43</f>
        <v>27</v>
      </c>
      <c r="B30" s="43" t="n">
        <f aca="false">'Input Data'!F43</f>
        <v>24.9284329507654</v>
      </c>
      <c r="C30" s="43" t="n">
        <f aca="false">'Input Data'!G43</f>
        <v>11.6619351799265</v>
      </c>
      <c r="D30" s="43" t="n">
        <f aca="false">'Input Data'!H43</f>
        <v>29.3634428063336</v>
      </c>
      <c r="E30" s="43" t="n">
        <f aca="false">'Input Data'!I43</f>
        <v>30.3700959389463</v>
      </c>
      <c r="F30" s="43" t="n">
        <f aca="false">'Input Data'!J43</f>
        <v>20.8315081004903</v>
      </c>
      <c r="G30" s="43" t="n">
        <f aca="false">'Input Data'!K43</f>
        <v>21.2442519049463</v>
      </c>
      <c r="H30" s="43" t="n">
        <f aca="false">'Input Data'!L43</f>
        <v>32.4617275048759</v>
      </c>
      <c r="I30" s="43" t="n">
        <f aca="false">'Input Data'!M43</f>
        <v>20.8654892256455</v>
      </c>
      <c r="J30" s="43" t="n">
        <f aca="false">'Input Data'!N43</f>
        <v>15.9043998987956</v>
      </c>
      <c r="K30" s="43" t="n">
        <f aca="false">'Input Data'!O43</f>
        <v>35.763150714399</v>
      </c>
      <c r="L30" s="0" t="n">
        <f aca="false">'Input Data'!D43</f>
        <v>125</v>
      </c>
      <c r="N30" s="0" t="n">
        <f aca="false">'Input Data'!A43</f>
        <v>27</v>
      </c>
      <c r="O30" s="0" t="n">
        <f aca="false">IF(B30&lt;=15,1,0)</f>
        <v>0</v>
      </c>
      <c r="P30" s="0" t="n">
        <f aca="false">IF(C30&lt;=15,1,0)</f>
        <v>1</v>
      </c>
      <c r="Q30" s="0" t="n">
        <f aca="false">IF(D30&lt;=15,1,0)</f>
        <v>0</v>
      </c>
      <c r="R30" s="0" t="n">
        <f aca="false">IF(E30&lt;=15,1,0)</f>
        <v>0</v>
      </c>
      <c r="S30" s="0" t="n">
        <f aca="false">IF(F30&lt;=15,1,0)</f>
        <v>0</v>
      </c>
      <c r="T30" s="0" t="n">
        <f aca="false">IF(G30&lt;=15,1,0)</f>
        <v>0</v>
      </c>
      <c r="U30" s="0" t="n">
        <f aca="false">IF(H30&lt;=15,1,0)</f>
        <v>0</v>
      </c>
      <c r="V30" s="0" t="n">
        <f aca="false">IF(I30&lt;=15,1,0)</f>
        <v>0</v>
      </c>
      <c r="W30" s="0" t="n">
        <f aca="false">IF(J30&lt;=15,1,0)</f>
        <v>0</v>
      </c>
      <c r="X30" s="0" t="n">
        <f aca="false">IF(K30&lt;=15,1,0)</f>
        <v>0</v>
      </c>
      <c r="Y30" s="0" t="n">
        <f aca="false">SUMPRODUCT(O30:X30,$O$53:$X$53)</f>
        <v>0</v>
      </c>
      <c r="Z30" s="0" t="n">
        <f aca="false">IF(Y30&gt;=1,L30,0)</f>
        <v>0</v>
      </c>
    </row>
    <row r="31" customFormat="false" ht="12.8" hidden="false" customHeight="false" outlineLevel="0" collapsed="false">
      <c r="A31" s="0" t="n">
        <f aca="false">'Input Data'!A44</f>
        <v>28</v>
      </c>
      <c r="B31" s="43" t="n">
        <f aca="false">'Input Data'!F44</f>
        <v>18.1316894703725</v>
      </c>
      <c r="C31" s="43" t="n">
        <f aca="false">'Input Data'!G44</f>
        <v>6.43142710835053</v>
      </c>
      <c r="D31" s="43" t="n">
        <f aca="false">'Input Data'!H44</f>
        <v>26.1686840718064</v>
      </c>
      <c r="E31" s="43" t="n">
        <f aca="false">'Input Data'!I44</f>
        <v>22.6703313484834</v>
      </c>
      <c r="F31" s="43" t="n">
        <f aca="false">'Input Data'!J44</f>
        <v>13.5067978829188</v>
      </c>
      <c r="G31" s="43" t="n">
        <f aca="false">'Input Data'!K44</f>
        <v>17.3682380928527</v>
      </c>
      <c r="H31" s="43" t="n">
        <f aca="false">'Input Data'!L44</f>
        <v>25.0414959499233</v>
      </c>
      <c r="I31" s="43" t="n">
        <f aca="false">'Input Data'!M44</f>
        <v>13.0759659578224</v>
      </c>
      <c r="J31" s="43" t="n">
        <f aca="false">'Input Data'!N44</f>
        <v>8.15296659198501</v>
      </c>
      <c r="K31" s="43" t="n">
        <f aca="false">'Input Data'!O44</f>
        <v>27.7206599764515</v>
      </c>
      <c r="L31" s="0" t="n">
        <f aca="false">'Input Data'!D44</f>
        <v>125</v>
      </c>
      <c r="N31" s="0" t="n">
        <f aca="false">'Input Data'!A44</f>
        <v>28</v>
      </c>
      <c r="O31" s="0" t="n">
        <f aca="false">IF(B31&lt;=15,1,0)</f>
        <v>0</v>
      </c>
      <c r="P31" s="0" t="n">
        <f aca="false">IF(C31&lt;=15,1,0)</f>
        <v>1</v>
      </c>
      <c r="Q31" s="0" t="n">
        <f aca="false">IF(D31&lt;=15,1,0)</f>
        <v>0</v>
      </c>
      <c r="R31" s="0" t="n">
        <f aca="false">IF(E31&lt;=15,1,0)</f>
        <v>0</v>
      </c>
      <c r="S31" s="0" t="n">
        <f aca="false">IF(F31&lt;=15,1,0)</f>
        <v>1</v>
      </c>
      <c r="T31" s="0" t="n">
        <f aca="false">IF(G31&lt;=15,1,0)</f>
        <v>0</v>
      </c>
      <c r="U31" s="0" t="n">
        <f aca="false">IF(H31&lt;=15,1,0)</f>
        <v>0</v>
      </c>
      <c r="V31" s="0" t="n">
        <f aca="false">IF(I31&lt;=15,1,0)</f>
        <v>1</v>
      </c>
      <c r="W31" s="0" t="n">
        <f aca="false">IF(J31&lt;=15,1,0)</f>
        <v>1</v>
      </c>
      <c r="X31" s="0" t="n">
        <f aca="false">IF(K31&lt;=15,1,0)</f>
        <v>0</v>
      </c>
      <c r="Y31" s="0" t="n">
        <f aca="false">SUMPRODUCT(O31:X31,$O$53:$X$53)</f>
        <v>0</v>
      </c>
      <c r="Z31" s="0" t="n">
        <f aca="false">IF(Y31&gt;=1,L31,0)</f>
        <v>0</v>
      </c>
    </row>
    <row r="32" customFormat="false" ht="12.8" hidden="false" customHeight="false" outlineLevel="0" collapsed="false">
      <c r="A32" s="0" t="n">
        <f aca="false">'Input Data'!A45</f>
        <v>29</v>
      </c>
      <c r="B32" s="43" t="n">
        <f aca="false">'Input Data'!F45</f>
        <v>14.7402798474605</v>
      </c>
      <c r="C32" s="43" t="n">
        <f aca="false">'Input Data'!G45</f>
        <v>33.0833291592825</v>
      </c>
      <c r="D32" s="43" t="n">
        <f aca="false">'Input Data'!H45</f>
        <v>3.71639114753098</v>
      </c>
      <c r="E32" s="43" t="n">
        <f aca="false">'Input Data'!I45</f>
        <v>35.1934957891577</v>
      </c>
      <c r="F32" s="43" t="n">
        <f aca="false">'Input Data'!J45</f>
        <v>32.7310923597336</v>
      </c>
      <c r="G32" s="43" t="n">
        <f aca="false">'Input Data'!K45</f>
        <v>10.6382828427075</v>
      </c>
      <c r="H32" s="43" t="n">
        <f aca="false">'Input Data'!L45</f>
        <v>18.7105888480681</v>
      </c>
      <c r="I32" s="43" t="n">
        <f aca="false">'Input Data'!M45</f>
        <v>21.4986367129431</v>
      </c>
      <c r="J32" s="43" t="n">
        <f aca="false">'Input Data'!N45</f>
        <v>22.7951898272738</v>
      </c>
      <c r="K32" s="43" t="n">
        <f aca="false">'Input Data'!O45</f>
        <v>32.9211371933209</v>
      </c>
      <c r="L32" s="0" t="n">
        <f aca="false">'Input Data'!D45</f>
        <v>125</v>
      </c>
      <c r="N32" s="0" t="n">
        <f aca="false">'Input Data'!A45</f>
        <v>29</v>
      </c>
      <c r="O32" s="0" t="n">
        <f aca="false">IF(B32&lt;=15,1,0)</f>
        <v>1</v>
      </c>
      <c r="P32" s="0" t="n">
        <f aca="false">IF(C32&lt;=15,1,0)</f>
        <v>0</v>
      </c>
      <c r="Q32" s="0" t="n">
        <f aca="false">IF(D32&lt;=15,1,0)</f>
        <v>1</v>
      </c>
      <c r="R32" s="0" t="n">
        <f aca="false">IF(E32&lt;=15,1,0)</f>
        <v>0</v>
      </c>
      <c r="S32" s="0" t="n">
        <f aca="false">IF(F32&lt;=15,1,0)</f>
        <v>0</v>
      </c>
      <c r="T32" s="0" t="n">
        <f aca="false">IF(G32&lt;=15,1,0)</f>
        <v>1</v>
      </c>
      <c r="U32" s="0" t="n">
        <f aca="false">IF(H32&lt;=15,1,0)</f>
        <v>0</v>
      </c>
      <c r="V32" s="0" t="n">
        <f aca="false">IF(I32&lt;=15,1,0)</f>
        <v>0</v>
      </c>
      <c r="W32" s="0" t="n">
        <f aca="false">IF(J32&lt;=15,1,0)</f>
        <v>0</v>
      </c>
      <c r="X32" s="0" t="n">
        <f aca="false">IF(K32&lt;=15,1,0)</f>
        <v>0</v>
      </c>
      <c r="Y32" s="0" t="n">
        <f aca="false">SUMPRODUCT(O32:X32,$O$53:$X$53)</f>
        <v>1</v>
      </c>
      <c r="Z32" s="0" t="n">
        <f aca="false">IF(Y32&gt;=1,L32,0)</f>
        <v>125</v>
      </c>
    </row>
    <row r="33" customFormat="false" ht="12.8" hidden="false" customHeight="false" outlineLevel="0" collapsed="false">
      <c r="A33" s="0" t="n">
        <f aca="false">'Input Data'!A46</f>
        <v>30</v>
      </c>
      <c r="B33" s="43" t="n">
        <f aca="false">'Input Data'!F46</f>
        <v>8.11085948211953</v>
      </c>
      <c r="C33" s="43" t="n">
        <f aca="false">'Input Data'!G46</f>
        <v>19.3617705806748</v>
      </c>
      <c r="D33" s="43" t="n">
        <f aca="false">'Input Data'!H46</f>
        <v>23.6740773847408</v>
      </c>
      <c r="E33" s="43" t="n">
        <f aca="false">'Input Data'!I46</f>
        <v>12.5697802215744</v>
      </c>
      <c r="F33" s="43" t="n">
        <f aca="false">'Input Data'!J46</f>
        <v>13.0850589382958</v>
      </c>
      <c r="G33" s="43" t="n">
        <f aca="false">'Input Data'!K46</f>
        <v>17.7402011290372</v>
      </c>
      <c r="H33" s="43" t="n">
        <f aca="false">'Input Data'!L46</f>
        <v>8.08493174607481</v>
      </c>
      <c r="I33" s="43" t="n">
        <f aca="false">'Input Data'!M46</f>
        <v>5.74711484230524</v>
      </c>
      <c r="J33" s="43" t="n">
        <f aca="false">'Input Data'!N46</f>
        <v>10.6424026384406</v>
      </c>
      <c r="K33" s="43" t="n">
        <f aca="false">'Input Data'!O46</f>
        <v>11.7062590684933</v>
      </c>
      <c r="L33" s="0" t="n">
        <f aca="false">'Input Data'!D46</f>
        <v>125</v>
      </c>
      <c r="N33" s="0" t="n">
        <f aca="false">'Input Data'!A46</f>
        <v>30</v>
      </c>
      <c r="O33" s="0" t="n">
        <f aca="false">IF(B33&lt;=15,1,0)</f>
        <v>1</v>
      </c>
      <c r="P33" s="0" t="n">
        <f aca="false">IF(C33&lt;=15,1,0)</f>
        <v>0</v>
      </c>
      <c r="Q33" s="0" t="n">
        <f aca="false">IF(D33&lt;=15,1,0)</f>
        <v>0</v>
      </c>
      <c r="R33" s="0" t="n">
        <f aca="false">IF(E33&lt;=15,1,0)</f>
        <v>1</v>
      </c>
      <c r="S33" s="0" t="n">
        <f aca="false">IF(F33&lt;=15,1,0)</f>
        <v>1</v>
      </c>
      <c r="T33" s="0" t="n">
        <f aca="false">IF(G33&lt;=15,1,0)</f>
        <v>0</v>
      </c>
      <c r="U33" s="0" t="n">
        <f aca="false">IF(H33&lt;=15,1,0)</f>
        <v>1</v>
      </c>
      <c r="V33" s="0" t="n">
        <f aca="false">IF(I33&lt;=15,1,0)</f>
        <v>1</v>
      </c>
      <c r="W33" s="0" t="n">
        <f aca="false">IF(J33&lt;=15,1,0)</f>
        <v>1</v>
      </c>
      <c r="X33" s="0" t="n">
        <f aca="false">IF(K33&lt;=15,1,0)</f>
        <v>1</v>
      </c>
      <c r="Y33" s="0" t="n">
        <f aca="false">SUMPRODUCT(O33:X33,$O$53:$X$53)</f>
        <v>1</v>
      </c>
      <c r="Z33" s="0" t="n">
        <f aca="false">IF(Y33&gt;=1,L33,0)</f>
        <v>125</v>
      </c>
    </row>
    <row r="34" customFormat="false" ht="12.8" hidden="false" customHeight="false" outlineLevel="0" collapsed="false">
      <c r="A34" s="0" t="n">
        <f aca="false">'Input Data'!A47</f>
        <v>31</v>
      </c>
      <c r="B34" s="43" t="n">
        <f aca="false">'Input Data'!F47</f>
        <v>18.7061130415681</v>
      </c>
      <c r="C34" s="43" t="n">
        <f aca="false">'Input Data'!G47</f>
        <v>4.45430358237112</v>
      </c>
      <c r="D34" s="43" t="n">
        <f aca="false">'Input Data'!H47</f>
        <v>30.8158638140153</v>
      </c>
      <c r="E34" s="43" t="n">
        <f aca="false">'Input Data'!I47</f>
        <v>15.1960754013633</v>
      </c>
      <c r="F34" s="43" t="n">
        <f aca="false">'Input Data'!J47</f>
        <v>5.49188164511214</v>
      </c>
      <c r="G34" s="43" t="n">
        <f aca="false">'Input Data'!K47</f>
        <v>22.1630797021518</v>
      </c>
      <c r="H34" s="43" t="n">
        <f aca="false">'Input Data'!L47</f>
        <v>23.2810503243289</v>
      </c>
      <c r="I34" s="43" t="n">
        <f aca="false">'Input Data'!M47</f>
        <v>11.6083376199603</v>
      </c>
      <c r="J34" s="43" t="n">
        <f aca="false">'Input Data'!N47</f>
        <v>8.81677563534002</v>
      </c>
      <c r="K34" s="43" t="n">
        <f aca="false">'Input Data'!O47</f>
        <v>21.5837651489245</v>
      </c>
      <c r="L34" s="0" t="n">
        <f aca="false">'Input Data'!D47</f>
        <v>125</v>
      </c>
      <c r="N34" s="0" t="n">
        <f aca="false">'Input Data'!A47</f>
        <v>31</v>
      </c>
      <c r="O34" s="0" t="n">
        <f aca="false">IF(B34&lt;=15,1,0)</f>
        <v>0</v>
      </c>
      <c r="P34" s="0" t="n">
        <f aca="false">IF(C34&lt;=15,1,0)</f>
        <v>1</v>
      </c>
      <c r="Q34" s="0" t="n">
        <f aca="false">IF(D34&lt;=15,1,0)</f>
        <v>0</v>
      </c>
      <c r="R34" s="0" t="n">
        <f aca="false">IF(E34&lt;=15,1,0)</f>
        <v>0</v>
      </c>
      <c r="S34" s="0" t="n">
        <f aca="false">IF(F34&lt;=15,1,0)</f>
        <v>1</v>
      </c>
      <c r="T34" s="0" t="n">
        <f aca="false">IF(G34&lt;=15,1,0)</f>
        <v>0</v>
      </c>
      <c r="U34" s="0" t="n">
        <f aca="false">IF(H34&lt;=15,1,0)</f>
        <v>0</v>
      </c>
      <c r="V34" s="0" t="n">
        <f aca="false">IF(I34&lt;=15,1,0)</f>
        <v>1</v>
      </c>
      <c r="W34" s="0" t="n">
        <f aca="false">IF(J34&lt;=15,1,0)</f>
        <v>1</v>
      </c>
      <c r="X34" s="0" t="n">
        <f aca="false">IF(K34&lt;=15,1,0)</f>
        <v>0</v>
      </c>
      <c r="Y34" s="0" t="n">
        <f aca="false">SUMPRODUCT(O34:X34,$O$53:$X$53)</f>
        <v>0</v>
      </c>
      <c r="Z34" s="0" t="n">
        <f aca="false">IF(Y34&gt;=1,L34,0)</f>
        <v>0</v>
      </c>
    </row>
    <row r="35" customFormat="false" ht="12.8" hidden="false" customHeight="false" outlineLevel="0" collapsed="false">
      <c r="A35" s="0" t="n">
        <f aca="false">'Input Data'!A48</f>
        <v>32</v>
      </c>
      <c r="B35" s="43" t="n">
        <f aca="false">'Input Data'!F48</f>
        <v>25.6423487728239</v>
      </c>
      <c r="C35" s="43" t="n">
        <f aca="false">'Input Data'!G48</f>
        <v>31.7094626392051</v>
      </c>
      <c r="D35" s="43" t="n">
        <f aca="false">'Input Data'!H48</f>
        <v>40.5020202973523</v>
      </c>
      <c r="E35" s="43" t="n">
        <f aca="false">'Input Data'!I48</f>
        <v>12.5024174969141</v>
      </c>
      <c r="F35" s="43" t="n">
        <f aca="false">'Input Data'!J48</f>
        <v>22.038154007701</v>
      </c>
      <c r="G35" s="43" t="n">
        <f aca="false">'Input Data'!K48</f>
        <v>35.7765506393104</v>
      </c>
      <c r="H35" s="43" t="n">
        <f aca="false">'Input Data'!L48</f>
        <v>19.9125884155512</v>
      </c>
      <c r="I35" s="43" t="n">
        <f aca="false">'Input Data'!M48</f>
        <v>23.2676057488616</v>
      </c>
      <c r="J35" s="43" t="n">
        <f aca="false">'Input Data'!N48</f>
        <v>27.3564448067935</v>
      </c>
      <c r="K35" s="43" t="n">
        <f aca="false">'Input Data'!O48</f>
        <v>6.57297022563904</v>
      </c>
      <c r="L35" s="0" t="n">
        <f aca="false">'Input Data'!D48</f>
        <v>125</v>
      </c>
      <c r="N35" s="0" t="n">
        <f aca="false">'Input Data'!A48</f>
        <v>32</v>
      </c>
      <c r="O35" s="0" t="n">
        <f aca="false">IF(B35&lt;=15,1,0)</f>
        <v>0</v>
      </c>
      <c r="P35" s="0" t="n">
        <f aca="false">IF(C35&lt;=15,1,0)</f>
        <v>0</v>
      </c>
      <c r="Q35" s="0" t="n">
        <f aca="false">IF(D35&lt;=15,1,0)</f>
        <v>0</v>
      </c>
      <c r="R35" s="0" t="n">
        <f aca="false">IF(E35&lt;=15,1,0)</f>
        <v>1</v>
      </c>
      <c r="S35" s="0" t="n">
        <f aca="false">IF(F35&lt;=15,1,0)</f>
        <v>0</v>
      </c>
      <c r="T35" s="0" t="n">
        <f aca="false">IF(G35&lt;=15,1,0)</f>
        <v>0</v>
      </c>
      <c r="U35" s="0" t="n">
        <f aca="false">IF(H35&lt;=15,1,0)</f>
        <v>0</v>
      </c>
      <c r="V35" s="0" t="n">
        <f aca="false">IF(I35&lt;=15,1,0)</f>
        <v>0</v>
      </c>
      <c r="W35" s="0" t="n">
        <f aca="false">IF(J35&lt;=15,1,0)</f>
        <v>0</v>
      </c>
      <c r="X35" s="0" t="n">
        <f aca="false">IF(K35&lt;=15,1,0)</f>
        <v>1</v>
      </c>
      <c r="Y35" s="0" t="n">
        <f aca="false">SUMPRODUCT(O35:X35,$O$53:$X$53)</f>
        <v>1</v>
      </c>
      <c r="Z35" s="0" t="n">
        <f aca="false">IF(Y35&gt;=1,L35,0)</f>
        <v>125</v>
      </c>
    </row>
    <row r="36" customFormat="false" ht="12.8" hidden="false" customHeight="false" outlineLevel="0" collapsed="false">
      <c r="A36" s="0" t="n">
        <f aca="false">'Input Data'!A49</f>
        <v>33</v>
      </c>
      <c r="B36" s="43" t="n">
        <f aca="false">'Input Data'!F49</f>
        <v>16.9042296498319</v>
      </c>
      <c r="C36" s="43" t="n">
        <f aca="false">'Input Data'!G49</f>
        <v>32.7864512384956</v>
      </c>
      <c r="D36" s="43" t="n">
        <f aca="false">'Input Data'!H49</f>
        <v>1.34822101832126</v>
      </c>
      <c r="E36" s="43" t="n">
        <f aca="false">'Input Data'!I49</f>
        <v>37.3408906912285</v>
      </c>
      <c r="F36" s="43" t="n">
        <f aca="false">'Input Data'!J49</f>
        <v>33.7553958829433</v>
      </c>
      <c r="G36" s="43" t="n">
        <f aca="false">'Input Data'!K49</f>
        <v>9.81774460221109</v>
      </c>
      <c r="H36" s="43" t="n">
        <f aca="false">'Input Data'!L49</f>
        <v>22.2002575073861</v>
      </c>
      <c r="I36" s="43" t="n">
        <f aca="false">'Input Data'!M49</f>
        <v>22.8840870513475</v>
      </c>
      <c r="J36" s="43" t="n">
        <f aca="false">'Input Data'!N49</f>
        <v>23.2266636866826</v>
      </c>
      <c r="K36" s="43" t="n">
        <f aca="false">'Input Data'!O49</f>
        <v>35.909692845446</v>
      </c>
      <c r="L36" s="0" t="n">
        <f aca="false">'Input Data'!D49</f>
        <v>125</v>
      </c>
      <c r="N36" s="0" t="n">
        <f aca="false">'Input Data'!A49</f>
        <v>33</v>
      </c>
      <c r="O36" s="0" t="n">
        <f aca="false">IF(B36&lt;=15,1,0)</f>
        <v>0</v>
      </c>
      <c r="P36" s="0" t="n">
        <f aca="false">IF(C36&lt;=15,1,0)</f>
        <v>0</v>
      </c>
      <c r="Q36" s="0" t="n">
        <f aca="false">IF(D36&lt;=15,1,0)</f>
        <v>1</v>
      </c>
      <c r="R36" s="0" t="n">
        <f aca="false">IF(E36&lt;=15,1,0)</f>
        <v>0</v>
      </c>
      <c r="S36" s="0" t="n">
        <f aca="false">IF(F36&lt;=15,1,0)</f>
        <v>0</v>
      </c>
      <c r="T36" s="0" t="n">
        <f aca="false">IF(G36&lt;=15,1,0)</f>
        <v>1</v>
      </c>
      <c r="U36" s="0" t="n">
        <f aca="false">IF(H36&lt;=15,1,0)</f>
        <v>0</v>
      </c>
      <c r="V36" s="0" t="n">
        <f aca="false">IF(I36&lt;=15,1,0)</f>
        <v>0</v>
      </c>
      <c r="W36" s="0" t="n">
        <f aca="false">IF(J36&lt;=15,1,0)</f>
        <v>0</v>
      </c>
      <c r="X36" s="0" t="n">
        <f aca="false">IF(K36&lt;=15,1,0)</f>
        <v>0</v>
      </c>
      <c r="Y36" s="0" t="n">
        <f aca="false">SUMPRODUCT(O36:X36,$O$53:$X$53)</f>
        <v>1</v>
      </c>
      <c r="Z36" s="0" t="n">
        <f aca="false">IF(Y36&gt;=1,L36,0)</f>
        <v>125</v>
      </c>
    </row>
    <row r="37" customFormat="false" ht="12.8" hidden="false" customHeight="false" outlineLevel="0" collapsed="false">
      <c r="A37" s="0" t="n">
        <f aca="false">'Input Data'!A50</f>
        <v>34</v>
      </c>
      <c r="B37" s="43" t="n">
        <f aca="false">'Input Data'!F50</f>
        <v>10.2677426678761</v>
      </c>
      <c r="C37" s="43" t="n">
        <f aca="false">'Input Data'!G50</f>
        <v>20.3959168789668</v>
      </c>
      <c r="D37" s="43" t="n">
        <f aca="false">'Input Data'!H50</f>
        <v>11.470743251147</v>
      </c>
      <c r="E37" s="43" t="n">
        <f aca="false">'Input Data'!I50</f>
        <v>27.7875962352579</v>
      </c>
      <c r="F37" s="43" t="n">
        <f aca="false">'Input Data'!J50</f>
        <v>22.3349941780538</v>
      </c>
      <c r="G37" s="43" t="n">
        <f aca="false">'Input Data'!K50</f>
        <v>2.67739615554598</v>
      </c>
      <c r="H37" s="43" t="n">
        <f aca="false">'Input Data'!L50</f>
        <v>18.4448939236234</v>
      </c>
      <c r="I37" s="43" t="n">
        <f aca="false">'Input Data'!M50</f>
        <v>12.7494442818074</v>
      </c>
      <c r="J37" s="43" t="n">
        <f aca="false">'Input Data'!N50</f>
        <v>11.4446480563506</v>
      </c>
      <c r="K37" s="43" t="n">
        <f aca="false">'Input Data'!O50</f>
        <v>28.6898133959375</v>
      </c>
      <c r="L37" s="0" t="n">
        <f aca="false">'Input Data'!D50</f>
        <v>75</v>
      </c>
      <c r="N37" s="0" t="n">
        <f aca="false">'Input Data'!A50</f>
        <v>34</v>
      </c>
      <c r="O37" s="0" t="n">
        <f aca="false">IF(B37&lt;=15,1,0)</f>
        <v>1</v>
      </c>
      <c r="P37" s="0" t="n">
        <f aca="false">IF(C37&lt;=15,1,0)</f>
        <v>0</v>
      </c>
      <c r="Q37" s="0" t="n">
        <f aca="false">IF(D37&lt;=15,1,0)</f>
        <v>1</v>
      </c>
      <c r="R37" s="0" t="n">
        <f aca="false">IF(E37&lt;=15,1,0)</f>
        <v>0</v>
      </c>
      <c r="S37" s="0" t="n">
        <f aca="false">IF(F37&lt;=15,1,0)</f>
        <v>0</v>
      </c>
      <c r="T37" s="0" t="n">
        <f aca="false">IF(G37&lt;=15,1,0)</f>
        <v>1</v>
      </c>
      <c r="U37" s="0" t="n">
        <f aca="false">IF(H37&lt;=15,1,0)</f>
        <v>0</v>
      </c>
      <c r="V37" s="0" t="n">
        <f aca="false">IF(I37&lt;=15,1,0)</f>
        <v>1</v>
      </c>
      <c r="W37" s="0" t="n">
        <f aca="false">IF(J37&lt;=15,1,0)</f>
        <v>1</v>
      </c>
      <c r="X37" s="0" t="n">
        <f aca="false">IF(K37&lt;=15,1,0)</f>
        <v>0</v>
      </c>
      <c r="Y37" s="0" t="n">
        <f aca="false">SUMPRODUCT(O37:X37,$O$53:$X$53)</f>
        <v>1</v>
      </c>
      <c r="Z37" s="0" t="n">
        <f aca="false">IF(Y37&gt;=1,L37,0)</f>
        <v>75</v>
      </c>
    </row>
    <row r="38" customFormat="false" ht="12.8" hidden="false" customHeight="false" outlineLevel="0" collapsed="false">
      <c r="A38" s="0" t="n">
        <f aca="false">'Input Data'!A51</f>
        <v>35</v>
      </c>
      <c r="B38" s="43" t="n">
        <f aca="false">'Input Data'!F51</f>
        <v>2.57668925403462</v>
      </c>
      <c r="C38" s="43" t="n">
        <f aca="false">'Input Data'!G51</f>
        <v>23.4676053817138</v>
      </c>
      <c r="D38" s="43" t="n">
        <f aca="false">'Input Data'!H51</f>
        <v>16.2910539760896</v>
      </c>
      <c r="E38" s="43" t="n">
        <f aca="false">'Input Data'!I51</f>
        <v>20.4539282376724</v>
      </c>
      <c r="F38" s="43" t="n">
        <f aca="false">'Input Data'!J51</f>
        <v>19.7313416004039</v>
      </c>
      <c r="G38" s="43" t="n">
        <f aca="false">'Input Data'!K51</f>
        <v>12.1966363761433</v>
      </c>
      <c r="H38" s="43" t="n">
        <f aca="false">'Input Data'!L51</f>
        <v>5.89323976534602</v>
      </c>
      <c r="I38" s="43" t="n">
        <f aca="false">'Input Data'!M51</f>
        <v>8.86783900010212</v>
      </c>
      <c r="J38" s="43" t="n">
        <f aca="false">'Input Data'!N51</f>
        <v>12.7315496799036</v>
      </c>
      <c r="K38" s="43" t="n">
        <f aca="false">'Input Data'!O51</f>
        <v>18.2720030372111</v>
      </c>
      <c r="L38" s="0" t="n">
        <f aca="false">'Input Data'!D51</f>
        <v>75</v>
      </c>
      <c r="N38" s="0" t="n">
        <f aca="false">'Input Data'!A51</f>
        <v>35</v>
      </c>
      <c r="O38" s="0" t="n">
        <f aca="false">IF(B38&lt;=15,1,0)</f>
        <v>1</v>
      </c>
      <c r="P38" s="0" t="n">
        <f aca="false">IF(C38&lt;=15,1,0)</f>
        <v>0</v>
      </c>
      <c r="Q38" s="0" t="n">
        <f aca="false">IF(D38&lt;=15,1,0)</f>
        <v>0</v>
      </c>
      <c r="R38" s="0" t="n">
        <f aca="false">IF(E38&lt;=15,1,0)</f>
        <v>0</v>
      </c>
      <c r="S38" s="0" t="n">
        <f aca="false">IF(F38&lt;=15,1,0)</f>
        <v>0</v>
      </c>
      <c r="T38" s="0" t="n">
        <f aca="false">IF(G38&lt;=15,1,0)</f>
        <v>1</v>
      </c>
      <c r="U38" s="0" t="n">
        <f aca="false">IF(H38&lt;=15,1,0)</f>
        <v>1</v>
      </c>
      <c r="V38" s="0" t="n">
        <f aca="false">IF(I38&lt;=15,1,0)</f>
        <v>1</v>
      </c>
      <c r="W38" s="0" t="n">
        <f aca="false">IF(J38&lt;=15,1,0)</f>
        <v>1</v>
      </c>
      <c r="X38" s="0" t="n">
        <f aca="false">IF(K38&lt;=15,1,0)</f>
        <v>0</v>
      </c>
      <c r="Y38" s="0" t="n">
        <f aca="false">SUMPRODUCT(O38:X38,$O$53:$X$53)</f>
        <v>1</v>
      </c>
      <c r="Z38" s="0" t="n">
        <f aca="false">IF(Y38&gt;=1,L38,0)</f>
        <v>75</v>
      </c>
    </row>
    <row r="39" customFormat="false" ht="12.8" hidden="false" customHeight="false" outlineLevel="0" collapsed="false">
      <c r="A39" s="0" t="n">
        <f aca="false">'Input Data'!A52</f>
        <v>36</v>
      </c>
      <c r="B39" s="43" t="n">
        <f aca="false">'Input Data'!F52</f>
        <v>9.09130963143101</v>
      </c>
      <c r="C39" s="43" t="n">
        <f aca="false">'Input Data'!G52</f>
        <v>27.4198151622972</v>
      </c>
      <c r="D39" s="43" t="n">
        <f aca="false">'Input Data'!H52</f>
        <v>21.5592175260269</v>
      </c>
      <c r="E39" s="43" t="n">
        <f aca="false">'Input Data'!I52</f>
        <v>18.9543539677446</v>
      </c>
      <c r="F39" s="43" t="n">
        <f aca="false">'Input Data'!J52</f>
        <v>21.4554631489169</v>
      </c>
      <c r="G39" s="43" t="n">
        <f aca="false">'Input Data'!K52</f>
        <v>18.7786564230391</v>
      </c>
      <c r="H39" s="43" t="n">
        <f aca="false">'Input Data'!L52</f>
        <v>0.791306094093177</v>
      </c>
      <c r="I39" s="43" t="n">
        <f aca="false">'Input Data'!M52</f>
        <v>12.7614945817474</v>
      </c>
      <c r="J39" s="43" t="n">
        <f aca="false">'Input Data'!N52</f>
        <v>17.5395800928799</v>
      </c>
      <c r="K39" s="43" t="n">
        <f aca="false">'Input Data'!O52</f>
        <v>14.2265416997438</v>
      </c>
      <c r="L39" s="0" t="n">
        <f aca="false">'Input Data'!D52</f>
        <v>75</v>
      </c>
      <c r="N39" s="0" t="n">
        <f aca="false">'Input Data'!A52</f>
        <v>36</v>
      </c>
      <c r="O39" s="0" t="n">
        <f aca="false">IF(B39&lt;=15,1,0)</f>
        <v>1</v>
      </c>
      <c r="P39" s="0" t="n">
        <f aca="false">IF(C39&lt;=15,1,0)</f>
        <v>0</v>
      </c>
      <c r="Q39" s="0" t="n">
        <f aca="false">IF(D39&lt;=15,1,0)</f>
        <v>0</v>
      </c>
      <c r="R39" s="0" t="n">
        <f aca="false">IF(E39&lt;=15,1,0)</f>
        <v>0</v>
      </c>
      <c r="S39" s="0" t="n">
        <f aca="false">IF(F39&lt;=15,1,0)</f>
        <v>0</v>
      </c>
      <c r="T39" s="0" t="n">
        <f aca="false">IF(G39&lt;=15,1,0)</f>
        <v>0</v>
      </c>
      <c r="U39" s="0" t="n">
        <f aca="false">IF(H39&lt;=15,1,0)</f>
        <v>1</v>
      </c>
      <c r="V39" s="0" t="n">
        <f aca="false">IF(I39&lt;=15,1,0)</f>
        <v>1</v>
      </c>
      <c r="W39" s="0" t="n">
        <f aca="false">IF(J39&lt;=15,1,0)</f>
        <v>0</v>
      </c>
      <c r="X39" s="0" t="n">
        <f aca="false">IF(K39&lt;=15,1,0)</f>
        <v>1</v>
      </c>
      <c r="Y39" s="0" t="n">
        <f aca="false">SUMPRODUCT(O39:X39,$O$53:$X$53)</f>
        <v>0</v>
      </c>
      <c r="Z39" s="0" t="n">
        <f aca="false">IF(Y39&gt;=1,L39,0)</f>
        <v>0</v>
      </c>
    </row>
    <row r="40" customFormat="false" ht="12.8" hidden="false" customHeight="false" outlineLevel="0" collapsed="false">
      <c r="A40" s="0" t="n">
        <f aca="false">'Input Data'!A53</f>
        <v>37</v>
      </c>
      <c r="B40" s="43" t="n">
        <f aca="false">'Input Data'!F53</f>
        <v>7.07545065922171</v>
      </c>
      <c r="C40" s="43" t="n">
        <f aca="false">'Input Data'!G53</f>
        <v>22.3895269916782</v>
      </c>
      <c r="D40" s="43" t="n">
        <f aca="false">'Input Data'!H53</f>
        <v>22.1342813732697</v>
      </c>
      <c r="E40" s="43" t="n">
        <f aca="false">'Input Data'!I53</f>
        <v>15.0931720890968</v>
      </c>
      <c r="F40" s="43" t="n">
        <f aca="false">'Input Data'!J53</f>
        <v>16.4111968275039</v>
      </c>
      <c r="G40" s="43" t="n">
        <f aca="false">'Input Data'!K53</f>
        <v>17.3086576715551</v>
      </c>
      <c r="H40" s="43" t="n">
        <f aca="false">'Input Data'!L53</f>
        <v>4.76050911469347</v>
      </c>
      <c r="I40" s="43" t="n">
        <f aca="false">'Input Data'!M53</f>
        <v>7.9923755343953</v>
      </c>
      <c r="J40" s="43" t="n">
        <f aca="false">'Input Data'!N53</f>
        <v>12.9266851633002</v>
      </c>
      <c r="K40" s="43" t="n">
        <f aca="false">'Input Data'!O53</f>
        <v>12.4420715586707</v>
      </c>
      <c r="L40" s="0" t="n">
        <f aca="false">'Input Data'!D53</f>
        <v>75</v>
      </c>
      <c r="N40" s="0" t="n">
        <f aca="false">'Input Data'!A53</f>
        <v>37</v>
      </c>
      <c r="O40" s="0" t="n">
        <f aca="false">IF(B40&lt;=15,1,0)</f>
        <v>1</v>
      </c>
      <c r="P40" s="0" t="n">
        <f aca="false">IF(C40&lt;=15,1,0)</f>
        <v>0</v>
      </c>
      <c r="Q40" s="0" t="n">
        <f aca="false">IF(D40&lt;=15,1,0)</f>
        <v>0</v>
      </c>
      <c r="R40" s="0" t="n">
        <f aca="false">IF(E40&lt;=15,1,0)</f>
        <v>0</v>
      </c>
      <c r="S40" s="0" t="n">
        <f aca="false">IF(F40&lt;=15,1,0)</f>
        <v>0</v>
      </c>
      <c r="T40" s="0" t="n">
        <f aca="false">IF(G40&lt;=15,1,0)</f>
        <v>0</v>
      </c>
      <c r="U40" s="0" t="n">
        <f aca="false">IF(H40&lt;=15,1,0)</f>
        <v>1</v>
      </c>
      <c r="V40" s="0" t="n">
        <f aca="false">IF(I40&lt;=15,1,0)</f>
        <v>1</v>
      </c>
      <c r="W40" s="0" t="n">
        <f aca="false">IF(J40&lt;=15,1,0)</f>
        <v>1</v>
      </c>
      <c r="X40" s="0" t="n">
        <f aca="false">IF(K40&lt;=15,1,0)</f>
        <v>1</v>
      </c>
      <c r="Y40" s="0" t="n">
        <f aca="false">SUMPRODUCT(O40:X40,$O$53:$X$53)</f>
        <v>0</v>
      </c>
      <c r="Z40" s="0" t="n">
        <f aca="false">IF(Y40&gt;=1,L40,0)</f>
        <v>0</v>
      </c>
    </row>
    <row r="41" customFormat="false" ht="12.8" hidden="false" customHeight="false" outlineLevel="0" collapsed="false">
      <c r="A41" s="0" t="n">
        <f aca="false">'Input Data'!A54</f>
        <v>38</v>
      </c>
      <c r="B41" s="43" t="n">
        <f aca="false">'Input Data'!F54</f>
        <v>8.02907918675171</v>
      </c>
      <c r="C41" s="43" t="n">
        <f aca="false">'Input Data'!G54</f>
        <v>26.2044319134592</v>
      </c>
      <c r="D41" s="43" t="n">
        <f aca="false">'Input Data'!H54</f>
        <v>7.53891749571052</v>
      </c>
      <c r="E41" s="43" t="n">
        <f aca="false">'Input Data'!I54</f>
        <v>28.5098595280148</v>
      </c>
      <c r="F41" s="43" t="n">
        <f aca="false">'Input Data'!J54</f>
        <v>25.5836309211007</v>
      </c>
      <c r="G41" s="43" t="n">
        <f aca="false">'Input Data'!K54</f>
        <v>5.62313861887898</v>
      </c>
      <c r="H41" s="43" t="n">
        <f aca="false">'Input Data'!L54</f>
        <v>14.0222866012333</v>
      </c>
      <c r="I41" s="43" t="n">
        <f aca="false">'Input Data'!M54</f>
        <v>14.3943061937513</v>
      </c>
      <c r="J41" s="43" t="n">
        <f aca="false">'Input Data'!N54</f>
        <v>15.7072519527487</v>
      </c>
      <c r="K41" s="43" t="n">
        <f aca="false">'Input Data'!O54</f>
        <v>27.134844264656</v>
      </c>
      <c r="L41" s="0" t="n">
        <f aca="false">'Input Data'!D54</f>
        <v>75</v>
      </c>
      <c r="N41" s="0" t="n">
        <f aca="false">'Input Data'!A54</f>
        <v>38</v>
      </c>
      <c r="O41" s="0" t="n">
        <f aca="false">IF(B41&lt;=15,1,0)</f>
        <v>1</v>
      </c>
      <c r="P41" s="0" t="n">
        <f aca="false">IF(C41&lt;=15,1,0)</f>
        <v>0</v>
      </c>
      <c r="Q41" s="0" t="n">
        <f aca="false">IF(D41&lt;=15,1,0)</f>
        <v>1</v>
      </c>
      <c r="R41" s="0" t="n">
        <f aca="false">IF(E41&lt;=15,1,0)</f>
        <v>0</v>
      </c>
      <c r="S41" s="0" t="n">
        <f aca="false">IF(F41&lt;=15,1,0)</f>
        <v>0</v>
      </c>
      <c r="T41" s="0" t="n">
        <f aca="false">IF(G41&lt;=15,1,0)</f>
        <v>1</v>
      </c>
      <c r="U41" s="0" t="n">
        <f aca="false">IF(H41&lt;=15,1,0)</f>
        <v>1</v>
      </c>
      <c r="V41" s="0" t="n">
        <f aca="false">IF(I41&lt;=15,1,0)</f>
        <v>1</v>
      </c>
      <c r="W41" s="0" t="n">
        <f aca="false">IF(J41&lt;=15,1,0)</f>
        <v>0</v>
      </c>
      <c r="X41" s="0" t="n">
        <f aca="false">IF(K41&lt;=15,1,0)</f>
        <v>0</v>
      </c>
      <c r="Y41" s="0" t="n">
        <f aca="false">SUMPRODUCT(O41:X41,$O$53:$X$53)</f>
        <v>1</v>
      </c>
      <c r="Z41" s="0" t="n">
        <f aca="false">IF(Y41&gt;=1,L41,0)</f>
        <v>75</v>
      </c>
    </row>
    <row r="42" customFormat="false" ht="12.8" hidden="false" customHeight="false" outlineLevel="0" collapsed="false">
      <c r="A42" s="0" t="n">
        <f aca="false">'Input Data'!A55</f>
        <v>39</v>
      </c>
      <c r="B42" s="43" t="n">
        <f aca="false">'Input Data'!F55</f>
        <v>19.4619583554166</v>
      </c>
      <c r="C42" s="43" t="n">
        <f aca="false">'Input Data'!G55</f>
        <v>13.3568671112641</v>
      </c>
      <c r="D42" s="43" t="n">
        <f aca="false">'Input Data'!H55</f>
        <v>34.2406865969121</v>
      </c>
      <c r="E42" s="43" t="n">
        <f aca="false">'Input Data'!I55</f>
        <v>6.22514563909865</v>
      </c>
      <c r="F42" s="43" t="n">
        <f aca="false">'Input Data'!J55</f>
        <v>3.65501964809795</v>
      </c>
      <c r="G42" s="43" t="n">
        <f aca="false">'Input Data'!K55</f>
        <v>26.4880169478193</v>
      </c>
      <c r="H42" s="43" t="n">
        <f aca="false">'Input Data'!L55</f>
        <v>20.5780858212805</v>
      </c>
      <c r="I42" s="43" t="n">
        <f aca="false">'Input Data'!M55</f>
        <v>12.629223015524</v>
      </c>
      <c r="J42" s="43" t="n">
        <f aca="false">'Input Data'!N55</f>
        <v>13.4860598926435</v>
      </c>
      <c r="K42" s="43" t="n">
        <f aca="false">'Input Data'!O55</f>
        <v>13.726782818563</v>
      </c>
      <c r="L42" s="0" t="n">
        <f aca="false">'Input Data'!D55</f>
        <v>75</v>
      </c>
      <c r="N42" s="0" t="n">
        <f aca="false">'Input Data'!A55</f>
        <v>39</v>
      </c>
      <c r="O42" s="0" t="n">
        <f aca="false">IF(B42&lt;=15,1,0)</f>
        <v>0</v>
      </c>
      <c r="P42" s="0" t="n">
        <f aca="false">IF(C42&lt;=15,1,0)</f>
        <v>1</v>
      </c>
      <c r="Q42" s="0" t="n">
        <f aca="false">IF(D42&lt;=15,1,0)</f>
        <v>0</v>
      </c>
      <c r="R42" s="0" t="n">
        <f aca="false">IF(E42&lt;=15,1,0)</f>
        <v>1</v>
      </c>
      <c r="S42" s="0" t="n">
        <f aca="false">IF(F42&lt;=15,1,0)</f>
        <v>1</v>
      </c>
      <c r="T42" s="0" t="n">
        <f aca="false">IF(G42&lt;=15,1,0)</f>
        <v>0</v>
      </c>
      <c r="U42" s="0" t="n">
        <f aca="false">IF(H42&lt;=15,1,0)</f>
        <v>0</v>
      </c>
      <c r="V42" s="0" t="n">
        <f aca="false">IF(I42&lt;=15,1,0)</f>
        <v>1</v>
      </c>
      <c r="W42" s="0" t="n">
        <f aca="false">IF(J42&lt;=15,1,0)</f>
        <v>1</v>
      </c>
      <c r="X42" s="0" t="n">
        <f aca="false">IF(K42&lt;=15,1,0)</f>
        <v>1</v>
      </c>
      <c r="Y42" s="0" t="n">
        <f aca="false">SUMPRODUCT(O42:X42,$O$53:$X$53)</f>
        <v>1</v>
      </c>
      <c r="Z42" s="0" t="n">
        <f aca="false">IF(Y42&gt;=1,L42,0)</f>
        <v>75</v>
      </c>
    </row>
    <row r="43" customFormat="false" ht="12.8" hidden="false" customHeight="false" outlineLevel="0" collapsed="false">
      <c r="A43" s="0" t="n">
        <f aca="false">'Input Data'!A56</f>
        <v>40</v>
      </c>
      <c r="B43" s="43" t="n">
        <f aca="false">'Input Data'!F56</f>
        <v>10.6329134565591</v>
      </c>
      <c r="C43" s="43" t="n">
        <f aca="false">'Input Data'!G56</f>
        <v>29.3773340515213</v>
      </c>
      <c r="D43" s="43" t="n">
        <f aca="false">'Input Data'!H56</f>
        <v>5.61575655407719</v>
      </c>
      <c r="E43" s="43" t="n">
        <f aca="false">'Input Data'!I56</f>
        <v>31.1201986879052</v>
      </c>
      <c r="F43" s="43" t="n">
        <f aca="false">'Input Data'!J56</f>
        <v>28.6448470265536</v>
      </c>
      <c r="G43" s="43" t="n">
        <f aca="false">'Input Data'!K56</f>
        <v>7.90457269399592</v>
      </c>
      <c r="H43" s="43" t="n">
        <f aca="false">'Input Data'!L56</f>
        <v>15.276021889048</v>
      </c>
      <c r="I43" s="43" t="n">
        <f aca="false">'Input Data'!M56</f>
        <v>17.3883732753067</v>
      </c>
      <c r="J43" s="43" t="n">
        <f aca="false">'Input Data'!N56</f>
        <v>18.8850958105772</v>
      </c>
      <c r="K43" s="43" t="n">
        <f aca="false">'Input Data'!O56</f>
        <v>29.1374925244897</v>
      </c>
      <c r="L43" s="0" t="n">
        <f aca="false">'Input Data'!D56</f>
        <v>75</v>
      </c>
      <c r="N43" s="0" t="n">
        <f aca="false">'Input Data'!A56</f>
        <v>40</v>
      </c>
      <c r="O43" s="0" t="n">
        <f aca="false">IF(B43&lt;=15,1,0)</f>
        <v>1</v>
      </c>
      <c r="P43" s="0" t="n">
        <f aca="false">IF(C43&lt;=15,1,0)</f>
        <v>0</v>
      </c>
      <c r="Q43" s="0" t="n">
        <f aca="false">IF(D43&lt;=15,1,0)</f>
        <v>1</v>
      </c>
      <c r="R43" s="0" t="n">
        <f aca="false">IF(E43&lt;=15,1,0)</f>
        <v>0</v>
      </c>
      <c r="S43" s="0" t="n">
        <f aca="false">IF(F43&lt;=15,1,0)</f>
        <v>0</v>
      </c>
      <c r="T43" s="0" t="n">
        <f aca="false">IF(G43&lt;=15,1,0)</f>
        <v>1</v>
      </c>
      <c r="U43" s="0" t="n">
        <f aca="false">IF(H43&lt;=15,1,0)</f>
        <v>0</v>
      </c>
      <c r="V43" s="0" t="n">
        <f aca="false">IF(I43&lt;=15,1,0)</f>
        <v>0</v>
      </c>
      <c r="W43" s="0" t="n">
        <f aca="false">IF(J43&lt;=15,1,0)</f>
        <v>0</v>
      </c>
      <c r="X43" s="0" t="n">
        <f aca="false">IF(K43&lt;=15,1,0)</f>
        <v>0</v>
      </c>
      <c r="Y43" s="0" t="n">
        <f aca="false">SUMPRODUCT(O43:X43,$O$53:$X$53)</f>
        <v>1</v>
      </c>
      <c r="Z43" s="0" t="n">
        <f aca="false">IF(Y43&gt;=1,L43,0)</f>
        <v>75</v>
      </c>
    </row>
    <row r="44" customFormat="false" ht="12.8" hidden="false" customHeight="false" outlineLevel="0" collapsed="false">
      <c r="A44" s="0" t="n">
        <f aca="false">'Input Data'!A57</f>
        <v>41</v>
      </c>
      <c r="B44" s="43" t="n">
        <f aca="false">'Input Data'!F57</f>
        <v>6.99009163963474</v>
      </c>
      <c r="C44" s="43" t="n">
        <f aca="false">'Input Data'!G57</f>
        <v>19.086462657352</v>
      </c>
      <c r="D44" s="43" t="n">
        <f aca="false">'Input Data'!H57</f>
        <v>13.0639761049422</v>
      </c>
      <c r="E44" s="43" t="n">
        <f aca="false">'Input Data'!I57</f>
        <v>24.4736376121428</v>
      </c>
      <c r="F44" s="43" t="n">
        <f aca="false">'Input Data'!J57</f>
        <v>19.6572123499359</v>
      </c>
      <c r="G44" s="43" t="n">
        <f aca="false">'Input Data'!K57</f>
        <v>4.79429357783806</v>
      </c>
      <c r="H44" s="43" t="n">
        <f aca="false">'Input Data'!L57</f>
        <v>15.2854701854568</v>
      </c>
      <c r="I44" s="43" t="n">
        <f aca="false">'Input Data'!M57</f>
        <v>9.43109443924701</v>
      </c>
      <c r="J44" s="43" t="n">
        <f aca="false">'Input Data'!N57</f>
        <v>9.02855968970118</v>
      </c>
      <c r="K44" s="43" t="n">
        <f aca="false">'Input Data'!O57</f>
        <v>25.1601136748324</v>
      </c>
      <c r="L44" s="0" t="n">
        <f aca="false">'Input Data'!D57</f>
        <v>75</v>
      </c>
      <c r="N44" s="0" t="n">
        <f aca="false">'Input Data'!A57</f>
        <v>41</v>
      </c>
      <c r="O44" s="0" t="n">
        <f aca="false">IF(B44&lt;=15,1,0)</f>
        <v>1</v>
      </c>
      <c r="P44" s="0" t="n">
        <f aca="false">IF(C44&lt;=15,1,0)</f>
        <v>0</v>
      </c>
      <c r="Q44" s="0" t="n">
        <f aca="false">IF(D44&lt;=15,1,0)</f>
        <v>1</v>
      </c>
      <c r="R44" s="0" t="n">
        <f aca="false">IF(E44&lt;=15,1,0)</f>
        <v>0</v>
      </c>
      <c r="S44" s="0" t="n">
        <f aca="false">IF(F44&lt;=15,1,0)</f>
        <v>0</v>
      </c>
      <c r="T44" s="0" t="n">
        <f aca="false">IF(G44&lt;=15,1,0)</f>
        <v>1</v>
      </c>
      <c r="U44" s="0" t="n">
        <f aca="false">IF(H44&lt;=15,1,0)</f>
        <v>0</v>
      </c>
      <c r="V44" s="0" t="n">
        <f aca="false">IF(I44&lt;=15,1,0)</f>
        <v>1</v>
      </c>
      <c r="W44" s="0" t="n">
        <f aca="false">IF(J44&lt;=15,1,0)</f>
        <v>1</v>
      </c>
      <c r="X44" s="0" t="n">
        <f aca="false">IF(K44&lt;=15,1,0)</f>
        <v>0</v>
      </c>
      <c r="Y44" s="0" t="n">
        <f aca="false">SUMPRODUCT(O44:X44,$O$53:$X$53)</f>
        <v>1</v>
      </c>
      <c r="Z44" s="0" t="n">
        <f aca="false">IF(Y44&gt;=1,L44,0)</f>
        <v>75</v>
      </c>
    </row>
    <row r="45" customFormat="false" ht="12.8" hidden="false" customHeight="false" outlineLevel="0" collapsed="false">
      <c r="A45" s="0" t="n">
        <f aca="false">'Input Data'!A58</f>
        <v>42</v>
      </c>
      <c r="B45" s="43" t="n">
        <f aca="false">'Input Data'!F58</f>
        <v>19.0065918598344</v>
      </c>
      <c r="C45" s="43" t="n">
        <f aca="false">'Input Data'!G58</f>
        <v>11.8485253802459</v>
      </c>
      <c r="D45" s="43" t="n">
        <f aca="false">'Input Data'!H58</f>
        <v>23.3476148200692</v>
      </c>
      <c r="E45" s="43" t="n">
        <f aca="false">'Input Data'!I58</f>
        <v>27.6781860403883</v>
      </c>
      <c r="F45" s="43" t="n">
        <f aca="false">'Input Data'!J58</f>
        <v>18.9212781832075</v>
      </c>
      <c r="G45" s="43" t="n">
        <f aca="false">'Input Data'!K58</f>
        <v>15.0238605473533</v>
      </c>
      <c r="H45" s="43" t="n">
        <f aca="false">'Input Data'!L58</f>
        <v>26.8453958448434</v>
      </c>
      <c r="I45" s="43" t="n">
        <f aca="false">'Input Data'!M58</f>
        <v>15.914282868483</v>
      </c>
      <c r="J45" s="43" t="n">
        <f aca="false">'Input Data'!N58</f>
        <v>11.1550165793839</v>
      </c>
      <c r="K45" s="43" t="n">
        <f aca="false">'Input Data'!O58</f>
        <v>31.9202702295321</v>
      </c>
      <c r="L45" s="0" t="n">
        <f aca="false">'Input Data'!D58</f>
        <v>75</v>
      </c>
      <c r="N45" s="0" t="n">
        <f aca="false">'Input Data'!A58</f>
        <v>42</v>
      </c>
      <c r="O45" s="0" t="n">
        <f aca="false">IF(B45&lt;=15,1,0)</f>
        <v>0</v>
      </c>
      <c r="P45" s="0" t="n">
        <f aca="false">IF(C45&lt;=15,1,0)</f>
        <v>1</v>
      </c>
      <c r="Q45" s="0" t="n">
        <f aca="false">IF(D45&lt;=15,1,0)</f>
        <v>0</v>
      </c>
      <c r="R45" s="0" t="n">
        <f aca="false">IF(E45&lt;=15,1,0)</f>
        <v>0</v>
      </c>
      <c r="S45" s="0" t="n">
        <f aca="false">IF(F45&lt;=15,1,0)</f>
        <v>0</v>
      </c>
      <c r="T45" s="0" t="n">
        <f aca="false">IF(G45&lt;=15,1,0)</f>
        <v>0</v>
      </c>
      <c r="U45" s="0" t="n">
        <f aca="false">IF(H45&lt;=15,1,0)</f>
        <v>0</v>
      </c>
      <c r="V45" s="0" t="n">
        <f aca="false">IF(I45&lt;=15,1,0)</f>
        <v>0</v>
      </c>
      <c r="W45" s="0" t="n">
        <f aca="false">IF(J45&lt;=15,1,0)</f>
        <v>1</v>
      </c>
      <c r="X45" s="0" t="n">
        <f aca="false">IF(K45&lt;=15,1,0)</f>
        <v>0</v>
      </c>
      <c r="Y45" s="0" t="n">
        <f aca="false">SUMPRODUCT(O45:X45,$O$53:$X$53)</f>
        <v>0</v>
      </c>
      <c r="Z45" s="0" t="n">
        <f aca="false">IF(Y45&gt;=1,L45,0)</f>
        <v>0</v>
      </c>
    </row>
    <row r="46" customFormat="false" ht="12.8" hidden="false" customHeight="false" outlineLevel="0" collapsed="false">
      <c r="A46" s="0" t="n">
        <f aca="false">'Input Data'!A59</f>
        <v>43</v>
      </c>
      <c r="B46" s="43" t="n">
        <f aca="false">'Input Data'!F59</f>
        <v>26.2543975158496</v>
      </c>
      <c r="C46" s="43" t="n">
        <f aca="false">'Input Data'!G59</f>
        <v>11.159269058512</v>
      </c>
      <c r="D46" s="43" t="n">
        <f aca="false">'Input Data'!H59</f>
        <v>39.7205030887103</v>
      </c>
      <c r="E46" s="43" t="n">
        <f aca="false">'Input Data'!I59</f>
        <v>13.641514590406</v>
      </c>
      <c r="F46" s="43" t="n">
        <f aca="false">'Input Data'!J59</f>
        <v>7.75178064190859</v>
      </c>
      <c r="G46" s="43" t="n">
        <f aca="false">'Input Data'!K59</f>
        <v>31.2515328107319</v>
      </c>
      <c r="H46" s="43" t="n">
        <f aca="false">'Input Data'!L59</f>
        <v>28.7432914729727</v>
      </c>
      <c r="I46" s="43" t="n">
        <f aca="false">'Input Data'!M59</f>
        <v>18.9568680168098</v>
      </c>
      <c r="J46" s="43" t="n">
        <f aca="false">'Input Data'!N59</f>
        <v>17.6591369472082</v>
      </c>
      <c r="K46" s="43" t="n">
        <f aca="false">'Input Data'!O59</f>
        <v>21.8232459675518</v>
      </c>
      <c r="L46" s="0" t="n">
        <f aca="false">'Input Data'!D59</f>
        <v>75</v>
      </c>
      <c r="N46" s="0" t="n">
        <f aca="false">'Input Data'!A59</f>
        <v>43</v>
      </c>
      <c r="O46" s="0" t="n">
        <f aca="false">IF(B46&lt;=15,1,0)</f>
        <v>0</v>
      </c>
      <c r="P46" s="0" t="n">
        <f aca="false">IF(C46&lt;=15,1,0)</f>
        <v>1</v>
      </c>
      <c r="Q46" s="0" t="n">
        <f aca="false">IF(D46&lt;=15,1,0)</f>
        <v>0</v>
      </c>
      <c r="R46" s="0" t="n">
        <f aca="false">IF(E46&lt;=15,1,0)</f>
        <v>1</v>
      </c>
      <c r="S46" s="0" t="n">
        <f aca="false">IF(F46&lt;=15,1,0)</f>
        <v>1</v>
      </c>
      <c r="T46" s="0" t="n">
        <f aca="false">IF(G46&lt;=15,1,0)</f>
        <v>0</v>
      </c>
      <c r="U46" s="0" t="n">
        <f aca="false">IF(H46&lt;=15,1,0)</f>
        <v>0</v>
      </c>
      <c r="V46" s="0" t="n">
        <f aca="false">IF(I46&lt;=15,1,0)</f>
        <v>0</v>
      </c>
      <c r="W46" s="0" t="n">
        <f aca="false">IF(J46&lt;=15,1,0)</f>
        <v>0</v>
      </c>
      <c r="X46" s="0" t="n">
        <f aca="false">IF(K46&lt;=15,1,0)</f>
        <v>0</v>
      </c>
      <c r="Y46" s="0" t="n">
        <f aca="false">SUMPRODUCT(O46:X46,$O$53:$X$53)</f>
        <v>1</v>
      </c>
      <c r="Z46" s="0" t="n">
        <f aca="false">IF(Y46&gt;=1,L46,0)</f>
        <v>75</v>
      </c>
    </row>
    <row r="47" customFormat="false" ht="12.8" hidden="false" customHeight="false" outlineLevel="0" collapsed="false">
      <c r="A47" s="0" t="n">
        <f aca="false">'Input Data'!A60</f>
        <v>44</v>
      </c>
      <c r="B47" s="43" t="n">
        <f aca="false">'Input Data'!F60</f>
        <v>29.0539092817226</v>
      </c>
      <c r="C47" s="43" t="n">
        <f aca="false">'Input Data'!G60</f>
        <v>8.74519200192741</v>
      </c>
      <c r="D47" s="43" t="n">
        <f aca="false">'Input Data'!H60</f>
        <v>40.4706859720785</v>
      </c>
      <c r="E47" s="43" t="n">
        <f aca="false">'Input Data'!I60</f>
        <v>20.7558505956889</v>
      </c>
      <c r="F47" s="43" t="n">
        <f aca="false">'Input Data'!J60</f>
        <v>12.5865745360115</v>
      </c>
      <c r="G47" s="43" t="n">
        <f aca="false">'Input Data'!K60</f>
        <v>31.6598597667549</v>
      </c>
      <c r="H47" s="43" t="n">
        <f aca="false">'Input Data'!L60</f>
        <v>33.2646969445173</v>
      </c>
      <c r="I47" s="43" t="n">
        <f aca="false">'Input Data'!M60</f>
        <v>21.9260947173084</v>
      </c>
      <c r="J47" s="43" t="n">
        <f aca="false">'Input Data'!N60</f>
        <v>18.9478337614243</v>
      </c>
      <c r="K47" s="43" t="n">
        <f aca="false">'Input Data'!O60</f>
        <v>28.6708735344874</v>
      </c>
      <c r="L47" s="0" t="n">
        <f aca="false">'Input Data'!D60</f>
        <v>75</v>
      </c>
      <c r="N47" s="0" t="n">
        <f aca="false">'Input Data'!A60</f>
        <v>44</v>
      </c>
      <c r="O47" s="0" t="n">
        <f aca="false">IF(B47&lt;=15,1,0)</f>
        <v>0</v>
      </c>
      <c r="P47" s="0" t="n">
        <f aca="false">IF(C47&lt;=15,1,0)</f>
        <v>1</v>
      </c>
      <c r="Q47" s="0" t="n">
        <f aca="false">IF(D47&lt;=15,1,0)</f>
        <v>0</v>
      </c>
      <c r="R47" s="0" t="n">
        <f aca="false">IF(E47&lt;=15,1,0)</f>
        <v>0</v>
      </c>
      <c r="S47" s="0" t="n">
        <f aca="false">IF(F47&lt;=15,1,0)</f>
        <v>1</v>
      </c>
      <c r="T47" s="0" t="n">
        <f aca="false">IF(G47&lt;=15,1,0)</f>
        <v>0</v>
      </c>
      <c r="U47" s="0" t="n">
        <f aca="false">IF(H47&lt;=15,1,0)</f>
        <v>0</v>
      </c>
      <c r="V47" s="0" t="n">
        <f aca="false">IF(I47&lt;=15,1,0)</f>
        <v>0</v>
      </c>
      <c r="W47" s="0" t="n">
        <f aca="false">IF(J47&lt;=15,1,0)</f>
        <v>0</v>
      </c>
      <c r="X47" s="0" t="n">
        <f aca="false">IF(K47&lt;=15,1,0)</f>
        <v>0</v>
      </c>
      <c r="Y47" s="0" t="n">
        <f aca="false">SUMPRODUCT(O47:X47,$O$53:$X$53)</f>
        <v>0</v>
      </c>
      <c r="Z47" s="0" t="n">
        <f aca="false">IF(Y47&gt;=1,L47,0)</f>
        <v>0</v>
      </c>
    </row>
    <row r="48" customFormat="false" ht="12.8" hidden="false" customHeight="false" outlineLevel="0" collapsed="false">
      <c r="A48" s="0" t="n">
        <f aca="false">'Input Data'!A61</f>
        <v>45</v>
      </c>
      <c r="B48" s="43" t="n">
        <f aca="false">'Input Data'!F61</f>
        <v>21.7828108634085</v>
      </c>
      <c r="C48" s="43" t="n">
        <f aca="false">'Input Data'!G61</f>
        <v>20.6068444083767</v>
      </c>
      <c r="D48" s="43" t="n">
        <f aca="false">'Input Data'!H61</f>
        <v>37.3110872110558</v>
      </c>
      <c r="E48" s="43" t="n">
        <f aca="false">'Input Data'!I61</f>
        <v>1.39060953220318</v>
      </c>
      <c r="F48" s="43" t="n">
        <f aca="false">'Input Data'!J61</f>
        <v>10.8659061136684</v>
      </c>
      <c r="G48" s="43" t="n">
        <f aca="false">'Input Data'!K61</f>
        <v>30.5452591449315</v>
      </c>
      <c r="H48" s="43" t="n">
        <f aca="false">'Input Data'!L61</f>
        <v>19.9754432859709</v>
      </c>
      <c r="I48" s="43" t="n">
        <f aca="false">'Input Data'!M61</f>
        <v>16.4245980505571</v>
      </c>
      <c r="J48" s="43" t="n">
        <f aca="false">'Input Data'!N61</f>
        <v>18.9753982005921</v>
      </c>
      <c r="K48" s="43" t="n">
        <f aca="false">'Input Data'!O61</f>
        <v>8.26566263956208</v>
      </c>
      <c r="L48" s="0" t="n">
        <f aca="false">'Input Data'!D61</f>
        <v>75</v>
      </c>
      <c r="N48" s="0" t="n">
        <f aca="false">'Input Data'!A61</f>
        <v>45</v>
      </c>
      <c r="O48" s="0" t="n">
        <f aca="false">IF(B48&lt;=15,1,0)</f>
        <v>0</v>
      </c>
      <c r="P48" s="0" t="n">
        <f aca="false">IF(C48&lt;=15,1,0)</f>
        <v>0</v>
      </c>
      <c r="Q48" s="0" t="n">
        <f aca="false">IF(D48&lt;=15,1,0)</f>
        <v>0</v>
      </c>
      <c r="R48" s="0" t="n">
        <f aca="false">IF(E48&lt;=15,1,0)</f>
        <v>1</v>
      </c>
      <c r="S48" s="0" t="n">
        <f aca="false">IF(F48&lt;=15,1,0)</f>
        <v>1</v>
      </c>
      <c r="T48" s="0" t="n">
        <f aca="false">IF(G48&lt;=15,1,0)</f>
        <v>0</v>
      </c>
      <c r="U48" s="0" t="n">
        <f aca="false">IF(H48&lt;=15,1,0)</f>
        <v>0</v>
      </c>
      <c r="V48" s="0" t="n">
        <f aca="false">IF(I48&lt;=15,1,0)</f>
        <v>0</v>
      </c>
      <c r="W48" s="0" t="n">
        <f aca="false">IF(J48&lt;=15,1,0)</f>
        <v>0</v>
      </c>
      <c r="X48" s="0" t="n">
        <f aca="false">IF(K48&lt;=15,1,0)</f>
        <v>1</v>
      </c>
      <c r="Y48" s="0" t="n">
        <f aca="false">SUMPRODUCT(O48:X48,$O$53:$X$53)</f>
        <v>1</v>
      </c>
      <c r="Z48" s="0" t="n">
        <f aca="false">IF(Y48&gt;=1,L48,0)</f>
        <v>75</v>
      </c>
    </row>
    <row r="49" customFormat="false" ht="12.8" hidden="false" customHeight="false" outlineLevel="0" collapsed="false">
      <c r="A49" s="0" t="n">
        <f aca="false">'Input Data'!A62</f>
        <v>46</v>
      </c>
      <c r="B49" s="43" t="n">
        <f aca="false">'Input Data'!F62</f>
        <v>13.3841858530194</v>
      </c>
      <c r="C49" s="43" t="n">
        <f aca="false">'Input Data'!G62</f>
        <v>13.4662121455202</v>
      </c>
      <c r="D49" s="43" t="n">
        <f aca="false">'Input Data'!H62</f>
        <v>18.7861417073376</v>
      </c>
      <c r="E49" s="43" t="n">
        <f aca="false">'Input Data'!I62</f>
        <v>25.0020811523395</v>
      </c>
      <c r="F49" s="43" t="n">
        <f aca="false">'Input Data'!J62</f>
        <v>17.5499705341105</v>
      </c>
      <c r="G49" s="43" t="n">
        <f aca="false">'Input Data'!K62</f>
        <v>10.04420545629</v>
      </c>
      <c r="H49" s="43" t="n">
        <f aca="false">'Input Data'!L62</f>
        <v>21.4010348611504</v>
      </c>
      <c r="I49" s="43" t="n">
        <f aca="false">'Input Data'!M62</f>
        <v>11.390033562141</v>
      </c>
      <c r="J49" s="43" t="n">
        <f aca="false">'Input Data'!N62</f>
        <v>7.42726570469679</v>
      </c>
      <c r="K49" s="43" t="n">
        <f aca="false">'Input Data'!O62</f>
        <v>28.0089893532091</v>
      </c>
      <c r="L49" s="0" t="n">
        <f aca="false">'Input Data'!D62</f>
        <v>75</v>
      </c>
      <c r="N49" s="0" t="n">
        <f aca="false">'Input Data'!A62</f>
        <v>46</v>
      </c>
      <c r="O49" s="0" t="n">
        <f aca="false">IF(B49&lt;=15,1,0)</f>
        <v>1</v>
      </c>
      <c r="P49" s="0" t="n">
        <f aca="false">IF(C49&lt;=15,1,0)</f>
        <v>1</v>
      </c>
      <c r="Q49" s="0" t="n">
        <f aca="false">IF(D49&lt;=15,1,0)</f>
        <v>0</v>
      </c>
      <c r="R49" s="0" t="n">
        <f aca="false">IF(E49&lt;=15,1,0)</f>
        <v>0</v>
      </c>
      <c r="S49" s="0" t="n">
        <f aca="false">IF(F49&lt;=15,1,0)</f>
        <v>0</v>
      </c>
      <c r="T49" s="0" t="n">
        <f aca="false">IF(G49&lt;=15,1,0)</f>
        <v>1</v>
      </c>
      <c r="U49" s="0" t="n">
        <f aca="false">IF(H49&lt;=15,1,0)</f>
        <v>0</v>
      </c>
      <c r="V49" s="0" t="n">
        <f aca="false">IF(I49&lt;=15,1,0)</f>
        <v>1</v>
      </c>
      <c r="W49" s="0" t="n">
        <f aca="false">IF(J49&lt;=15,1,0)</f>
        <v>1</v>
      </c>
      <c r="X49" s="0" t="n">
        <f aca="false">IF(K49&lt;=15,1,0)</f>
        <v>0</v>
      </c>
      <c r="Y49" s="0" t="n">
        <f aca="false">SUMPRODUCT(O49:X49,$O$53:$X$53)</f>
        <v>1</v>
      </c>
      <c r="Z49" s="0" t="n">
        <f aca="false">IF(Y49&gt;=1,L49,0)</f>
        <v>75</v>
      </c>
    </row>
    <row r="50" customFormat="false" ht="12.8" hidden="false" customHeight="false" outlineLevel="0" collapsed="false">
      <c r="A50" s="0" t="n">
        <f aca="false">'Input Data'!A63</f>
        <v>47</v>
      </c>
      <c r="B50" s="43" t="n">
        <f aca="false">'Input Data'!F63</f>
        <v>10.28510155717</v>
      </c>
      <c r="C50" s="43" t="n">
        <f aca="false">'Input Data'!G63</f>
        <v>18.8702066793475</v>
      </c>
      <c r="D50" s="43" t="n">
        <f aca="false">'Input Data'!H63</f>
        <v>13.0015111860627</v>
      </c>
      <c r="E50" s="43" t="n">
        <f aca="false">'Input Data'!I63</f>
        <v>26.8188006242131</v>
      </c>
      <c r="F50" s="43" t="n">
        <f aca="false">'Input Data'!J63</f>
        <v>21.0344095120655</v>
      </c>
      <c r="G50" s="43" t="n">
        <f aca="false">'Input Data'!K63</f>
        <v>4.19022491058748</v>
      </c>
      <c r="H50" s="43" t="n">
        <f aca="false">'Input Data'!L63</f>
        <v>18.5750662459465</v>
      </c>
      <c r="I50" s="43" t="n">
        <f aca="false">'Input Data'!M63</f>
        <v>11.8536825286709</v>
      </c>
      <c r="J50" s="43" t="n">
        <f aca="false">'Input Data'!N63</f>
        <v>10.1248883461153</v>
      </c>
      <c r="K50" s="43" t="n">
        <f aca="false">'Input Data'!O63</f>
        <v>28.1090585093364</v>
      </c>
      <c r="L50" s="0" t="n">
        <f aca="false">'Input Data'!D63</f>
        <v>75</v>
      </c>
      <c r="N50" s="0" t="n">
        <f aca="false">'Input Data'!A63</f>
        <v>47</v>
      </c>
      <c r="O50" s="0" t="n">
        <f aca="false">IF(B50&lt;=15,1,0)</f>
        <v>1</v>
      </c>
      <c r="P50" s="0" t="n">
        <f aca="false">IF(C50&lt;=15,1,0)</f>
        <v>0</v>
      </c>
      <c r="Q50" s="0" t="n">
        <f aca="false">IF(D50&lt;=15,1,0)</f>
        <v>1</v>
      </c>
      <c r="R50" s="0" t="n">
        <f aca="false">IF(E50&lt;=15,1,0)</f>
        <v>0</v>
      </c>
      <c r="S50" s="0" t="n">
        <f aca="false">IF(F50&lt;=15,1,0)</f>
        <v>0</v>
      </c>
      <c r="T50" s="0" t="n">
        <f aca="false">IF(G50&lt;=15,1,0)</f>
        <v>1</v>
      </c>
      <c r="U50" s="0" t="n">
        <f aca="false">IF(H50&lt;=15,1,0)</f>
        <v>0</v>
      </c>
      <c r="V50" s="0" t="n">
        <f aca="false">IF(I50&lt;=15,1,0)</f>
        <v>1</v>
      </c>
      <c r="W50" s="0" t="n">
        <f aca="false">IF(J50&lt;=15,1,0)</f>
        <v>1</v>
      </c>
      <c r="X50" s="0" t="n">
        <f aca="false">IF(K50&lt;=15,1,0)</f>
        <v>0</v>
      </c>
      <c r="Y50" s="0" t="n">
        <f aca="false">SUMPRODUCT(O50:X50,$O$53:$X$53)</f>
        <v>1</v>
      </c>
      <c r="Z50" s="0" t="n">
        <f aca="false">IF(Y50&gt;=1,L50,0)</f>
        <v>75</v>
      </c>
    </row>
    <row r="51" customFormat="false" ht="12.8" hidden="false" customHeight="false" outlineLevel="0" collapsed="false">
      <c r="A51" s="0" t="n">
        <f aca="false">'Input Data'!A64</f>
        <v>48</v>
      </c>
      <c r="B51" s="43" t="n">
        <f aca="false">'Input Data'!F64</f>
        <v>16.1290717373704</v>
      </c>
      <c r="C51" s="43" t="n">
        <f aca="false">'Input Data'!G64</f>
        <v>11.1245724587173</v>
      </c>
      <c r="D51" s="43" t="n">
        <f aca="false">'Input Data'!H64</f>
        <v>21.8659162760046</v>
      </c>
      <c r="E51" s="43" t="n">
        <f aca="false">'Input Data'!I64</f>
        <v>25.1806443442032</v>
      </c>
      <c r="F51" s="43" t="n">
        <f aca="false">'Input Data'!J64</f>
        <v>16.843113755753</v>
      </c>
      <c r="G51" s="43" t="n">
        <f aca="false">'Input Data'!K64</f>
        <v>13.2077611982215</v>
      </c>
      <c r="H51" s="43" t="n">
        <f aca="false">'Input Data'!L64</f>
        <v>23.8742515105552</v>
      </c>
      <c r="I51" s="43" t="n">
        <f aca="false">'Input Data'!M64</f>
        <v>12.9267151224798</v>
      </c>
      <c r="J51" s="43" t="n">
        <f aca="false">'Input Data'!N64</f>
        <v>8.24006262653688</v>
      </c>
      <c r="K51" s="43" t="n">
        <f aca="false">'Input Data'!O64</f>
        <v>29.0798224201809</v>
      </c>
      <c r="L51" s="0" t="n">
        <f aca="false">'Input Data'!D64</f>
        <v>75</v>
      </c>
      <c r="N51" s="0" t="n">
        <f aca="false">'Input Data'!A64</f>
        <v>48</v>
      </c>
      <c r="O51" s="0" t="n">
        <f aca="false">IF(B51&lt;=15,1,0)</f>
        <v>0</v>
      </c>
      <c r="P51" s="0" t="n">
        <f aca="false">IF(C51&lt;=15,1,0)</f>
        <v>1</v>
      </c>
      <c r="Q51" s="0" t="n">
        <f aca="false">IF(D51&lt;=15,1,0)</f>
        <v>0</v>
      </c>
      <c r="R51" s="0" t="n">
        <f aca="false">IF(E51&lt;=15,1,0)</f>
        <v>0</v>
      </c>
      <c r="S51" s="0" t="n">
        <f aca="false">IF(F51&lt;=15,1,0)</f>
        <v>0</v>
      </c>
      <c r="T51" s="0" t="n">
        <f aca="false">IF(G51&lt;=15,1,0)</f>
        <v>1</v>
      </c>
      <c r="U51" s="0" t="n">
        <f aca="false">IF(H51&lt;=15,1,0)</f>
        <v>0</v>
      </c>
      <c r="V51" s="0" t="n">
        <f aca="false">IF(I51&lt;=15,1,0)</f>
        <v>1</v>
      </c>
      <c r="W51" s="0" t="n">
        <f aca="false">IF(J51&lt;=15,1,0)</f>
        <v>1</v>
      </c>
      <c r="X51" s="0" t="n">
        <f aca="false">IF(K51&lt;=15,1,0)</f>
        <v>0</v>
      </c>
      <c r="Y51" s="0" t="n">
        <f aca="false">SUMPRODUCT(O51:X51,$O$53:$X$53)</f>
        <v>1</v>
      </c>
      <c r="Z51" s="0" t="n">
        <f aca="false">IF(Y51&gt;=1,L51,0)</f>
        <v>75</v>
      </c>
    </row>
    <row r="52" customFormat="false" ht="12.8" hidden="false" customHeight="false" outlineLevel="0" collapsed="false">
      <c r="A52" s="0" t="n">
        <f aca="false">'Input Data'!A65</f>
        <v>49</v>
      </c>
      <c r="B52" s="43" t="n">
        <f aca="false">'Input Data'!F65</f>
        <v>26.0073564982739</v>
      </c>
      <c r="C52" s="43" t="n">
        <f aca="false">'Input Data'!G65</f>
        <v>15.4727445486674</v>
      </c>
      <c r="D52" s="43" t="n">
        <f aca="false">'Input Data'!H65</f>
        <v>40.5937020369947</v>
      </c>
      <c r="E52" s="43" t="n">
        <f aca="false">'Input Data'!I65</f>
        <v>9.3742479521461</v>
      </c>
      <c r="F52" s="43" t="n">
        <f aca="false">'Input Data'!J65</f>
        <v>8.27170927126466</v>
      </c>
      <c r="G52" s="43" t="n">
        <f aca="false">'Input Data'!K65</f>
        <v>32.5953704704872</v>
      </c>
      <c r="H52" s="43" t="n">
        <f aca="false">'Input Data'!L65</f>
        <v>26.8779416493957</v>
      </c>
      <c r="I52" s="43" t="n">
        <f aca="false">'Input Data'!M65</f>
        <v>19.0537573982425</v>
      </c>
      <c r="J52" s="43" t="n">
        <f aca="false">'Input Data'!N65</f>
        <v>19.1801107366018</v>
      </c>
      <c r="K52" s="43" t="n">
        <f aca="false">'Input Data'!O65</f>
        <v>17.6286421538451</v>
      </c>
      <c r="L52" s="0" t="n">
        <f aca="false">'Input Data'!D65</f>
        <v>75</v>
      </c>
      <c r="N52" s="0" t="n">
        <f aca="false">'Input Data'!A65</f>
        <v>49</v>
      </c>
      <c r="O52" s="0" t="n">
        <f aca="false">IF(B52&lt;=15,1,0)</f>
        <v>0</v>
      </c>
      <c r="P52" s="0" t="n">
        <f aca="false">IF(C52&lt;=15,1,0)</f>
        <v>0</v>
      </c>
      <c r="Q52" s="0" t="n">
        <f aca="false">IF(D52&lt;=15,1,0)</f>
        <v>0</v>
      </c>
      <c r="R52" s="0" t="n">
        <f aca="false">IF(E52&lt;=15,1,0)</f>
        <v>1</v>
      </c>
      <c r="S52" s="0" t="n">
        <f aca="false">IF(F52&lt;=15,1,0)</f>
        <v>1</v>
      </c>
      <c r="T52" s="0" t="n">
        <f aca="false">IF(G52&lt;=15,1,0)</f>
        <v>0</v>
      </c>
      <c r="U52" s="0" t="n">
        <f aca="false">IF(H52&lt;=15,1,0)</f>
        <v>0</v>
      </c>
      <c r="V52" s="0" t="n">
        <f aca="false">IF(I52&lt;=15,1,0)</f>
        <v>0</v>
      </c>
      <c r="W52" s="0" t="n">
        <f aca="false">IF(J52&lt;=15,1,0)</f>
        <v>0</v>
      </c>
      <c r="X52" s="0" t="n">
        <f aca="false">IF(K52&lt;=15,1,0)</f>
        <v>0</v>
      </c>
      <c r="Y52" s="0" t="n">
        <f aca="false">SUMPRODUCT(O52:X52,$O$53:$X$53)</f>
        <v>1</v>
      </c>
      <c r="Z52" s="0" t="n">
        <f aca="false">IF(Y52&gt;=1,L52,0)</f>
        <v>75</v>
      </c>
    </row>
    <row r="53" customFormat="false" ht="12.8" hidden="false" customHeight="false" outlineLevel="0" collapsed="false">
      <c r="N53" s="44" t="s">
        <v>25</v>
      </c>
      <c r="O53" s="48" t="n">
        <v>0</v>
      </c>
      <c r="P53" s="48" t="n">
        <v>0</v>
      </c>
      <c r="Q53" s="48" t="n">
        <v>0</v>
      </c>
      <c r="R53" s="48" t="n">
        <v>1</v>
      </c>
      <c r="S53" s="48" t="n">
        <v>0</v>
      </c>
      <c r="T53" s="48" t="n">
        <v>1</v>
      </c>
      <c r="U53" s="48" t="n">
        <v>0</v>
      </c>
      <c r="V53" s="48" t="n">
        <v>0</v>
      </c>
      <c r="W53" s="48" t="n">
        <v>0</v>
      </c>
      <c r="X53" s="48" t="n">
        <v>0</v>
      </c>
      <c r="Y53" s="0" t="n">
        <f aca="false">SUM(O53:X53)</f>
        <v>2</v>
      </c>
      <c r="Z53" s="0" t="n">
        <f aca="false">SUMPRODUCT(Z4:Z52,Y4:Y52)</f>
        <v>5000</v>
      </c>
    </row>
    <row r="54" customFormat="false" ht="12.8" hidden="false" customHeight="false" outlineLevel="0" collapsed="false">
      <c r="A54" s="46" t="s">
        <v>26</v>
      </c>
      <c r="B54" s="46"/>
      <c r="C54" s="46"/>
      <c r="D54" s="44" t="n">
        <f aca="false">Y54</f>
        <v>4700</v>
      </c>
      <c r="N54" s="44" t="s">
        <v>27</v>
      </c>
      <c r="O54" s="47" t="n">
        <f aca="false">'Input Data'!D3</f>
        <v>2800</v>
      </c>
      <c r="P54" s="47" t="n">
        <f aca="false">'Input Data'!D4</f>
        <v>2200</v>
      </c>
      <c r="Q54" s="47" t="n">
        <f aca="false">'Input Data'!D5</f>
        <v>2200</v>
      </c>
      <c r="R54" s="47" t="n">
        <f aca="false">'Input Data'!D6</f>
        <v>2200</v>
      </c>
      <c r="S54" s="47" t="n">
        <f aca="false">'Input Data'!D7</f>
        <v>2200</v>
      </c>
      <c r="T54" s="47" t="n">
        <f aca="false">'Input Data'!D8</f>
        <v>2500</v>
      </c>
      <c r="U54" s="47" t="n">
        <f aca="false">'Input Data'!D9</f>
        <v>2000</v>
      </c>
      <c r="V54" s="47" t="n">
        <f aca="false">'Input Data'!D10</f>
        <v>3000</v>
      </c>
      <c r="W54" s="47" t="n">
        <f aca="false">'Input Data'!D11</f>
        <v>2500</v>
      </c>
      <c r="X54" s="47" t="n">
        <f aca="false">'Input Data'!D12</f>
        <v>2300</v>
      </c>
      <c r="Y54" s="0" t="n">
        <f aca="false">SUMPRODUCT(O53:X53,O54:X54)</f>
        <v>4700</v>
      </c>
    </row>
    <row r="55" customFormat="false" ht="12.8" hidden="false" customHeight="false" outlineLevel="0" collapsed="false">
      <c r="A55" s="46" t="s">
        <v>28</v>
      </c>
      <c r="B55" s="46"/>
      <c r="C55" s="46"/>
      <c r="D55" s="50" t="s">
        <v>35</v>
      </c>
      <c r="N55" s="51" t="s">
        <v>36</v>
      </c>
      <c r="O55" s="52" t="n">
        <v>6000</v>
      </c>
      <c r="P55" s="53"/>
      <c r="Q55" s="53"/>
      <c r="R55" s="53"/>
      <c r="S55" s="53"/>
      <c r="T55" s="53"/>
      <c r="U55" s="53"/>
      <c r="V55" s="52" t="s">
        <v>20</v>
      </c>
      <c r="W55" s="52"/>
      <c r="X55" s="52"/>
      <c r="Y55" s="52" t="n">
        <f aca="false">SUM(Y4:Y52)</f>
        <v>40</v>
      </c>
    </row>
    <row r="56" customFormat="false" ht="12.8" hidden="false" customHeight="false" outlineLevel="0" collapsed="false">
      <c r="A56" s="46" t="s">
        <v>30</v>
      </c>
      <c r="B56" s="46"/>
      <c r="C56" s="46"/>
      <c r="D56" s="50" t="n">
        <v>2</v>
      </c>
    </row>
  </sheetData>
  <mergeCells count="13">
    <mergeCell ref="A1:A2"/>
    <mergeCell ref="B1:K1"/>
    <mergeCell ref="N1:N2"/>
    <mergeCell ref="O1:X1"/>
    <mergeCell ref="B2:K2"/>
    <mergeCell ref="L2:L3"/>
    <mergeCell ref="O2:X2"/>
    <mergeCell ref="Y2:Y3"/>
    <mergeCell ref="Z2:Z3"/>
    <mergeCell ref="A54:C54"/>
    <mergeCell ref="A55:C55"/>
    <mergeCell ref="V55:X55"/>
    <mergeCell ref="A56:C56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2023-02-11T16:09:25Z</dcterms:created>
  <dc:creator>Microsoft Office User</dc:creator>
  <dc:description/>
  <dc:language>en-IN</dc:language>
  <cp:lastModifiedBy/>
  <dcterms:modified xsi:type="dcterms:W3CDTF">2024-02-26T15:54:26Z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