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franc\Documents\SousChef\"/>
    </mc:Choice>
  </mc:AlternateContent>
  <xr:revisionPtr revIDLastSave="0" documentId="13_ncr:1_{AFBF6EB3-B174-42DE-BD7E-0DCFAD4A108C}" xr6:coauthVersionLast="45" xr6:coauthVersionMax="45" xr10:uidLastSave="{00000000-0000-0000-0000-000000000000}"/>
  <bookViews>
    <workbookView xWindow="-108" yWindow="-108" windowWidth="23256" windowHeight="12576" activeTab="4" xr2:uid="{BAF509CA-AA65-412C-905F-393277940EC0}"/>
  </bookViews>
  <sheets>
    <sheet name="Recipes (Tools)" sheetId="2" r:id="rId1"/>
    <sheet name="Recipes (Ingredients)" sheetId="1" r:id="rId2"/>
    <sheet name="Recipes (Details)" sheetId="7" r:id="rId3"/>
    <sheet name="Profile (Tools)" sheetId="3" r:id="rId4"/>
    <sheet name="Profile (Ingredients)" sheetId="4" r:id="rId5"/>
    <sheet name="Profile (Preferences)" sheetId="5" r:id="rId6"/>
    <sheet name="Conversion Table" sheetId="12" r:id="rId7"/>
    <sheet name="Merged Calculation" sheetId="10" r:id="rId8"/>
    <sheet name="Result" sheetId="11" r:id="rId9"/>
  </sheets>
  <definedNames>
    <definedName name="_xlcn.WorksheetConnection_Recipes.xlsxProfile_Ingredients1" hidden="1">Profile_Ingredients[]</definedName>
    <definedName name="ExternalData_1" localSheetId="7" hidden="1">'Merged Calculation'!$A$3:$H$34</definedName>
  </definedNames>
  <calcPr calcId="191029"/>
  <pivotCaches>
    <pivotCache cacheId="2" r:id="rId10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Profile_Ingredients" name="Profile_Ingredients" connection="WorksheetConnection_Recipes.xlsx!Profile_Ingredients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3" i="12" l="1"/>
  <c r="B11" i="12"/>
  <c r="B5" i="12" l="1"/>
  <c r="B2" i="12"/>
  <c r="B3" i="12" s="1"/>
  <c r="B4" i="12" s="1"/>
  <c r="D6" i="11" l="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5" i="11"/>
  <c r="D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4" i="11"/>
  <c r="I4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E794D31-BBC5-42BD-8079-69685ABE5D62}" keepAlive="1" name="Query - Merged" description="Connection to the 'Merged' query in the workbook." type="5" refreshedVersion="6" background="1" saveData="1">
    <dbPr connection="Provider=Microsoft.Mashup.OleDb.1;Data Source=$Workbook$;Location=Merged;Extended Properties=&quot;&quot;" command="SELECT * FROM [Merged]"/>
  </connection>
  <connection id="2" xr16:uid="{00939121-DD4E-4406-AE7D-BA2492AF36C8}" keepAlive="1" name="Query - Profile_Ingredients" description="Connection to the 'Profile_Ingredients' query in the workbook." type="5" refreshedVersion="0" background="1">
    <dbPr connection="Provider=Microsoft.Mashup.OleDb.1;Data Source=$Workbook$;Location=Profile_Ingredients;Extended Properties=&quot;&quot;" command="SELECT * FROM [Profile_Ingredients]"/>
  </connection>
  <connection id="3" xr16:uid="{474059F7-6257-4A23-BEFB-8BD923F6724E}" keepAlive="1" name="Query - Recipes_Ingredients" description="Connection to the 'Recipes_Ingredients' query in the workbook." type="5" refreshedVersion="6" background="1" saveData="1">
    <dbPr connection="Provider=Microsoft.Mashup.OleDb.1;Data Source=$Workbook$;Location=Recipes_Ingredients;Extended Properties=&quot;&quot;" command="SELECT * FROM [Recipes_Ingredients]"/>
  </connection>
  <connection id="4" xr16:uid="{F01B8085-ADB6-4199-AC28-A1A436B5EFCA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5" xr16:uid="{3D2ACBCD-C7EA-4578-BF9A-5AA822A8F6E2}" name="WorksheetConnection_Recipes.xlsx!Profile_Ingredients" type="102" refreshedVersion="6" minRefreshableVersion="5">
    <extLst>
      <ext xmlns:x15="http://schemas.microsoft.com/office/spreadsheetml/2010/11/main" uri="{DE250136-89BD-433C-8126-D09CA5730AF9}">
        <x15:connection id="Profile_Ingredients">
          <x15:rangePr sourceName="_xlcn.WorksheetConnection_Recipes.xlsxProfile_Ingredients1"/>
        </x15:connection>
      </ext>
    </extLst>
  </connection>
</connections>
</file>

<file path=xl/sharedStrings.xml><?xml version="1.0" encoding="utf-8"?>
<sst xmlns="http://schemas.openxmlformats.org/spreadsheetml/2006/main" count="712" uniqueCount="154">
  <si>
    <t>Recipe ID</t>
  </si>
  <si>
    <t>Recipe Name</t>
  </si>
  <si>
    <t>Buddha Bowl</t>
  </si>
  <si>
    <t>Ingredient</t>
  </si>
  <si>
    <t>Quantity</t>
  </si>
  <si>
    <t>Units</t>
  </si>
  <si>
    <t>Tools</t>
  </si>
  <si>
    <t>Tool</t>
  </si>
  <si>
    <t>Sweet Potatoe</t>
  </si>
  <si>
    <t>Peeler</t>
  </si>
  <si>
    <t>Red Onion</t>
  </si>
  <si>
    <t>Chef Knife</t>
  </si>
  <si>
    <t>Extra-Virgin Olive Oil</t>
  </si>
  <si>
    <t>Salt</t>
  </si>
  <si>
    <t>Tablespoon</t>
  </si>
  <si>
    <t>Large Item</t>
  </si>
  <si>
    <t>Black Pepper</t>
  </si>
  <si>
    <t>Boneless, Skinless Check Breast</t>
  </si>
  <si>
    <t>Pound</t>
  </si>
  <si>
    <t>Garlic Powder</t>
  </si>
  <si>
    <t>Teaspoon</t>
  </si>
  <si>
    <t>Ground Ginger</t>
  </si>
  <si>
    <t>Clove</t>
  </si>
  <si>
    <t>Mincer</t>
  </si>
  <si>
    <t>Creamy Peanut Butter</t>
  </si>
  <si>
    <t>Lime</t>
  </si>
  <si>
    <t>Item</t>
  </si>
  <si>
    <t>Soy Sauce</t>
  </si>
  <si>
    <t>Honey</t>
  </si>
  <si>
    <t>Toasted Sesame Oil</t>
  </si>
  <si>
    <t>Brown Rice</t>
  </si>
  <si>
    <t>Cups</t>
  </si>
  <si>
    <t>Avocado</t>
  </si>
  <si>
    <t>Baby Spinach</t>
  </si>
  <si>
    <t>Cilantro</t>
  </si>
  <si>
    <t>Toasted Sesame Seeds</t>
  </si>
  <si>
    <t>Importance</t>
  </si>
  <si>
    <t>Primary</t>
  </si>
  <si>
    <t>Secondary</t>
  </si>
  <si>
    <t>User ID</t>
  </si>
  <si>
    <t>Username</t>
  </si>
  <si>
    <t>Franky</t>
  </si>
  <si>
    <t>Allergies</t>
  </si>
  <si>
    <t>Peanut Butter</t>
  </si>
  <si>
    <t>Type</t>
  </si>
  <si>
    <t>Lunch</t>
  </si>
  <si>
    <t>Row Labels</t>
  </si>
  <si>
    <t>Column1</t>
  </si>
  <si>
    <t>Garlic</t>
  </si>
  <si>
    <t>Profile_Ingredients.User ID</t>
  </si>
  <si>
    <t>Profile_Ingredients.Quantity</t>
  </si>
  <si>
    <t>Profile_Ingredients.Units</t>
  </si>
  <si>
    <t>Total</t>
  </si>
  <si>
    <t>Recipe</t>
  </si>
  <si>
    <t>Percent Match</t>
  </si>
  <si>
    <t>Mayonnaise</t>
  </si>
  <si>
    <t>Cup</t>
  </si>
  <si>
    <t>Parsley</t>
  </si>
  <si>
    <t>Thyme</t>
  </si>
  <si>
    <t>Sourdough</t>
  </si>
  <si>
    <t>Slice</t>
  </si>
  <si>
    <t>Dijon Mustard</t>
  </si>
  <si>
    <t>Provolone</t>
  </si>
  <si>
    <t>Ham</t>
  </si>
  <si>
    <t>Arugula</t>
  </si>
  <si>
    <t>Tomato</t>
  </si>
  <si>
    <t>URL</t>
  </si>
  <si>
    <t>https://www.delish.com/cooking/recipe-ideas/a26966279/ham-sandwich-recipe/</t>
  </si>
  <si>
    <t>https://www.delish.com/cooking/menus/recipes/a50768/buddha-bowls-recipe/</t>
  </si>
  <si>
    <t>Grams</t>
  </si>
  <si>
    <t>Quart</t>
  </si>
  <si>
    <t>Gallon</t>
  </si>
  <si>
    <t>Ounce</t>
  </si>
  <si>
    <t>Liters</t>
  </si>
  <si>
    <t>Oz</t>
  </si>
  <si>
    <t>Cauliflower</t>
  </si>
  <si>
    <t>Eggs</t>
  </si>
  <si>
    <t>Panko Bread Crumbs</t>
  </si>
  <si>
    <t>Flour</t>
  </si>
  <si>
    <t>Avocado Oil</t>
  </si>
  <si>
    <t>Edamame Beans</t>
  </si>
  <si>
    <t>Cornstarch</t>
  </si>
  <si>
    <t>Sriracha</t>
  </si>
  <si>
    <t>Honey Garlic Cauliflower Bowl</t>
  </si>
  <si>
    <t>https://www.lindsaypleskot.com/honey-garlic-cauliflower-bowls/</t>
  </si>
  <si>
    <t>Liter</t>
  </si>
  <si>
    <t>Milliliter</t>
  </si>
  <si>
    <t>Gram</t>
  </si>
  <si>
    <t>Split Pea Soup</t>
  </si>
  <si>
    <t>https://www.delish.com/cooking/recipe-ideas/a28223331/slow-cooker-split-pea-soup-recipe/</t>
  </si>
  <si>
    <t>Slow Cooker</t>
  </si>
  <si>
    <t>Split Peas</t>
  </si>
  <si>
    <t>Onion</t>
  </si>
  <si>
    <t>Carrot</t>
  </si>
  <si>
    <t>Celery</t>
  </si>
  <si>
    <t>Red Pepper Flakes</t>
  </si>
  <si>
    <t>Chicken Broth</t>
  </si>
  <si>
    <t>Ham Bone</t>
  </si>
  <si>
    <t>Mediterranean Grilled Chicken Salad</t>
  </si>
  <si>
    <t>https://www.delish.com/cooking/recipe-ideas/a21097616/grilled-chicken-salad-recipe/</t>
  </si>
  <si>
    <t>Coriander</t>
  </si>
  <si>
    <t>Oregano</t>
  </si>
  <si>
    <t>Red Wine Vinegar</t>
  </si>
  <si>
    <t>Romaine Heart</t>
  </si>
  <si>
    <t>Cucumber</t>
  </si>
  <si>
    <t>Cherry Tomatoes</t>
  </si>
  <si>
    <t>Feta Cheese</t>
  </si>
  <si>
    <t>Olives</t>
  </si>
  <si>
    <t>Tuna Melt</t>
  </si>
  <si>
    <t>Ham Sandwich</t>
  </si>
  <si>
    <t>https://www.delish.com/cooking/recipe-ideas/a26146096/tuna-melt-recipe/</t>
  </si>
  <si>
    <t>Lemon</t>
  </si>
  <si>
    <t>Tuna</t>
  </si>
  <si>
    <t>Dill Pickle</t>
  </si>
  <si>
    <t>Butter</t>
  </si>
  <si>
    <t>Cheddar Cheese</t>
  </si>
  <si>
    <t>Veggie Chili</t>
  </si>
  <si>
    <t>https://www.delish.com/cooking/recipe-ideas/recipes/a58719/easy-vegetarian-chili-recipe/</t>
  </si>
  <si>
    <t>Red Bell Pepper</t>
  </si>
  <si>
    <t>Jalapeno</t>
  </si>
  <si>
    <t>Tomato Paste</t>
  </si>
  <si>
    <t>Pinto Beans</t>
  </si>
  <si>
    <t>Black Beans</t>
  </si>
  <si>
    <t>Kidney Beans</t>
  </si>
  <si>
    <t>Fire Roasted Tomatoes</t>
  </si>
  <si>
    <t>Vegetable Broth</t>
  </si>
  <si>
    <t>Chili Powder</t>
  </si>
  <si>
    <t>Cumin</t>
  </si>
  <si>
    <t>Sourcream</t>
  </si>
  <si>
    <t>Greek Power Bowl</t>
  </si>
  <si>
    <t>https://www.delish.com/cooking/recipe-ideas/recipes/a53039/greek-power-bowls-recipe/</t>
  </si>
  <si>
    <t>Quinoa</t>
  </si>
  <si>
    <t>Dill</t>
  </si>
  <si>
    <t>Collard Wrap Bento Boxes</t>
  </si>
  <si>
    <t>https://www.delish.com/cooking/recipe-ideas/a25608416/collard-wrap-bento-boxes-recipe/</t>
  </si>
  <si>
    <t>Hummus</t>
  </si>
  <si>
    <t>Purple Cabbage</t>
  </si>
  <si>
    <t>Collard Leaves</t>
  </si>
  <si>
    <t>Grapes</t>
  </si>
  <si>
    <t>Dark Chocolate</t>
  </si>
  <si>
    <t>Egg Roll Bowls</t>
  </si>
  <si>
    <t>https://www.delish.com/cooking/recipe-ideas/recipes/a56236/egg-roll-bowls-recipe/</t>
  </si>
  <si>
    <t>Vegetable Oil</t>
  </si>
  <si>
    <t>Fresh Ginger</t>
  </si>
  <si>
    <t>Ground Pork</t>
  </si>
  <si>
    <t>Sesame Oil</t>
  </si>
  <si>
    <t>Green Cabbage</t>
  </si>
  <si>
    <t>Green Onion</t>
  </si>
  <si>
    <t>Sesame Seeds</t>
  </si>
  <si>
    <t>Milligram</t>
  </si>
  <si>
    <t>Garlic Clove</t>
  </si>
  <si>
    <t>Rdog</t>
  </si>
  <si>
    <t>Alcohol</t>
  </si>
  <si>
    <t>Juicer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</si>
</sst>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2" borderId="1" xfId="0" applyFont="1" applyFill="1" applyBorder="1"/>
    <xf numFmtId="9" fontId="0" fillId="0" borderId="0" xfId="0" applyNumberFormat="1"/>
    <xf numFmtId="0" fontId="2" fillId="0" borderId="0" xfId="1"/>
    <xf numFmtId="164" fontId="0" fillId="0" borderId="0" xfId="0" applyNumberFormat="1"/>
  </cellXfs>
  <cellStyles count="2">
    <cellStyle name="Hyperlink" xfId="1" builtinId="8"/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numFmt numFmtId="13" formatCode="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powerPivotData" Target="model/item.data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rancis Britschgi (Temp)" refreshedDate="43766.543564120373" createdVersion="6" refreshedVersion="6" minRefreshableVersion="3" recordCount="31" xr:uid="{F03C7850-BD26-480D-8593-E3944424F49E}">
  <cacheSource type="worksheet">
    <worksheetSource name="Merged"/>
  </cacheSource>
  <cacheFields count="9">
    <cacheField name="Recipe ID" numFmtId="0">
      <sharedItems containsSemiMixedTypes="0" containsString="0" containsNumber="1" containsInteger="1" minValue="1" maxValue="2" count="2">
        <n v="1"/>
        <n v="2"/>
      </sharedItems>
    </cacheField>
    <cacheField name="Ingredient" numFmtId="0">
      <sharedItems/>
    </cacheField>
    <cacheField name="Quantity" numFmtId="0">
      <sharedItems containsSemiMixedTypes="0" containsString="0" containsNumber="1" minValue="0.25" maxValue="12"/>
    </cacheField>
    <cacheField name="Units" numFmtId="0">
      <sharedItems/>
    </cacheField>
    <cacheField name="Importance" numFmtId="0">
      <sharedItems/>
    </cacheField>
    <cacheField name="Profile_Ingredients.User ID" numFmtId="0">
      <sharedItems containsString="0" containsBlank="1" containsNumber="1" containsInteger="1" minValue="1" maxValue="1"/>
    </cacheField>
    <cacheField name="Profile_Ingredients.Quantity" numFmtId="0">
      <sharedItems containsString="0" containsBlank="1" containsNumber="1" minValue="0" maxValue="4"/>
    </cacheField>
    <cacheField name="Profile_Ingredients.Units" numFmtId="0">
      <sharedItems containsBlank="1"/>
    </cacheField>
    <cacheField name="Column1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">
  <r>
    <x v="0"/>
    <s v="Sweet Potatoe"/>
    <n v="1"/>
    <s v="Large Item"/>
    <s v="Primary"/>
    <n v="1"/>
    <n v="1"/>
    <s v="Large Item"/>
    <n v="1"/>
  </r>
  <r>
    <x v="0"/>
    <s v="Red Onion"/>
    <n v="1"/>
    <s v="Large Item"/>
    <s v="Primary"/>
    <n v="1"/>
    <n v="1"/>
    <s v="Large Item"/>
    <n v="1"/>
  </r>
  <r>
    <x v="0"/>
    <s v="Extra-Virgin Olive Oil"/>
    <n v="3"/>
    <s v="Tablespoon"/>
    <s v="Primary"/>
    <n v="1"/>
    <n v="3"/>
    <s v="Tablespoon"/>
    <n v="1"/>
  </r>
  <r>
    <x v="0"/>
    <s v="Salt"/>
    <n v="1"/>
    <s v="Tablespoon"/>
    <s v="Primary"/>
    <n v="1"/>
    <n v="1"/>
    <s v="Tablespoon"/>
    <n v="1"/>
  </r>
  <r>
    <x v="0"/>
    <s v="Black Pepper"/>
    <n v="1"/>
    <s v="Tablespoon"/>
    <s v="Primary"/>
    <n v="1"/>
    <n v="0"/>
    <s v="Tablespoon"/>
    <n v="0"/>
  </r>
  <r>
    <x v="0"/>
    <s v="Boneless, Skinless Check Breast"/>
    <n v="1"/>
    <s v="Pound"/>
    <s v="Primary"/>
    <n v="1"/>
    <n v="1"/>
    <s v="Pound"/>
    <n v="1"/>
  </r>
  <r>
    <x v="0"/>
    <s v="Garlic Powder"/>
    <n v="0.5"/>
    <s v="Teaspoon"/>
    <s v="Primary"/>
    <n v="1"/>
    <n v="0.5"/>
    <s v="Teaspoon"/>
    <n v="1"/>
  </r>
  <r>
    <x v="0"/>
    <s v="Ground Ginger"/>
    <n v="0.5"/>
    <s v="Teaspoon"/>
    <s v="Primary"/>
    <n v="1"/>
    <n v="0.5"/>
    <s v="Teaspoon"/>
    <n v="1"/>
  </r>
  <r>
    <x v="0"/>
    <s v="Garlic"/>
    <n v="1"/>
    <s v="Clove"/>
    <s v="Primary"/>
    <n v="1"/>
    <n v="1"/>
    <s v="Clove"/>
    <n v="1"/>
  </r>
  <r>
    <x v="0"/>
    <s v="Creamy Peanut Butter"/>
    <n v="2"/>
    <s v="Tablespoon"/>
    <s v="Secondary"/>
    <n v="1"/>
    <n v="2"/>
    <s v="Tablespoon"/>
    <n v="1"/>
  </r>
  <r>
    <x v="0"/>
    <s v="Lime"/>
    <n v="1"/>
    <s v="Item"/>
    <s v="Secondary"/>
    <n v="1"/>
    <n v="1"/>
    <s v="Item"/>
    <n v="1"/>
  </r>
  <r>
    <x v="0"/>
    <s v="Soy Sauce"/>
    <n v="1"/>
    <s v="Tablespoon"/>
    <s v="Primary"/>
    <n v="1"/>
    <n v="1"/>
    <s v="Tablespoon"/>
    <n v="1"/>
  </r>
  <r>
    <x v="0"/>
    <s v="Honey"/>
    <n v="1"/>
    <s v="Tablespoon"/>
    <s v="Primary"/>
    <n v="1"/>
    <n v="1"/>
    <s v="Tablespoon"/>
    <n v="1"/>
  </r>
  <r>
    <x v="0"/>
    <s v="Toasted Sesame Oil"/>
    <n v="1"/>
    <s v="Tablespoon"/>
    <s v="Primary"/>
    <n v="1"/>
    <n v="1"/>
    <s v="Tablespoon"/>
    <n v="1"/>
  </r>
  <r>
    <x v="0"/>
    <s v="Brown Rice"/>
    <n v="4"/>
    <s v="Cup"/>
    <s v="Primary"/>
    <n v="1"/>
    <n v="4"/>
    <s v="Cups"/>
    <n v="1"/>
  </r>
  <r>
    <x v="0"/>
    <s v="Avocado"/>
    <n v="1"/>
    <s v="Item"/>
    <s v="Primary"/>
    <n v="1"/>
    <n v="1"/>
    <s v="Item"/>
    <n v="1"/>
  </r>
  <r>
    <x v="0"/>
    <s v="Baby Spinach"/>
    <n v="2"/>
    <s v="Cup"/>
    <s v="Primary"/>
    <n v="1"/>
    <n v="2"/>
    <s v="Cups"/>
    <n v="1"/>
  </r>
  <r>
    <x v="0"/>
    <s v="Cilantro"/>
    <n v="1"/>
    <s v="Tablespoon"/>
    <s v="Secondary"/>
    <n v="1"/>
    <n v="1"/>
    <s v="Tablespoon"/>
    <n v="1"/>
  </r>
  <r>
    <x v="0"/>
    <s v="Toasted Sesame Seeds"/>
    <n v="1"/>
    <s v="Teaspoon"/>
    <s v="Secondary"/>
    <n v="1"/>
    <n v="1"/>
    <s v="Teaspoon"/>
    <n v="1"/>
  </r>
  <r>
    <x v="1"/>
    <s v="Mayonnaise"/>
    <n v="1"/>
    <s v="Cup"/>
    <s v="Primary"/>
    <m/>
    <m/>
    <m/>
    <n v="0"/>
  </r>
  <r>
    <x v="1"/>
    <s v="Parsley"/>
    <n v="2"/>
    <s v="Tablespoon"/>
    <s v="Secondary"/>
    <m/>
    <m/>
    <m/>
    <n v="0"/>
  </r>
  <r>
    <x v="1"/>
    <s v="Thyme"/>
    <n v="2"/>
    <s v="Tablespoon"/>
    <s v="Secondary"/>
    <m/>
    <m/>
    <m/>
    <n v="0"/>
  </r>
  <r>
    <x v="1"/>
    <s v="Extra-Virgin Olive Oil"/>
    <n v="1"/>
    <s v="Tablespoon"/>
    <s v="Primary"/>
    <n v="1"/>
    <n v="3"/>
    <s v="Tablespoon"/>
    <n v="1"/>
  </r>
  <r>
    <x v="1"/>
    <s v="Garlic"/>
    <n v="2"/>
    <s v="Clove"/>
    <s v="Primary"/>
    <n v="1"/>
    <n v="1"/>
    <s v="Clove"/>
    <n v="0"/>
  </r>
  <r>
    <x v="1"/>
    <s v="Sourdough"/>
    <n v="8"/>
    <s v="Slice"/>
    <s v="Primary"/>
    <m/>
    <m/>
    <m/>
    <n v="0"/>
  </r>
  <r>
    <x v="1"/>
    <s v="Dijon Mustard"/>
    <n v="0.25"/>
    <s v="Cup"/>
    <s v="Primary"/>
    <m/>
    <m/>
    <m/>
    <n v="0"/>
  </r>
  <r>
    <x v="1"/>
    <s v="Ham"/>
    <n v="12"/>
    <s v="Slice"/>
    <s v="Primary"/>
    <m/>
    <m/>
    <m/>
    <n v="0"/>
  </r>
  <r>
    <x v="1"/>
    <s v="Provolone"/>
    <n v="8"/>
    <s v="Slice"/>
    <s v="Primary"/>
    <m/>
    <m/>
    <m/>
    <n v="0"/>
  </r>
  <r>
    <x v="1"/>
    <s v="Arugula"/>
    <n v="1"/>
    <s v="Item"/>
    <s v="Secondary"/>
    <m/>
    <m/>
    <m/>
    <n v="0"/>
  </r>
  <r>
    <x v="1"/>
    <s v="Tomato"/>
    <n v="1"/>
    <s v="Item"/>
    <s v="Primary"/>
    <m/>
    <m/>
    <m/>
    <n v="0"/>
  </r>
  <r>
    <x v="1"/>
    <s v="Red Onion"/>
    <n v="0.5"/>
    <s v="Item"/>
    <s v="Primary"/>
    <n v="1"/>
    <n v="1"/>
    <s v="Large Item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AF9A0B-E147-49AD-8B1B-FBCD9C59C436}" name="PivotTable10" cacheId="2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B5" firstHeaderRow="1" firstDataRow="1" firstDataCol="1"/>
  <pivotFields count="9"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0"/>
  </rowFields>
  <rowItems count="2">
    <i>
      <x/>
    </i>
    <i>
      <x v="1"/>
    </i>
  </rowItems>
  <colItems count="1">
    <i/>
  </colItems>
  <dataFields count="1">
    <dataField name="Percent Match" fld="8" subtotal="average" baseField="0" baseItem="0"/>
  </dataFields>
  <formats count="1">
    <format dxfId="1">
      <pivotArea collapsedLevelsAreSubtotals="1" fieldPosition="0">
        <references count="1">
          <reference field="0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46B8BBC-EA5C-4F7B-84AC-7683FD0982F7}" autoFormatId="16" applyNumberFormats="0" applyBorderFormats="0" applyFontFormats="0" applyPatternFormats="0" applyAlignmentFormats="0" applyWidthHeightFormats="0">
  <queryTableRefresh nextId="10" unboundColumnsRight="1">
    <queryTableFields count="9">
      <queryTableField id="1" name="Recipe ID" tableColumnId="1"/>
      <queryTableField id="2" name="Ingredient" tableColumnId="2"/>
      <queryTableField id="3" name="Quantity" tableColumnId="3"/>
      <queryTableField id="4" name="Units" tableColumnId="4"/>
      <queryTableField id="5" name="Importance" tableColumnId="5"/>
      <queryTableField id="6" name="Profile_Ingredients.User ID" tableColumnId="6"/>
      <queryTableField id="7" name="Profile_Ingredients.Quantity" tableColumnId="7"/>
      <queryTableField id="8" name="Profile_Ingredients.Units" tableColumnId="8"/>
      <queryTableField id="9" dataBound="0" tableColumnId="9"/>
    </queryTable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862B30C-7D86-4885-B413-BED1E13AABF4}" name="Recipes_Ingredients" displayName="Recipes_Ingredients" ref="A1:E140" totalsRowShown="0">
  <autoFilter ref="A1:E140" xr:uid="{A547BFFE-11AA-4932-80FE-21803A90AF8B}"/>
  <sortState xmlns:xlrd2="http://schemas.microsoft.com/office/spreadsheetml/2017/richdata2" ref="A2:E140">
    <sortCondition ref="A1:A140"/>
  </sortState>
  <tableColumns count="5">
    <tableColumn id="1" xr3:uid="{BB932C94-8EA6-408C-965E-4D700AA023DB}" name="Recipe ID"/>
    <tableColumn id="2" xr3:uid="{F0117984-5B4D-4F26-9348-92FCDCCF6F5C}" name="Ingredient"/>
    <tableColumn id="3" xr3:uid="{CBD72040-8A24-4B94-83E6-C01D93186254}" name="Quantity"/>
    <tableColumn id="4" xr3:uid="{AE3FBFAF-9E36-490B-924F-D3BC2F235941}" name="Units"/>
    <tableColumn id="5" xr3:uid="{31BE5047-9C47-430D-BDEC-43200E010C26}" name="Importanc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50E456C-18BF-4AA5-94AF-43F91E8CD18C}" name="Profile_Ingredients" displayName="Profile_Ingredients" ref="A1:D45" totalsRowShown="0">
  <autoFilter ref="A1:D45" xr:uid="{92BB4F16-2A3B-4053-A912-120C46802D9B}"/>
  <tableColumns count="4">
    <tableColumn id="1" xr3:uid="{8A094E64-DC5C-4824-BB7D-6D72647F2288}" name="User ID"/>
    <tableColumn id="2" xr3:uid="{D4052884-35BF-4BF2-97EE-0A83B5E5ECE5}" name="Ingredient"/>
    <tableColumn id="3" xr3:uid="{DCD64335-3F88-47E0-B24D-3245807C20ED}" name="Quantity"/>
    <tableColumn id="4" xr3:uid="{3FEC3E65-D984-4DE2-8CD8-9EF139D15F5D}" name="Unit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FBC283F-B5E4-4E46-8F68-66A1437CF5FE}" name="Merged" displayName="Merged" ref="A3:I35" tableType="queryTable" totalsRowCount="1">
  <autoFilter ref="A3:I34" xr:uid="{896B4E66-5623-4EB6-AA49-A34427C77051}"/>
  <tableColumns count="9">
    <tableColumn id="1" xr3:uid="{CBD5E7B3-6303-4CA8-A93A-80FF0876293A}" uniqueName="1" name="Recipe ID" totalsRowLabel="Total" queryTableFieldId="1"/>
    <tableColumn id="2" xr3:uid="{59616DC9-B67C-49B2-BD30-F10D5DDE6065}" uniqueName="2" name="Ingredient" queryTableFieldId="2" dataDxfId="6"/>
    <tableColumn id="3" xr3:uid="{013AE7C7-DCA6-4C24-AE74-09C06406123B}" uniqueName="3" name="Quantity" queryTableFieldId="3"/>
    <tableColumn id="4" xr3:uid="{A859598B-EDC8-45D0-8728-0DBA907139C7}" uniqueName="4" name="Units" queryTableFieldId="4" dataDxfId="5"/>
    <tableColumn id="5" xr3:uid="{043040BE-766D-4CE3-AE9E-70E5FA2BA3E4}" uniqueName="5" name="Importance" queryTableFieldId="5" dataDxfId="4"/>
    <tableColumn id="6" xr3:uid="{0238BA12-03D1-4546-89B2-95E83B22536D}" uniqueName="6" name="Profile_Ingredients.User ID" queryTableFieldId="6"/>
    <tableColumn id="7" xr3:uid="{95524AA0-36A1-4101-8D9C-7B7D1A3CE30C}" uniqueName="7" name="Profile_Ingredients.Quantity" queryTableFieldId="7"/>
    <tableColumn id="8" xr3:uid="{1B429DE6-A49A-48D6-AA17-4A6850755B06}" uniqueName="8" name="Profile_Ingredients.Units" queryTableFieldId="8" dataDxfId="3"/>
    <tableColumn id="9" xr3:uid="{4BF130E1-F2AA-454E-A1EA-FC138109BCEF}" uniqueName="9" name="Column1" totalsRowFunction="sum" queryTableFieldId="9" dataDxfId="2">
      <calculatedColumnFormula>IF(Merged[[#This Row],[Quantity]]&lt;=Merged[[#This Row],[Profile_Ingredients.Quantity]],1,0)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elish.com/cooking/recipe-ideas/recipes/a53039/greek-power-bowls-recipe/" TargetMode="External"/><Relationship Id="rId3" Type="http://schemas.openxmlformats.org/officeDocument/2006/relationships/hyperlink" Target="https://www.lindsaypleskot.com/honey-garlic-cauliflower-bowls/" TargetMode="External"/><Relationship Id="rId7" Type="http://schemas.openxmlformats.org/officeDocument/2006/relationships/hyperlink" Target="https://www.delish.com/cooking/recipe-ideas/recipes/a58719/easy-vegetarian-chili-recipe/" TargetMode="External"/><Relationship Id="rId2" Type="http://schemas.openxmlformats.org/officeDocument/2006/relationships/hyperlink" Target="https://www.delish.com/cooking/menus/recipes/a50768/buddha-bowls-recipe/" TargetMode="External"/><Relationship Id="rId1" Type="http://schemas.openxmlformats.org/officeDocument/2006/relationships/hyperlink" Target="https://www.delish.com/cooking/recipe-ideas/a26966279/ham-sandwich-recipe/" TargetMode="External"/><Relationship Id="rId6" Type="http://schemas.openxmlformats.org/officeDocument/2006/relationships/hyperlink" Target="https://www.delish.com/cooking/recipe-ideas/a26146096/tuna-melt-recipe/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s://www.delish.com/cooking/recipe-ideas/a21097616/grilled-chicken-salad-recipe/" TargetMode="External"/><Relationship Id="rId10" Type="http://schemas.openxmlformats.org/officeDocument/2006/relationships/hyperlink" Target="https://www.delish.com/cooking/recipe-ideas/recipes/a56236/egg-roll-bowls-recipe/" TargetMode="External"/><Relationship Id="rId4" Type="http://schemas.openxmlformats.org/officeDocument/2006/relationships/hyperlink" Target="https://www.delish.com/cooking/recipe-ideas/a28223331/slow-cooker-split-pea-soup-recipe/" TargetMode="External"/><Relationship Id="rId9" Type="http://schemas.openxmlformats.org/officeDocument/2006/relationships/hyperlink" Target="https://www.delish.com/cooking/recipe-ideas/a25608416/collard-wrap-bento-boxes-recipe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88169-0D4F-43AD-8394-A8D22B074868}">
  <sheetPr codeName="Sheet2"/>
  <dimension ref="A1:B5"/>
  <sheetViews>
    <sheetView workbookViewId="0">
      <selection activeCell="B6" sqref="B6"/>
    </sheetView>
  </sheetViews>
  <sheetFormatPr defaultRowHeight="14.4" x14ac:dyDescent="0.3"/>
  <cols>
    <col min="1" max="1" width="9.33203125" bestFit="1" customWidth="1"/>
    <col min="2" max="2" width="10.33203125" bestFit="1" customWidth="1"/>
  </cols>
  <sheetData>
    <row r="1" spans="1:2" x14ac:dyDescent="0.3">
      <c r="A1" t="s">
        <v>0</v>
      </c>
      <c r="B1" t="s">
        <v>7</v>
      </c>
    </row>
    <row r="2" spans="1:2" x14ac:dyDescent="0.3">
      <c r="A2">
        <v>1</v>
      </c>
      <c r="B2" t="s">
        <v>9</v>
      </c>
    </row>
    <row r="3" spans="1:2" x14ac:dyDescent="0.3">
      <c r="A3">
        <v>1</v>
      </c>
      <c r="B3" t="s">
        <v>11</v>
      </c>
    </row>
    <row r="4" spans="1:2" x14ac:dyDescent="0.3">
      <c r="A4">
        <v>1</v>
      </c>
      <c r="B4" t="s">
        <v>23</v>
      </c>
    </row>
    <row r="5" spans="1:2" x14ac:dyDescent="0.3">
      <c r="A5">
        <v>4</v>
      </c>
      <c r="B5" t="s">
        <v>90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5AB294-4627-4328-A756-2AB0A8F6E3BB}">
  <sheetPr codeName="Sheet1"/>
  <dimension ref="A1:E140"/>
  <sheetViews>
    <sheetView topLeftCell="A124" workbookViewId="0">
      <selection activeCell="B45" sqref="B45:D56"/>
    </sheetView>
  </sheetViews>
  <sheetFormatPr defaultRowHeight="14.4" x14ac:dyDescent="0.3"/>
  <cols>
    <col min="1" max="1" width="11.44140625" customWidth="1"/>
    <col min="2" max="2" width="29.44140625" bestFit="1" customWidth="1"/>
    <col min="3" max="3" width="10.88671875" customWidth="1"/>
    <col min="4" max="4" width="12.109375" bestFit="1" customWidth="1"/>
    <col min="5" max="5" width="13.33203125" customWidth="1"/>
  </cols>
  <sheetData>
    <row r="1" spans="1:5" x14ac:dyDescent="0.3">
      <c r="A1" t="s">
        <v>0</v>
      </c>
      <c r="B1" t="s">
        <v>3</v>
      </c>
      <c r="C1" t="s">
        <v>4</v>
      </c>
      <c r="D1" t="s">
        <v>5</v>
      </c>
      <c r="E1" t="s">
        <v>36</v>
      </c>
    </row>
    <row r="2" spans="1:5" x14ac:dyDescent="0.3">
      <c r="A2">
        <v>1</v>
      </c>
      <c r="B2" t="s">
        <v>32</v>
      </c>
      <c r="C2">
        <v>1</v>
      </c>
      <c r="D2" t="s">
        <v>26</v>
      </c>
      <c r="E2" t="s">
        <v>37</v>
      </c>
    </row>
    <row r="3" spans="1:5" x14ac:dyDescent="0.3">
      <c r="A3">
        <v>1</v>
      </c>
      <c r="B3" t="s">
        <v>33</v>
      </c>
      <c r="C3">
        <v>2</v>
      </c>
      <c r="D3" t="s">
        <v>56</v>
      </c>
      <c r="E3" t="s">
        <v>37</v>
      </c>
    </row>
    <row r="4" spans="1:5" x14ac:dyDescent="0.3">
      <c r="A4">
        <v>1</v>
      </c>
      <c r="B4" t="s">
        <v>16</v>
      </c>
      <c r="C4">
        <v>1</v>
      </c>
      <c r="D4" t="s">
        <v>14</v>
      </c>
      <c r="E4" t="s">
        <v>37</v>
      </c>
    </row>
    <row r="5" spans="1:5" x14ac:dyDescent="0.3">
      <c r="A5">
        <v>1</v>
      </c>
      <c r="B5" t="s">
        <v>17</v>
      </c>
      <c r="C5">
        <v>1</v>
      </c>
      <c r="D5" t="s">
        <v>18</v>
      </c>
      <c r="E5" t="s">
        <v>37</v>
      </c>
    </row>
    <row r="6" spans="1:5" x14ac:dyDescent="0.3">
      <c r="A6">
        <v>1</v>
      </c>
      <c r="B6" t="s">
        <v>30</v>
      </c>
      <c r="C6">
        <v>4</v>
      </c>
      <c r="D6" t="s">
        <v>56</v>
      </c>
      <c r="E6" t="s">
        <v>37</v>
      </c>
    </row>
    <row r="7" spans="1:5" x14ac:dyDescent="0.3">
      <c r="A7">
        <v>1</v>
      </c>
      <c r="B7" t="s">
        <v>34</v>
      </c>
      <c r="C7">
        <v>1</v>
      </c>
      <c r="D7" t="s">
        <v>14</v>
      </c>
      <c r="E7" t="s">
        <v>38</v>
      </c>
    </row>
    <row r="8" spans="1:5" x14ac:dyDescent="0.3">
      <c r="A8">
        <v>1</v>
      </c>
      <c r="B8" t="s">
        <v>24</v>
      </c>
      <c r="C8">
        <v>2</v>
      </c>
      <c r="D8" t="s">
        <v>14</v>
      </c>
      <c r="E8" t="s">
        <v>38</v>
      </c>
    </row>
    <row r="9" spans="1:5" x14ac:dyDescent="0.3">
      <c r="A9">
        <v>1</v>
      </c>
      <c r="B9" t="s">
        <v>12</v>
      </c>
      <c r="C9">
        <v>3</v>
      </c>
      <c r="D9" t="s">
        <v>14</v>
      </c>
      <c r="E9" t="s">
        <v>37</v>
      </c>
    </row>
    <row r="10" spans="1:5" x14ac:dyDescent="0.3">
      <c r="A10">
        <v>1</v>
      </c>
      <c r="B10" t="s">
        <v>150</v>
      </c>
      <c r="C10">
        <v>1</v>
      </c>
      <c r="D10" t="s">
        <v>26</v>
      </c>
      <c r="E10" t="s">
        <v>37</v>
      </c>
    </row>
    <row r="11" spans="1:5" x14ac:dyDescent="0.3">
      <c r="A11">
        <v>1</v>
      </c>
      <c r="B11" t="s">
        <v>19</v>
      </c>
      <c r="C11">
        <v>0.5</v>
      </c>
      <c r="D11" t="s">
        <v>20</v>
      </c>
      <c r="E11" t="s">
        <v>37</v>
      </c>
    </row>
    <row r="12" spans="1:5" x14ac:dyDescent="0.3">
      <c r="A12">
        <v>1</v>
      </c>
      <c r="B12" t="s">
        <v>21</v>
      </c>
      <c r="C12">
        <v>0.5</v>
      </c>
      <c r="D12" t="s">
        <v>20</v>
      </c>
      <c r="E12" t="s">
        <v>37</v>
      </c>
    </row>
    <row r="13" spans="1:5" x14ac:dyDescent="0.3">
      <c r="A13">
        <v>1</v>
      </c>
      <c r="B13" t="s">
        <v>28</v>
      </c>
      <c r="C13">
        <v>1</v>
      </c>
      <c r="D13" t="s">
        <v>14</v>
      </c>
      <c r="E13" t="s">
        <v>37</v>
      </c>
    </row>
    <row r="14" spans="1:5" x14ac:dyDescent="0.3">
      <c r="A14">
        <v>1</v>
      </c>
      <c r="B14" t="s">
        <v>25</v>
      </c>
      <c r="C14">
        <v>1</v>
      </c>
      <c r="D14" t="s">
        <v>26</v>
      </c>
      <c r="E14" t="s">
        <v>38</v>
      </c>
    </row>
    <row r="15" spans="1:5" x14ac:dyDescent="0.3">
      <c r="A15">
        <v>1</v>
      </c>
      <c r="B15" t="s">
        <v>10</v>
      </c>
      <c r="C15">
        <v>1</v>
      </c>
      <c r="D15" t="s">
        <v>26</v>
      </c>
      <c r="E15" t="s">
        <v>37</v>
      </c>
    </row>
    <row r="16" spans="1:5" x14ac:dyDescent="0.3">
      <c r="A16">
        <v>1</v>
      </c>
      <c r="B16" t="s">
        <v>13</v>
      </c>
      <c r="C16">
        <v>1</v>
      </c>
      <c r="D16" t="s">
        <v>14</v>
      </c>
      <c r="E16" t="s">
        <v>37</v>
      </c>
    </row>
    <row r="17" spans="1:5" x14ac:dyDescent="0.3">
      <c r="A17">
        <v>1</v>
      </c>
      <c r="B17" t="s">
        <v>27</v>
      </c>
      <c r="C17">
        <v>1</v>
      </c>
      <c r="D17" t="s">
        <v>14</v>
      </c>
      <c r="E17" t="s">
        <v>37</v>
      </c>
    </row>
    <row r="18" spans="1:5" x14ac:dyDescent="0.3">
      <c r="A18">
        <v>1</v>
      </c>
      <c r="B18" t="s">
        <v>8</v>
      </c>
      <c r="C18">
        <v>1</v>
      </c>
      <c r="D18" t="s">
        <v>26</v>
      </c>
      <c r="E18" t="s">
        <v>37</v>
      </c>
    </row>
    <row r="19" spans="1:5" x14ac:dyDescent="0.3">
      <c r="A19">
        <v>1</v>
      </c>
      <c r="B19" t="s">
        <v>29</v>
      </c>
      <c r="C19">
        <v>1</v>
      </c>
      <c r="D19" t="s">
        <v>14</v>
      </c>
      <c r="E19" t="s">
        <v>37</v>
      </c>
    </row>
    <row r="20" spans="1:5" x14ac:dyDescent="0.3">
      <c r="A20">
        <v>1</v>
      </c>
      <c r="B20" t="s">
        <v>35</v>
      </c>
      <c r="C20">
        <v>1</v>
      </c>
      <c r="D20" t="s">
        <v>20</v>
      </c>
      <c r="E20" t="s">
        <v>38</v>
      </c>
    </row>
    <row r="21" spans="1:5" x14ac:dyDescent="0.3">
      <c r="A21">
        <v>2</v>
      </c>
      <c r="B21" t="s">
        <v>64</v>
      </c>
      <c r="C21">
        <v>1</v>
      </c>
      <c r="D21" t="s">
        <v>26</v>
      </c>
      <c r="E21" t="s">
        <v>38</v>
      </c>
    </row>
    <row r="22" spans="1:5" x14ac:dyDescent="0.3">
      <c r="A22">
        <v>2</v>
      </c>
      <c r="B22" t="s">
        <v>61</v>
      </c>
      <c r="C22">
        <v>0.25</v>
      </c>
      <c r="D22" t="s">
        <v>56</v>
      </c>
      <c r="E22" t="s">
        <v>37</v>
      </c>
    </row>
    <row r="23" spans="1:5" x14ac:dyDescent="0.3">
      <c r="A23">
        <v>2</v>
      </c>
      <c r="B23" t="s">
        <v>12</v>
      </c>
      <c r="C23">
        <v>1</v>
      </c>
      <c r="D23" t="s">
        <v>14</v>
      </c>
      <c r="E23" t="s">
        <v>37</v>
      </c>
    </row>
    <row r="24" spans="1:5" x14ac:dyDescent="0.3">
      <c r="A24">
        <v>2</v>
      </c>
      <c r="B24" t="s">
        <v>150</v>
      </c>
      <c r="C24">
        <v>2</v>
      </c>
      <c r="D24" t="s">
        <v>26</v>
      </c>
      <c r="E24" t="s">
        <v>37</v>
      </c>
    </row>
    <row r="25" spans="1:5" x14ac:dyDescent="0.3">
      <c r="A25">
        <v>2</v>
      </c>
      <c r="B25" t="s">
        <v>63</v>
      </c>
      <c r="C25">
        <v>12</v>
      </c>
      <c r="D25" t="s">
        <v>60</v>
      </c>
      <c r="E25" t="s">
        <v>37</v>
      </c>
    </row>
    <row r="26" spans="1:5" x14ac:dyDescent="0.3">
      <c r="A26">
        <v>2</v>
      </c>
      <c r="B26" t="s">
        <v>55</v>
      </c>
      <c r="C26">
        <v>1</v>
      </c>
      <c r="D26" t="s">
        <v>56</v>
      </c>
      <c r="E26" t="s">
        <v>37</v>
      </c>
    </row>
    <row r="27" spans="1:5" x14ac:dyDescent="0.3">
      <c r="A27">
        <v>2</v>
      </c>
      <c r="B27" t="s">
        <v>57</v>
      </c>
      <c r="C27">
        <v>2</v>
      </c>
      <c r="D27" t="s">
        <v>14</v>
      </c>
      <c r="E27" t="s">
        <v>38</v>
      </c>
    </row>
    <row r="28" spans="1:5" x14ac:dyDescent="0.3">
      <c r="A28">
        <v>2</v>
      </c>
      <c r="B28" t="s">
        <v>62</v>
      </c>
      <c r="C28">
        <v>8</v>
      </c>
      <c r="D28" t="s">
        <v>60</v>
      </c>
      <c r="E28" t="s">
        <v>37</v>
      </c>
    </row>
    <row r="29" spans="1:5" x14ac:dyDescent="0.3">
      <c r="A29">
        <v>2</v>
      </c>
      <c r="B29" t="s">
        <v>10</v>
      </c>
      <c r="C29">
        <v>0.5</v>
      </c>
      <c r="D29" t="s">
        <v>26</v>
      </c>
      <c r="E29" t="s">
        <v>37</v>
      </c>
    </row>
    <row r="30" spans="1:5" x14ac:dyDescent="0.3">
      <c r="A30">
        <v>2</v>
      </c>
      <c r="B30" t="s">
        <v>59</v>
      </c>
      <c r="C30">
        <v>8</v>
      </c>
      <c r="D30" t="s">
        <v>60</v>
      </c>
      <c r="E30" t="s">
        <v>37</v>
      </c>
    </row>
    <row r="31" spans="1:5" x14ac:dyDescent="0.3">
      <c r="A31">
        <v>2</v>
      </c>
      <c r="B31" t="s">
        <v>58</v>
      </c>
      <c r="C31">
        <v>2</v>
      </c>
      <c r="D31" t="s">
        <v>14</v>
      </c>
      <c r="E31" t="s">
        <v>38</v>
      </c>
    </row>
    <row r="32" spans="1:5" x14ac:dyDescent="0.3">
      <c r="A32">
        <v>2</v>
      </c>
      <c r="B32" t="s">
        <v>65</v>
      </c>
      <c r="C32">
        <v>1</v>
      </c>
      <c r="D32" t="s">
        <v>26</v>
      </c>
      <c r="E32" t="s">
        <v>37</v>
      </c>
    </row>
    <row r="33" spans="1:5" x14ac:dyDescent="0.3">
      <c r="A33">
        <v>3</v>
      </c>
      <c r="B33" t="s">
        <v>32</v>
      </c>
      <c r="C33">
        <v>1</v>
      </c>
      <c r="D33" t="s">
        <v>26</v>
      </c>
      <c r="E33" t="s">
        <v>37</v>
      </c>
    </row>
    <row r="34" spans="1:5" x14ac:dyDescent="0.3">
      <c r="A34">
        <v>3</v>
      </c>
      <c r="B34" t="s">
        <v>79</v>
      </c>
      <c r="C34">
        <v>0.25</v>
      </c>
      <c r="D34" t="s">
        <v>56</v>
      </c>
      <c r="E34" t="s">
        <v>37</v>
      </c>
    </row>
    <row r="35" spans="1:5" x14ac:dyDescent="0.3">
      <c r="A35">
        <v>3</v>
      </c>
      <c r="B35" t="s">
        <v>75</v>
      </c>
      <c r="C35">
        <v>1</v>
      </c>
      <c r="D35" t="s">
        <v>26</v>
      </c>
      <c r="E35" t="s">
        <v>37</v>
      </c>
    </row>
    <row r="36" spans="1:5" x14ac:dyDescent="0.3">
      <c r="A36">
        <v>3</v>
      </c>
      <c r="B36" t="s">
        <v>81</v>
      </c>
      <c r="C36">
        <v>1</v>
      </c>
      <c r="D36" t="s">
        <v>14</v>
      </c>
      <c r="E36" t="s">
        <v>37</v>
      </c>
    </row>
    <row r="37" spans="1:5" x14ac:dyDescent="0.3">
      <c r="A37">
        <v>3</v>
      </c>
      <c r="B37" t="s">
        <v>80</v>
      </c>
      <c r="C37">
        <v>2</v>
      </c>
      <c r="D37" t="s">
        <v>56</v>
      </c>
      <c r="E37" t="s">
        <v>37</v>
      </c>
    </row>
    <row r="38" spans="1:5" x14ac:dyDescent="0.3">
      <c r="A38">
        <v>3</v>
      </c>
      <c r="B38" t="s">
        <v>76</v>
      </c>
      <c r="C38">
        <v>2</v>
      </c>
      <c r="D38" t="s">
        <v>26</v>
      </c>
      <c r="E38" t="s">
        <v>37</v>
      </c>
    </row>
    <row r="39" spans="1:5" x14ac:dyDescent="0.3">
      <c r="A39">
        <v>3</v>
      </c>
      <c r="B39" t="s">
        <v>78</v>
      </c>
      <c r="C39">
        <v>0.37658227848101267</v>
      </c>
      <c r="D39" t="s">
        <v>56</v>
      </c>
      <c r="E39" t="s">
        <v>37</v>
      </c>
    </row>
    <row r="40" spans="1:5" x14ac:dyDescent="0.3">
      <c r="A40">
        <v>3</v>
      </c>
      <c r="B40" t="s">
        <v>150</v>
      </c>
      <c r="C40">
        <v>1</v>
      </c>
      <c r="D40" t="s">
        <v>26</v>
      </c>
      <c r="E40" t="s">
        <v>37</v>
      </c>
    </row>
    <row r="41" spans="1:5" x14ac:dyDescent="0.3">
      <c r="A41">
        <v>3</v>
      </c>
      <c r="B41" t="s">
        <v>28</v>
      </c>
      <c r="C41">
        <v>2</v>
      </c>
      <c r="D41" t="s">
        <v>14</v>
      </c>
      <c r="E41" t="s">
        <v>37</v>
      </c>
    </row>
    <row r="42" spans="1:5" x14ac:dyDescent="0.3">
      <c r="A42">
        <v>3</v>
      </c>
      <c r="B42" t="s">
        <v>77</v>
      </c>
      <c r="C42">
        <v>1.25</v>
      </c>
      <c r="D42" t="s">
        <v>56</v>
      </c>
      <c r="E42" t="s">
        <v>37</v>
      </c>
    </row>
    <row r="43" spans="1:5" x14ac:dyDescent="0.3">
      <c r="A43">
        <v>3</v>
      </c>
      <c r="B43" t="s">
        <v>27</v>
      </c>
      <c r="C43">
        <v>1.5</v>
      </c>
      <c r="D43" t="s">
        <v>14</v>
      </c>
      <c r="E43" t="s">
        <v>37</v>
      </c>
    </row>
    <row r="44" spans="1:5" x14ac:dyDescent="0.3">
      <c r="A44">
        <v>3</v>
      </c>
      <c r="B44" t="s">
        <v>82</v>
      </c>
      <c r="C44">
        <v>1</v>
      </c>
      <c r="D44" t="s">
        <v>20</v>
      </c>
      <c r="E44" t="s">
        <v>37</v>
      </c>
    </row>
    <row r="45" spans="1:5" x14ac:dyDescent="0.3">
      <c r="A45">
        <v>4</v>
      </c>
      <c r="B45" t="s">
        <v>16</v>
      </c>
      <c r="C45">
        <v>1</v>
      </c>
      <c r="D45" t="s">
        <v>14</v>
      </c>
      <c r="E45" t="s">
        <v>37</v>
      </c>
    </row>
    <row r="46" spans="1:5" x14ac:dyDescent="0.3">
      <c r="A46">
        <v>4</v>
      </c>
      <c r="B46" t="s">
        <v>93</v>
      </c>
      <c r="C46">
        <v>2</v>
      </c>
      <c r="D46" t="s">
        <v>26</v>
      </c>
      <c r="E46" t="s">
        <v>37</v>
      </c>
    </row>
    <row r="47" spans="1:5" x14ac:dyDescent="0.3">
      <c r="A47">
        <v>4</v>
      </c>
      <c r="B47" t="s">
        <v>94</v>
      </c>
      <c r="C47">
        <v>2</v>
      </c>
      <c r="D47" t="s">
        <v>26</v>
      </c>
      <c r="E47" t="s">
        <v>37</v>
      </c>
    </row>
    <row r="48" spans="1:5" x14ac:dyDescent="0.3">
      <c r="A48">
        <v>4</v>
      </c>
      <c r="B48" t="s">
        <v>96</v>
      </c>
      <c r="C48">
        <v>6</v>
      </c>
      <c r="D48" t="s">
        <v>56</v>
      </c>
      <c r="E48" t="s">
        <v>37</v>
      </c>
    </row>
    <row r="49" spans="1:5" x14ac:dyDescent="0.3">
      <c r="A49">
        <v>4</v>
      </c>
      <c r="B49" t="s">
        <v>150</v>
      </c>
      <c r="C49">
        <v>3</v>
      </c>
      <c r="D49" t="s">
        <v>26</v>
      </c>
      <c r="E49" t="s">
        <v>37</v>
      </c>
    </row>
    <row r="50" spans="1:5" x14ac:dyDescent="0.3">
      <c r="A50">
        <v>4</v>
      </c>
      <c r="B50" t="s">
        <v>21</v>
      </c>
      <c r="C50">
        <v>1</v>
      </c>
      <c r="D50" t="s">
        <v>20</v>
      </c>
      <c r="E50" t="s">
        <v>37</v>
      </c>
    </row>
    <row r="51" spans="1:5" x14ac:dyDescent="0.3">
      <c r="A51">
        <v>4</v>
      </c>
      <c r="B51" t="s">
        <v>97</v>
      </c>
      <c r="C51">
        <v>1</v>
      </c>
      <c r="D51" t="s">
        <v>26</v>
      </c>
      <c r="E51" t="s">
        <v>37</v>
      </c>
    </row>
    <row r="52" spans="1:5" x14ac:dyDescent="0.3">
      <c r="A52">
        <v>4</v>
      </c>
      <c r="B52" t="s">
        <v>92</v>
      </c>
      <c r="C52">
        <v>1</v>
      </c>
      <c r="D52" t="s">
        <v>26</v>
      </c>
      <c r="E52" t="s">
        <v>37</v>
      </c>
    </row>
    <row r="53" spans="1:5" x14ac:dyDescent="0.3">
      <c r="A53">
        <v>4</v>
      </c>
      <c r="B53" t="s">
        <v>95</v>
      </c>
      <c r="C53" s="3">
        <v>0.25</v>
      </c>
      <c r="D53" t="s">
        <v>20</v>
      </c>
      <c r="E53" t="s">
        <v>37</v>
      </c>
    </row>
    <row r="54" spans="1:5" x14ac:dyDescent="0.3">
      <c r="A54">
        <v>4</v>
      </c>
      <c r="B54" t="s">
        <v>13</v>
      </c>
      <c r="C54">
        <v>1</v>
      </c>
      <c r="D54" t="s">
        <v>14</v>
      </c>
      <c r="E54" t="s">
        <v>37</v>
      </c>
    </row>
    <row r="55" spans="1:5" x14ac:dyDescent="0.3">
      <c r="A55">
        <v>4</v>
      </c>
      <c r="B55" t="s">
        <v>91</v>
      </c>
      <c r="C55">
        <v>1</v>
      </c>
      <c r="D55" t="s">
        <v>18</v>
      </c>
      <c r="E55" t="s">
        <v>37</v>
      </c>
    </row>
    <row r="56" spans="1:5" x14ac:dyDescent="0.3">
      <c r="A56">
        <v>4</v>
      </c>
      <c r="B56" t="s">
        <v>58</v>
      </c>
      <c r="C56">
        <v>1.5</v>
      </c>
      <c r="D56" t="s">
        <v>14</v>
      </c>
      <c r="E56" t="s">
        <v>37</v>
      </c>
    </row>
    <row r="57" spans="1:5" x14ac:dyDescent="0.3">
      <c r="A57">
        <v>5</v>
      </c>
      <c r="B57" t="s">
        <v>32</v>
      </c>
      <c r="C57">
        <v>2</v>
      </c>
      <c r="D57" t="s">
        <v>26</v>
      </c>
      <c r="E57" t="s">
        <v>37</v>
      </c>
    </row>
    <row r="58" spans="1:5" x14ac:dyDescent="0.3">
      <c r="A58">
        <v>5</v>
      </c>
      <c r="B58" t="s">
        <v>16</v>
      </c>
      <c r="C58">
        <v>1</v>
      </c>
      <c r="D58" t="s">
        <v>14</v>
      </c>
      <c r="E58" t="s">
        <v>37</v>
      </c>
    </row>
    <row r="59" spans="1:5" x14ac:dyDescent="0.3">
      <c r="A59">
        <v>5</v>
      </c>
      <c r="B59" t="s">
        <v>17</v>
      </c>
      <c r="C59">
        <v>1.25</v>
      </c>
      <c r="D59" t="s">
        <v>18</v>
      </c>
      <c r="E59" t="s">
        <v>37</v>
      </c>
    </row>
    <row r="60" spans="1:5" x14ac:dyDescent="0.3">
      <c r="A60">
        <v>5</v>
      </c>
      <c r="B60" t="s">
        <v>105</v>
      </c>
      <c r="C60">
        <v>1</v>
      </c>
      <c r="D60" t="s">
        <v>56</v>
      </c>
      <c r="E60" t="s">
        <v>37</v>
      </c>
    </row>
    <row r="61" spans="1:5" x14ac:dyDescent="0.3">
      <c r="A61">
        <v>5</v>
      </c>
      <c r="B61" t="s">
        <v>100</v>
      </c>
      <c r="C61">
        <v>1</v>
      </c>
      <c r="D61" t="s">
        <v>20</v>
      </c>
      <c r="E61" t="s">
        <v>37</v>
      </c>
    </row>
    <row r="62" spans="1:5" x14ac:dyDescent="0.3">
      <c r="A62">
        <v>5</v>
      </c>
      <c r="B62" t="s">
        <v>104</v>
      </c>
      <c r="C62">
        <v>3</v>
      </c>
      <c r="D62" t="s">
        <v>26</v>
      </c>
      <c r="E62" t="s">
        <v>37</v>
      </c>
    </row>
    <row r="63" spans="1:5" x14ac:dyDescent="0.3">
      <c r="A63">
        <v>5</v>
      </c>
      <c r="B63" t="s">
        <v>12</v>
      </c>
      <c r="C63">
        <v>5</v>
      </c>
      <c r="D63" t="s">
        <v>14</v>
      </c>
      <c r="E63" t="s">
        <v>37</v>
      </c>
    </row>
    <row r="64" spans="1:5" x14ac:dyDescent="0.3">
      <c r="A64">
        <v>5</v>
      </c>
      <c r="B64" t="s">
        <v>106</v>
      </c>
      <c r="C64">
        <v>4</v>
      </c>
      <c r="D64" t="s">
        <v>72</v>
      </c>
      <c r="E64" t="s">
        <v>37</v>
      </c>
    </row>
    <row r="65" spans="1:5" x14ac:dyDescent="0.3">
      <c r="A65">
        <v>5</v>
      </c>
      <c r="B65" t="s">
        <v>107</v>
      </c>
      <c r="C65">
        <v>0.5</v>
      </c>
      <c r="D65" t="s">
        <v>56</v>
      </c>
      <c r="E65" t="s">
        <v>37</v>
      </c>
    </row>
    <row r="66" spans="1:5" x14ac:dyDescent="0.3">
      <c r="A66">
        <v>5</v>
      </c>
      <c r="B66" t="s">
        <v>101</v>
      </c>
      <c r="C66">
        <v>1</v>
      </c>
      <c r="D66" t="s">
        <v>20</v>
      </c>
      <c r="E66" t="s">
        <v>37</v>
      </c>
    </row>
    <row r="67" spans="1:5" x14ac:dyDescent="0.3">
      <c r="A67">
        <v>5</v>
      </c>
      <c r="B67" t="s">
        <v>57</v>
      </c>
      <c r="C67">
        <v>1</v>
      </c>
      <c r="D67" t="s">
        <v>14</v>
      </c>
      <c r="E67" t="s">
        <v>37</v>
      </c>
    </row>
    <row r="68" spans="1:5" x14ac:dyDescent="0.3">
      <c r="A68">
        <v>5</v>
      </c>
      <c r="B68" t="s">
        <v>102</v>
      </c>
      <c r="C68">
        <v>4</v>
      </c>
      <c r="D68" t="s">
        <v>14</v>
      </c>
      <c r="E68" t="s">
        <v>37</v>
      </c>
    </row>
    <row r="69" spans="1:5" x14ac:dyDescent="0.3">
      <c r="A69">
        <v>5</v>
      </c>
      <c r="B69" t="s">
        <v>103</v>
      </c>
      <c r="C69">
        <v>4</v>
      </c>
      <c r="D69" t="s">
        <v>26</v>
      </c>
      <c r="E69" t="s">
        <v>37</v>
      </c>
    </row>
    <row r="70" spans="1:5" x14ac:dyDescent="0.3">
      <c r="A70">
        <v>5</v>
      </c>
      <c r="B70" t="s">
        <v>13</v>
      </c>
      <c r="C70">
        <v>1</v>
      </c>
      <c r="D70" t="s">
        <v>14</v>
      </c>
      <c r="E70" t="s">
        <v>37</v>
      </c>
    </row>
    <row r="71" spans="1:5" x14ac:dyDescent="0.3">
      <c r="A71">
        <v>6</v>
      </c>
      <c r="B71" t="s">
        <v>16</v>
      </c>
      <c r="C71">
        <v>1</v>
      </c>
      <c r="D71" t="s">
        <v>14</v>
      </c>
      <c r="E71" t="s">
        <v>37</v>
      </c>
    </row>
    <row r="72" spans="1:5" x14ac:dyDescent="0.3">
      <c r="A72">
        <v>6</v>
      </c>
      <c r="B72" t="s">
        <v>114</v>
      </c>
      <c r="C72">
        <v>2</v>
      </c>
      <c r="D72" t="s">
        <v>14</v>
      </c>
      <c r="E72" t="s">
        <v>37</v>
      </c>
    </row>
    <row r="73" spans="1:5" x14ac:dyDescent="0.3">
      <c r="A73">
        <v>6</v>
      </c>
      <c r="B73" t="s">
        <v>94</v>
      </c>
      <c r="C73">
        <v>1</v>
      </c>
      <c r="D73" t="s">
        <v>26</v>
      </c>
      <c r="E73" t="s">
        <v>37</v>
      </c>
    </row>
    <row r="74" spans="1:5" x14ac:dyDescent="0.3">
      <c r="A74">
        <v>6</v>
      </c>
      <c r="B74" t="s">
        <v>115</v>
      </c>
      <c r="C74">
        <v>4.8</v>
      </c>
      <c r="D74" t="s">
        <v>72</v>
      </c>
      <c r="E74" t="s">
        <v>37</v>
      </c>
    </row>
    <row r="75" spans="1:5" x14ac:dyDescent="0.3">
      <c r="A75">
        <v>6</v>
      </c>
      <c r="B75" t="s">
        <v>113</v>
      </c>
      <c r="C75">
        <v>2</v>
      </c>
      <c r="D75" t="s">
        <v>26</v>
      </c>
      <c r="E75" t="s">
        <v>37</v>
      </c>
    </row>
    <row r="76" spans="1:5" x14ac:dyDescent="0.3">
      <c r="A76">
        <v>6</v>
      </c>
      <c r="B76" t="s">
        <v>111</v>
      </c>
      <c r="C76">
        <v>0.5</v>
      </c>
      <c r="D76" t="s">
        <v>26</v>
      </c>
      <c r="E76" t="s">
        <v>37</v>
      </c>
    </row>
    <row r="77" spans="1:5" x14ac:dyDescent="0.3">
      <c r="A77">
        <v>6</v>
      </c>
      <c r="B77" t="s">
        <v>55</v>
      </c>
      <c r="C77">
        <v>0.33</v>
      </c>
      <c r="D77" t="s">
        <v>56</v>
      </c>
      <c r="E77" t="s">
        <v>37</v>
      </c>
    </row>
    <row r="78" spans="1:5" x14ac:dyDescent="0.3">
      <c r="A78">
        <v>6</v>
      </c>
      <c r="B78" t="s">
        <v>57</v>
      </c>
      <c r="C78">
        <v>2</v>
      </c>
      <c r="D78" t="s">
        <v>14</v>
      </c>
      <c r="E78" t="s">
        <v>37</v>
      </c>
    </row>
    <row r="79" spans="1:5" x14ac:dyDescent="0.3">
      <c r="A79">
        <v>6</v>
      </c>
      <c r="B79" t="s">
        <v>10</v>
      </c>
      <c r="C79">
        <v>0.5</v>
      </c>
      <c r="D79" t="s">
        <v>26</v>
      </c>
      <c r="E79" t="s">
        <v>37</v>
      </c>
    </row>
    <row r="80" spans="1:5" x14ac:dyDescent="0.3">
      <c r="A80">
        <v>6</v>
      </c>
      <c r="B80" t="s">
        <v>95</v>
      </c>
      <c r="C80">
        <v>0.5</v>
      </c>
      <c r="D80" t="s">
        <v>20</v>
      </c>
      <c r="E80" t="s">
        <v>38</v>
      </c>
    </row>
    <row r="81" spans="1:5" x14ac:dyDescent="0.3">
      <c r="A81">
        <v>6</v>
      </c>
      <c r="B81" t="s">
        <v>13</v>
      </c>
      <c r="C81">
        <v>1</v>
      </c>
      <c r="D81" t="s">
        <v>14</v>
      </c>
      <c r="E81" t="s">
        <v>37</v>
      </c>
    </row>
    <row r="82" spans="1:5" x14ac:dyDescent="0.3">
      <c r="A82">
        <v>6</v>
      </c>
      <c r="B82" t="s">
        <v>59</v>
      </c>
      <c r="C82">
        <v>8</v>
      </c>
      <c r="D82" t="s">
        <v>60</v>
      </c>
      <c r="E82" t="s">
        <v>37</v>
      </c>
    </row>
    <row r="83" spans="1:5" x14ac:dyDescent="0.3">
      <c r="A83">
        <v>6</v>
      </c>
      <c r="B83" t="s">
        <v>65</v>
      </c>
      <c r="C83">
        <v>1</v>
      </c>
      <c r="D83" t="s">
        <v>26</v>
      </c>
      <c r="E83" t="s">
        <v>37</v>
      </c>
    </row>
    <row r="84" spans="1:5" x14ac:dyDescent="0.3">
      <c r="A84">
        <v>6</v>
      </c>
      <c r="B84" t="s">
        <v>112</v>
      </c>
      <c r="C84">
        <v>12</v>
      </c>
      <c r="D84" t="s">
        <v>72</v>
      </c>
      <c r="E84" t="s">
        <v>37</v>
      </c>
    </row>
    <row r="85" spans="1:5" x14ac:dyDescent="0.3">
      <c r="A85">
        <v>7</v>
      </c>
      <c r="B85" t="s">
        <v>122</v>
      </c>
      <c r="C85">
        <v>15.5</v>
      </c>
      <c r="D85" t="s">
        <v>72</v>
      </c>
      <c r="E85" t="s">
        <v>37</v>
      </c>
    </row>
    <row r="86" spans="1:5" x14ac:dyDescent="0.3">
      <c r="A86">
        <v>7</v>
      </c>
      <c r="B86" t="s">
        <v>16</v>
      </c>
      <c r="C86">
        <v>1</v>
      </c>
      <c r="D86" t="s">
        <v>14</v>
      </c>
      <c r="E86" t="s">
        <v>37</v>
      </c>
    </row>
    <row r="87" spans="1:5" x14ac:dyDescent="0.3">
      <c r="A87">
        <v>7</v>
      </c>
      <c r="B87" t="s">
        <v>93</v>
      </c>
      <c r="C87">
        <v>2</v>
      </c>
      <c r="D87" t="s">
        <v>26</v>
      </c>
      <c r="E87" t="s">
        <v>37</v>
      </c>
    </row>
    <row r="88" spans="1:5" x14ac:dyDescent="0.3">
      <c r="A88">
        <v>7</v>
      </c>
      <c r="B88" t="s">
        <v>115</v>
      </c>
      <c r="C88">
        <v>2</v>
      </c>
      <c r="D88" t="s">
        <v>72</v>
      </c>
      <c r="E88" t="s">
        <v>38</v>
      </c>
    </row>
    <row r="89" spans="1:5" x14ac:dyDescent="0.3">
      <c r="A89">
        <v>7</v>
      </c>
      <c r="B89" t="s">
        <v>126</v>
      </c>
      <c r="C89">
        <v>2</v>
      </c>
      <c r="D89" t="s">
        <v>14</v>
      </c>
      <c r="E89" t="s">
        <v>37</v>
      </c>
    </row>
    <row r="90" spans="1:5" x14ac:dyDescent="0.3">
      <c r="A90">
        <v>7</v>
      </c>
      <c r="B90" t="s">
        <v>34</v>
      </c>
      <c r="C90">
        <v>1</v>
      </c>
      <c r="D90" t="s">
        <v>14</v>
      </c>
      <c r="E90" t="s">
        <v>38</v>
      </c>
    </row>
    <row r="91" spans="1:5" x14ac:dyDescent="0.3">
      <c r="A91">
        <v>7</v>
      </c>
      <c r="B91" t="s">
        <v>127</v>
      </c>
      <c r="C91">
        <v>1</v>
      </c>
      <c r="D91" t="s">
        <v>14</v>
      </c>
      <c r="E91" t="s">
        <v>37</v>
      </c>
    </row>
    <row r="92" spans="1:5" x14ac:dyDescent="0.3">
      <c r="A92">
        <v>7</v>
      </c>
      <c r="B92" t="s">
        <v>12</v>
      </c>
      <c r="C92">
        <v>1</v>
      </c>
      <c r="D92" t="s">
        <v>14</v>
      </c>
      <c r="E92" t="s">
        <v>37</v>
      </c>
    </row>
    <row r="93" spans="1:5" x14ac:dyDescent="0.3">
      <c r="A93">
        <v>7</v>
      </c>
      <c r="B93" t="s">
        <v>124</v>
      </c>
      <c r="C93">
        <v>28</v>
      </c>
      <c r="D93" t="s">
        <v>72</v>
      </c>
      <c r="E93" t="s">
        <v>37</v>
      </c>
    </row>
    <row r="94" spans="1:5" x14ac:dyDescent="0.3">
      <c r="A94">
        <v>7</v>
      </c>
      <c r="B94" t="s">
        <v>150</v>
      </c>
      <c r="C94">
        <v>3</v>
      </c>
      <c r="D94" t="s">
        <v>26</v>
      </c>
      <c r="E94" t="s">
        <v>37</v>
      </c>
    </row>
    <row r="95" spans="1:5" x14ac:dyDescent="0.3">
      <c r="A95">
        <v>7</v>
      </c>
      <c r="B95" t="s">
        <v>119</v>
      </c>
      <c r="C95">
        <v>1</v>
      </c>
      <c r="D95" t="s">
        <v>26</v>
      </c>
      <c r="E95" t="s">
        <v>37</v>
      </c>
    </row>
    <row r="96" spans="1:5" x14ac:dyDescent="0.3">
      <c r="A96">
        <v>7</v>
      </c>
      <c r="B96" t="s">
        <v>123</v>
      </c>
      <c r="C96">
        <v>15.5</v>
      </c>
      <c r="D96" t="s">
        <v>72</v>
      </c>
      <c r="E96" t="s">
        <v>37</v>
      </c>
    </row>
    <row r="97" spans="1:5" x14ac:dyDescent="0.3">
      <c r="A97">
        <v>7</v>
      </c>
      <c r="B97" t="s">
        <v>92</v>
      </c>
      <c r="C97">
        <v>1</v>
      </c>
      <c r="D97" t="s">
        <v>26</v>
      </c>
      <c r="E97" t="s">
        <v>37</v>
      </c>
    </row>
    <row r="98" spans="1:5" x14ac:dyDescent="0.3">
      <c r="A98">
        <v>7</v>
      </c>
      <c r="B98" t="s">
        <v>101</v>
      </c>
      <c r="C98">
        <v>2</v>
      </c>
      <c r="D98" t="s">
        <v>20</v>
      </c>
      <c r="E98" t="s">
        <v>37</v>
      </c>
    </row>
    <row r="99" spans="1:5" x14ac:dyDescent="0.3">
      <c r="A99">
        <v>7</v>
      </c>
      <c r="B99" t="s">
        <v>121</v>
      </c>
      <c r="C99">
        <v>15.5</v>
      </c>
      <c r="D99" t="s">
        <v>72</v>
      </c>
      <c r="E99" t="s">
        <v>37</v>
      </c>
    </row>
    <row r="100" spans="1:5" x14ac:dyDescent="0.3">
      <c r="A100">
        <v>7</v>
      </c>
      <c r="B100" t="s">
        <v>118</v>
      </c>
      <c r="C100">
        <v>1</v>
      </c>
      <c r="D100" t="s">
        <v>26</v>
      </c>
      <c r="E100" t="s">
        <v>37</v>
      </c>
    </row>
    <row r="101" spans="1:5" x14ac:dyDescent="0.3">
      <c r="A101">
        <v>7</v>
      </c>
      <c r="B101" t="s">
        <v>13</v>
      </c>
      <c r="C101">
        <v>1</v>
      </c>
      <c r="D101" t="s">
        <v>14</v>
      </c>
      <c r="E101" t="s">
        <v>37</v>
      </c>
    </row>
    <row r="102" spans="1:5" x14ac:dyDescent="0.3">
      <c r="A102">
        <v>7</v>
      </c>
      <c r="B102" t="s">
        <v>128</v>
      </c>
      <c r="C102">
        <v>0.5</v>
      </c>
      <c r="D102" t="s">
        <v>56</v>
      </c>
      <c r="E102" t="s">
        <v>38</v>
      </c>
    </row>
    <row r="103" spans="1:5" x14ac:dyDescent="0.3">
      <c r="A103">
        <v>7</v>
      </c>
      <c r="B103" t="s">
        <v>120</v>
      </c>
      <c r="C103">
        <v>1</v>
      </c>
      <c r="D103" t="s">
        <v>14</v>
      </c>
      <c r="E103" t="s">
        <v>37</v>
      </c>
    </row>
    <row r="104" spans="1:5" x14ac:dyDescent="0.3">
      <c r="A104">
        <v>7</v>
      </c>
      <c r="B104" t="s">
        <v>125</v>
      </c>
      <c r="C104">
        <v>3</v>
      </c>
      <c r="D104" t="s">
        <v>56</v>
      </c>
      <c r="E104" t="s">
        <v>37</v>
      </c>
    </row>
    <row r="105" spans="1:5" x14ac:dyDescent="0.3">
      <c r="A105">
        <v>8</v>
      </c>
      <c r="B105" t="s">
        <v>32</v>
      </c>
      <c r="C105">
        <v>1</v>
      </c>
      <c r="D105" t="s">
        <v>26</v>
      </c>
      <c r="E105" t="s">
        <v>37</v>
      </c>
    </row>
    <row r="106" spans="1:5" x14ac:dyDescent="0.3">
      <c r="A106">
        <v>8</v>
      </c>
      <c r="B106" t="s">
        <v>16</v>
      </c>
      <c r="C106">
        <v>1</v>
      </c>
      <c r="D106" t="s">
        <v>14</v>
      </c>
      <c r="E106" t="s">
        <v>37</v>
      </c>
    </row>
    <row r="107" spans="1:5" x14ac:dyDescent="0.3">
      <c r="A107">
        <v>8</v>
      </c>
      <c r="B107" t="s">
        <v>17</v>
      </c>
      <c r="C107">
        <v>1.25</v>
      </c>
      <c r="D107" t="s">
        <v>18</v>
      </c>
      <c r="E107" t="s">
        <v>37</v>
      </c>
    </row>
    <row r="108" spans="1:5" x14ac:dyDescent="0.3">
      <c r="A108">
        <v>8</v>
      </c>
      <c r="B108" t="s">
        <v>105</v>
      </c>
      <c r="C108">
        <v>1</v>
      </c>
      <c r="D108" t="s">
        <v>56</v>
      </c>
      <c r="E108" t="s">
        <v>37</v>
      </c>
    </row>
    <row r="109" spans="1:5" x14ac:dyDescent="0.3">
      <c r="A109">
        <v>8</v>
      </c>
      <c r="B109" t="s">
        <v>104</v>
      </c>
      <c r="C109">
        <v>0.5</v>
      </c>
      <c r="D109" t="s">
        <v>26</v>
      </c>
      <c r="E109" t="s">
        <v>37</v>
      </c>
    </row>
    <row r="110" spans="1:5" x14ac:dyDescent="0.3">
      <c r="A110">
        <v>8</v>
      </c>
      <c r="B110" t="s">
        <v>132</v>
      </c>
      <c r="C110">
        <v>1</v>
      </c>
      <c r="D110" t="s">
        <v>14</v>
      </c>
      <c r="E110" t="s">
        <v>38</v>
      </c>
    </row>
    <row r="111" spans="1:5" x14ac:dyDescent="0.3">
      <c r="A111">
        <v>8</v>
      </c>
      <c r="B111" t="s">
        <v>12</v>
      </c>
      <c r="C111">
        <v>4.95</v>
      </c>
      <c r="D111" t="s">
        <v>14</v>
      </c>
      <c r="E111" t="s">
        <v>37</v>
      </c>
    </row>
    <row r="112" spans="1:5" x14ac:dyDescent="0.3">
      <c r="A112">
        <v>8</v>
      </c>
      <c r="B112" t="s">
        <v>106</v>
      </c>
      <c r="C112">
        <v>0.75</v>
      </c>
      <c r="D112" t="s">
        <v>56</v>
      </c>
      <c r="E112" t="s">
        <v>37</v>
      </c>
    </row>
    <row r="113" spans="1:5" x14ac:dyDescent="0.3">
      <c r="A113">
        <v>8</v>
      </c>
      <c r="B113" t="s">
        <v>111</v>
      </c>
      <c r="C113">
        <v>0.5</v>
      </c>
      <c r="D113" t="s">
        <v>26</v>
      </c>
      <c r="E113" t="s">
        <v>37</v>
      </c>
    </row>
    <row r="114" spans="1:5" x14ac:dyDescent="0.3">
      <c r="A114">
        <v>8</v>
      </c>
      <c r="B114" t="s">
        <v>107</v>
      </c>
      <c r="C114">
        <v>0.5</v>
      </c>
      <c r="D114" t="s">
        <v>56</v>
      </c>
      <c r="E114" t="s">
        <v>37</v>
      </c>
    </row>
    <row r="115" spans="1:5" x14ac:dyDescent="0.3">
      <c r="A115">
        <v>8</v>
      </c>
      <c r="B115" t="s">
        <v>101</v>
      </c>
      <c r="C115">
        <v>1</v>
      </c>
      <c r="D115" t="s">
        <v>20</v>
      </c>
      <c r="E115" t="s">
        <v>37</v>
      </c>
    </row>
    <row r="116" spans="1:5" x14ac:dyDescent="0.3">
      <c r="A116">
        <v>8</v>
      </c>
      <c r="B116" t="s">
        <v>101</v>
      </c>
      <c r="C116">
        <v>1</v>
      </c>
      <c r="D116" t="s">
        <v>20</v>
      </c>
      <c r="E116" t="s">
        <v>37</v>
      </c>
    </row>
    <row r="117" spans="1:5" x14ac:dyDescent="0.3">
      <c r="A117">
        <v>8</v>
      </c>
      <c r="B117" t="s">
        <v>131</v>
      </c>
      <c r="C117">
        <v>2</v>
      </c>
      <c r="D117" t="s">
        <v>56</v>
      </c>
      <c r="E117" t="s">
        <v>37</v>
      </c>
    </row>
    <row r="118" spans="1:5" x14ac:dyDescent="0.3">
      <c r="A118">
        <v>8</v>
      </c>
      <c r="B118" t="s">
        <v>102</v>
      </c>
      <c r="C118">
        <v>2</v>
      </c>
      <c r="D118" t="s">
        <v>14</v>
      </c>
      <c r="E118" t="s">
        <v>37</v>
      </c>
    </row>
    <row r="119" spans="1:5" x14ac:dyDescent="0.3">
      <c r="A119">
        <v>8</v>
      </c>
      <c r="B119" t="s">
        <v>13</v>
      </c>
      <c r="C119">
        <v>1</v>
      </c>
      <c r="D119" t="s">
        <v>14</v>
      </c>
      <c r="E119" t="s">
        <v>37</v>
      </c>
    </row>
    <row r="120" spans="1:5" x14ac:dyDescent="0.3">
      <c r="A120">
        <v>9</v>
      </c>
      <c r="B120" t="s">
        <v>32</v>
      </c>
      <c r="C120">
        <v>2</v>
      </c>
      <c r="D120" t="s">
        <v>26</v>
      </c>
      <c r="E120" t="s">
        <v>37</v>
      </c>
    </row>
    <row r="121" spans="1:5" x14ac:dyDescent="0.3">
      <c r="A121">
        <v>9</v>
      </c>
      <c r="B121" t="s">
        <v>17</v>
      </c>
      <c r="C121">
        <v>3</v>
      </c>
      <c r="D121" t="s">
        <v>72</v>
      </c>
      <c r="E121" t="s">
        <v>37</v>
      </c>
    </row>
    <row r="122" spans="1:5" x14ac:dyDescent="0.3">
      <c r="A122">
        <v>9</v>
      </c>
      <c r="B122" t="s">
        <v>93</v>
      </c>
      <c r="C122">
        <v>2</v>
      </c>
      <c r="D122" t="s">
        <v>26</v>
      </c>
      <c r="E122" t="s">
        <v>37</v>
      </c>
    </row>
    <row r="123" spans="1:5" x14ac:dyDescent="0.3">
      <c r="A123">
        <v>9</v>
      </c>
      <c r="B123" t="s">
        <v>137</v>
      </c>
      <c r="C123">
        <v>4</v>
      </c>
      <c r="D123" t="s">
        <v>26</v>
      </c>
      <c r="E123" t="s">
        <v>37</v>
      </c>
    </row>
    <row r="124" spans="1:5" x14ac:dyDescent="0.3">
      <c r="A124">
        <v>9</v>
      </c>
      <c r="B124" t="s">
        <v>104</v>
      </c>
      <c r="C124">
        <v>1</v>
      </c>
      <c r="D124" t="s">
        <v>26</v>
      </c>
      <c r="E124" t="s">
        <v>37</v>
      </c>
    </row>
    <row r="125" spans="1:5" x14ac:dyDescent="0.3">
      <c r="A125">
        <v>9</v>
      </c>
      <c r="B125" t="s">
        <v>139</v>
      </c>
      <c r="C125">
        <v>1</v>
      </c>
      <c r="D125" t="s">
        <v>72</v>
      </c>
      <c r="E125" t="s">
        <v>37</v>
      </c>
    </row>
    <row r="126" spans="1:5" x14ac:dyDescent="0.3">
      <c r="A126">
        <v>9</v>
      </c>
      <c r="B126" t="s">
        <v>138</v>
      </c>
      <c r="C126">
        <v>0.5</v>
      </c>
      <c r="D126" t="s">
        <v>56</v>
      </c>
      <c r="E126" t="s">
        <v>37</v>
      </c>
    </row>
    <row r="127" spans="1:5" x14ac:dyDescent="0.3">
      <c r="A127">
        <v>9</v>
      </c>
      <c r="B127" t="s">
        <v>135</v>
      </c>
      <c r="C127">
        <v>4</v>
      </c>
      <c r="D127" t="s">
        <v>14</v>
      </c>
      <c r="E127" t="s">
        <v>37</v>
      </c>
    </row>
    <row r="128" spans="1:5" x14ac:dyDescent="0.3">
      <c r="A128">
        <v>9</v>
      </c>
      <c r="B128" t="s">
        <v>136</v>
      </c>
      <c r="C128">
        <v>1</v>
      </c>
      <c r="D128" t="s">
        <v>56</v>
      </c>
      <c r="E128" t="s">
        <v>37</v>
      </c>
    </row>
    <row r="129" spans="1:5" x14ac:dyDescent="0.3">
      <c r="A129">
        <v>10</v>
      </c>
      <c r="B129" t="s">
        <v>93</v>
      </c>
      <c r="C129">
        <v>3</v>
      </c>
      <c r="D129" t="s">
        <v>26</v>
      </c>
      <c r="E129" t="s">
        <v>37</v>
      </c>
    </row>
    <row r="130" spans="1:5" x14ac:dyDescent="0.3">
      <c r="A130">
        <v>10</v>
      </c>
      <c r="B130" t="s">
        <v>143</v>
      </c>
      <c r="C130">
        <v>0.25</v>
      </c>
      <c r="D130" t="s">
        <v>72</v>
      </c>
      <c r="E130" t="s">
        <v>37</v>
      </c>
    </row>
    <row r="131" spans="1:5" x14ac:dyDescent="0.3">
      <c r="A131">
        <v>10</v>
      </c>
      <c r="B131" t="s">
        <v>150</v>
      </c>
      <c r="C131">
        <v>1</v>
      </c>
      <c r="D131" t="s">
        <v>26</v>
      </c>
      <c r="E131" t="s">
        <v>37</v>
      </c>
    </row>
    <row r="132" spans="1:5" x14ac:dyDescent="0.3">
      <c r="A132">
        <v>10</v>
      </c>
      <c r="B132" t="s">
        <v>146</v>
      </c>
      <c r="C132">
        <v>0.25</v>
      </c>
      <c r="D132" t="s">
        <v>26</v>
      </c>
      <c r="E132" t="s">
        <v>37</v>
      </c>
    </row>
    <row r="133" spans="1:5" x14ac:dyDescent="0.3">
      <c r="A133">
        <v>10</v>
      </c>
      <c r="B133" t="s">
        <v>147</v>
      </c>
      <c r="C133">
        <v>1</v>
      </c>
      <c r="D133" t="s">
        <v>26</v>
      </c>
      <c r="E133" t="s">
        <v>37</v>
      </c>
    </row>
    <row r="134" spans="1:5" x14ac:dyDescent="0.3">
      <c r="A134">
        <v>10</v>
      </c>
      <c r="B134" t="s">
        <v>144</v>
      </c>
      <c r="C134">
        <v>1</v>
      </c>
      <c r="D134" t="s">
        <v>18</v>
      </c>
      <c r="E134" t="s">
        <v>37</v>
      </c>
    </row>
    <row r="135" spans="1:5" x14ac:dyDescent="0.3">
      <c r="A135">
        <v>10</v>
      </c>
      <c r="B135" t="s">
        <v>92</v>
      </c>
      <c r="C135">
        <v>0.5</v>
      </c>
      <c r="D135" t="s">
        <v>26</v>
      </c>
      <c r="E135" t="s">
        <v>37</v>
      </c>
    </row>
    <row r="136" spans="1:5" x14ac:dyDescent="0.3">
      <c r="A136">
        <v>10</v>
      </c>
      <c r="B136" t="s">
        <v>145</v>
      </c>
      <c r="C136">
        <v>1</v>
      </c>
      <c r="D136" t="s">
        <v>14</v>
      </c>
      <c r="E136" t="s">
        <v>37</v>
      </c>
    </row>
    <row r="137" spans="1:5" x14ac:dyDescent="0.3">
      <c r="A137">
        <v>10</v>
      </c>
      <c r="B137" t="s">
        <v>148</v>
      </c>
      <c r="C137">
        <v>1</v>
      </c>
      <c r="D137" t="s">
        <v>14</v>
      </c>
      <c r="E137" t="s">
        <v>37</v>
      </c>
    </row>
    <row r="138" spans="1:5" x14ac:dyDescent="0.3">
      <c r="A138">
        <v>10</v>
      </c>
      <c r="B138" t="s">
        <v>27</v>
      </c>
      <c r="C138">
        <v>0.25</v>
      </c>
      <c r="D138" t="s">
        <v>56</v>
      </c>
      <c r="E138" t="s">
        <v>37</v>
      </c>
    </row>
    <row r="139" spans="1:5" x14ac:dyDescent="0.3">
      <c r="A139">
        <v>10</v>
      </c>
      <c r="B139" t="s">
        <v>82</v>
      </c>
      <c r="C139">
        <v>1</v>
      </c>
      <c r="D139" t="s">
        <v>14</v>
      </c>
      <c r="E139" t="s">
        <v>37</v>
      </c>
    </row>
    <row r="140" spans="1:5" x14ac:dyDescent="0.3">
      <c r="A140">
        <v>10</v>
      </c>
      <c r="B140" t="s">
        <v>142</v>
      </c>
      <c r="C140">
        <v>1</v>
      </c>
      <c r="D140" t="s">
        <v>14</v>
      </c>
      <c r="E140" t="s">
        <v>37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27427-E606-42DF-BBF3-4884C3B086C2}">
  <dimension ref="A1:D11"/>
  <sheetViews>
    <sheetView workbookViewId="0">
      <selection activeCell="B5" sqref="B5"/>
    </sheetView>
  </sheetViews>
  <sheetFormatPr defaultRowHeight="14.4" x14ac:dyDescent="0.3"/>
  <cols>
    <col min="1" max="1" width="9.33203125" bestFit="1" customWidth="1"/>
    <col min="2" max="2" width="30.88671875" bestFit="1" customWidth="1"/>
  </cols>
  <sheetData>
    <row r="1" spans="1:4" x14ac:dyDescent="0.3">
      <c r="A1" t="s">
        <v>0</v>
      </c>
      <c r="B1" t="s">
        <v>1</v>
      </c>
      <c r="C1" t="s">
        <v>44</v>
      </c>
      <c r="D1" t="s">
        <v>66</v>
      </c>
    </row>
    <row r="2" spans="1:4" x14ac:dyDescent="0.3">
      <c r="A2">
        <v>1</v>
      </c>
      <c r="B2" t="s">
        <v>2</v>
      </c>
      <c r="C2" t="s">
        <v>45</v>
      </c>
      <c r="D2" s="6" t="s">
        <v>68</v>
      </c>
    </row>
    <row r="3" spans="1:4" x14ac:dyDescent="0.3">
      <c r="A3">
        <v>2</v>
      </c>
      <c r="B3" t="s">
        <v>109</v>
      </c>
      <c r="C3" t="s">
        <v>45</v>
      </c>
      <c r="D3" s="6" t="s">
        <v>67</v>
      </c>
    </row>
    <row r="4" spans="1:4" x14ac:dyDescent="0.3">
      <c r="A4">
        <v>3</v>
      </c>
      <c r="B4" t="s">
        <v>83</v>
      </c>
      <c r="C4" t="s">
        <v>45</v>
      </c>
      <c r="D4" s="6" t="s">
        <v>84</v>
      </c>
    </row>
    <row r="5" spans="1:4" x14ac:dyDescent="0.3">
      <c r="A5">
        <v>4</v>
      </c>
      <c r="B5" t="s">
        <v>88</v>
      </c>
      <c r="C5" t="s">
        <v>45</v>
      </c>
      <c r="D5" s="6" t="s">
        <v>89</v>
      </c>
    </row>
    <row r="6" spans="1:4" x14ac:dyDescent="0.3">
      <c r="A6">
        <v>5</v>
      </c>
      <c r="B6" t="s">
        <v>98</v>
      </c>
      <c r="C6" t="s">
        <v>45</v>
      </c>
      <c r="D6" s="6" t="s">
        <v>99</v>
      </c>
    </row>
    <row r="7" spans="1:4" x14ac:dyDescent="0.3">
      <c r="A7">
        <v>6</v>
      </c>
      <c r="B7" t="s">
        <v>108</v>
      </c>
      <c r="C7" t="s">
        <v>45</v>
      </c>
      <c r="D7" s="6" t="s">
        <v>110</v>
      </c>
    </row>
    <row r="8" spans="1:4" x14ac:dyDescent="0.3">
      <c r="A8">
        <v>7</v>
      </c>
      <c r="B8" t="s">
        <v>116</v>
      </c>
      <c r="C8" t="s">
        <v>45</v>
      </c>
      <c r="D8" s="6" t="s">
        <v>117</v>
      </c>
    </row>
    <row r="9" spans="1:4" x14ac:dyDescent="0.3">
      <c r="A9">
        <v>8</v>
      </c>
      <c r="B9" t="s">
        <v>129</v>
      </c>
      <c r="C9" t="s">
        <v>45</v>
      </c>
      <c r="D9" s="6" t="s">
        <v>130</v>
      </c>
    </row>
    <row r="10" spans="1:4" x14ac:dyDescent="0.3">
      <c r="A10">
        <v>9</v>
      </c>
      <c r="B10" t="s">
        <v>133</v>
      </c>
      <c r="C10" t="s">
        <v>45</v>
      </c>
      <c r="D10" s="6" t="s">
        <v>134</v>
      </c>
    </row>
    <row r="11" spans="1:4" x14ac:dyDescent="0.3">
      <c r="A11">
        <v>10</v>
      </c>
      <c r="B11" t="s">
        <v>140</v>
      </c>
      <c r="C11" t="s">
        <v>45</v>
      </c>
      <c r="D11" s="6" t="s">
        <v>141</v>
      </c>
    </row>
  </sheetData>
  <hyperlinks>
    <hyperlink ref="D3" r:id="rId1" xr:uid="{7868F3B8-FDDD-4A6D-BA18-DED6A062AEC3}"/>
    <hyperlink ref="D2" r:id="rId2" xr:uid="{59868DAB-BC11-45BE-A71F-1257CACFBE50}"/>
    <hyperlink ref="D4" r:id="rId3" xr:uid="{8D712994-20AB-42C2-9686-3257F9C7A8DE}"/>
    <hyperlink ref="D5" r:id="rId4" xr:uid="{F2FC52CD-9872-4039-A574-1F192B463DC1}"/>
    <hyperlink ref="D6" r:id="rId5" xr:uid="{494DE788-A41E-444B-AC26-451F4A69D9A4}"/>
    <hyperlink ref="D7" r:id="rId6" xr:uid="{65DDA4FC-FBE5-4005-A390-45B2FC862302}"/>
    <hyperlink ref="D8" r:id="rId7" xr:uid="{42C6F02A-5FC9-4D06-89B5-924517827724}"/>
    <hyperlink ref="D9" r:id="rId8" xr:uid="{90A1358D-ECA8-4BAB-925D-F722C91C5078}"/>
    <hyperlink ref="D10" r:id="rId9" xr:uid="{26DDF9D1-3E29-43D6-844D-C914C8BA2C06}"/>
    <hyperlink ref="D11" r:id="rId10" xr:uid="{A5E3480A-94BB-4AD0-A54E-A5BFBB557185}"/>
  </hyperlinks>
  <pageMargins left="0.7" right="0.7" top="0.75" bottom="0.75" header="0.3" footer="0.3"/>
  <pageSetup orientation="portrait" r:id="rId1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0DA60-EAFD-476B-8688-BDA26EFC280B}">
  <dimension ref="A1:B5"/>
  <sheetViews>
    <sheetView workbookViewId="0">
      <selection activeCell="B6" sqref="B6"/>
    </sheetView>
  </sheetViews>
  <sheetFormatPr defaultRowHeight="14.4" x14ac:dyDescent="0.3"/>
  <sheetData>
    <row r="1" spans="1:2" x14ac:dyDescent="0.3">
      <c r="A1" t="s">
        <v>39</v>
      </c>
      <c r="B1" t="s">
        <v>6</v>
      </c>
    </row>
    <row r="2" spans="1:2" x14ac:dyDescent="0.3">
      <c r="A2">
        <v>1</v>
      </c>
      <c r="B2" t="s">
        <v>9</v>
      </c>
    </row>
    <row r="3" spans="1:2" x14ac:dyDescent="0.3">
      <c r="A3">
        <v>1</v>
      </c>
      <c r="B3" t="s">
        <v>11</v>
      </c>
    </row>
    <row r="4" spans="1:2" x14ac:dyDescent="0.3">
      <c r="A4">
        <v>1</v>
      </c>
      <c r="B4" t="s">
        <v>23</v>
      </c>
    </row>
    <row r="5" spans="1:2" x14ac:dyDescent="0.3">
      <c r="A5">
        <v>2</v>
      </c>
      <c r="B5" t="s">
        <v>153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774F93-E25B-432E-A000-91C06F180ED8}">
  <dimension ref="A1:D45"/>
  <sheetViews>
    <sheetView tabSelected="1" topLeftCell="A6" workbookViewId="0">
      <selection activeCell="E13" sqref="E13"/>
    </sheetView>
  </sheetViews>
  <sheetFormatPr defaultRowHeight="14.4" x14ac:dyDescent="0.3"/>
  <cols>
    <col min="1" max="1" width="9.5546875" customWidth="1"/>
    <col min="2" max="2" width="12.44140625" customWidth="1"/>
    <col min="3" max="3" width="10.88671875" customWidth="1"/>
    <col min="4" max="4" width="10.44140625" bestFit="1" customWidth="1"/>
  </cols>
  <sheetData>
    <row r="1" spans="1:4" x14ac:dyDescent="0.3">
      <c r="A1" t="s">
        <v>39</v>
      </c>
      <c r="B1" t="s">
        <v>3</v>
      </c>
      <c r="C1" t="s">
        <v>4</v>
      </c>
      <c r="D1" t="s">
        <v>5</v>
      </c>
    </row>
    <row r="2" spans="1:4" x14ac:dyDescent="0.3">
      <c r="A2">
        <v>1</v>
      </c>
      <c r="B2" t="s">
        <v>32</v>
      </c>
      <c r="C2">
        <v>1</v>
      </c>
      <c r="D2" t="s">
        <v>26</v>
      </c>
    </row>
    <row r="3" spans="1:4" x14ac:dyDescent="0.3">
      <c r="A3">
        <v>1</v>
      </c>
      <c r="B3" t="s">
        <v>33</v>
      </c>
      <c r="C3">
        <v>2</v>
      </c>
      <c r="D3" t="s">
        <v>56</v>
      </c>
    </row>
    <row r="4" spans="1:4" x14ac:dyDescent="0.3">
      <c r="A4">
        <v>1</v>
      </c>
      <c r="B4" t="s">
        <v>16</v>
      </c>
      <c r="C4">
        <v>1</v>
      </c>
      <c r="D4" t="s">
        <v>14</v>
      </c>
    </row>
    <row r="5" spans="1:4" x14ac:dyDescent="0.3">
      <c r="A5">
        <v>1</v>
      </c>
      <c r="B5" t="s">
        <v>17</v>
      </c>
      <c r="C5">
        <v>1</v>
      </c>
      <c r="D5" t="s">
        <v>18</v>
      </c>
    </row>
    <row r="6" spans="1:4" x14ac:dyDescent="0.3">
      <c r="A6">
        <v>1</v>
      </c>
      <c r="B6" t="s">
        <v>30</v>
      </c>
      <c r="C6">
        <v>4</v>
      </c>
      <c r="D6" t="s">
        <v>56</v>
      </c>
    </row>
    <row r="7" spans="1:4" x14ac:dyDescent="0.3">
      <c r="A7">
        <v>1</v>
      </c>
      <c r="B7" t="s">
        <v>34</v>
      </c>
      <c r="C7">
        <v>1</v>
      </c>
      <c r="D7" t="s">
        <v>14</v>
      </c>
    </row>
    <row r="8" spans="1:4" x14ac:dyDescent="0.3">
      <c r="A8">
        <v>1</v>
      </c>
      <c r="B8" t="s">
        <v>24</v>
      </c>
      <c r="C8">
        <v>2</v>
      </c>
      <c r="D8" t="s">
        <v>14</v>
      </c>
    </row>
    <row r="9" spans="1:4" x14ac:dyDescent="0.3">
      <c r="A9">
        <v>1</v>
      </c>
      <c r="B9" t="s">
        <v>12</v>
      </c>
      <c r="C9">
        <v>3</v>
      </c>
      <c r="D9" t="s">
        <v>14</v>
      </c>
    </row>
    <row r="10" spans="1:4" x14ac:dyDescent="0.3">
      <c r="A10">
        <v>1</v>
      </c>
      <c r="B10" t="s">
        <v>150</v>
      </c>
      <c r="C10">
        <v>1</v>
      </c>
      <c r="D10" t="s">
        <v>26</v>
      </c>
    </row>
    <row r="11" spans="1:4" x14ac:dyDescent="0.3">
      <c r="A11">
        <v>1</v>
      </c>
      <c r="B11" t="s">
        <v>19</v>
      </c>
      <c r="C11">
        <v>0</v>
      </c>
      <c r="D11" t="s">
        <v>20</v>
      </c>
    </row>
    <row r="12" spans="1:4" x14ac:dyDescent="0.3">
      <c r="A12">
        <v>1</v>
      </c>
      <c r="B12" t="s">
        <v>21</v>
      </c>
      <c r="C12">
        <v>0.5</v>
      </c>
      <c r="D12" t="s">
        <v>20</v>
      </c>
    </row>
    <row r="13" spans="1:4" x14ac:dyDescent="0.3">
      <c r="A13">
        <v>1</v>
      </c>
      <c r="B13" t="s">
        <v>28</v>
      </c>
      <c r="C13">
        <v>1</v>
      </c>
      <c r="D13" t="s">
        <v>14</v>
      </c>
    </row>
    <row r="14" spans="1:4" x14ac:dyDescent="0.3">
      <c r="A14">
        <v>1</v>
      </c>
      <c r="B14" t="s">
        <v>25</v>
      </c>
      <c r="C14">
        <v>1</v>
      </c>
      <c r="D14" t="s">
        <v>26</v>
      </c>
    </row>
    <row r="15" spans="1:4" x14ac:dyDescent="0.3">
      <c r="A15">
        <v>1</v>
      </c>
      <c r="B15" t="s">
        <v>10</v>
      </c>
      <c r="C15">
        <v>0</v>
      </c>
      <c r="D15" t="s">
        <v>26</v>
      </c>
    </row>
    <row r="16" spans="1:4" x14ac:dyDescent="0.3">
      <c r="A16">
        <v>1</v>
      </c>
      <c r="B16" t="s">
        <v>13</v>
      </c>
      <c r="C16">
        <v>1</v>
      </c>
      <c r="D16" t="s">
        <v>14</v>
      </c>
    </row>
    <row r="17" spans="1:4" x14ac:dyDescent="0.3">
      <c r="A17">
        <v>1</v>
      </c>
      <c r="B17" t="s">
        <v>27</v>
      </c>
      <c r="C17">
        <v>1</v>
      </c>
      <c r="D17" t="s">
        <v>14</v>
      </c>
    </row>
    <row r="18" spans="1:4" x14ac:dyDescent="0.3">
      <c r="A18">
        <v>1</v>
      </c>
      <c r="B18" t="s">
        <v>8</v>
      </c>
      <c r="C18">
        <v>1</v>
      </c>
      <c r="D18" t="s">
        <v>26</v>
      </c>
    </row>
    <row r="19" spans="1:4" x14ac:dyDescent="0.3">
      <c r="A19">
        <v>1</v>
      </c>
      <c r="B19" t="s">
        <v>29</v>
      </c>
      <c r="C19">
        <v>1</v>
      </c>
      <c r="D19" t="s">
        <v>14</v>
      </c>
    </row>
    <row r="20" spans="1:4" x14ac:dyDescent="0.3">
      <c r="A20">
        <v>1</v>
      </c>
      <c r="B20" t="s">
        <v>35</v>
      </c>
      <c r="C20">
        <v>1</v>
      </c>
      <c r="D20" t="s">
        <v>20</v>
      </c>
    </row>
    <row r="21" spans="1:4" x14ac:dyDescent="0.3">
      <c r="A21">
        <v>1</v>
      </c>
      <c r="B21" t="s">
        <v>64</v>
      </c>
      <c r="C21">
        <v>3</v>
      </c>
      <c r="D21" t="s">
        <v>26</v>
      </c>
    </row>
    <row r="22" spans="1:4" x14ac:dyDescent="0.3">
      <c r="A22">
        <v>1</v>
      </c>
      <c r="B22" t="s">
        <v>61</v>
      </c>
      <c r="C22">
        <v>0.25</v>
      </c>
      <c r="D22" t="s">
        <v>56</v>
      </c>
    </row>
    <row r="23" spans="1:4" x14ac:dyDescent="0.3">
      <c r="A23">
        <v>1</v>
      </c>
      <c r="B23" t="s">
        <v>12</v>
      </c>
      <c r="C23">
        <v>1</v>
      </c>
      <c r="D23" t="s">
        <v>14</v>
      </c>
    </row>
    <row r="24" spans="1:4" x14ac:dyDescent="0.3">
      <c r="A24">
        <v>1</v>
      </c>
      <c r="B24" t="s">
        <v>150</v>
      </c>
      <c r="C24">
        <v>2</v>
      </c>
      <c r="D24" t="s">
        <v>26</v>
      </c>
    </row>
    <row r="25" spans="1:4" x14ac:dyDescent="0.3">
      <c r="A25">
        <v>1</v>
      </c>
      <c r="B25" t="s">
        <v>63</v>
      </c>
      <c r="C25">
        <v>30</v>
      </c>
      <c r="D25" t="s">
        <v>60</v>
      </c>
    </row>
    <row r="26" spans="1:4" x14ac:dyDescent="0.3">
      <c r="A26">
        <v>1</v>
      </c>
      <c r="B26" t="s">
        <v>55</v>
      </c>
      <c r="C26">
        <v>1</v>
      </c>
      <c r="D26" t="s">
        <v>56</v>
      </c>
    </row>
    <row r="27" spans="1:4" x14ac:dyDescent="0.3">
      <c r="A27">
        <v>1</v>
      </c>
      <c r="B27" t="s">
        <v>57</v>
      </c>
      <c r="C27">
        <v>2</v>
      </c>
      <c r="D27" t="s">
        <v>14</v>
      </c>
    </row>
    <row r="28" spans="1:4" x14ac:dyDescent="0.3">
      <c r="A28">
        <v>1</v>
      </c>
      <c r="B28" t="s">
        <v>62</v>
      </c>
      <c r="C28">
        <v>0</v>
      </c>
      <c r="D28" t="s">
        <v>60</v>
      </c>
    </row>
    <row r="29" spans="1:4" x14ac:dyDescent="0.3">
      <c r="A29">
        <v>1</v>
      </c>
      <c r="B29" t="s">
        <v>10</v>
      </c>
      <c r="C29">
        <v>0.5</v>
      </c>
      <c r="D29" t="s">
        <v>26</v>
      </c>
    </row>
    <row r="30" spans="1:4" x14ac:dyDescent="0.3">
      <c r="A30">
        <v>1</v>
      </c>
      <c r="B30" t="s">
        <v>59</v>
      </c>
      <c r="C30">
        <v>8</v>
      </c>
      <c r="D30" t="s">
        <v>60</v>
      </c>
    </row>
    <row r="31" spans="1:4" x14ac:dyDescent="0.3">
      <c r="A31">
        <v>1</v>
      </c>
      <c r="B31" t="s">
        <v>58</v>
      </c>
      <c r="C31">
        <v>2</v>
      </c>
      <c r="D31" t="s">
        <v>14</v>
      </c>
    </row>
    <row r="32" spans="1:4" x14ac:dyDescent="0.3">
      <c r="A32">
        <v>1</v>
      </c>
      <c r="B32" t="s">
        <v>65</v>
      </c>
      <c r="C32">
        <v>1</v>
      </c>
      <c r="D32" t="s">
        <v>26</v>
      </c>
    </row>
    <row r="33" spans="1:4" x14ac:dyDescent="0.3">
      <c r="A33">
        <v>1</v>
      </c>
      <c r="B33" t="s">
        <v>16</v>
      </c>
      <c r="C33">
        <v>1</v>
      </c>
      <c r="D33" t="s">
        <v>14</v>
      </c>
    </row>
    <row r="34" spans="1:4" x14ac:dyDescent="0.3">
      <c r="A34">
        <v>1</v>
      </c>
      <c r="B34" t="s">
        <v>93</v>
      </c>
      <c r="C34">
        <v>2</v>
      </c>
      <c r="D34" t="s">
        <v>26</v>
      </c>
    </row>
    <row r="35" spans="1:4" x14ac:dyDescent="0.3">
      <c r="A35">
        <v>1</v>
      </c>
      <c r="B35" t="s">
        <v>94</v>
      </c>
      <c r="C35">
        <v>2</v>
      </c>
      <c r="D35" t="s">
        <v>26</v>
      </c>
    </row>
    <row r="36" spans="1:4" x14ac:dyDescent="0.3">
      <c r="A36">
        <v>1</v>
      </c>
      <c r="B36" t="s">
        <v>96</v>
      </c>
      <c r="C36">
        <v>6</v>
      </c>
      <c r="D36" t="s">
        <v>56</v>
      </c>
    </row>
    <row r="37" spans="1:4" x14ac:dyDescent="0.3">
      <c r="A37">
        <v>1</v>
      </c>
      <c r="B37" t="s">
        <v>150</v>
      </c>
      <c r="C37">
        <v>3</v>
      </c>
      <c r="D37" t="s">
        <v>26</v>
      </c>
    </row>
    <row r="38" spans="1:4" x14ac:dyDescent="0.3">
      <c r="A38">
        <v>1</v>
      </c>
      <c r="B38" t="s">
        <v>21</v>
      </c>
      <c r="C38">
        <v>1</v>
      </c>
      <c r="D38" t="s">
        <v>20</v>
      </c>
    </row>
    <row r="39" spans="1:4" x14ac:dyDescent="0.3">
      <c r="A39">
        <v>1</v>
      </c>
      <c r="B39" t="s">
        <v>97</v>
      </c>
      <c r="C39">
        <v>0</v>
      </c>
      <c r="D39" t="s">
        <v>26</v>
      </c>
    </row>
    <row r="40" spans="1:4" x14ac:dyDescent="0.3">
      <c r="A40">
        <v>1</v>
      </c>
      <c r="B40" t="s">
        <v>92</v>
      </c>
      <c r="C40">
        <v>1</v>
      </c>
      <c r="D40" t="s">
        <v>26</v>
      </c>
    </row>
    <row r="41" spans="1:4" x14ac:dyDescent="0.3">
      <c r="A41">
        <v>1</v>
      </c>
      <c r="B41" t="s">
        <v>95</v>
      </c>
      <c r="C41" s="3">
        <v>0.25</v>
      </c>
      <c r="D41" t="s">
        <v>20</v>
      </c>
    </row>
    <row r="42" spans="1:4" x14ac:dyDescent="0.3">
      <c r="A42">
        <v>1</v>
      </c>
      <c r="B42" t="s">
        <v>13</v>
      </c>
      <c r="C42">
        <v>1</v>
      </c>
      <c r="D42" t="s">
        <v>14</v>
      </c>
    </row>
    <row r="43" spans="1:4" x14ac:dyDescent="0.3">
      <c r="A43">
        <v>1</v>
      </c>
      <c r="B43" t="s">
        <v>91</v>
      </c>
      <c r="C43">
        <v>1</v>
      </c>
      <c r="D43" t="s">
        <v>18</v>
      </c>
    </row>
    <row r="44" spans="1:4" x14ac:dyDescent="0.3">
      <c r="A44">
        <v>1</v>
      </c>
      <c r="B44" t="s">
        <v>58</v>
      </c>
      <c r="C44">
        <v>1.5</v>
      </c>
      <c r="D44" t="s">
        <v>14</v>
      </c>
    </row>
    <row r="45" spans="1:4" x14ac:dyDescent="0.3">
      <c r="A45">
        <v>1</v>
      </c>
      <c r="B45" t="s">
        <v>136</v>
      </c>
      <c r="C45">
        <v>2</v>
      </c>
      <c r="D45" t="s">
        <v>56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2926E-BE9B-48E5-9321-BCFD53CFB281}">
  <dimension ref="A1:C3"/>
  <sheetViews>
    <sheetView workbookViewId="0">
      <selection activeCell="C4" sqref="C4"/>
    </sheetView>
  </sheetViews>
  <sheetFormatPr defaultRowHeight="14.4" x14ac:dyDescent="0.3"/>
  <cols>
    <col min="2" max="2" width="10" bestFit="1" customWidth="1"/>
    <col min="3" max="3" width="13.44140625" bestFit="1" customWidth="1"/>
  </cols>
  <sheetData>
    <row r="1" spans="1:3" x14ac:dyDescent="0.3">
      <c r="A1" t="s">
        <v>39</v>
      </c>
      <c r="B1" t="s">
        <v>40</v>
      </c>
      <c r="C1" t="s">
        <v>42</v>
      </c>
    </row>
    <row r="2" spans="1:3" x14ac:dyDescent="0.3">
      <c r="A2">
        <v>1</v>
      </c>
      <c r="B2" t="s">
        <v>41</v>
      </c>
      <c r="C2" t="s">
        <v>43</v>
      </c>
    </row>
    <row r="3" spans="1:3" x14ac:dyDescent="0.3">
      <c r="A3">
        <v>2</v>
      </c>
      <c r="B3" t="s">
        <v>151</v>
      </c>
      <c r="C3" t="s">
        <v>152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BCA2E-D92D-40AD-9452-E086A57820A6}">
  <dimension ref="A1:C14"/>
  <sheetViews>
    <sheetView workbookViewId="0">
      <selection activeCell="C1" sqref="C1"/>
    </sheetView>
  </sheetViews>
  <sheetFormatPr defaultRowHeight="14.4" x14ac:dyDescent="0.3"/>
  <cols>
    <col min="1" max="1" width="11.33203125" bestFit="1" customWidth="1"/>
    <col min="3" max="3" width="12" bestFit="1" customWidth="1"/>
  </cols>
  <sheetData>
    <row r="1" spans="1:3" x14ac:dyDescent="0.3">
      <c r="A1" t="s">
        <v>5</v>
      </c>
      <c r="B1" t="s">
        <v>73</v>
      </c>
      <c r="C1" t="s">
        <v>69</v>
      </c>
    </row>
    <row r="2" spans="1:3" x14ac:dyDescent="0.3">
      <c r="A2" t="s">
        <v>20</v>
      </c>
      <c r="B2">
        <f>5/1000</f>
        <v>5.0000000000000001E-3</v>
      </c>
    </row>
    <row r="3" spans="1:3" x14ac:dyDescent="0.3">
      <c r="A3" t="s">
        <v>14</v>
      </c>
      <c r="B3">
        <f>B2*3</f>
        <v>1.4999999999999999E-2</v>
      </c>
    </row>
    <row r="4" spans="1:3" x14ac:dyDescent="0.3">
      <c r="A4" t="s">
        <v>72</v>
      </c>
      <c r="B4">
        <f>B3*2</f>
        <v>0.03</v>
      </c>
    </row>
    <row r="5" spans="1:3" x14ac:dyDescent="0.3">
      <c r="A5" t="s">
        <v>56</v>
      </c>
      <c r="B5">
        <f>237/1000</f>
        <v>0.23699999999999999</v>
      </c>
    </row>
    <row r="6" spans="1:3" x14ac:dyDescent="0.3">
      <c r="A6" t="s">
        <v>70</v>
      </c>
      <c r="B6">
        <v>0.95</v>
      </c>
    </row>
    <row r="7" spans="1:3" x14ac:dyDescent="0.3">
      <c r="A7" t="s">
        <v>71</v>
      </c>
      <c r="B7">
        <v>3.8</v>
      </c>
    </row>
    <row r="8" spans="1:3" x14ac:dyDescent="0.3">
      <c r="A8" t="s">
        <v>74</v>
      </c>
      <c r="C8">
        <v>28</v>
      </c>
    </row>
    <row r="9" spans="1:3" x14ac:dyDescent="0.3">
      <c r="A9" t="s">
        <v>18</v>
      </c>
      <c r="C9">
        <v>454</v>
      </c>
    </row>
    <row r="10" spans="1:3" x14ac:dyDescent="0.3">
      <c r="A10" t="s">
        <v>85</v>
      </c>
      <c r="B10">
        <v>1</v>
      </c>
    </row>
    <row r="11" spans="1:3" x14ac:dyDescent="0.3">
      <c r="A11" t="s">
        <v>86</v>
      </c>
      <c r="B11">
        <f>1/1000</f>
        <v>1E-3</v>
      </c>
      <c r="C11" s="7"/>
    </row>
    <row r="12" spans="1:3" x14ac:dyDescent="0.3">
      <c r="A12" t="s">
        <v>87</v>
      </c>
      <c r="C12">
        <v>1</v>
      </c>
    </row>
    <row r="13" spans="1:3" x14ac:dyDescent="0.3">
      <c r="A13" t="s">
        <v>149</v>
      </c>
      <c r="C13">
        <f>1/1000</f>
        <v>1E-3</v>
      </c>
    </row>
    <row r="14" spans="1:3" x14ac:dyDescent="0.3">
      <c r="A14" t="s">
        <v>22</v>
      </c>
      <c r="C14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0944C-4F78-41A2-BAE5-3180D453B22F}">
  <sheetPr>
    <tabColor theme="5"/>
  </sheetPr>
  <dimension ref="A3:I35"/>
  <sheetViews>
    <sheetView workbookViewId="0">
      <selection activeCell="D19" sqref="D19"/>
    </sheetView>
  </sheetViews>
  <sheetFormatPr defaultRowHeight="14.4" x14ac:dyDescent="0.3"/>
  <cols>
    <col min="1" max="1" width="11.5546875" bestFit="1" customWidth="1"/>
    <col min="2" max="2" width="29.44140625" bestFit="1" customWidth="1"/>
    <col min="3" max="3" width="11" bestFit="1" customWidth="1"/>
    <col min="4" max="4" width="11.33203125" bestFit="1" customWidth="1"/>
    <col min="5" max="5" width="13.44140625" bestFit="1" customWidth="1"/>
    <col min="6" max="6" width="28" bestFit="1" customWidth="1"/>
    <col min="7" max="7" width="29.33203125" bestFit="1" customWidth="1"/>
    <col min="8" max="8" width="26.109375" bestFit="1" customWidth="1"/>
    <col min="9" max="9" width="11.109375" bestFit="1" customWidth="1"/>
  </cols>
  <sheetData>
    <row r="3" spans="1:9" x14ac:dyDescent="0.3">
      <c r="A3" t="s">
        <v>0</v>
      </c>
      <c r="B3" t="s">
        <v>3</v>
      </c>
      <c r="C3" t="s">
        <v>4</v>
      </c>
      <c r="D3" t="s">
        <v>5</v>
      </c>
      <c r="E3" t="s">
        <v>36</v>
      </c>
      <c r="F3" t="s">
        <v>49</v>
      </c>
      <c r="G3" t="s">
        <v>50</v>
      </c>
      <c r="H3" t="s">
        <v>51</v>
      </c>
      <c r="I3" t="s">
        <v>47</v>
      </c>
    </row>
    <row r="4" spans="1:9" x14ac:dyDescent="0.3">
      <c r="A4">
        <v>1</v>
      </c>
      <c r="B4" s="3" t="s">
        <v>8</v>
      </c>
      <c r="C4">
        <v>1</v>
      </c>
      <c r="D4" s="3" t="s">
        <v>15</v>
      </c>
      <c r="E4" s="3" t="s">
        <v>37</v>
      </c>
      <c r="F4">
        <v>1</v>
      </c>
      <c r="G4">
        <v>1</v>
      </c>
      <c r="H4" s="3" t="s">
        <v>15</v>
      </c>
      <c r="I4" s="3">
        <f>IF(Merged[[#This Row],[Quantity]]&lt;=Merged[[#This Row],[Profile_Ingredients.Quantity]],1,0)</f>
        <v>1</v>
      </c>
    </row>
    <row r="5" spans="1:9" x14ac:dyDescent="0.3">
      <c r="A5">
        <v>1</v>
      </c>
      <c r="B5" s="3" t="s">
        <v>10</v>
      </c>
      <c r="C5">
        <v>1</v>
      </c>
      <c r="D5" s="3" t="s">
        <v>15</v>
      </c>
      <c r="E5" s="3" t="s">
        <v>37</v>
      </c>
      <c r="F5">
        <v>1</v>
      </c>
      <c r="G5">
        <v>1</v>
      </c>
      <c r="H5" s="3" t="s">
        <v>15</v>
      </c>
      <c r="I5" s="3">
        <f>IF(Merged[[#This Row],[Quantity]]&lt;=Merged[[#This Row],[Profile_Ingredients.Quantity]],1,0)</f>
        <v>1</v>
      </c>
    </row>
    <row r="6" spans="1:9" x14ac:dyDescent="0.3">
      <c r="A6">
        <v>1</v>
      </c>
      <c r="B6" s="3" t="s">
        <v>12</v>
      </c>
      <c r="C6">
        <v>3</v>
      </c>
      <c r="D6" s="3" t="s">
        <v>14</v>
      </c>
      <c r="E6" s="3" t="s">
        <v>37</v>
      </c>
      <c r="F6">
        <v>1</v>
      </c>
      <c r="G6">
        <v>3</v>
      </c>
      <c r="H6" s="3" t="s">
        <v>14</v>
      </c>
      <c r="I6" s="3">
        <f>IF(Merged[[#This Row],[Quantity]]&lt;=Merged[[#This Row],[Profile_Ingredients.Quantity]],1,0)</f>
        <v>1</v>
      </c>
    </row>
    <row r="7" spans="1:9" x14ac:dyDescent="0.3">
      <c r="A7">
        <v>1</v>
      </c>
      <c r="B7" s="3" t="s">
        <v>13</v>
      </c>
      <c r="C7">
        <v>1</v>
      </c>
      <c r="D7" s="3" t="s">
        <v>14</v>
      </c>
      <c r="E7" s="3" t="s">
        <v>37</v>
      </c>
      <c r="F7">
        <v>1</v>
      </c>
      <c r="G7">
        <v>1</v>
      </c>
      <c r="H7" s="3" t="s">
        <v>14</v>
      </c>
      <c r="I7" s="3">
        <f>IF(Merged[[#This Row],[Quantity]]&lt;=Merged[[#This Row],[Profile_Ingredients.Quantity]],1,0)</f>
        <v>1</v>
      </c>
    </row>
    <row r="8" spans="1:9" x14ac:dyDescent="0.3">
      <c r="A8">
        <v>1</v>
      </c>
      <c r="B8" s="3" t="s">
        <v>16</v>
      </c>
      <c r="C8">
        <v>1</v>
      </c>
      <c r="D8" s="3" t="s">
        <v>14</v>
      </c>
      <c r="E8" s="3" t="s">
        <v>37</v>
      </c>
      <c r="F8">
        <v>1</v>
      </c>
      <c r="G8">
        <v>0</v>
      </c>
      <c r="H8" s="3" t="s">
        <v>14</v>
      </c>
      <c r="I8" s="3">
        <f>IF(Merged[[#This Row],[Quantity]]&lt;=Merged[[#This Row],[Profile_Ingredients.Quantity]],1,0)</f>
        <v>0</v>
      </c>
    </row>
    <row r="9" spans="1:9" x14ac:dyDescent="0.3">
      <c r="A9">
        <v>1</v>
      </c>
      <c r="B9" s="3" t="s">
        <v>17</v>
      </c>
      <c r="C9">
        <v>1</v>
      </c>
      <c r="D9" s="3" t="s">
        <v>18</v>
      </c>
      <c r="E9" s="3" t="s">
        <v>37</v>
      </c>
      <c r="F9">
        <v>1</v>
      </c>
      <c r="G9">
        <v>1</v>
      </c>
      <c r="H9" s="3" t="s">
        <v>18</v>
      </c>
      <c r="I9" s="3">
        <f>IF(Merged[[#This Row],[Quantity]]&lt;=Merged[[#This Row],[Profile_Ingredients.Quantity]],1,0)</f>
        <v>1</v>
      </c>
    </row>
    <row r="10" spans="1:9" x14ac:dyDescent="0.3">
      <c r="A10">
        <v>1</v>
      </c>
      <c r="B10" s="3" t="s">
        <v>19</v>
      </c>
      <c r="C10">
        <v>0.5</v>
      </c>
      <c r="D10" s="3" t="s">
        <v>20</v>
      </c>
      <c r="E10" s="3" t="s">
        <v>37</v>
      </c>
      <c r="F10">
        <v>1</v>
      </c>
      <c r="G10">
        <v>0.5</v>
      </c>
      <c r="H10" s="3" t="s">
        <v>20</v>
      </c>
      <c r="I10" s="3">
        <f>IF(Merged[[#This Row],[Quantity]]&lt;=Merged[[#This Row],[Profile_Ingredients.Quantity]],1,0)</f>
        <v>1</v>
      </c>
    </row>
    <row r="11" spans="1:9" x14ac:dyDescent="0.3">
      <c r="A11">
        <v>1</v>
      </c>
      <c r="B11" s="3" t="s">
        <v>21</v>
      </c>
      <c r="C11">
        <v>0.5</v>
      </c>
      <c r="D11" s="3" t="s">
        <v>20</v>
      </c>
      <c r="E11" s="3" t="s">
        <v>37</v>
      </c>
      <c r="F11">
        <v>1</v>
      </c>
      <c r="G11">
        <v>0.5</v>
      </c>
      <c r="H11" s="3" t="s">
        <v>20</v>
      </c>
      <c r="I11" s="3">
        <f>IF(Merged[[#This Row],[Quantity]]&lt;=Merged[[#This Row],[Profile_Ingredients.Quantity]],1,0)</f>
        <v>1</v>
      </c>
    </row>
    <row r="12" spans="1:9" x14ac:dyDescent="0.3">
      <c r="A12">
        <v>1</v>
      </c>
      <c r="B12" s="3" t="s">
        <v>48</v>
      </c>
      <c r="C12">
        <v>1</v>
      </c>
      <c r="D12" s="3" t="s">
        <v>22</v>
      </c>
      <c r="E12" s="3" t="s">
        <v>37</v>
      </c>
      <c r="F12">
        <v>1</v>
      </c>
      <c r="G12">
        <v>1</v>
      </c>
      <c r="H12" s="3" t="s">
        <v>22</v>
      </c>
      <c r="I12" s="3">
        <f>IF(Merged[[#This Row],[Quantity]]&lt;=Merged[[#This Row],[Profile_Ingredients.Quantity]],1,0)</f>
        <v>1</v>
      </c>
    </row>
    <row r="13" spans="1:9" x14ac:dyDescent="0.3">
      <c r="A13">
        <v>1</v>
      </c>
      <c r="B13" s="3" t="s">
        <v>24</v>
      </c>
      <c r="C13">
        <v>2</v>
      </c>
      <c r="D13" s="3" t="s">
        <v>14</v>
      </c>
      <c r="E13" s="3" t="s">
        <v>38</v>
      </c>
      <c r="F13">
        <v>1</v>
      </c>
      <c r="G13">
        <v>2</v>
      </c>
      <c r="H13" s="3" t="s">
        <v>14</v>
      </c>
      <c r="I13" s="3">
        <f>IF(Merged[[#This Row],[Quantity]]&lt;=Merged[[#This Row],[Profile_Ingredients.Quantity]],1,0)</f>
        <v>1</v>
      </c>
    </row>
    <row r="14" spans="1:9" x14ac:dyDescent="0.3">
      <c r="A14">
        <v>1</v>
      </c>
      <c r="B14" s="3" t="s">
        <v>25</v>
      </c>
      <c r="C14">
        <v>1</v>
      </c>
      <c r="D14" s="3" t="s">
        <v>26</v>
      </c>
      <c r="E14" s="3" t="s">
        <v>38</v>
      </c>
      <c r="F14">
        <v>1</v>
      </c>
      <c r="G14">
        <v>1</v>
      </c>
      <c r="H14" s="3" t="s">
        <v>26</v>
      </c>
      <c r="I14" s="3">
        <f>IF(Merged[[#This Row],[Quantity]]&lt;=Merged[[#This Row],[Profile_Ingredients.Quantity]],1,0)</f>
        <v>1</v>
      </c>
    </row>
    <row r="15" spans="1:9" x14ac:dyDescent="0.3">
      <c r="A15">
        <v>1</v>
      </c>
      <c r="B15" s="3" t="s">
        <v>27</v>
      </c>
      <c r="C15">
        <v>1</v>
      </c>
      <c r="D15" s="3" t="s">
        <v>14</v>
      </c>
      <c r="E15" s="3" t="s">
        <v>37</v>
      </c>
      <c r="F15">
        <v>1</v>
      </c>
      <c r="G15">
        <v>1</v>
      </c>
      <c r="H15" s="3" t="s">
        <v>14</v>
      </c>
      <c r="I15" s="3">
        <f>IF(Merged[[#This Row],[Quantity]]&lt;=Merged[[#This Row],[Profile_Ingredients.Quantity]],1,0)</f>
        <v>1</v>
      </c>
    </row>
    <row r="16" spans="1:9" x14ac:dyDescent="0.3">
      <c r="A16">
        <v>1</v>
      </c>
      <c r="B16" s="3" t="s">
        <v>28</v>
      </c>
      <c r="C16">
        <v>1</v>
      </c>
      <c r="D16" s="3" t="s">
        <v>14</v>
      </c>
      <c r="E16" s="3" t="s">
        <v>37</v>
      </c>
      <c r="F16">
        <v>1</v>
      </c>
      <c r="G16">
        <v>1</v>
      </c>
      <c r="H16" s="3" t="s">
        <v>14</v>
      </c>
      <c r="I16" s="3">
        <f>IF(Merged[[#This Row],[Quantity]]&lt;=Merged[[#This Row],[Profile_Ingredients.Quantity]],1,0)</f>
        <v>1</v>
      </c>
    </row>
    <row r="17" spans="1:9" x14ac:dyDescent="0.3">
      <c r="A17">
        <v>1</v>
      </c>
      <c r="B17" s="3" t="s">
        <v>29</v>
      </c>
      <c r="C17">
        <v>1</v>
      </c>
      <c r="D17" s="3" t="s">
        <v>14</v>
      </c>
      <c r="E17" s="3" t="s">
        <v>37</v>
      </c>
      <c r="F17">
        <v>1</v>
      </c>
      <c r="G17">
        <v>1</v>
      </c>
      <c r="H17" s="3" t="s">
        <v>14</v>
      </c>
      <c r="I17" s="3">
        <f>IF(Merged[[#This Row],[Quantity]]&lt;=Merged[[#This Row],[Profile_Ingredients.Quantity]],1,0)</f>
        <v>1</v>
      </c>
    </row>
    <row r="18" spans="1:9" x14ac:dyDescent="0.3">
      <c r="A18">
        <v>1</v>
      </c>
      <c r="B18" s="3" t="s">
        <v>30</v>
      </c>
      <c r="C18">
        <v>4</v>
      </c>
      <c r="D18" s="3" t="s">
        <v>56</v>
      </c>
      <c r="E18" s="3" t="s">
        <v>37</v>
      </c>
      <c r="F18">
        <v>1</v>
      </c>
      <c r="G18">
        <v>4</v>
      </c>
      <c r="H18" s="3" t="s">
        <v>31</v>
      </c>
      <c r="I18" s="3">
        <f>IF(Merged[[#This Row],[Quantity]]&lt;=Merged[[#This Row],[Profile_Ingredients.Quantity]],1,0)</f>
        <v>1</v>
      </c>
    </row>
    <row r="19" spans="1:9" x14ac:dyDescent="0.3">
      <c r="A19">
        <v>1</v>
      </c>
      <c r="B19" s="3" t="s">
        <v>32</v>
      </c>
      <c r="C19">
        <v>1</v>
      </c>
      <c r="D19" s="3" t="s">
        <v>26</v>
      </c>
      <c r="E19" s="3" t="s">
        <v>37</v>
      </c>
      <c r="F19">
        <v>1</v>
      </c>
      <c r="G19">
        <v>1</v>
      </c>
      <c r="H19" s="3" t="s">
        <v>26</v>
      </c>
      <c r="I19" s="3">
        <f>IF(Merged[[#This Row],[Quantity]]&lt;=Merged[[#This Row],[Profile_Ingredients.Quantity]],1,0)</f>
        <v>1</v>
      </c>
    </row>
    <row r="20" spans="1:9" x14ac:dyDescent="0.3">
      <c r="A20">
        <v>1</v>
      </c>
      <c r="B20" s="3" t="s">
        <v>33</v>
      </c>
      <c r="C20">
        <v>2</v>
      </c>
      <c r="D20" s="3" t="s">
        <v>56</v>
      </c>
      <c r="E20" s="3" t="s">
        <v>37</v>
      </c>
      <c r="F20">
        <v>1</v>
      </c>
      <c r="G20">
        <v>2</v>
      </c>
      <c r="H20" s="3" t="s">
        <v>31</v>
      </c>
      <c r="I20" s="3">
        <f>IF(Merged[[#This Row],[Quantity]]&lt;=Merged[[#This Row],[Profile_Ingredients.Quantity]],1,0)</f>
        <v>1</v>
      </c>
    </row>
    <row r="21" spans="1:9" x14ac:dyDescent="0.3">
      <c r="A21">
        <v>1</v>
      </c>
      <c r="B21" s="3" t="s">
        <v>34</v>
      </c>
      <c r="C21">
        <v>1</v>
      </c>
      <c r="D21" s="3" t="s">
        <v>14</v>
      </c>
      <c r="E21" s="3" t="s">
        <v>38</v>
      </c>
      <c r="F21">
        <v>1</v>
      </c>
      <c r="G21">
        <v>1</v>
      </c>
      <c r="H21" s="3" t="s">
        <v>14</v>
      </c>
      <c r="I21" s="3">
        <f>IF(Merged[[#This Row],[Quantity]]&lt;=Merged[[#This Row],[Profile_Ingredients.Quantity]],1,0)</f>
        <v>1</v>
      </c>
    </row>
    <row r="22" spans="1:9" x14ac:dyDescent="0.3">
      <c r="A22">
        <v>1</v>
      </c>
      <c r="B22" s="3" t="s">
        <v>35</v>
      </c>
      <c r="C22">
        <v>1</v>
      </c>
      <c r="D22" s="3" t="s">
        <v>20</v>
      </c>
      <c r="E22" s="3" t="s">
        <v>38</v>
      </c>
      <c r="F22">
        <v>1</v>
      </c>
      <c r="G22">
        <v>1</v>
      </c>
      <c r="H22" s="3" t="s">
        <v>20</v>
      </c>
      <c r="I22" s="3">
        <f>IF(Merged[[#This Row],[Quantity]]&lt;=Merged[[#This Row],[Profile_Ingredients.Quantity]],1,0)</f>
        <v>1</v>
      </c>
    </row>
    <row r="23" spans="1:9" x14ac:dyDescent="0.3">
      <c r="A23">
        <v>2</v>
      </c>
      <c r="B23" s="3" t="s">
        <v>55</v>
      </c>
      <c r="C23">
        <v>1</v>
      </c>
      <c r="D23" s="3" t="s">
        <v>56</v>
      </c>
      <c r="E23" s="3" t="s">
        <v>37</v>
      </c>
      <c r="H23" s="3"/>
      <c r="I23" s="3">
        <f>IF(Merged[[#This Row],[Quantity]]&lt;=Merged[[#This Row],[Profile_Ingredients.Quantity]],1,0)</f>
        <v>0</v>
      </c>
    </row>
    <row r="24" spans="1:9" x14ac:dyDescent="0.3">
      <c r="A24">
        <v>2</v>
      </c>
      <c r="B24" s="3" t="s">
        <v>57</v>
      </c>
      <c r="C24">
        <v>2</v>
      </c>
      <c r="D24" s="3" t="s">
        <v>14</v>
      </c>
      <c r="E24" s="3" t="s">
        <v>38</v>
      </c>
      <c r="H24" s="3"/>
      <c r="I24" s="3">
        <f>IF(Merged[[#This Row],[Quantity]]&lt;=Merged[[#This Row],[Profile_Ingredients.Quantity]],1,0)</f>
        <v>0</v>
      </c>
    </row>
    <row r="25" spans="1:9" x14ac:dyDescent="0.3">
      <c r="A25">
        <v>2</v>
      </c>
      <c r="B25" s="3" t="s">
        <v>58</v>
      </c>
      <c r="C25">
        <v>2</v>
      </c>
      <c r="D25" s="3" t="s">
        <v>14</v>
      </c>
      <c r="E25" s="3" t="s">
        <v>38</v>
      </c>
      <c r="H25" s="3"/>
      <c r="I25" s="3">
        <f>IF(Merged[[#This Row],[Quantity]]&lt;=Merged[[#This Row],[Profile_Ingredients.Quantity]],1,0)</f>
        <v>0</v>
      </c>
    </row>
    <row r="26" spans="1:9" x14ac:dyDescent="0.3">
      <c r="A26">
        <v>2</v>
      </c>
      <c r="B26" s="3" t="s">
        <v>12</v>
      </c>
      <c r="C26">
        <v>1</v>
      </c>
      <c r="D26" s="3" t="s">
        <v>14</v>
      </c>
      <c r="E26" s="3" t="s">
        <v>37</v>
      </c>
      <c r="F26">
        <v>1</v>
      </c>
      <c r="G26">
        <v>3</v>
      </c>
      <c r="H26" s="3" t="s">
        <v>14</v>
      </c>
      <c r="I26" s="3">
        <f>IF(Merged[[#This Row],[Quantity]]&lt;=Merged[[#This Row],[Profile_Ingredients.Quantity]],1,0)</f>
        <v>1</v>
      </c>
    </row>
    <row r="27" spans="1:9" x14ac:dyDescent="0.3">
      <c r="A27">
        <v>2</v>
      </c>
      <c r="B27" s="3" t="s">
        <v>48</v>
      </c>
      <c r="C27">
        <v>2</v>
      </c>
      <c r="D27" s="3" t="s">
        <v>22</v>
      </c>
      <c r="E27" s="3" t="s">
        <v>37</v>
      </c>
      <c r="F27">
        <v>1</v>
      </c>
      <c r="G27">
        <v>1</v>
      </c>
      <c r="H27" s="3" t="s">
        <v>22</v>
      </c>
      <c r="I27" s="3">
        <f>IF(Merged[[#This Row],[Quantity]]&lt;=Merged[[#This Row],[Profile_Ingredients.Quantity]],1,0)</f>
        <v>0</v>
      </c>
    </row>
    <row r="28" spans="1:9" x14ac:dyDescent="0.3">
      <c r="A28">
        <v>2</v>
      </c>
      <c r="B28" s="3" t="s">
        <v>59</v>
      </c>
      <c r="C28">
        <v>8</v>
      </c>
      <c r="D28" s="3" t="s">
        <v>60</v>
      </c>
      <c r="E28" s="3" t="s">
        <v>37</v>
      </c>
      <c r="H28" s="3"/>
      <c r="I28" s="3">
        <f>IF(Merged[[#This Row],[Quantity]]&lt;=Merged[[#This Row],[Profile_Ingredients.Quantity]],1,0)</f>
        <v>0</v>
      </c>
    </row>
    <row r="29" spans="1:9" x14ac:dyDescent="0.3">
      <c r="A29">
        <v>2</v>
      </c>
      <c r="B29" s="3" t="s">
        <v>61</v>
      </c>
      <c r="C29">
        <v>0.25</v>
      </c>
      <c r="D29" s="3" t="s">
        <v>56</v>
      </c>
      <c r="E29" s="3" t="s">
        <v>37</v>
      </c>
      <c r="H29" s="3"/>
      <c r="I29" s="3">
        <f>IF(Merged[[#This Row],[Quantity]]&lt;=Merged[[#This Row],[Profile_Ingredients.Quantity]],1,0)</f>
        <v>0</v>
      </c>
    </row>
    <row r="30" spans="1:9" x14ac:dyDescent="0.3">
      <c r="A30">
        <v>2</v>
      </c>
      <c r="B30" s="3" t="s">
        <v>63</v>
      </c>
      <c r="C30">
        <v>12</v>
      </c>
      <c r="D30" s="3" t="s">
        <v>60</v>
      </c>
      <c r="E30" s="3" t="s">
        <v>37</v>
      </c>
      <c r="H30" s="3"/>
      <c r="I30" s="3">
        <f>IF(Merged[[#This Row],[Quantity]]&lt;=Merged[[#This Row],[Profile_Ingredients.Quantity]],1,0)</f>
        <v>0</v>
      </c>
    </row>
    <row r="31" spans="1:9" x14ac:dyDescent="0.3">
      <c r="A31">
        <v>2</v>
      </c>
      <c r="B31" s="3" t="s">
        <v>62</v>
      </c>
      <c r="C31">
        <v>8</v>
      </c>
      <c r="D31" s="3" t="s">
        <v>60</v>
      </c>
      <c r="E31" s="3" t="s">
        <v>37</v>
      </c>
      <c r="H31" s="3"/>
      <c r="I31" s="3">
        <f>IF(Merged[[#This Row],[Quantity]]&lt;=Merged[[#This Row],[Profile_Ingredients.Quantity]],1,0)</f>
        <v>0</v>
      </c>
    </row>
    <row r="32" spans="1:9" x14ac:dyDescent="0.3">
      <c r="A32">
        <v>2</v>
      </c>
      <c r="B32" s="3" t="s">
        <v>64</v>
      </c>
      <c r="C32">
        <v>1</v>
      </c>
      <c r="D32" s="3" t="s">
        <v>26</v>
      </c>
      <c r="E32" s="3" t="s">
        <v>38</v>
      </c>
      <c r="H32" s="3"/>
      <c r="I32" s="3">
        <f>IF(Merged[[#This Row],[Quantity]]&lt;=Merged[[#This Row],[Profile_Ingredients.Quantity]],1,0)</f>
        <v>0</v>
      </c>
    </row>
    <row r="33" spans="1:9" x14ac:dyDescent="0.3">
      <c r="A33">
        <v>2</v>
      </c>
      <c r="B33" s="3" t="s">
        <v>65</v>
      </c>
      <c r="C33">
        <v>1</v>
      </c>
      <c r="D33" s="3" t="s">
        <v>26</v>
      </c>
      <c r="E33" s="3" t="s">
        <v>37</v>
      </c>
      <c r="H33" s="3"/>
      <c r="I33" s="3">
        <f>IF(Merged[[#This Row],[Quantity]]&lt;=Merged[[#This Row],[Profile_Ingredients.Quantity]],1,0)</f>
        <v>0</v>
      </c>
    </row>
    <row r="34" spans="1:9" x14ac:dyDescent="0.3">
      <c r="A34">
        <v>2</v>
      </c>
      <c r="B34" s="3" t="s">
        <v>10</v>
      </c>
      <c r="C34">
        <v>0.5</v>
      </c>
      <c r="D34" s="3" t="s">
        <v>26</v>
      </c>
      <c r="E34" s="3" t="s">
        <v>37</v>
      </c>
      <c r="F34">
        <v>1</v>
      </c>
      <c r="G34">
        <v>1</v>
      </c>
      <c r="H34" s="3" t="s">
        <v>15</v>
      </c>
      <c r="I34" s="3">
        <f>IF(Merged[[#This Row],[Quantity]]&lt;=Merged[[#This Row],[Profile_Ingredients.Quantity]],1,0)</f>
        <v>1</v>
      </c>
    </row>
    <row r="35" spans="1:9" x14ac:dyDescent="0.3">
      <c r="A35" t="s">
        <v>52</v>
      </c>
      <c r="I35">
        <f>SUBTOTAL(109,Merged[Column1])</f>
        <v>20</v>
      </c>
    </row>
  </sheetData>
  <conditionalFormatting sqref="I4:I34">
    <cfRule type="cellIs" dxfId="0" priority="1" operator="equal">
      <formula>0</formula>
    </cfRule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9AAC1-DE6D-4166-9B56-54A32D4375D3}">
  <sheetPr>
    <tabColor theme="5"/>
  </sheetPr>
  <dimension ref="A3:E20"/>
  <sheetViews>
    <sheetView workbookViewId="0">
      <selection activeCell="H8" sqref="H8"/>
    </sheetView>
  </sheetViews>
  <sheetFormatPr defaultRowHeight="14.4" x14ac:dyDescent="0.3"/>
  <cols>
    <col min="1" max="1" width="13.109375" bestFit="1" customWidth="1"/>
    <col min="2" max="2" width="14" bestFit="1" customWidth="1"/>
    <col min="3" max="3" width="22.33203125" bestFit="1" customWidth="1"/>
    <col min="4" max="4" width="75.44140625" bestFit="1" customWidth="1"/>
  </cols>
  <sheetData>
    <row r="3" spans="1:5" x14ac:dyDescent="0.3">
      <c r="A3" s="1" t="s">
        <v>46</v>
      </c>
      <c r="B3" t="s">
        <v>54</v>
      </c>
      <c r="C3" s="4" t="s">
        <v>53</v>
      </c>
      <c r="D3" s="4" t="s">
        <v>66</v>
      </c>
    </row>
    <row r="4" spans="1:5" x14ac:dyDescent="0.3">
      <c r="A4" s="2">
        <v>1</v>
      </c>
      <c r="B4" s="5">
        <v>0.94736842105263153</v>
      </c>
      <c r="C4" s="3" t="str">
        <f>IFERROR(VLOOKUP(A4,'Recipes (Details)'!A:B,2,0),"")</f>
        <v>Buddha Bowl</v>
      </c>
      <c r="D4" s="6" t="str">
        <f>IFERROR(VLOOKUP(A4,'Recipes (Details)'!A:D,4,0),"")</f>
        <v>https://www.delish.com/cooking/menus/recipes/a50768/buddha-bowls-recipe/</v>
      </c>
      <c r="E4" s="6"/>
    </row>
    <row r="5" spans="1:5" x14ac:dyDescent="0.3">
      <c r="A5" s="2">
        <v>2</v>
      </c>
      <c r="B5" s="5">
        <v>0.16666666666666666</v>
      </c>
      <c r="C5" s="3" t="str">
        <f>IFERROR(VLOOKUP(A5,'Recipes (Details)'!A:B,2,0),"")</f>
        <v>Ham Sandwich</v>
      </c>
      <c r="D5" s="6" t="str">
        <f>IFERROR(VLOOKUP(A5,'Recipes (Details)'!A:D,4,0),"")</f>
        <v>https://www.delish.com/cooking/recipe-ideas/a26966279/ham-sandwich-recipe/</v>
      </c>
    </row>
    <row r="6" spans="1:5" x14ac:dyDescent="0.3">
      <c r="C6" s="3" t="str">
        <f>IFERROR(VLOOKUP(A6,'Recipes (Details)'!A:B,2,0),"")</f>
        <v/>
      </c>
      <c r="D6" s="6" t="str">
        <f>IFERROR(VLOOKUP(A6,'Recipes (Details)'!A:D,4,0),"")</f>
        <v/>
      </c>
    </row>
    <row r="7" spans="1:5" x14ac:dyDescent="0.3">
      <c r="C7" s="3" t="str">
        <f>IFERROR(VLOOKUP(A7,'Recipes (Details)'!A:B,2,0),"")</f>
        <v/>
      </c>
      <c r="D7" s="6" t="str">
        <f>IFERROR(VLOOKUP(A7,'Recipes (Details)'!A:D,4,0),"")</f>
        <v/>
      </c>
    </row>
    <row r="8" spans="1:5" x14ac:dyDescent="0.3">
      <c r="C8" s="3" t="str">
        <f>IFERROR(VLOOKUP(A8,'Recipes (Details)'!A:B,2,0),"")</f>
        <v/>
      </c>
      <c r="D8" s="6" t="str">
        <f>IFERROR(VLOOKUP(A8,'Recipes (Details)'!A:D,4,0),"")</f>
        <v/>
      </c>
    </row>
    <row r="9" spans="1:5" x14ac:dyDescent="0.3">
      <c r="C9" s="3" t="str">
        <f>IFERROR(VLOOKUP(A9,'Recipes (Details)'!A:B,2,0),"")</f>
        <v/>
      </c>
      <c r="D9" s="6" t="str">
        <f>IFERROR(VLOOKUP(A9,'Recipes (Details)'!A:D,4,0),"")</f>
        <v/>
      </c>
    </row>
    <row r="10" spans="1:5" x14ac:dyDescent="0.3">
      <c r="C10" s="3" t="str">
        <f>IFERROR(VLOOKUP(A10,'Recipes (Details)'!A:B,2,0),"")</f>
        <v/>
      </c>
      <c r="D10" s="6" t="str">
        <f>IFERROR(VLOOKUP(A10,'Recipes (Details)'!A:D,4,0),"")</f>
        <v/>
      </c>
    </row>
    <row r="11" spans="1:5" x14ac:dyDescent="0.3">
      <c r="C11" s="3" t="str">
        <f>IFERROR(VLOOKUP(A11,'Recipes (Details)'!A:B,2,0),"")</f>
        <v/>
      </c>
      <c r="D11" s="6" t="str">
        <f>IFERROR(VLOOKUP(A11,'Recipes (Details)'!A:D,4,0),"")</f>
        <v/>
      </c>
    </row>
    <row r="12" spans="1:5" x14ac:dyDescent="0.3">
      <c r="C12" s="3" t="str">
        <f>IFERROR(VLOOKUP(A12,'Recipes (Details)'!A:B,2,0),"")</f>
        <v/>
      </c>
      <c r="D12" s="6" t="str">
        <f>IFERROR(VLOOKUP(A12,'Recipes (Details)'!A:D,4,0),"")</f>
        <v/>
      </c>
    </row>
    <row r="13" spans="1:5" x14ac:dyDescent="0.3">
      <c r="C13" s="3" t="str">
        <f>IFERROR(VLOOKUP(A13,'Recipes (Details)'!A:B,2,0),"")</f>
        <v/>
      </c>
      <c r="D13" s="6" t="str">
        <f>IFERROR(VLOOKUP(A13,'Recipes (Details)'!A:D,4,0),"")</f>
        <v/>
      </c>
    </row>
    <row r="14" spans="1:5" x14ac:dyDescent="0.3">
      <c r="C14" s="3" t="str">
        <f>IFERROR(VLOOKUP(A14,'Recipes (Details)'!A:B,2,0),"")</f>
        <v/>
      </c>
      <c r="D14" s="6" t="str">
        <f>IFERROR(VLOOKUP(A14,'Recipes (Details)'!A:D,4,0),"")</f>
        <v/>
      </c>
    </row>
    <row r="15" spans="1:5" x14ac:dyDescent="0.3">
      <c r="C15" s="3" t="str">
        <f>IFERROR(VLOOKUP(A15,'Recipes (Details)'!A:B,2,0),"")</f>
        <v/>
      </c>
      <c r="D15" s="6" t="str">
        <f>IFERROR(VLOOKUP(A15,'Recipes (Details)'!A:D,4,0),"")</f>
        <v/>
      </c>
    </row>
    <row r="16" spans="1:5" x14ac:dyDescent="0.3">
      <c r="C16" s="3" t="str">
        <f>IFERROR(VLOOKUP(A16,'Recipes (Details)'!A:B,2,0),"")</f>
        <v/>
      </c>
      <c r="D16" s="6" t="str">
        <f>IFERROR(VLOOKUP(A16,'Recipes (Details)'!A:D,4,0),"")</f>
        <v/>
      </c>
    </row>
    <row r="17" spans="3:4" x14ac:dyDescent="0.3">
      <c r="C17" s="3" t="str">
        <f>IFERROR(VLOOKUP(A17,'Recipes (Details)'!A:B,2,0),"")</f>
        <v/>
      </c>
      <c r="D17" s="6" t="str">
        <f>IFERROR(VLOOKUP(A17,'Recipes (Details)'!A:D,4,0),"")</f>
        <v/>
      </c>
    </row>
    <row r="18" spans="3:4" x14ac:dyDescent="0.3">
      <c r="C18" s="3" t="str">
        <f>IFERROR(VLOOKUP(A18,'Recipes (Details)'!A:B,2,0),"")</f>
        <v/>
      </c>
      <c r="D18" s="6" t="str">
        <f>IFERROR(VLOOKUP(A18,'Recipes (Details)'!A:D,4,0),"")</f>
        <v/>
      </c>
    </row>
    <row r="19" spans="3:4" x14ac:dyDescent="0.3">
      <c r="C19" s="3" t="str">
        <f>IFERROR(VLOOKUP(A19,'Recipes (Details)'!A:B,2,0),"")</f>
        <v/>
      </c>
      <c r="D19" s="6" t="str">
        <f>IFERROR(VLOOKUP(A19,'Recipes (Details)'!A:D,4,0),"")</f>
        <v/>
      </c>
    </row>
    <row r="20" spans="3:4" x14ac:dyDescent="0.3">
      <c r="C20" s="3" t="str">
        <f>IFERROR(VLOOKUP(A20,'Recipes (Details)'!A:B,2,0),"")</f>
        <v/>
      </c>
      <c r="D20" s="6" t="str">
        <f>IFERROR(VLOOKUP(A20,'Recipes (Details)'!A:D,4,0),"")</f>
        <v/>
      </c>
    </row>
  </sheetData>
  <pageMargins left="0.7" right="0.7" top="0.75" bottom="0.75" header="0.3" footer="0.3"/>
  <pageSetup orientation="portrait" verticalDpi="0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d 8 f 9 7 6 8 - 9 d 1 d - 4 7 3 a - 8 9 6 a - d 9 5 b f e a 3 d 3 8 5 "   x m l n s = " h t t p : / / s c h e m a s . m i c r o s o f t . c o m / D a t a M a s h u p " > A A A A A G A E A A B Q S w M E F A A C A A g A R 2 h c T 4 / G u a S o A A A A + A A A A B I A H A B D b 2 5 m a W c v U G F j a 2 F n Z S 5 4 b W w g o h g A K K A U A A A A A A A A A A A A A A A A A A A A A A A A A A A A h Y 9 B D o I w F E S v Q r q n L S B K z K c s 3 E p i Q j R u m 1 K h E Y q h x X I 3 F x 7 J K 0 i i q D u X M 3 m T v H n c 7 p C N b e N d Z W 9 U p 1 M U Y I o 8 q U V X K l 2 l a L A n P 0 E Z g x 0 X Z 1 5 J b 4 K 1 W Y 9 G p a i 2 9 r I m x D m H X Y S 7 v i I h p Q E 5 5 t t C 1 L L l v t L G c i 0 k + q z K / y v E 4 P C S Y S F e R T i O k y V e J A G Q u Y Z c 6 S 8 S T s a Y A v k p Y T M 0 d u g l k 9 r f F 0 D m C O T 9 g j 0 B U E s D B B Q A A g A I A E d o X E 8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H a F x P l G 4 K x V Y B A A A 6 B A A A E w A c A E Z v c m 1 1 b G F z L 1 N l Y 3 R p b 2 4 x L m 0 g o h g A K K A U A A A A A A A A A A A A A A A A A A A A A A A A A A A A t V N L a 8 M w D L 4 H 8 h + M d 2 k h B A Z j l 9 J T 1 k E 3 1 j 3 a s k M p w 0 3 U 1 t S R i x / Q E v r f 5 8 T b m m 3 e D n v 4 Y k e f 9 E n 6 p G j I D Z d I x v 4 + 7 c V R H O k 1 U 1 C Q O y W X X M D T E F f u k w M a T f p E g I k j 4 s 5 Y W p W D s w x 2 O Y g 0 s 0 o 5 l 0 e p N g s p N 5 1 u N R u x E v o 0 Q E P n h 1 k m 0 b j 3 P P F s J z R b M 1 y 5 t J P 9 F q i j n b C F g H S i G O q l V G U m h S 2 x B n X H p 0 6 q i k 4 1 K D K 8 o A k Z o j k / S 2 v 8 k J C K H r M 5 z D g r M b A z D X R v G R p u 9 q 8 A 2 n I B q o G m y F 1 1 7 Y B D N 4 4 4 B m t s a / U A O X e V / V a r A M 3 f a e X J / 1 W t h q v c S m U Y 5 v A T I W 9 A 1 f a Q d r 7 J E W g D x Z X k 2 A m o 9 a E Z V 1 B g / T 4 7 B Z c 0 I X W W a 4 5 F e m m F u L U G V P d t B I P d l m E R / k 2 O I / F e z d s P 5 X U e X 6 V s r 3 R b + x e x G 4 U D k W k r K g S 3 m Y L h n v 3 d j L 7 t s P c M U E s B A i 0 A F A A C A A g A R 2 h c T 4 / G u a S o A A A A + A A A A B I A A A A A A A A A A A A A A A A A A A A A A E N v b m Z p Z y 9 Q Y W N r Y W d l L n h t b F B L A Q I t A B Q A A g A I A E d o X E 8 P y u m r p A A A A O k A A A A T A A A A A A A A A A A A A A A A A P Q A A A B b Q 2 9 u d G V u d F 9 U e X B l c 1 0 u e G 1 s U E s B A i 0 A F A A C A A g A R 2 h c T 5 R u C s V W A Q A A O g Q A A B M A A A A A A A A A A A A A A A A A 5 Q E A A E Z v c m 1 1 b G F z L 1 N l Y 3 R p b 2 4 x L m 1 Q S w U G A A A A A A M A A w D C A A A A i A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m R s A A A A A A A B 3 G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H J v Z m l s Z V 9 J b m d y Z W R p Z W 5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T k t M T A t M j h U M T k 6 M z g 6 M T M u N z k y O D g 3 N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H J v Z m l s Z V 9 J b m d y Z W R p Z W 5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m a W x l X 0 l u Z 3 J l Z G l l b n R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a X B l c 1 9 J b m d y Z W R p Z W 5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x M C 0 y O F Q x O T o z O D o y O C 4 x N z c 4 N D U y W i I g L z 4 8 R W 5 0 c n k g V H l w Z T 0 i R m l s b E N v b H V t b l R 5 c G V z I i B W Y W x 1 Z T 0 i c 0 F 3 W U Z C Z 1 k 9 I i A v P j x F b n R y e S B U e X B l P S J G a W x s Q 2 9 s d W 1 u T m F t Z X M i I F Z h b H V l P S J z W y Z x d W 9 0 O 1 J l Y 2 l w Z S B J R C Z x d W 9 0 O y w m c X V v d D t J b m d y Z W R p Z W 5 0 J n F 1 b 3 Q 7 L C Z x d W 9 0 O 1 F 1 Y W 5 0 a X R 5 J n F 1 b 3 Q 7 L C Z x d W 9 0 O 1 V u a X R z J n F 1 b 3 Q 7 L C Z x d W 9 0 O 0 l t c G 9 y d G F u Y 2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Z W N p c G V z X 0 l u Z 3 J l Z G l l b n R z L 0 N o Y W 5 n Z W Q g V H l w Z S 5 7 U m V j a X B l I E l E L D B 9 J n F 1 b 3 Q 7 L C Z x d W 9 0 O 1 N l Y 3 R p b 2 4 x L 1 J l Y 2 l w Z X N f S W 5 n c m V k a W V u d H M v Q 2 h h b m d l Z C B U e X B l L n t J b m d y Z W R p Z W 5 0 L D F 9 J n F 1 b 3 Q 7 L C Z x d W 9 0 O 1 N l Y 3 R p b 2 4 x L 1 J l Y 2 l w Z X N f S W 5 n c m V k a W V u d H M v Q 2 h h b m d l Z C B U e X B l L n t R d W F u d G l 0 e S w y f S Z x d W 9 0 O y w m c X V v d D t T Z W N 0 a W 9 u M S 9 S Z W N p c G V z X 0 l u Z 3 J l Z G l l b n R z L 0 N o Y W 5 n Z W Q g V H l w Z S 5 7 V W 5 p d H M s M 3 0 m c X V v d D s s J n F 1 b 3 Q 7 U 2 V j d G l v b j E v U m V j a X B l c 1 9 J b m d y Z W R p Z W 5 0 c y 9 D a G F u Z 2 V k I F R 5 c G U u e 0 l t c G 9 y d G F u Y 2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U m V j a X B l c 1 9 J b m d y Z W R p Z W 5 0 c y 9 D a G F u Z 2 V k I F R 5 c G U u e 1 J l Y 2 l w Z S B J R C w w f S Z x d W 9 0 O y w m c X V v d D t T Z W N 0 a W 9 u M S 9 S Z W N p c G V z X 0 l u Z 3 J l Z G l l b n R z L 0 N o Y W 5 n Z W Q g V H l w Z S 5 7 S W 5 n c m V k a W V u d C w x f S Z x d W 9 0 O y w m c X V v d D t T Z W N 0 a W 9 u M S 9 S Z W N p c G V z X 0 l u Z 3 J l Z G l l b n R z L 0 N o Y W 5 n Z W Q g V H l w Z S 5 7 U X V h b n R p d H k s M n 0 m c X V v d D s s J n F 1 b 3 Q 7 U 2 V j d G l v b j E v U m V j a X B l c 1 9 J b m d y Z W R p Z W 5 0 c y 9 D a G F u Z 2 V k I F R 5 c G U u e 1 V u a X R z L D N 9 J n F 1 b 3 Q 7 L C Z x d W 9 0 O 1 N l Y 3 R p b 2 4 x L 1 J l Y 2 l w Z X N f S W 5 n c m V k a W V u d H M v Q 2 h h b m d l Z C B U e X B l L n t J b X B v c n R h b m N l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Z W N p c G V z X 0 l u Z 3 J l Z G l l b n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l w Z X N f S W 5 n c m V k a W V u d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W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T W V y Z 2 V k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7 J n F 1 b 3 Q 7 a 2 V 5 Q 2 9 s d W 1 u Q 2 9 1 b n Q m c X V v d D s 6 M S w m c X V v d D t r Z X l D b 2 x 1 b W 4 m c X V v d D s 6 M S w m c X V v d D t v d G h l c k t l e U N v b H V t b k l k Z W 5 0 a X R 5 J n F 1 b 3 Q 7 O i Z x d W 9 0 O 1 N l Y 3 R p b 2 4 x L 1 B y b 2 Z p b G V f S W 5 n c m V k a W V u d H M v Q 2 h h b m d l Z C B U e X B l L n t J b m d y Z W R p Z W 5 0 L D F 9 J n F 1 b 3 Q 7 L C Z x d W 9 0 O 0 t l e U N v b H V t b k N v d W 5 0 J n F 1 b 3 Q 7 O j F 9 X S w m c X V v d D t j b 2 x 1 b W 5 J Z G V u d G l 0 a W V z J n F 1 b 3 Q 7 O l s m c X V v d D t T Z W N 0 a W 9 u M S 9 S Z W N p c G V z X 0 l u Z 3 J l Z G l l b n R z L 0 N o Y W 5 n Z W Q g V H l w Z S 5 7 U m V j a X B l I E l E L D B 9 J n F 1 b 3 Q 7 L C Z x d W 9 0 O 1 N l Y 3 R p b 2 4 x L 1 J l Y 2 l w Z X N f S W 5 n c m V k a W V u d H M v Q 2 h h b m d l Z C B U e X B l L n t J b m d y Z W R p Z W 5 0 L D F 9 J n F 1 b 3 Q 7 L C Z x d W 9 0 O 1 N l Y 3 R p b 2 4 x L 1 J l Y 2 l w Z X N f S W 5 n c m V k a W V u d H M v Q 2 h h b m d l Z C B U e X B l L n t R d W F u d G l 0 e S w y f S Z x d W 9 0 O y w m c X V v d D t T Z W N 0 a W 9 u M S 9 S Z W N p c G V z X 0 l u Z 3 J l Z G l l b n R z L 0 N o Y W 5 n Z W Q g V H l w Z S 5 7 V W 5 p d H M s M 3 0 m c X V v d D s s J n F 1 b 3 Q 7 U 2 V j d G l v b j E v U m V j a X B l c 1 9 J b m d y Z W R p Z W 5 0 c y 9 D a G F u Z 2 V k I F R 5 c G U u e 0 l t c G 9 y d G F u Y 2 U s N H 0 m c X V v d D s s J n F 1 b 3 Q 7 U 2 V j d G l v b j E v U H J v Z m l s Z V 9 J b m d y Z W R p Z W 5 0 c y 9 D a G F u Z 2 V k I F R 5 c G U u e 1 V z Z X I g S U Q s M H 0 m c X V v d D s s J n F 1 b 3 Q 7 U 2 V j d G l v b j E v U H J v Z m l s Z V 9 J b m d y Z W R p Z W 5 0 c y 9 D a G F u Z 2 V k I F R 5 c G U u e 1 F 1 Y W 5 0 a X R 5 L D J 9 J n F 1 b 3 Q 7 L C Z x d W 9 0 O 1 N l Y 3 R p b 2 4 x L 1 B y b 2 Z p b G V f S W 5 n c m V k a W V u d H M v Q 2 h h b m d l Z C B U e X B l L n t V b m l 0 c y w z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S Z W N p c G V z X 0 l u Z 3 J l Z G l l b n R z L 0 N o Y W 5 n Z W Q g V H l w Z S 5 7 U m V j a X B l I E l E L D B 9 J n F 1 b 3 Q 7 L C Z x d W 9 0 O 1 N l Y 3 R p b 2 4 x L 1 J l Y 2 l w Z X N f S W 5 n c m V k a W V u d H M v Q 2 h h b m d l Z C B U e X B l L n t J b m d y Z W R p Z W 5 0 L D F 9 J n F 1 b 3 Q 7 L C Z x d W 9 0 O 1 N l Y 3 R p b 2 4 x L 1 J l Y 2 l w Z X N f S W 5 n c m V k a W V u d H M v Q 2 h h b m d l Z C B U e X B l L n t R d W F u d G l 0 e S w y f S Z x d W 9 0 O y w m c X V v d D t T Z W N 0 a W 9 u M S 9 S Z W N p c G V z X 0 l u Z 3 J l Z G l l b n R z L 0 N o Y W 5 n Z W Q g V H l w Z S 5 7 V W 5 p d H M s M 3 0 m c X V v d D s s J n F 1 b 3 Q 7 U 2 V j d G l v b j E v U m V j a X B l c 1 9 J b m d y Z W R p Z W 5 0 c y 9 D a G F u Z 2 V k I F R 5 c G U u e 0 l t c G 9 y d G F u Y 2 U s N H 0 m c X V v d D s s J n F 1 b 3 Q 7 U 2 V j d G l v b j E v U H J v Z m l s Z V 9 J b m d y Z W R p Z W 5 0 c y 9 D a G F u Z 2 V k I F R 5 c G U u e 1 V z Z X I g S U Q s M H 0 m c X V v d D s s J n F 1 b 3 Q 7 U 2 V j d G l v b j E v U H J v Z m l s Z V 9 J b m d y Z W R p Z W 5 0 c y 9 D a G F u Z 2 V k I F R 5 c G U u e 1 F 1 Y W 5 0 a X R 5 L D J 9 J n F 1 b 3 Q 7 L C Z x d W 9 0 O 1 N l Y 3 R p b 2 4 x L 1 B y b 2 Z p b G V f S W 5 n c m V k a W V u d H M v Q 2 h h b m d l Z C B U e X B l L n t V b m l 0 c y w z f S Z x d W 9 0 O 1 0 s J n F 1 b 3 Q 7 U m V s Y X R p b 2 5 z a G l w S W 5 m b y Z x d W 9 0 O z p b e y Z x d W 9 0 O 2 t l e U N v b H V t b k N v d W 5 0 J n F 1 b 3 Q 7 O j E s J n F 1 b 3 Q 7 a 2 V 5 Q 2 9 s d W 1 u J n F 1 b 3 Q 7 O j E s J n F 1 b 3 Q 7 b 3 R o Z X J L Z X l D b 2 x 1 b W 5 J Z G V u d G l 0 e S Z x d W 9 0 O z o m c X V v d D t T Z W N 0 a W 9 u M S 9 Q c m 9 m a W x l X 0 l u Z 3 J l Z G l l b n R z L 0 N o Y W 5 n Z W Q g V H l w Z S 5 7 S W 5 n c m V k a W V u d C w x f S Z x d W 9 0 O y w m c X V v d D t L Z X l D b 2 x 1 b W 5 D b 3 V u d C Z x d W 9 0 O z o x f V 1 9 I i A v P j x F b n R y e S B U e X B l P S J G a W x s U 3 R h d H V z I i B W Y W x 1 Z T 0 i c 0 N v b X B s Z X R l I i A v P j x F b n R y e S B U e X B l P S J G a W x s Q 2 9 s d W 1 u T m F t Z X M i I F Z h b H V l P S J z W y Z x d W 9 0 O 1 J l Y 2 l w Z S B J R C Z x d W 9 0 O y w m c X V v d D t J b m d y Z W R p Z W 5 0 J n F 1 b 3 Q 7 L C Z x d W 9 0 O 1 F 1 Y W 5 0 a X R 5 J n F 1 b 3 Q 7 L C Z x d W 9 0 O 1 V u a X R z J n F 1 b 3 Q 7 L C Z x d W 9 0 O 0 l t c G 9 y d G F u Y 2 U m c X V v d D s s J n F 1 b 3 Q 7 U H J v Z m l s Z V 9 J b m d y Z W R p Z W 5 0 c y 5 V c 2 V y I E l E J n F 1 b 3 Q 7 L C Z x d W 9 0 O 1 B y b 2 Z p b G V f S W 5 n c m V k a W V u d H M u U X V h b n R p d H k m c X V v d D s s J n F 1 b 3 Q 7 U H J v Z m l s Z V 9 J b m d y Z W R p Z W 5 0 c y 5 V b m l 0 c y Z x d W 9 0 O 1 0 i I C 8 + P E V u d H J 5 I F R 5 c G U 9 I k Z p b G x D b 2 x 1 b W 5 U e X B l c y I g V m F s d W U 9 I n N B d 1 l G Q m d Z R E J R W T 0 i I C 8 + P E V u d H J 5 I F R 5 c G U 9 I k Z p b G x M Y X N 0 V X B k Y X R l Z C I g V m F s d W U 9 I m Q y M D E 5 L T E w L T I 4 V D I w O j A y O j E 0 L j k 2 O T I 3 O T N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z M S I g L z 4 8 R W 5 0 c n k g V H l w Z T 0 i Q W R k Z W R U b 0 R h d G F N b 2 R l b C I g V m F s d W U 9 I m w w I i A v P j x F b n R y e S B U e X B l P S J R d W V y e U l E I i B W Y W x 1 Z T 0 i c 2 J l O T I w N 2 Z k L T g 5 O D M t N D g 3 M S 1 h Y z U x L W Y y Y z Z k M z Y 1 O T g 1 Y y I g L z 4 8 L 1 N 0 Y W J s Z U V u d H J p Z X M + P C 9 J d G V t P j x J d G V t P j x J d G V t T G 9 j Y X R p b 2 4 + P E l 0 Z W 1 U e X B l P k Z v c m 1 1 b G E 8 L 0 l 0 Z W 1 U e X B l P j x J d G V t U G F 0 a D 5 T Z W N 0 a W 9 u M S 9 N Z X J n Z W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V k L 0 V 4 c G F u Z G V k J T I w U H J v Z m l s Z V 9 J b m d y Z W R p Z W 5 0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A 3 H o g / I d b W R b Q o 5 P f m N / K d A A A A A A I A A A A A A A N m A A D A A A A A E A A A A G s / W J L q T V r 2 k 0 M 6 W X X v t 6 c A A A A A B I A A A K A A A A A Q A A A A a o g 8 Z 1 y T R b q k + J h i l 9 L d E F A A A A D / U 4 b M X Q b 6 M d S y L 6 y x 2 7 X 4 z s Y F 2 + z b w G U x b r l u O u U A w R l O p p l h g z D j J + l g 6 q t h w y D N z U 8 z n h w x 5 Z v R 8 m + 6 c w 2 m 4 / O G S 6 W 4 w Y x s L v L 9 N S G v M x Q A A A D o S L V 8 4 V S h d x 1 K / g w V w a p l R c P p c Q = = < / D a t a M a s h u p > 
</file>

<file path=customXml/itemProps1.xml><?xml version="1.0" encoding="utf-8"?>
<ds:datastoreItem xmlns:ds="http://schemas.openxmlformats.org/officeDocument/2006/customXml" ds:itemID="{C56D25F1-A284-42FB-8522-3A67D520138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Recipes (Tools)</vt:lpstr>
      <vt:lpstr>Recipes (Ingredients)</vt:lpstr>
      <vt:lpstr>Recipes (Details)</vt:lpstr>
      <vt:lpstr>Profile (Tools)</vt:lpstr>
      <vt:lpstr>Profile (Ingredients)</vt:lpstr>
      <vt:lpstr>Profile (Preferences)</vt:lpstr>
      <vt:lpstr>Conversion Table</vt:lpstr>
      <vt:lpstr>Merged Calculation</vt:lpstr>
      <vt:lpstr>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 Britschgi (Temp)</dc:creator>
  <cp:lastModifiedBy>Francis Britschgi</cp:lastModifiedBy>
  <dcterms:created xsi:type="dcterms:W3CDTF">2019-10-28T18:37:51Z</dcterms:created>
  <dcterms:modified xsi:type="dcterms:W3CDTF">2019-12-28T06:47:33Z</dcterms:modified>
</cp:coreProperties>
</file>