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斎藤颯太\5A 斎藤颯太\"/>
    </mc:Choice>
  </mc:AlternateContent>
  <xr:revisionPtr revIDLastSave="0" documentId="8_{F257AFCE-3880-4B56-BF64-8BDE9CD31222}" xr6:coauthVersionLast="47" xr6:coauthVersionMax="47" xr10:uidLastSave="{00000000-0000-0000-0000-000000000000}"/>
  <bookViews>
    <workbookView xWindow="-120" yWindow="-120" windowWidth="29040" windowHeight="15840" activeTab="1" xr2:uid="{75619047-EAEE-43D5-80BB-87A6D4BAEDA3}"/>
  </bookViews>
  <sheets>
    <sheet name="注文" sheetId="1" r:id="rId1"/>
    <sheet name="値段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3" i="2"/>
  <c r="F3" i="2" s="1"/>
  <c r="C3" i="2"/>
  <c r="C4" i="2"/>
  <c r="C5" i="2"/>
  <c r="C6" i="2"/>
  <c r="C7" i="2"/>
  <c r="C8" i="2"/>
  <c r="C9" i="2"/>
  <c r="C10" i="2"/>
  <c r="C11" i="2"/>
  <c r="C12" i="2"/>
  <c r="F13" i="2" l="1"/>
  <c r="F14" i="2" s="1"/>
  <c r="F15" i="2" s="1"/>
</calcChain>
</file>

<file path=xl/sharedStrings.xml><?xml version="1.0" encoding="utf-8"?>
<sst xmlns="http://schemas.openxmlformats.org/spreadsheetml/2006/main" count="27" uniqueCount="26">
  <si>
    <t>No</t>
    <phoneticPr fontId="1"/>
  </si>
  <si>
    <t>品名</t>
    <rPh sb="0" eb="2">
      <t>ヒンメイ</t>
    </rPh>
    <phoneticPr fontId="1"/>
  </si>
  <si>
    <t>値段</t>
    <rPh sb="0" eb="2">
      <t>ネダン</t>
    </rPh>
    <phoneticPr fontId="1"/>
  </si>
  <si>
    <t>バナナ</t>
    <phoneticPr fontId="1"/>
  </si>
  <si>
    <t>リンゴ</t>
    <phoneticPr fontId="1"/>
  </si>
  <si>
    <t>マンゴー</t>
    <phoneticPr fontId="1"/>
  </si>
  <si>
    <t>みかん</t>
    <phoneticPr fontId="1"/>
  </si>
  <si>
    <t>ブドウ</t>
    <phoneticPr fontId="1"/>
  </si>
  <si>
    <t>グレープフルーツ</t>
    <phoneticPr fontId="1"/>
  </si>
  <si>
    <t>桃</t>
    <rPh sb="0" eb="1">
      <t>モモ</t>
    </rPh>
    <phoneticPr fontId="1"/>
  </si>
  <si>
    <t>パイナップル</t>
    <phoneticPr fontId="1"/>
  </si>
  <si>
    <t>柿</t>
    <rPh sb="0" eb="1">
      <t>カキ</t>
    </rPh>
    <phoneticPr fontId="1"/>
  </si>
  <si>
    <t>ドラゴンフルーツ</t>
    <phoneticPr fontId="1"/>
  </si>
  <si>
    <t>梨</t>
    <rPh sb="0" eb="1">
      <t>ナシ</t>
    </rPh>
    <phoneticPr fontId="1"/>
  </si>
  <si>
    <t>ドリアン</t>
    <phoneticPr fontId="1"/>
  </si>
  <si>
    <t>パパイヤ</t>
    <phoneticPr fontId="1"/>
  </si>
  <si>
    <t>イチゴ</t>
    <phoneticPr fontId="1"/>
  </si>
  <si>
    <t>マスカット</t>
    <phoneticPr fontId="1"/>
  </si>
  <si>
    <t>イチジク</t>
    <phoneticPr fontId="1"/>
  </si>
  <si>
    <t>注文番号</t>
    <rPh sb="0" eb="4">
      <t>チュウモンバンゴウ</t>
    </rPh>
    <phoneticPr fontId="1"/>
  </si>
  <si>
    <t>品名</t>
    <rPh sb="0" eb="2">
      <t>シナメイ</t>
    </rPh>
    <phoneticPr fontId="1"/>
  </si>
  <si>
    <t>個数</t>
    <rPh sb="0" eb="2">
      <t>コスウ</t>
    </rPh>
    <phoneticPr fontId="1"/>
  </si>
  <si>
    <t>合計金額</t>
    <rPh sb="0" eb="4">
      <t>ゴウケイキンガク</t>
    </rPh>
    <phoneticPr fontId="1"/>
  </si>
  <si>
    <t>消費税</t>
    <rPh sb="0" eb="3">
      <t>ショウヒゼイ</t>
    </rPh>
    <phoneticPr fontId="1"/>
  </si>
  <si>
    <t>税込み金額</t>
    <rPh sb="0" eb="2">
      <t>ゼイコ</t>
    </rPh>
    <rPh sb="3" eb="5">
      <t>キンガク</t>
    </rPh>
    <phoneticPr fontId="1"/>
  </si>
  <si>
    <t>購入金額</t>
    <rPh sb="0" eb="4">
      <t>コウニュウキンガク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</si>
</sst>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9" formatCode="&quot;¥&quot;#,##0_);[Red]\(&quot;¥&quot;#,##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IZ UDP明朝 Medium"/>
      <family val="1"/>
      <charset val="128"/>
    </font>
    <font>
      <sz val="20"/>
      <color theme="1"/>
      <name val="BIZ UDP明朝 Medium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>
      <alignment vertical="center"/>
    </xf>
    <xf numFmtId="6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179" fontId="0" fillId="0" borderId="0" xfId="0" applyNumberFormat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F4B69-A862-41BE-B3CD-26DDE1B30F37}">
  <dimension ref="A1:G17"/>
  <sheetViews>
    <sheetView workbookViewId="0">
      <selection sqref="A1:C17"/>
    </sheetView>
  </sheetViews>
  <sheetFormatPr defaultRowHeight="18.75" x14ac:dyDescent="0.4"/>
  <cols>
    <col min="2" max="2" width="17.25" bestFit="1" customWidth="1"/>
  </cols>
  <sheetData>
    <row r="1" spans="1:7" x14ac:dyDescent="0.4">
      <c r="A1" t="s">
        <v>0</v>
      </c>
      <c r="B1" t="s">
        <v>1</v>
      </c>
      <c r="C1" t="s">
        <v>2</v>
      </c>
      <c r="F1" s="2"/>
      <c r="G1" s="2"/>
    </row>
    <row r="2" spans="1:7" ht="23.25" x14ac:dyDescent="0.4">
      <c r="A2" s="5">
        <v>1</v>
      </c>
      <c r="B2" t="s">
        <v>3</v>
      </c>
      <c r="C2" s="6">
        <v>120</v>
      </c>
      <c r="D2" s="4"/>
      <c r="E2" s="4"/>
      <c r="F2" s="3"/>
    </row>
    <row r="3" spans="1:7" x14ac:dyDescent="0.4">
      <c r="A3">
        <v>2</v>
      </c>
      <c r="B3" t="s">
        <v>4</v>
      </c>
      <c r="C3" s="6">
        <v>130</v>
      </c>
    </row>
    <row r="4" spans="1:7" x14ac:dyDescent="0.4">
      <c r="A4" s="5">
        <v>3</v>
      </c>
      <c r="B4" t="s">
        <v>5</v>
      </c>
      <c r="C4" s="6">
        <v>500</v>
      </c>
    </row>
    <row r="5" spans="1:7" x14ac:dyDescent="0.4">
      <c r="A5">
        <v>4</v>
      </c>
      <c r="B5" t="s">
        <v>6</v>
      </c>
      <c r="C5" s="6">
        <v>80</v>
      </c>
    </row>
    <row r="6" spans="1:7" x14ac:dyDescent="0.4">
      <c r="A6" s="5">
        <v>5</v>
      </c>
      <c r="B6" t="s">
        <v>7</v>
      </c>
      <c r="C6" s="6">
        <v>900</v>
      </c>
    </row>
    <row r="7" spans="1:7" x14ac:dyDescent="0.4">
      <c r="A7">
        <v>6</v>
      </c>
      <c r="B7" t="s">
        <v>8</v>
      </c>
      <c r="C7" s="6">
        <v>124</v>
      </c>
    </row>
    <row r="8" spans="1:7" x14ac:dyDescent="0.4">
      <c r="A8" s="5">
        <v>7</v>
      </c>
      <c r="B8" t="s">
        <v>11</v>
      </c>
      <c r="C8" s="6">
        <v>97</v>
      </c>
    </row>
    <row r="9" spans="1:7" x14ac:dyDescent="0.4">
      <c r="A9">
        <v>8</v>
      </c>
      <c r="B9" t="s">
        <v>10</v>
      </c>
      <c r="C9" s="6">
        <v>420</v>
      </c>
    </row>
    <row r="10" spans="1:7" x14ac:dyDescent="0.4">
      <c r="A10" s="5">
        <v>9</v>
      </c>
      <c r="B10" t="s">
        <v>12</v>
      </c>
      <c r="C10" s="6">
        <v>800</v>
      </c>
    </row>
    <row r="11" spans="1:7" x14ac:dyDescent="0.4">
      <c r="A11">
        <v>10</v>
      </c>
      <c r="B11" t="s">
        <v>13</v>
      </c>
      <c r="C11" s="6">
        <v>160</v>
      </c>
    </row>
    <row r="12" spans="1:7" x14ac:dyDescent="0.4">
      <c r="A12" s="5">
        <v>11</v>
      </c>
      <c r="B12" t="s">
        <v>14</v>
      </c>
      <c r="C12" s="6">
        <v>12000</v>
      </c>
    </row>
    <row r="13" spans="1:7" x14ac:dyDescent="0.4">
      <c r="A13">
        <v>12</v>
      </c>
      <c r="B13" t="s">
        <v>15</v>
      </c>
      <c r="C13" s="6">
        <v>970</v>
      </c>
    </row>
    <row r="14" spans="1:7" x14ac:dyDescent="0.4">
      <c r="A14" s="5">
        <v>13</v>
      </c>
      <c r="B14" t="s">
        <v>16</v>
      </c>
      <c r="C14" s="6">
        <v>880</v>
      </c>
    </row>
    <row r="15" spans="1:7" x14ac:dyDescent="0.4">
      <c r="A15">
        <v>14</v>
      </c>
      <c r="B15" t="s">
        <v>17</v>
      </c>
      <c r="C15" s="6">
        <v>3600</v>
      </c>
    </row>
    <row r="16" spans="1:7" x14ac:dyDescent="0.4">
      <c r="A16" s="5">
        <v>15</v>
      </c>
      <c r="B16" t="s">
        <v>18</v>
      </c>
      <c r="C16" s="6">
        <v>2000</v>
      </c>
    </row>
    <row r="17" spans="1:3" x14ac:dyDescent="0.4">
      <c r="A17">
        <v>16</v>
      </c>
      <c r="B17" t="s">
        <v>9</v>
      </c>
      <c r="C17" s="6">
        <v>30000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5085-FB0B-433A-A633-B22EDC48BBD4}">
  <dimension ref="B2:F15"/>
  <sheetViews>
    <sheetView tabSelected="1" workbookViewId="0">
      <selection activeCell="E4" sqref="E4"/>
    </sheetView>
  </sheetViews>
  <sheetFormatPr defaultRowHeight="18.75" x14ac:dyDescent="0.4"/>
  <cols>
    <col min="3" max="3" width="17.25" bestFit="1" customWidth="1"/>
    <col min="4" max="4" width="9.375" bestFit="1" customWidth="1"/>
    <col min="5" max="5" width="11" bestFit="1" customWidth="1"/>
  </cols>
  <sheetData>
    <row r="2" spans="2:6" x14ac:dyDescent="0.4">
      <c r="B2" s="1" t="s">
        <v>19</v>
      </c>
      <c r="C2" s="1" t="s">
        <v>20</v>
      </c>
      <c r="D2" s="1" t="s">
        <v>2</v>
      </c>
      <c r="E2" s="1" t="s">
        <v>21</v>
      </c>
      <c r="F2" s="1" t="s">
        <v>25</v>
      </c>
    </row>
    <row r="3" spans="2:6" x14ac:dyDescent="0.4">
      <c r="B3">
        <v>5</v>
      </c>
      <c r="C3" t="str">
        <f>IF(B3="","",VLOOKUP(B3,注文!$A$2:$C$17,2,FALSE))</f>
        <v>ブドウ</v>
      </c>
      <c r="D3" s="7">
        <f>IF(B3="","",VLOOKUP(B3,注文!$A$2:$C$17,3,FALSE))</f>
        <v>900</v>
      </c>
      <c r="E3">
        <v>1</v>
      </c>
      <c r="F3" s="9">
        <f>IFERROR(D3*E3,"")</f>
        <v>900</v>
      </c>
    </row>
    <row r="4" spans="2:6" x14ac:dyDescent="0.4">
      <c r="C4" t="str">
        <f>IF(B4="","",VLOOKUP(B4,注文!$A$2:$C$17,2,FALSE))</f>
        <v/>
      </c>
      <c r="D4" s="7" t="str">
        <f>IF(B4="","",VLOOKUP(B4,注文!$A$2:$C$17,3,FALSE))</f>
        <v/>
      </c>
      <c r="F4" s="9" t="str">
        <f t="shared" ref="F4:F12" si="0">IFERROR(D4*E4,"")</f>
        <v/>
      </c>
    </row>
    <row r="5" spans="2:6" x14ac:dyDescent="0.4">
      <c r="C5" t="str">
        <f>IF(B5="","",VLOOKUP(B5,注文!$A$2:$C$17,2,FALSE))</f>
        <v/>
      </c>
      <c r="D5" s="7" t="str">
        <f>IF(B5="","",VLOOKUP(B5,注文!$A$2:$C$17,3,FALSE))</f>
        <v/>
      </c>
      <c r="F5" s="9" t="str">
        <f t="shared" si="0"/>
        <v/>
      </c>
    </row>
    <row r="6" spans="2:6" x14ac:dyDescent="0.4">
      <c r="C6" t="str">
        <f>IF(B6="","",VLOOKUP(B6,注文!$A$2:$C$17,2,FALSE))</f>
        <v/>
      </c>
      <c r="D6" s="7" t="str">
        <f>IF(B6="","",VLOOKUP(B6,注文!$A$2:$C$17,3,FALSE))</f>
        <v/>
      </c>
      <c r="F6" s="9" t="str">
        <f t="shared" si="0"/>
        <v/>
      </c>
    </row>
    <row r="7" spans="2:6" x14ac:dyDescent="0.4">
      <c r="C7" t="str">
        <f>IF(B7="","",VLOOKUP(B7,注文!$A$2:$C$17,2,FALSE))</f>
        <v/>
      </c>
      <c r="D7" s="7" t="str">
        <f>IF(B7="","",VLOOKUP(B7,注文!$A$2:$C$17,3,FALSE))</f>
        <v/>
      </c>
      <c r="F7" s="9" t="str">
        <f t="shared" si="0"/>
        <v/>
      </c>
    </row>
    <row r="8" spans="2:6" x14ac:dyDescent="0.4">
      <c r="C8" t="str">
        <f>IF(B8="","",VLOOKUP(B8,注文!$A$2:$C$17,2,FALSE))</f>
        <v/>
      </c>
      <c r="D8" s="7" t="str">
        <f>IF(B8="","",VLOOKUP(B8,注文!$A$2:$C$17,3,FALSE))</f>
        <v/>
      </c>
      <c r="F8" s="9" t="str">
        <f t="shared" si="0"/>
        <v/>
      </c>
    </row>
    <row r="9" spans="2:6" x14ac:dyDescent="0.4">
      <c r="C9" t="str">
        <f>IF(B9="","",VLOOKUP(B9,注文!$A$2:$C$17,2,FALSE))</f>
        <v/>
      </c>
      <c r="D9" s="7" t="str">
        <f>IF(B9="","",VLOOKUP(B9,注文!$A$2:$C$17,3,FALSE))</f>
        <v/>
      </c>
      <c r="F9" s="9" t="str">
        <f t="shared" si="0"/>
        <v/>
      </c>
    </row>
    <row r="10" spans="2:6" x14ac:dyDescent="0.4">
      <c r="C10" t="str">
        <f>IF(B10="","",VLOOKUP(B10,注文!$A$2:$C$17,2,FALSE))</f>
        <v/>
      </c>
      <c r="D10" s="7" t="str">
        <f>IF(B10="","",VLOOKUP(B10,注文!$A$2:$C$17,3,FALSE))</f>
        <v/>
      </c>
      <c r="F10" s="9" t="str">
        <f t="shared" si="0"/>
        <v/>
      </c>
    </row>
    <row r="11" spans="2:6" x14ac:dyDescent="0.4">
      <c r="C11" t="str">
        <f>IF(B11="","",VLOOKUP(B11,注文!$A$2:$C$17,2,FALSE))</f>
        <v/>
      </c>
      <c r="D11" s="7" t="str">
        <f>IF(B11="","",VLOOKUP(B11,注文!$A$2:$C$17,3,FALSE))</f>
        <v/>
      </c>
      <c r="F11" s="9" t="str">
        <f t="shared" si="0"/>
        <v/>
      </c>
    </row>
    <row r="12" spans="2:6" ht="19.5" thickBot="1" x14ac:dyDescent="0.45">
      <c r="C12" t="str">
        <f>IF(B12="","",VLOOKUP(B12,注文!$A$2:$C$17,2,FALSE))</f>
        <v/>
      </c>
      <c r="D12" s="7" t="str">
        <f>IF(B12="","",VLOOKUP(B12,注文!$A$2:$C$17,3,FALSE))</f>
        <v/>
      </c>
      <c r="F12" s="9" t="str">
        <f t="shared" si="0"/>
        <v/>
      </c>
    </row>
    <row r="13" spans="2:6" ht="19.5" thickTop="1" x14ac:dyDescent="0.4">
      <c r="B13" s="8"/>
      <c r="C13" s="8"/>
      <c r="D13" s="8"/>
      <c r="E13" s="8" t="s">
        <v>22</v>
      </c>
      <c r="F13" s="10">
        <f>IFERROR(SUM($F$3:$F$12),"")</f>
        <v>900</v>
      </c>
    </row>
    <row r="14" spans="2:6" x14ac:dyDescent="0.4">
      <c r="E14" t="s">
        <v>23</v>
      </c>
      <c r="F14" s="9">
        <f>IFERROR(F13/10,"")</f>
        <v>90</v>
      </c>
    </row>
    <row r="15" spans="2:6" x14ac:dyDescent="0.4">
      <c r="E15" t="s">
        <v>24</v>
      </c>
      <c r="F15" s="9">
        <f>IFERROR(SUM($F$13:$F$14),"")</f>
        <v>990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注文</vt:lpstr>
      <vt:lpstr>値段表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2023-05-24T00:49:12Z</cp:lastPrinted>
  <dcterms:created xsi:type="dcterms:W3CDTF">2023-05-24T00:44:17Z</dcterms:created>
  <dcterms:modified xsi:type="dcterms:W3CDTF">2023-05-24T01:42:09Z</dcterms:modified>
</cp:coreProperties>
</file>