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cpwstilesj\Desktop\"/>
    </mc:Choice>
  </mc:AlternateContent>
  <xr:revisionPtr revIDLastSave="0" documentId="8_{2DBF8FF4-82A6-4C8E-843A-09475AE40ED9}" xr6:coauthVersionLast="47" xr6:coauthVersionMax="47" xr10:uidLastSave="{00000000-0000-0000-0000-000000000000}"/>
  <bookViews>
    <workbookView xWindow="57795" yWindow="645" windowWidth="25890" windowHeight="31005" xr2:uid="{00000000-000D-0000-FFFF-FFFF00000000}"/>
  </bookViews>
  <sheets>
    <sheet name="Jurisdiction_Tributary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2" i="1"/>
  <c r="E3" i="1"/>
  <c r="E26" i="1"/>
  <c r="E27" i="1"/>
  <c r="E45" i="1"/>
  <c r="E48" i="1"/>
  <c r="E49" i="1"/>
  <c r="E104" i="1"/>
  <c r="E105" i="1"/>
  <c r="E111" i="1"/>
  <c r="E113" i="1"/>
  <c r="E115" i="1"/>
  <c r="E116" i="1"/>
  <c r="E117" i="1"/>
  <c r="E118" i="1"/>
  <c r="E4" i="1"/>
  <c r="E6" i="1"/>
  <c r="E8" i="1"/>
  <c r="E9" i="1"/>
  <c r="E10" i="1"/>
  <c r="E13" i="1"/>
  <c r="E17" i="1"/>
  <c r="E77" i="1"/>
  <c r="E80" i="1"/>
  <c r="E82" i="1"/>
  <c r="E84" i="1"/>
  <c r="E86" i="1"/>
  <c r="E21" i="1"/>
  <c r="E70" i="1"/>
  <c r="E18" i="1"/>
  <c r="E19" i="1"/>
  <c r="E25" i="1"/>
  <c r="E67" i="1"/>
  <c r="E68" i="1"/>
  <c r="E71" i="1"/>
  <c r="E14" i="1"/>
  <c r="E16" i="1"/>
  <c r="E23" i="1"/>
  <c r="E22" i="1"/>
  <c r="E24" i="1"/>
  <c r="E63" i="1"/>
  <c r="E64" i="1"/>
  <c r="E65" i="1"/>
  <c r="E66" i="1"/>
  <c r="E72" i="1"/>
  <c r="E73" i="1"/>
  <c r="E78" i="1"/>
  <c r="E5" i="1"/>
  <c r="E7" i="1"/>
  <c r="E11" i="1"/>
  <c r="E28" i="1"/>
  <c r="E29" i="1"/>
  <c r="E30" i="1"/>
  <c r="E31" i="1"/>
  <c r="E33" i="1"/>
  <c r="E35" i="1"/>
  <c r="E37" i="1"/>
  <c r="E38" i="1"/>
  <c r="E39" i="1"/>
  <c r="E40" i="1"/>
  <c r="E41" i="1"/>
  <c r="E43" i="1"/>
  <c r="E50" i="1"/>
  <c r="E51" i="1"/>
  <c r="E55" i="1"/>
  <c r="E60" i="1"/>
  <c r="E74" i="1"/>
  <c r="E75" i="1"/>
  <c r="E79" i="1"/>
  <c r="E81" i="1"/>
  <c r="E83" i="1"/>
  <c r="E85" i="1"/>
  <c r="E88" i="1"/>
  <c r="E89" i="1"/>
  <c r="E91" i="1"/>
  <c r="E93" i="1"/>
  <c r="E119" i="1"/>
  <c r="E32" i="1"/>
  <c r="E34" i="1"/>
  <c r="E36" i="1"/>
  <c r="E52" i="1"/>
  <c r="E59" i="1"/>
  <c r="E61" i="1"/>
  <c r="E46" i="1"/>
  <c r="E87" i="1"/>
  <c r="E94" i="1"/>
  <c r="E96" i="1"/>
  <c r="E97" i="1"/>
  <c r="E99" i="1"/>
  <c r="E100" i="1"/>
  <c r="E101" i="1"/>
  <c r="E102" i="1"/>
  <c r="E106" i="1"/>
  <c r="E107" i="1"/>
  <c r="E108" i="1"/>
  <c r="E109" i="1"/>
  <c r="E110" i="1"/>
  <c r="E112" i="1"/>
  <c r="E114" i="1"/>
  <c r="E120" i="1"/>
  <c r="E20" i="1"/>
  <c r="E42" i="1"/>
  <c r="E44" i="1"/>
  <c r="E47" i="1"/>
  <c r="E53" i="1"/>
  <c r="E54" i="1"/>
  <c r="E56" i="1"/>
  <c r="E57" i="1"/>
  <c r="E58" i="1"/>
  <c r="E62" i="1"/>
  <c r="E69" i="1"/>
  <c r="E76" i="1"/>
  <c r="E90" i="1"/>
  <c r="E92" i="1"/>
  <c r="E95" i="1"/>
  <c r="E98" i="1"/>
  <c r="E103" i="1"/>
  <c r="E12" i="1"/>
  <c r="F15" i="1"/>
  <c r="F2" i="1"/>
  <c r="F3" i="1"/>
  <c r="F26" i="1"/>
  <c r="F27" i="1"/>
  <c r="F45" i="1"/>
  <c r="F48" i="1"/>
  <c r="F49" i="1"/>
  <c r="F104" i="1"/>
  <c r="F105" i="1"/>
  <c r="F111" i="1"/>
  <c r="F113" i="1"/>
  <c r="F115" i="1"/>
  <c r="F116" i="1"/>
  <c r="F117" i="1"/>
  <c r="F118" i="1"/>
  <c r="F4" i="1"/>
  <c r="F6" i="1"/>
  <c r="F8" i="1"/>
  <c r="F9" i="1"/>
  <c r="F10" i="1"/>
  <c r="F13" i="1"/>
  <c r="F17" i="1"/>
  <c r="F77" i="1"/>
  <c r="F80" i="1"/>
  <c r="F82" i="1"/>
  <c r="F84" i="1"/>
  <c r="F86" i="1"/>
  <c r="F21" i="1"/>
  <c r="F70" i="1"/>
  <c r="F18" i="1"/>
  <c r="F19" i="1"/>
  <c r="F25" i="1"/>
  <c r="F67" i="1"/>
  <c r="F68" i="1"/>
  <c r="F71" i="1"/>
  <c r="F14" i="1"/>
  <c r="F16" i="1"/>
  <c r="F23" i="1"/>
  <c r="F22" i="1"/>
  <c r="F24" i="1"/>
  <c r="F63" i="1"/>
  <c r="F64" i="1"/>
  <c r="F65" i="1"/>
  <c r="F66" i="1"/>
  <c r="F72" i="1"/>
  <c r="F73" i="1"/>
  <c r="F78" i="1"/>
  <c r="F5" i="1"/>
  <c r="F7" i="1"/>
  <c r="F11" i="1"/>
  <c r="F28" i="1"/>
  <c r="F29" i="1"/>
  <c r="F30" i="1"/>
  <c r="F31" i="1"/>
  <c r="F33" i="1"/>
  <c r="F35" i="1"/>
  <c r="F37" i="1"/>
  <c r="F38" i="1"/>
  <c r="F39" i="1"/>
  <c r="F40" i="1"/>
  <c r="F41" i="1"/>
  <c r="F43" i="1"/>
  <c r="F50" i="1"/>
  <c r="F51" i="1"/>
  <c r="F55" i="1"/>
  <c r="F60" i="1"/>
  <c r="F74" i="1"/>
  <c r="F75" i="1"/>
  <c r="F79" i="1"/>
  <c r="F81" i="1"/>
  <c r="F83" i="1"/>
  <c r="F85" i="1"/>
  <c r="F88" i="1"/>
  <c r="F89" i="1"/>
  <c r="F91" i="1"/>
  <c r="F93" i="1"/>
  <c r="F119" i="1"/>
  <c r="F32" i="1"/>
  <c r="F34" i="1"/>
  <c r="F36" i="1"/>
  <c r="F52" i="1"/>
  <c r="F59" i="1"/>
  <c r="F61" i="1"/>
  <c r="F46" i="1"/>
  <c r="F87" i="1"/>
  <c r="F94" i="1"/>
  <c r="F96" i="1"/>
  <c r="F97" i="1"/>
  <c r="F99" i="1"/>
  <c r="F100" i="1"/>
  <c r="F101" i="1"/>
  <c r="F102" i="1"/>
  <c r="F106" i="1"/>
  <c r="F107" i="1"/>
  <c r="F108" i="1"/>
  <c r="F109" i="1"/>
  <c r="F110" i="1"/>
  <c r="F112" i="1"/>
  <c r="F114" i="1"/>
  <c r="F120" i="1"/>
  <c r="F20" i="1"/>
  <c r="F42" i="1"/>
  <c r="F44" i="1"/>
  <c r="F47" i="1"/>
  <c r="F53" i="1"/>
  <c r="F54" i="1"/>
  <c r="F56" i="1"/>
  <c r="F57" i="1"/>
  <c r="F58" i="1"/>
  <c r="F62" i="1"/>
  <c r="F69" i="1"/>
  <c r="F76" i="1"/>
  <c r="F90" i="1"/>
  <c r="F92" i="1"/>
  <c r="F95" i="1"/>
  <c r="F98" i="1"/>
  <c r="F103" i="1"/>
  <c r="F12" i="1"/>
</calcChain>
</file>

<file path=xl/sharedStrings.xml><?xml version="1.0" encoding="utf-8"?>
<sst xmlns="http://schemas.openxmlformats.org/spreadsheetml/2006/main" count="244" uniqueCount="103">
  <si>
    <t>FREQUENCY</t>
  </si>
  <si>
    <t>ALISO VIEJO</t>
  </si>
  <si>
    <t>I01-11195-2</t>
  </si>
  <si>
    <t>I01-11216-2 (I02P12)</t>
  </si>
  <si>
    <t>DANA POINT</t>
  </si>
  <si>
    <t>DP01-12022-1</t>
  </si>
  <si>
    <t>DP01-12022-2</t>
  </si>
  <si>
    <t>K01-12159-2</t>
  </si>
  <si>
    <t>K01-12159-3</t>
  </si>
  <si>
    <t>L01-613-1</t>
  </si>
  <si>
    <t>L01-728-8d</t>
  </si>
  <si>
    <t>L01-728-9</t>
  </si>
  <si>
    <t>M01-168-1d (M00P03)</t>
  </si>
  <si>
    <t>M01-168-2d (M00P03)</t>
  </si>
  <si>
    <t>SC10-075-1d (M00P05)</t>
  </si>
  <si>
    <t>SC10-075-3 (M00S01)</t>
  </si>
  <si>
    <t>SC11-035-1d</t>
  </si>
  <si>
    <t>SC11-035-2d</t>
  </si>
  <si>
    <t>SC11-035-3d</t>
  </si>
  <si>
    <t>SC11-130-2</t>
  </si>
  <si>
    <t>LAGUNA BEACH</t>
  </si>
  <si>
    <t>I00-11518-2</t>
  </si>
  <si>
    <t>I01-11015-3</t>
  </si>
  <si>
    <t>I01-11059-3</t>
  </si>
  <si>
    <t>I01-11065-1</t>
  </si>
  <si>
    <t>I01-11077-2</t>
  </si>
  <si>
    <t>I01-11503-5</t>
  </si>
  <si>
    <t>LC01-11480-1</t>
  </si>
  <si>
    <t>LC02-11508-2</t>
  </si>
  <si>
    <t>LC03-11515-1</t>
  </si>
  <si>
    <t>LC04-11199-1</t>
  </si>
  <si>
    <t>LC05-11017-2</t>
  </si>
  <si>
    <t>LAGUNA HILLS</t>
  </si>
  <si>
    <t>J05-9271-6</t>
  </si>
  <si>
    <t>L03-708-9</t>
  </si>
  <si>
    <t>LAGUNA NIGUEL</t>
  </si>
  <si>
    <t>J03-9216-5</t>
  </si>
  <si>
    <t>J03-9234-8</t>
  </si>
  <si>
    <t>K01-12156-6</t>
  </si>
  <si>
    <t>L03-418-2</t>
  </si>
  <si>
    <t>L03-455-4</t>
  </si>
  <si>
    <t>LAGUNA WOODS</t>
  </si>
  <si>
    <t>LAKE FOREST</t>
  </si>
  <si>
    <t>J07-9109-1</t>
  </si>
  <si>
    <t>MISSION VIEJO</t>
  </si>
  <si>
    <t>J07-9022-6</t>
  </si>
  <si>
    <t>L03-074-2</t>
  </si>
  <si>
    <t>L03-141-2</t>
  </si>
  <si>
    <t>L03-141-3</t>
  </si>
  <si>
    <t>L03-172-3</t>
  </si>
  <si>
    <t>L04-136-1u (L04P07)</t>
  </si>
  <si>
    <t>L04-672-1</t>
  </si>
  <si>
    <t>NEWPORT BEACH</t>
  </si>
  <si>
    <t>ORANGE CO</t>
  </si>
  <si>
    <t>L01-303-1</t>
  </si>
  <si>
    <t>L01-303-2</t>
  </si>
  <si>
    <t>L01-303-3</t>
  </si>
  <si>
    <t>L01-303-4</t>
  </si>
  <si>
    <t>L01-303-5</t>
  </si>
  <si>
    <t>L01-335-2</t>
  </si>
  <si>
    <t>L01-399-1</t>
  </si>
  <si>
    <t>L01-399-2</t>
  </si>
  <si>
    <t>L01-404-1</t>
  </si>
  <si>
    <t>L01-404-2</t>
  </si>
  <si>
    <t>L01-517-2</t>
  </si>
  <si>
    <t>L01-517-8</t>
  </si>
  <si>
    <t>L01-733-5</t>
  </si>
  <si>
    <t>L01-733-7</t>
  </si>
  <si>
    <t>L01-749-5</t>
  </si>
  <si>
    <t>L02-344-2</t>
  </si>
  <si>
    <t>L05-049-2</t>
  </si>
  <si>
    <t>L05-489-4</t>
  </si>
  <si>
    <t>M01-002-1</t>
  </si>
  <si>
    <t>M01-003-1</t>
  </si>
  <si>
    <t>M01-003-2</t>
  </si>
  <si>
    <t>M01-008-1</t>
  </si>
  <si>
    <t>SM01-086-2</t>
  </si>
  <si>
    <t>RANCHO SANTA MARGARITA</t>
  </si>
  <si>
    <t>L02-198-1 (L02P29)</t>
  </si>
  <si>
    <t>SAN CLEMENTE</t>
  </si>
  <si>
    <t>M00.1-070-6</t>
  </si>
  <si>
    <t>M01-038-3</t>
  </si>
  <si>
    <t>M01-038-6</t>
  </si>
  <si>
    <t>M01-050-7</t>
  </si>
  <si>
    <t>M01-099-1</t>
  </si>
  <si>
    <t>M01-124-2</t>
  </si>
  <si>
    <t>M01-124-4</t>
  </si>
  <si>
    <t>M02-142-1</t>
  </si>
  <si>
    <t>SC01-077-2</t>
  </si>
  <si>
    <t>SC02-072-4</t>
  </si>
  <si>
    <t>SC09-081-2d</t>
  </si>
  <si>
    <t>SAN JUAN CAPISTRANO</t>
  </si>
  <si>
    <t>L01-748-2</t>
  </si>
  <si>
    <t>L01-749-2d</t>
  </si>
  <si>
    <t>L01-766-8</t>
  </si>
  <si>
    <t>L01-766-9</t>
  </si>
  <si>
    <t>L02-502-5</t>
  </si>
  <si>
    <t>L05-503-1</t>
  </si>
  <si>
    <t>Area Acres</t>
  </si>
  <si>
    <t>Percentage Within Facility</t>
  </si>
  <si>
    <t>Area Sq. Ft.</t>
  </si>
  <si>
    <t>Facility</t>
  </si>
  <si>
    <t>Jurisdiction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</si>
</sst>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10" fontId="16" fillId="0" borderId="0" xfId="0" applyNumberFormat="1" applyFon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"/>
  <sheetViews>
    <sheetView tabSelected="1" topLeftCell="A34" workbookViewId="0">
      <selection activeCell="A47" sqref="A47"/>
    </sheetView>
  </sheetViews>
  <sheetFormatPr defaultRowHeight="15" x14ac:dyDescent="0.25"/>
  <cols>
    <col min="1" max="2" width="34.85546875" customWidth="1"/>
    <col min="3" max="3" width="34.85546875" hidden="1" customWidth="1"/>
    <col min="4" max="5" width="34.85546875" customWidth="1"/>
    <col min="6" max="6" width="34.85546875" style="1" customWidth="1"/>
  </cols>
  <sheetData>
    <row r="1" spans="1:6" x14ac:dyDescent="0.25">
      <c r="A1" s="3" t="s">
        <v>102</v>
      </c>
      <c r="B1" s="3" t="s">
        <v>101</v>
      </c>
      <c r="C1" t="s">
        <v>0</v>
      </c>
      <c r="D1" s="3" t="s">
        <v>100</v>
      </c>
      <c r="E1" s="3" t="s">
        <v>98</v>
      </c>
      <c r="F1" s="2" t="s">
        <v>99</v>
      </c>
    </row>
    <row r="2" spans="1:6" x14ac:dyDescent="0.25">
      <c r="A2" t="s">
        <v>4</v>
      </c>
      <c r="B2" t="s">
        <v>5</v>
      </c>
      <c r="C2">
        <v>30</v>
      </c>
      <c r="D2">
        <v>398489.80747108802</v>
      </c>
      <c r="E2">
        <f t="shared" ref="E2:E33" si="0">D2/43560</f>
        <v>9.1480672054887062</v>
      </c>
      <c r="F2" s="1">
        <f>D2/SUMIF(B:B,B2,D:D)</f>
        <v>1</v>
      </c>
    </row>
    <row r="3" spans="1:6" x14ac:dyDescent="0.25">
      <c r="A3" t="s">
        <v>4</v>
      </c>
      <c r="B3" t="s">
        <v>6</v>
      </c>
      <c r="C3">
        <v>23</v>
      </c>
      <c r="D3">
        <v>443497.08143886802</v>
      </c>
      <c r="E3">
        <f t="shared" si="0"/>
        <v>10.181292044051148</v>
      </c>
      <c r="F3" s="1">
        <f>D3/SUMIF(B:B,B3,D:D)</f>
        <v>1</v>
      </c>
    </row>
    <row r="4" spans="1:6" x14ac:dyDescent="0.25">
      <c r="A4" t="s">
        <v>20</v>
      </c>
      <c r="B4" t="s">
        <v>21</v>
      </c>
      <c r="C4">
        <v>3189</v>
      </c>
      <c r="D4">
        <v>33086499.8137336</v>
      </c>
      <c r="E4">
        <f t="shared" si="0"/>
        <v>759.56152005816341</v>
      </c>
      <c r="F4" s="1">
        <f>D4/SUMIF(B:B,B4,D:D)</f>
        <v>0.97245330260896223</v>
      </c>
    </row>
    <row r="5" spans="1:6" x14ac:dyDescent="0.25">
      <c r="A5" t="s">
        <v>53</v>
      </c>
      <c r="B5" t="s">
        <v>21</v>
      </c>
      <c r="C5">
        <v>84</v>
      </c>
      <c r="D5">
        <v>937241.71191801003</v>
      </c>
      <c r="E5">
        <f t="shared" si="0"/>
        <v>21.516109089026859</v>
      </c>
      <c r="F5" s="1">
        <f>D5/SUMIF(B:B,B5,D:D)</f>
        <v>2.7546697391037749E-2</v>
      </c>
    </row>
    <row r="6" spans="1:6" x14ac:dyDescent="0.25">
      <c r="A6" t="s">
        <v>20</v>
      </c>
      <c r="B6" t="s">
        <v>22</v>
      </c>
      <c r="C6">
        <v>46</v>
      </c>
      <c r="D6">
        <v>927084.48485795502</v>
      </c>
      <c r="E6">
        <f t="shared" si="0"/>
        <v>21.282931240999886</v>
      </c>
      <c r="F6" s="1">
        <f>D6/SUMIF(B:B,B6,D:D)</f>
        <v>8.7402487244753718E-2</v>
      </c>
    </row>
    <row r="7" spans="1:6" x14ac:dyDescent="0.25">
      <c r="A7" t="s">
        <v>53</v>
      </c>
      <c r="B7" t="s">
        <v>22</v>
      </c>
      <c r="C7">
        <v>134</v>
      </c>
      <c r="D7">
        <v>9679987.6258227695</v>
      </c>
      <c r="E7">
        <f t="shared" si="0"/>
        <v>222.22193815020131</v>
      </c>
      <c r="F7" s="1">
        <f>D7/SUMIF(B:B,B7,D:D)</f>
        <v>0.91259751275524614</v>
      </c>
    </row>
    <row r="8" spans="1:6" x14ac:dyDescent="0.25">
      <c r="A8" t="s">
        <v>20</v>
      </c>
      <c r="B8" t="s">
        <v>23</v>
      </c>
      <c r="C8">
        <v>38</v>
      </c>
      <c r="D8">
        <v>404574.50939574302</v>
      </c>
      <c r="E8">
        <f t="shared" si="0"/>
        <v>9.2877527409491059</v>
      </c>
      <c r="F8" s="1">
        <f>D8/SUMIF(B:B,B8,D:D)</f>
        <v>1</v>
      </c>
    </row>
    <row r="9" spans="1:6" x14ac:dyDescent="0.25">
      <c r="A9" t="s">
        <v>20</v>
      </c>
      <c r="B9" t="s">
        <v>24</v>
      </c>
      <c r="C9">
        <v>18</v>
      </c>
      <c r="D9">
        <v>1596716.5122410399</v>
      </c>
      <c r="E9">
        <f t="shared" si="0"/>
        <v>36.655567314991735</v>
      </c>
      <c r="F9" s="1">
        <f>D9/SUMIF(B:B,B9,D:D)</f>
        <v>1</v>
      </c>
    </row>
    <row r="10" spans="1:6" x14ac:dyDescent="0.25">
      <c r="A10" t="s">
        <v>20</v>
      </c>
      <c r="B10" t="s">
        <v>25</v>
      </c>
      <c r="C10">
        <v>304</v>
      </c>
      <c r="D10">
        <v>7924286.2639601501</v>
      </c>
      <c r="E10">
        <f t="shared" si="0"/>
        <v>181.91658089899335</v>
      </c>
      <c r="F10" s="1">
        <f>D10/SUMIF(B:B,B10,D:D)</f>
        <v>0.95283165781418178</v>
      </c>
    </row>
    <row r="11" spans="1:6" x14ac:dyDescent="0.25">
      <c r="A11" t="s">
        <v>53</v>
      </c>
      <c r="B11" t="s">
        <v>25</v>
      </c>
      <c r="C11">
        <v>11</v>
      </c>
      <c r="D11">
        <v>392278.57619078399</v>
      </c>
      <c r="E11">
        <f t="shared" si="0"/>
        <v>9.0054769557112948</v>
      </c>
      <c r="F11" s="1">
        <f>D11/SUMIF(B:B,B11,D:D)</f>
        <v>4.7168342185818238E-2</v>
      </c>
    </row>
    <row r="12" spans="1:6" x14ac:dyDescent="0.25">
      <c r="A12" t="s">
        <v>1</v>
      </c>
      <c r="B12" t="s">
        <v>2</v>
      </c>
      <c r="C12">
        <v>2410</v>
      </c>
      <c r="D12">
        <v>24904544.5616666</v>
      </c>
      <c r="E12">
        <f t="shared" si="0"/>
        <v>571.72967313284209</v>
      </c>
      <c r="F12" s="1">
        <f>D12/SUMIF(B:B,B12,D:D)</f>
        <v>0.67552016519821012</v>
      </c>
    </row>
    <row r="13" spans="1:6" x14ac:dyDescent="0.25">
      <c r="A13" t="s">
        <v>20</v>
      </c>
      <c r="B13" t="s">
        <v>2</v>
      </c>
      <c r="C13">
        <v>262</v>
      </c>
      <c r="D13">
        <v>3325863.2534387601</v>
      </c>
      <c r="E13">
        <f t="shared" si="0"/>
        <v>76.35131435809825</v>
      </c>
      <c r="F13" s="1">
        <f>D13/SUMIF(B:B,B13,D:D)</f>
        <v>9.0211956650182584E-2</v>
      </c>
    </row>
    <row r="14" spans="1:6" x14ac:dyDescent="0.25">
      <c r="A14" t="s">
        <v>41</v>
      </c>
      <c r="B14" t="s">
        <v>2</v>
      </c>
      <c r="C14">
        <v>770</v>
      </c>
      <c r="D14">
        <v>8636803.3278205395</v>
      </c>
      <c r="E14">
        <f t="shared" si="0"/>
        <v>198.27372194262028</v>
      </c>
      <c r="F14" s="1">
        <f>D14/SUMIF(B:B,B14,D:D)</f>
        <v>0.23426787815160716</v>
      </c>
    </row>
    <row r="15" spans="1:6" x14ac:dyDescent="0.25">
      <c r="A15" t="s">
        <v>1</v>
      </c>
      <c r="B15" t="s">
        <v>3</v>
      </c>
      <c r="C15">
        <v>1116</v>
      </c>
      <c r="D15">
        <v>8154371.2847767398</v>
      </c>
      <c r="E15">
        <f t="shared" si="0"/>
        <v>187.19860617026492</v>
      </c>
      <c r="F15" s="1">
        <f>D15/SUMIF(B:B,B15,D:D)</f>
        <v>0.92982375941168105</v>
      </c>
    </row>
    <row r="16" spans="1:6" x14ac:dyDescent="0.25">
      <c r="A16" t="s">
        <v>41</v>
      </c>
      <c r="B16" t="s">
        <v>3</v>
      </c>
      <c r="C16">
        <v>70</v>
      </c>
      <c r="D16">
        <v>615431.81203397305</v>
      </c>
      <c r="E16">
        <f t="shared" si="0"/>
        <v>14.128370340541164</v>
      </c>
      <c r="F16" s="1">
        <f>D16/SUMIF(B:B,B16,D:D)</f>
        <v>7.0176240588318936E-2</v>
      </c>
    </row>
    <row r="17" spans="1:6" x14ac:dyDescent="0.25">
      <c r="A17" t="s">
        <v>20</v>
      </c>
      <c r="B17" t="s">
        <v>26</v>
      </c>
      <c r="C17">
        <v>102</v>
      </c>
      <c r="D17">
        <v>1179550.2938111799</v>
      </c>
      <c r="E17">
        <f t="shared" si="0"/>
        <v>27.078748710082184</v>
      </c>
      <c r="F17" s="1">
        <f>D17/SUMIF(B:B,B17,D:D)</f>
        <v>1</v>
      </c>
    </row>
    <row r="18" spans="1:6" x14ac:dyDescent="0.25">
      <c r="A18" t="s">
        <v>35</v>
      </c>
      <c r="B18" t="s">
        <v>36</v>
      </c>
      <c r="C18">
        <v>88</v>
      </c>
      <c r="D18">
        <v>1231287.6184402399</v>
      </c>
      <c r="E18">
        <f t="shared" si="0"/>
        <v>28.26647425253076</v>
      </c>
      <c r="F18" s="1">
        <f>D18/SUMIF(B:B,B18,D:D)</f>
        <v>1</v>
      </c>
    </row>
    <row r="19" spans="1:6" x14ac:dyDescent="0.25">
      <c r="A19" t="s">
        <v>35</v>
      </c>
      <c r="B19" t="s">
        <v>37</v>
      </c>
      <c r="C19">
        <v>3013</v>
      </c>
      <c r="D19">
        <v>28587628.882718999</v>
      </c>
      <c r="E19">
        <f t="shared" si="0"/>
        <v>656.28165479152892</v>
      </c>
      <c r="F19" s="1">
        <f>D19/SUMIF(B:B,B19,D:D)</f>
        <v>0.99745153443211299</v>
      </c>
    </row>
    <row r="20" spans="1:6" x14ac:dyDescent="0.25">
      <c r="A20" t="s">
        <v>91</v>
      </c>
      <c r="B20" t="s">
        <v>37</v>
      </c>
      <c r="C20">
        <v>25</v>
      </c>
      <c r="D20">
        <v>73040.729659732606</v>
      </c>
      <c r="E20">
        <f t="shared" si="0"/>
        <v>1.6767844274502435</v>
      </c>
      <c r="F20" s="1">
        <f>D20/SUMIF(B:B,B20,D:D)</f>
        <v>2.5484655678870054E-3</v>
      </c>
    </row>
    <row r="21" spans="1:6" x14ac:dyDescent="0.25">
      <c r="A21" t="s">
        <v>32</v>
      </c>
      <c r="B21" t="s">
        <v>33</v>
      </c>
      <c r="C21">
        <v>93</v>
      </c>
      <c r="D21">
        <v>847300.53084710403</v>
      </c>
      <c r="E21">
        <f t="shared" si="0"/>
        <v>19.451343683358679</v>
      </c>
      <c r="F21" s="1">
        <f>D21/SUMIF(B:B,B21,D:D)</f>
        <v>1</v>
      </c>
    </row>
    <row r="22" spans="1:6" x14ac:dyDescent="0.25">
      <c r="A22" t="s">
        <v>44</v>
      </c>
      <c r="B22" t="s">
        <v>45</v>
      </c>
      <c r="C22">
        <v>338</v>
      </c>
      <c r="D22">
        <v>2036802.2504528</v>
      </c>
      <c r="E22">
        <f t="shared" si="0"/>
        <v>46.758545694508726</v>
      </c>
      <c r="F22" s="1">
        <f>D22/SUMIF(B:B,B22,D:D)</f>
        <v>1</v>
      </c>
    </row>
    <row r="23" spans="1:6" x14ac:dyDescent="0.25">
      <c r="A23" t="s">
        <v>42</v>
      </c>
      <c r="B23" t="s">
        <v>43</v>
      </c>
      <c r="C23">
        <v>18</v>
      </c>
      <c r="D23">
        <v>168391.53046939301</v>
      </c>
      <c r="E23">
        <f t="shared" si="0"/>
        <v>3.8657376140815658</v>
      </c>
      <c r="F23" s="1">
        <f>D23/SUMIF(B:B,B23,D:D)</f>
        <v>7.2865514695515179E-2</v>
      </c>
    </row>
    <row r="24" spans="1:6" x14ac:dyDescent="0.25">
      <c r="A24" t="s">
        <v>44</v>
      </c>
      <c r="B24" t="s">
        <v>43</v>
      </c>
      <c r="C24">
        <v>495</v>
      </c>
      <c r="D24">
        <v>2142599.2197236801</v>
      </c>
      <c r="E24">
        <f t="shared" si="0"/>
        <v>49.187309911011937</v>
      </c>
      <c r="F24" s="1">
        <f>D24/SUMIF(B:B,B24,D:D)</f>
        <v>0.92713448530448483</v>
      </c>
    </row>
    <row r="25" spans="1:6" x14ac:dyDescent="0.25">
      <c r="A25" t="s">
        <v>35</v>
      </c>
      <c r="B25" t="s">
        <v>38</v>
      </c>
      <c r="C25">
        <v>380</v>
      </c>
      <c r="D25">
        <v>2982393.8518356802</v>
      </c>
      <c r="E25">
        <f t="shared" si="0"/>
        <v>68.466341869505968</v>
      </c>
      <c r="F25" s="1">
        <f>D25/SUMIF(B:B,B25,D:D)</f>
        <v>1</v>
      </c>
    </row>
    <row r="26" spans="1:6" x14ac:dyDescent="0.25">
      <c r="A26" t="s">
        <v>4</v>
      </c>
      <c r="B26" t="s">
        <v>7</v>
      </c>
      <c r="C26">
        <v>3039</v>
      </c>
      <c r="D26">
        <v>29805061.917372901</v>
      </c>
      <c r="E26">
        <f t="shared" si="0"/>
        <v>684.23007156503445</v>
      </c>
      <c r="F26" s="1">
        <f>D26/SUMIF(B:B,B26,D:D)</f>
        <v>1</v>
      </c>
    </row>
    <row r="27" spans="1:6" x14ac:dyDescent="0.25">
      <c r="A27" t="s">
        <v>4</v>
      </c>
      <c r="B27" t="s">
        <v>8</v>
      </c>
      <c r="C27">
        <v>70</v>
      </c>
      <c r="D27">
        <v>616230.36298686895</v>
      </c>
      <c r="E27">
        <f t="shared" si="0"/>
        <v>14.146702547907919</v>
      </c>
      <c r="F27" s="1">
        <f>D27/SUMIF(B:B,B27,D:D)</f>
        <v>1</v>
      </c>
    </row>
    <row r="28" spans="1:6" x14ac:dyDescent="0.25">
      <c r="A28" t="s">
        <v>53</v>
      </c>
      <c r="B28" t="s">
        <v>54</v>
      </c>
      <c r="C28">
        <v>467</v>
      </c>
      <c r="D28">
        <v>9087126.4093059096</v>
      </c>
      <c r="E28">
        <f t="shared" si="0"/>
        <v>208.61171738535145</v>
      </c>
      <c r="F28" s="1">
        <f>D28/SUMIF(B:B,B28,D:D)</f>
        <v>1</v>
      </c>
    </row>
    <row r="29" spans="1:6" x14ac:dyDescent="0.25">
      <c r="A29" t="s">
        <v>53</v>
      </c>
      <c r="B29" t="s">
        <v>55</v>
      </c>
      <c r="C29">
        <v>211</v>
      </c>
      <c r="D29">
        <v>3102739.0903760302</v>
      </c>
      <c r="E29">
        <f t="shared" si="0"/>
        <v>71.229088392470842</v>
      </c>
      <c r="F29" s="1">
        <f>D29/SUMIF(B:B,B29,D:D)</f>
        <v>1</v>
      </c>
    </row>
    <row r="30" spans="1:6" x14ac:dyDescent="0.25">
      <c r="A30" t="s">
        <v>53</v>
      </c>
      <c r="B30" t="s">
        <v>56</v>
      </c>
      <c r="C30">
        <v>623</v>
      </c>
      <c r="D30">
        <v>6481234.7588930205</v>
      </c>
      <c r="E30">
        <f t="shared" si="0"/>
        <v>148.78867674226402</v>
      </c>
      <c r="F30" s="1">
        <f>D30/SUMIF(B:B,B30,D:D)</f>
        <v>1</v>
      </c>
    </row>
    <row r="31" spans="1:6" x14ac:dyDescent="0.25">
      <c r="A31" t="s">
        <v>53</v>
      </c>
      <c r="B31" t="s">
        <v>57</v>
      </c>
      <c r="C31">
        <v>252</v>
      </c>
      <c r="D31">
        <v>3318639.6693536201</v>
      </c>
      <c r="E31">
        <f t="shared" si="0"/>
        <v>76.185483685803959</v>
      </c>
      <c r="F31" s="1">
        <f>D31/SUMIF(B:B,B31,D:D)</f>
        <v>0.99843620955986856</v>
      </c>
    </row>
    <row r="32" spans="1:6" x14ac:dyDescent="0.25">
      <c r="A32" t="s">
        <v>77</v>
      </c>
      <c r="B32" t="s">
        <v>57</v>
      </c>
      <c r="C32">
        <v>2</v>
      </c>
      <c r="D32">
        <v>5197.7852360383004</v>
      </c>
      <c r="E32">
        <f t="shared" si="0"/>
        <v>0.11932472993660009</v>
      </c>
      <c r="F32" s="1">
        <f>D32/SUMIF(B:B,B32,D:D)</f>
        <v>1.563790440131492E-3</v>
      </c>
    </row>
    <row r="33" spans="1:6" x14ac:dyDescent="0.25">
      <c r="A33" t="s">
        <v>53</v>
      </c>
      <c r="B33" t="s">
        <v>58</v>
      </c>
      <c r="C33">
        <v>538</v>
      </c>
      <c r="D33">
        <v>8639186.9383097403</v>
      </c>
      <c r="E33">
        <f t="shared" si="0"/>
        <v>198.32844210995731</v>
      </c>
      <c r="F33" s="1">
        <f>D33/SUMIF(B:B,B33,D:D)</f>
        <v>0.99920292483380269</v>
      </c>
    </row>
    <row r="34" spans="1:6" x14ac:dyDescent="0.25">
      <c r="A34" t="s">
        <v>77</v>
      </c>
      <c r="B34" t="s">
        <v>58</v>
      </c>
      <c r="C34">
        <v>2</v>
      </c>
      <c r="D34">
        <v>6891.5744675262404</v>
      </c>
      <c r="E34">
        <f t="shared" ref="E34:E63" si="1">D34/43560</f>
        <v>0.1582087802462406</v>
      </c>
      <c r="F34" s="1">
        <f>D34/SUMIF(B:B,B34,D:D)</f>
        <v>7.9707516619723009E-4</v>
      </c>
    </row>
    <row r="35" spans="1:6" x14ac:dyDescent="0.25">
      <c r="A35" t="s">
        <v>53</v>
      </c>
      <c r="B35" t="s">
        <v>59</v>
      </c>
      <c r="C35">
        <v>995</v>
      </c>
      <c r="D35">
        <v>19078805.008120202</v>
      </c>
      <c r="E35">
        <f t="shared" si="1"/>
        <v>437.98909568687333</v>
      </c>
      <c r="F35" s="1">
        <f>D35/SUMIF(B:B,B35,D:D)</f>
        <v>0.27373657813779678</v>
      </c>
    </row>
    <row r="36" spans="1:6" x14ac:dyDescent="0.25">
      <c r="A36" t="s">
        <v>77</v>
      </c>
      <c r="B36" t="s">
        <v>59</v>
      </c>
      <c r="C36">
        <v>1199</v>
      </c>
      <c r="D36">
        <v>50618877.113543801</v>
      </c>
      <c r="E36">
        <f t="shared" si="1"/>
        <v>1162.049520512943</v>
      </c>
      <c r="F36" s="1">
        <f>D36/SUMIF(B:B,B36,D:D)</f>
        <v>0.72626342186220316</v>
      </c>
    </row>
    <row r="37" spans="1:6" x14ac:dyDescent="0.25">
      <c r="A37" t="s">
        <v>53</v>
      </c>
      <c r="B37" t="s">
        <v>60</v>
      </c>
      <c r="C37">
        <v>391</v>
      </c>
      <c r="D37">
        <v>8946256.9563804399</v>
      </c>
      <c r="E37">
        <f t="shared" si="1"/>
        <v>205.37779973325161</v>
      </c>
      <c r="F37" s="1">
        <f>D37/SUMIF(B:B,B37,D:D)</f>
        <v>1</v>
      </c>
    </row>
    <row r="38" spans="1:6" x14ac:dyDescent="0.25">
      <c r="A38" t="s">
        <v>53</v>
      </c>
      <c r="B38" t="s">
        <v>61</v>
      </c>
      <c r="C38">
        <v>391</v>
      </c>
      <c r="D38">
        <v>8946256.9563804399</v>
      </c>
      <c r="E38">
        <f t="shared" si="1"/>
        <v>205.37779973325161</v>
      </c>
      <c r="F38" s="1">
        <f>D38/SUMIF(B:B,B38,D:D)</f>
        <v>1</v>
      </c>
    </row>
    <row r="39" spans="1:6" x14ac:dyDescent="0.25">
      <c r="A39" t="s">
        <v>53</v>
      </c>
      <c r="B39" t="s">
        <v>62</v>
      </c>
      <c r="C39">
        <v>841</v>
      </c>
      <c r="D39">
        <v>8326741.0628965497</v>
      </c>
      <c r="E39">
        <f t="shared" si="1"/>
        <v>191.15567178366734</v>
      </c>
      <c r="F39" s="1">
        <f>D39/SUMIF(B:B,B39,D:D)</f>
        <v>1</v>
      </c>
    </row>
    <row r="40" spans="1:6" x14ac:dyDescent="0.25">
      <c r="A40" t="s">
        <v>53</v>
      </c>
      <c r="B40" t="s">
        <v>63</v>
      </c>
      <c r="C40">
        <v>505</v>
      </c>
      <c r="D40">
        <v>5431704.2868389804</v>
      </c>
      <c r="E40">
        <f t="shared" si="1"/>
        <v>124.69477242513729</v>
      </c>
      <c r="F40" s="1">
        <f>D40/SUMIF(B:B,B40,D:D)</f>
        <v>1</v>
      </c>
    </row>
    <row r="41" spans="1:6" x14ac:dyDescent="0.25">
      <c r="A41" t="s">
        <v>53</v>
      </c>
      <c r="B41" t="s">
        <v>64</v>
      </c>
      <c r="C41">
        <v>256</v>
      </c>
      <c r="D41">
        <v>6511839.2048061797</v>
      </c>
      <c r="E41">
        <f t="shared" si="1"/>
        <v>149.4912581452291</v>
      </c>
      <c r="F41" s="1">
        <f>D41/SUMIF(B:B,B41,D:D)</f>
        <v>0.90523707762603967</v>
      </c>
    </row>
    <row r="42" spans="1:6" x14ac:dyDescent="0.25">
      <c r="A42" t="s">
        <v>91</v>
      </c>
      <c r="B42" t="s">
        <v>64</v>
      </c>
      <c r="C42">
        <v>42</v>
      </c>
      <c r="D42">
        <v>681678.78705878695</v>
      </c>
      <c r="E42">
        <f t="shared" si="1"/>
        <v>15.649191622102547</v>
      </c>
      <c r="F42" s="1">
        <f>D42/SUMIF(B:B,B42,D:D)</f>
        <v>9.4762922373960348E-2</v>
      </c>
    </row>
    <row r="43" spans="1:6" x14ac:dyDescent="0.25">
      <c r="A43" t="s">
        <v>53</v>
      </c>
      <c r="B43" t="s">
        <v>65</v>
      </c>
      <c r="C43">
        <v>538</v>
      </c>
      <c r="D43">
        <v>19232770.329398502</v>
      </c>
      <c r="E43">
        <f t="shared" si="1"/>
        <v>441.52365310832187</v>
      </c>
      <c r="F43" s="1">
        <f>D43/SUMIF(B:B,B43,D:D)</f>
        <v>0.84276583911347625</v>
      </c>
    </row>
    <row r="44" spans="1:6" x14ac:dyDescent="0.25">
      <c r="A44" t="s">
        <v>91</v>
      </c>
      <c r="B44" t="s">
        <v>65</v>
      </c>
      <c r="C44">
        <v>294</v>
      </c>
      <c r="D44">
        <v>3588242.8593062898</v>
      </c>
      <c r="E44">
        <f t="shared" si="1"/>
        <v>82.374721288023181</v>
      </c>
      <c r="F44" s="1">
        <f>D44/SUMIF(B:B,B44,D:D)</f>
        <v>0.15723416088652375</v>
      </c>
    </row>
    <row r="45" spans="1:6" x14ac:dyDescent="0.25">
      <c r="A45" t="s">
        <v>4</v>
      </c>
      <c r="B45" t="s">
        <v>9</v>
      </c>
      <c r="C45">
        <v>227</v>
      </c>
      <c r="D45">
        <v>2446701.3406401202</v>
      </c>
      <c r="E45">
        <f t="shared" si="1"/>
        <v>56.168533990820023</v>
      </c>
      <c r="F45" s="1">
        <f>D45/SUMIF(B:B,B45,D:D)</f>
        <v>5.7516512494702736E-2</v>
      </c>
    </row>
    <row r="46" spans="1:6" x14ac:dyDescent="0.25">
      <c r="A46" t="s">
        <v>79</v>
      </c>
      <c r="B46" t="s">
        <v>9</v>
      </c>
      <c r="C46">
        <v>18</v>
      </c>
      <c r="D46">
        <v>89875.030825270893</v>
      </c>
      <c r="E46">
        <f t="shared" si="1"/>
        <v>2.0632468049878532</v>
      </c>
      <c r="F46" s="1">
        <f>D46/SUMIF(B:B,B46,D:D)</f>
        <v>2.1127622924631516E-3</v>
      </c>
    </row>
    <row r="47" spans="1:6" x14ac:dyDescent="0.25">
      <c r="A47" t="s">
        <v>91</v>
      </c>
      <c r="B47" t="s">
        <v>9</v>
      </c>
      <c r="C47">
        <v>3684</v>
      </c>
      <c r="D47">
        <v>40002535.172640502</v>
      </c>
      <c r="E47">
        <f t="shared" si="1"/>
        <v>918.33184510193996</v>
      </c>
      <c r="F47" s="1">
        <f>D47/SUMIF(B:B,B47,D:D)</f>
        <v>0.94037072521283405</v>
      </c>
    </row>
    <row r="48" spans="1:6" x14ac:dyDescent="0.25">
      <c r="A48" t="s">
        <v>4</v>
      </c>
      <c r="B48" t="s">
        <v>10</v>
      </c>
      <c r="C48">
        <v>185</v>
      </c>
      <c r="D48">
        <v>1963431.42074859</v>
      </c>
      <c r="E48">
        <f t="shared" si="1"/>
        <v>45.074183212777548</v>
      </c>
      <c r="F48" s="1">
        <f>D48/SUMIF(B:B,B48,D:D)</f>
        <v>1</v>
      </c>
    </row>
    <row r="49" spans="1:6" x14ac:dyDescent="0.25">
      <c r="A49" t="s">
        <v>4</v>
      </c>
      <c r="B49" t="s">
        <v>11</v>
      </c>
      <c r="C49">
        <v>134</v>
      </c>
      <c r="D49">
        <v>1865019.2138535101</v>
      </c>
      <c r="E49">
        <f t="shared" si="1"/>
        <v>42.814949812982327</v>
      </c>
      <c r="F49" s="1">
        <f>D49/SUMIF(B:B,B49,D:D)</f>
        <v>1</v>
      </c>
    </row>
    <row r="50" spans="1:6" x14ac:dyDescent="0.25">
      <c r="A50" t="s">
        <v>53</v>
      </c>
      <c r="B50" t="s">
        <v>66</v>
      </c>
      <c r="C50">
        <v>329</v>
      </c>
      <c r="D50">
        <v>2207932.6407471099</v>
      </c>
      <c r="E50">
        <f t="shared" si="1"/>
        <v>50.687158878491964</v>
      </c>
      <c r="F50" s="1">
        <f>D50/SUMIF(B:B,B50,D:D)</f>
        <v>1</v>
      </c>
    </row>
    <row r="51" spans="1:6" x14ac:dyDescent="0.25">
      <c r="A51" t="s">
        <v>53</v>
      </c>
      <c r="B51" t="s">
        <v>67</v>
      </c>
      <c r="C51">
        <v>954</v>
      </c>
      <c r="D51">
        <v>8549947.7792735994</v>
      </c>
      <c r="E51">
        <f t="shared" si="1"/>
        <v>196.27979291261707</v>
      </c>
      <c r="F51" s="1">
        <f>D51/SUMIF(B:B,B51,D:D)</f>
        <v>0.99760269984661165</v>
      </c>
    </row>
    <row r="52" spans="1:6" x14ac:dyDescent="0.25">
      <c r="A52" t="s">
        <v>77</v>
      </c>
      <c r="B52" t="s">
        <v>67</v>
      </c>
      <c r="C52">
        <v>4</v>
      </c>
      <c r="D52">
        <v>20546.0461623316</v>
      </c>
      <c r="E52">
        <f t="shared" si="1"/>
        <v>0.47167231777620755</v>
      </c>
      <c r="F52" s="1">
        <f>D52/SUMIF(B:B,B52,D:D)</f>
        <v>2.397300153388366E-3</v>
      </c>
    </row>
    <row r="53" spans="1:6" x14ac:dyDescent="0.25">
      <c r="A53" t="s">
        <v>91</v>
      </c>
      <c r="B53" t="s">
        <v>92</v>
      </c>
      <c r="C53">
        <v>708</v>
      </c>
      <c r="D53">
        <v>5187659.0219281204</v>
      </c>
      <c r="E53">
        <f t="shared" si="1"/>
        <v>119.09226404793665</v>
      </c>
      <c r="F53" s="1">
        <f>D53/SUMIF(B:B,B53,D:D)</f>
        <v>1</v>
      </c>
    </row>
    <row r="54" spans="1:6" x14ac:dyDescent="0.25">
      <c r="A54" t="s">
        <v>91</v>
      </c>
      <c r="B54" t="s">
        <v>93</v>
      </c>
      <c r="C54">
        <v>119</v>
      </c>
      <c r="D54">
        <v>1826470.25517932</v>
      </c>
      <c r="E54">
        <f t="shared" si="1"/>
        <v>41.929987492638197</v>
      </c>
      <c r="F54" s="1">
        <f>D54/SUMIF(B:B,B54,D:D)</f>
        <v>1</v>
      </c>
    </row>
    <row r="55" spans="1:6" x14ac:dyDescent="0.25">
      <c r="A55" t="s">
        <v>53</v>
      </c>
      <c r="B55" t="s">
        <v>68</v>
      </c>
      <c r="C55">
        <v>86</v>
      </c>
      <c r="D55">
        <v>1412770.5711693801</v>
      </c>
      <c r="E55">
        <f t="shared" si="1"/>
        <v>32.432749567708449</v>
      </c>
      <c r="F55" s="1">
        <f>D55/SUMIF(B:B,B55,D:D)</f>
        <v>0.17546333364184075</v>
      </c>
    </row>
    <row r="56" spans="1:6" x14ac:dyDescent="0.25">
      <c r="A56" t="s">
        <v>91</v>
      </c>
      <c r="B56" t="s">
        <v>68</v>
      </c>
      <c r="C56">
        <v>530</v>
      </c>
      <c r="D56">
        <v>6638886.3867062498</v>
      </c>
      <c r="E56">
        <f t="shared" si="1"/>
        <v>152.40786011722338</v>
      </c>
      <c r="F56" s="1">
        <f>D56/SUMIF(B:B,B56,D:D)</f>
        <v>0.82453666635815925</v>
      </c>
    </row>
    <row r="57" spans="1:6" x14ac:dyDescent="0.25">
      <c r="A57" t="s">
        <v>91</v>
      </c>
      <c r="B57" t="s">
        <v>94</v>
      </c>
      <c r="C57">
        <v>91</v>
      </c>
      <c r="D57">
        <v>2471286.51176685</v>
      </c>
      <c r="E57">
        <f t="shared" si="1"/>
        <v>56.732931858743115</v>
      </c>
      <c r="F57" s="1">
        <f>D57/SUMIF(B:B,B57,D:D)</f>
        <v>1</v>
      </c>
    </row>
    <row r="58" spans="1:6" x14ac:dyDescent="0.25">
      <c r="A58" t="s">
        <v>91</v>
      </c>
      <c r="B58" t="s">
        <v>95</v>
      </c>
      <c r="C58">
        <v>1033</v>
      </c>
      <c r="D58">
        <v>17248775.723825101</v>
      </c>
      <c r="E58">
        <f t="shared" si="1"/>
        <v>395.97740412821628</v>
      </c>
      <c r="F58" s="1">
        <f>D58/SUMIF(B:B,B58,D:D)</f>
        <v>1</v>
      </c>
    </row>
    <row r="59" spans="1:6" x14ac:dyDescent="0.25">
      <c r="A59" t="s">
        <v>77</v>
      </c>
      <c r="B59" t="s">
        <v>78</v>
      </c>
      <c r="C59">
        <v>204</v>
      </c>
      <c r="D59">
        <v>1645146.18533017</v>
      </c>
      <c r="E59">
        <f t="shared" si="1"/>
        <v>37.767359626496095</v>
      </c>
      <c r="F59" s="1">
        <f>D59/SUMIF(B:B,B59,D:D)</f>
        <v>1</v>
      </c>
    </row>
    <row r="60" spans="1:6" x14ac:dyDescent="0.25">
      <c r="A60" t="s">
        <v>53</v>
      </c>
      <c r="B60" t="s">
        <v>69</v>
      </c>
      <c r="C60">
        <v>851</v>
      </c>
      <c r="D60">
        <v>7719282.7402212704</v>
      </c>
      <c r="E60">
        <f t="shared" si="1"/>
        <v>177.21034757165449</v>
      </c>
      <c r="F60" s="1">
        <f>D60/SUMIF(B:B,B60,D:D)</f>
        <v>0.99378993897915158</v>
      </c>
    </row>
    <row r="61" spans="1:6" x14ac:dyDescent="0.25">
      <c r="A61" t="s">
        <v>77</v>
      </c>
      <c r="B61" t="s">
        <v>69</v>
      </c>
      <c r="C61">
        <v>6</v>
      </c>
      <c r="D61">
        <v>48236.770139974004</v>
      </c>
      <c r="E61">
        <f t="shared" si="1"/>
        <v>1.1073638691454086</v>
      </c>
      <c r="F61" s="1">
        <f>D61/SUMIF(B:B,B61,D:D)</f>
        <v>6.2100610208484248E-3</v>
      </c>
    </row>
    <row r="62" spans="1:6" x14ac:dyDescent="0.25">
      <c r="A62" t="s">
        <v>91</v>
      </c>
      <c r="B62" t="s">
        <v>96</v>
      </c>
      <c r="C62">
        <v>53</v>
      </c>
      <c r="D62">
        <v>560487.26373103296</v>
      </c>
      <c r="E62">
        <f t="shared" si="1"/>
        <v>12.867017073715173</v>
      </c>
      <c r="F62" s="1">
        <f>D62/SUMIF(B:B,B62,D:D)</f>
        <v>1</v>
      </c>
    </row>
    <row r="63" spans="1:6" x14ac:dyDescent="0.25">
      <c r="A63" t="s">
        <v>44</v>
      </c>
      <c r="B63" t="s">
        <v>46</v>
      </c>
      <c r="C63">
        <v>209</v>
      </c>
      <c r="D63">
        <v>2313433.66912719</v>
      </c>
      <c r="E63">
        <f t="shared" si="1"/>
        <v>53.109129226978652</v>
      </c>
      <c r="F63" s="1">
        <f>D63/SUMIF(B:B,B63,D:D)</f>
        <v>1</v>
      </c>
    </row>
    <row r="64" spans="1:6" x14ac:dyDescent="0.25">
      <c r="A64" t="s">
        <v>44</v>
      </c>
      <c r="B64" t="s">
        <v>47</v>
      </c>
      <c r="C64">
        <v>153</v>
      </c>
      <c r="D64">
        <v>1331881.84005018</v>
      </c>
      <c r="E64">
        <f t="shared" ref="E64:E90" si="2">D64/43560</f>
        <v>30.575799817497245</v>
      </c>
      <c r="F64" s="1">
        <f>D64/SUMIF(B:B,B64,D:D)</f>
        <v>1</v>
      </c>
    </row>
    <row r="65" spans="1:6" x14ac:dyDescent="0.25">
      <c r="A65" t="s">
        <v>44</v>
      </c>
      <c r="B65" t="s">
        <v>48</v>
      </c>
      <c r="C65">
        <v>153</v>
      </c>
      <c r="D65">
        <v>1331881.84005018</v>
      </c>
      <c r="E65">
        <f t="shared" si="2"/>
        <v>30.575799817497245</v>
      </c>
      <c r="F65" s="1">
        <f>D65/SUMIF(B:B,B65,D:D)</f>
        <v>1</v>
      </c>
    </row>
    <row r="66" spans="1:6" x14ac:dyDescent="0.25">
      <c r="A66" t="s">
        <v>44</v>
      </c>
      <c r="B66" t="s">
        <v>49</v>
      </c>
      <c r="C66">
        <v>629</v>
      </c>
      <c r="D66">
        <v>4393682.75044885</v>
      </c>
      <c r="E66">
        <f t="shared" si="2"/>
        <v>100.86507691572199</v>
      </c>
      <c r="F66" s="1">
        <f>D66/SUMIF(B:B,B66,D:D)</f>
        <v>1</v>
      </c>
    </row>
    <row r="67" spans="1:6" x14ac:dyDescent="0.25">
      <c r="A67" t="s">
        <v>35</v>
      </c>
      <c r="B67" t="s">
        <v>39</v>
      </c>
      <c r="C67">
        <v>28</v>
      </c>
      <c r="D67">
        <v>289144.039250209</v>
      </c>
      <c r="E67">
        <f t="shared" si="2"/>
        <v>6.6378337752573229</v>
      </c>
      <c r="F67" s="1">
        <f>D67/SUMIF(B:B,B67,D:D)</f>
        <v>1</v>
      </c>
    </row>
    <row r="68" spans="1:6" x14ac:dyDescent="0.25">
      <c r="A68" t="s">
        <v>35</v>
      </c>
      <c r="B68" t="s">
        <v>40</v>
      </c>
      <c r="C68">
        <v>40</v>
      </c>
      <c r="D68">
        <v>59209.942194050898</v>
      </c>
      <c r="E68">
        <f t="shared" si="2"/>
        <v>1.359273236778028</v>
      </c>
      <c r="F68" s="1">
        <f>D68/SUMIF(B:B,B68,D:D)</f>
        <v>1.6486478043736319E-2</v>
      </c>
    </row>
    <row r="69" spans="1:6" x14ac:dyDescent="0.25">
      <c r="A69" t="s">
        <v>91</v>
      </c>
      <c r="B69" t="s">
        <v>40</v>
      </c>
      <c r="C69">
        <v>170</v>
      </c>
      <c r="D69">
        <v>3532214.62022463</v>
      </c>
      <c r="E69">
        <f t="shared" si="2"/>
        <v>81.088489904146698</v>
      </c>
      <c r="F69" s="1">
        <f>D69/SUMIF(B:B,B69,D:D)</f>
        <v>0.98351352195626363</v>
      </c>
    </row>
    <row r="70" spans="1:6" x14ac:dyDescent="0.25">
      <c r="A70" t="s">
        <v>32</v>
      </c>
      <c r="B70" t="s">
        <v>34</v>
      </c>
      <c r="C70">
        <v>72</v>
      </c>
      <c r="D70">
        <v>822125.28170035803</v>
      </c>
      <c r="E70">
        <f t="shared" si="2"/>
        <v>18.87339948807066</v>
      </c>
      <c r="F70" s="1">
        <f>D70/SUMIF(B:B,B70,D:D)</f>
        <v>0.97273825665804414</v>
      </c>
    </row>
    <row r="71" spans="1:6" x14ac:dyDescent="0.25">
      <c r="A71" t="s">
        <v>35</v>
      </c>
      <c r="B71" t="s">
        <v>34</v>
      </c>
      <c r="C71">
        <v>9</v>
      </c>
      <c r="D71">
        <v>23040.698020502801</v>
      </c>
      <c r="E71">
        <f t="shared" si="2"/>
        <v>0.52894164418050504</v>
      </c>
      <c r="F71" s="1">
        <f>D71/SUMIF(B:B,B71,D:D)</f>
        <v>2.7261743341955885E-2</v>
      </c>
    </row>
    <row r="72" spans="1:6" x14ac:dyDescent="0.25">
      <c r="A72" t="s">
        <v>44</v>
      </c>
      <c r="B72" t="s">
        <v>50</v>
      </c>
      <c r="C72">
        <v>2074</v>
      </c>
      <c r="D72">
        <v>19806302.566714</v>
      </c>
      <c r="E72">
        <f t="shared" si="2"/>
        <v>454.69014156827365</v>
      </c>
      <c r="F72" s="1">
        <f>D72/SUMIF(B:B,B72,D:D)</f>
        <v>1</v>
      </c>
    </row>
    <row r="73" spans="1:6" x14ac:dyDescent="0.25">
      <c r="A73" t="s">
        <v>44</v>
      </c>
      <c r="B73" t="s">
        <v>51</v>
      </c>
      <c r="C73">
        <v>1795</v>
      </c>
      <c r="D73">
        <v>17675701.226209201</v>
      </c>
      <c r="E73">
        <f t="shared" si="2"/>
        <v>405.77826506449037</v>
      </c>
      <c r="F73" s="1">
        <f>D73/SUMIF(B:B,B73,D:D)</f>
        <v>1</v>
      </c>
    </row>
    <row r="74" spans="1:6" x14ac:dyDescent="0.25">
      <c r="A74" t="s">
        <v>53</v>
      </c>
      <c r="B74" t="s">
        <v>70</v>
      </c>
      <c r="C74">
        <v>7616</v>
      </c>
      <c r="D74">
        <v>76450057.560528994</v>
      </c>
      <c r="E74">
        <f t="shared" si="2"/>
        <v>1755.051826458425</v>
      </c>
      <c r="F74" s="1">
        <f>D74/SUMIF(B:B,B74,D:D)</f>
        <v>1</v>
      </c>
    </row>
    <row r="75" spans="1:6" x14ac:dyDescent="0.25">
      <c r="A75" t="s">
        <v>53</v>
      </c>
      <c r="B75" t="s">
        <v>71</v>
      </c>
      <c r="C75">
        <v>67</v>
      </c>
      <c r="D75">
        <v>1406224.4270733499</v>
      </c>
      <c r="E75">
        <f t="shared" si="2"/>
        <v>32.282470777625115</v>
      </c>
      <c r="F75" s="1">
        <f>D75/SUMIF(B:B,B75,D:D)</f>
        <v>1</v>
      </c>
    </row>
    <row r="76" spans="1:6" x14ac:dyDescent="0.25">
      <c r="A76" t="s">
        <v>91</v>
      </c>
      <c r="B76" t="s">
        <v>97</v>
      </c>
      <c r="C76">
        <v>491</v>
      </c>
      <c r="D76">
        <v>5492097.6633901699</v>
      </c>
      <c r="E76">
        <f t="shared" si="2"/>
        <v>126.08121357645018</v>
      </c>
      <c r="F76" s="1">
        <f>D76/SUMIF(B:B,B76,D:D)</f>
        <v>1</v>
      </c>
    </row>
    <row r="77" spans="1:6" x14ac:dyDescent="0.25">
      <c r="A77" t="s">
        <v>20</v>
      </c>
      <c r="B77" t="s">
        <v>27</v>
      </c>
      <c r="C77">
        <v>29</v>
      </c>
      <c r="D77">
        <v>34316.770096508902</v>
      </c>
      <c r="E77">
        <f t="shared" si="2"/>
        <v>0.7878046394974495</v>
      </c>
      <c r="F77" s="1">
        <f>D77/SUMIF(B:B,B77,D:D)</f>
        <v>3.6562271540883999E-4</v>
      </c>
    </row>
    <row r="78" spans="1:6" x14ac:dyDescent="0.25">
      <c r="A78" t="s">
        <v>52</v>
      </c>
      <c r="B78" t="s">
        <v>27</v>
      </c>
      <c r="C78">
        <v>212</v>
      </c>
      <c r="D78">
        <v>3748153.5015544901</v>
      </c>
      <c r="E78">
        <f t="shared" si="2"/>
        <v>86.045764498496098</v>
      </c>
      <c r="F78" s="1">
        <f>D78/SUMIF(B:B,B78,D:D)</f>
        <v>3.9934121339319117E-2</v>
      </c>
    </row>
    <row r="79" spans="1:6" x14ac:dyDescent="0.25">
      <c r="A79" t="s">
        <v>53</v>
      </c>
      <c r="B79" t="s">
        <v>27</v>
      </c>
      <c r="C79">
        <v>1512</v>
      </c>
      <c r="D79">
        <v>90075948.940995097</v>
      </c>
      <c r="E79">
        <f t="shared" si="2"/>
        <v>2067.8592502524125</v>
      </c>
      <c r="F79" s="1">
        <f>D79/SUMIF(B:B,B79,D:D)</f>
        <v>0.95970025594527208</v>
      </c>
    </row>
    <row r="80" spans="1:6" x14ac:dyDescent="0.25">
      <c r="A80" t="s">
        <v>20</v>
      </c>
      <c r="B80" t="s">
        <v>28</v>
      </c>
      <c r="C80">
        <v>545</v>
      </c>
      <c r="D80">
        <v>1991019.6106670799</v>
      </c>
      <c r="E80">
        <f t="shared" si="2"/>
        <v>45.707520906039484</v>
      </c>
      <c r="F80" s="1">
        <f>D80/SUMIF(B:B,B80,D:D)</f>
        <v>0.95183114987079909</v>
      </c>
    </row>
    <row r="81" spans="1:6" x14ac:dyDescent="0.25">
      <c r="A81" t="s">
        <v>53</v>
      </c>
      <c r="B81" t="s">
        <v>28</v>
      </c>
      <c r="C81">
        <v>20</v>
      </c>
      <c r="D81">
        <v>100758.54866017</v>
      </c>
      <c r="E81">
        <f t="shared" si="2"/>
        <v>2.3130979949533974</v>
      </c>
      <c r="F81" s="1">
        <f>D81/SUMIF(B:B,B81,D:D)</f>
        <v>4.8168850129200885E-2</v>
      </c>
    </row>
    <row r="82" spans="1:6" x14ac:dyDescent="0.25">
      <c r="A82" t="s">
        <v>20</v>
      </c>
      <c r="B82" t="s">
        <v>29</v>
      </c>
      <c r="C82">
        <v>1299</v>
      </c>
      <c r="D82">
        <v>9970951.4338192195</v>
      </c>
      <c r="E82">
        <f t="shared" si="2"/>
        <v>228.9015480674752</v>
      </c>
      <c r="F82" s="1">
        <f>D82/SUMIF(B:B,B82,D:D)</f>
        <v>0.97763924290192283</v>
      </c>
    </row>
    <row r="83" spans="1:6" x14ac:dyDescent="0.25">
      <c r="A83" t="s">
        <v>53</v>
      </c>
      <c r="B83" t="s">
        <v>29</v>
      </c>
      <c r="C83">
        <v>48</v>
      </c>
      <c r="D83">
        <v>228057.56281483799</v>
      </c>
      <c r="E83">
        <f t="shared" si="2"/>
        <v>5.2354812400100545</v>
      </c>
      <c r="F83" s="1">
        <f>D83/SUMIF(B:B,B83,D:D)</f>
        <v>2.236075709807718E-2</v>
      </c>
    </row>
    <row r="84" spans="1:6" x14ac:dyDescent="0.25">
      <c r="A84" t="s">
        <v>20</v>
      </c>
      <c r="B84" t="s">
        <v>30</v>
      </c>
      <c r="C84">
        <v>306</v>
      </c>
      <c r="D84">
        <v>8135916.7263267599</v>
      </c>
      <c r="E84">
        <f t="shared" si="2"/>
        <v>186.77494780364464</v>
      </c>
      <c r="F84" s="1">
        <f>D84/SUMIF(B:B,B84,D:D)</f>
        <v>0.93655405420852966</v>
      </c>
    </row>
    <row r="85" spans="1:6" x14ac:dyDescent="0.25">
      <c r="A85" t="s">
        <v>53</v>
      </c>
      <c r="B85" t="s">
        <v>30</v>
      </c>
      <c r="C85">
        <v>26</v>
      </c>
      <c r="D85">
        <v>551159.78545271605</v>
      </c>
      <c r="E85">
        <f t="shared" si="2"/>
        <v>12.652887636655556</v>
      </c>
      <c r="F85" s="1">
        <f>D85/SUMIF(B:B,B85,D:D)</f>
        <v>6.3445945791470365E-2</v>
      </c>
    </row>
    <row r="86" spans="1:6" x14ac:dyDescent="0.25">
      <c r="A86" t="s">
        <v>20</v>
      </c>
      <c r="B86" t="s">
        <v>31</v>
      </c>
      <c r="C86">
        <v>134</v>
      </c>
      <c r="D86">
        <v>1149428.2797190601</v>
      </c>
      <c r="E86">
        <f t="shared" si="2"/>
        <v>26.38724241779293</v>
      </c>
      <c r="F86" s="1">
        <f>D86/SUMIF(B:B,B86,D:D)</f>
        <v>1</v>
      </c>
    </row>
    <row r="87" spans="1:6" x14ac:dyDescent="0.25">
      <c r="A87" t="s">
        <v>79</v>
      </c>
      <c r="B87" t="s">
        <v>80</v>
      </c>
      <c r="C87">
        <v>1090</v>
      </c>
      <c r="D87">
        <v>8654954.5047724005</v>
      </c>
      <c r="E87">
        <f t="shared" si="2"/>
        <v>198.69041562838385</v>
      </c>
      <c r="F87" s="1">
        <f>D87/SUMIF(B:B,B87,D:D)</f>
        <v>1</v>
      </c>
    </row>
    <row r="88" spans="1:6" x14ac:dyDescent="0.25">
      <c r="A88" t="s">
        <v>53</v>
      </c>
      <c r="B88" t="s">
        <v>72</v>
      </c>
      <c r="C88">
        <v>291</v>
      </c>
      <c r="D88">
        <v>13383023.6200643</v>
      </c>
      <c r="E88">
        <f t="shared" si="2"/>
        <v>307.2319472007415</v>
      </c>
      <c r="F88" s="1">
        <f>D88/SUMIF(B:B,B88,D:D)</f>
        <v>1</v>
      </c>
    </row>
    <row r="89" spans="1:6" x14ac:dyDescent="0.25">
      <c r="A89" t="s">
        <v>53</v>
      </c>
      <c r="B89" t="s">
        <v>73</v>
      </c>
      <c r="C89">
        <v>783</v>
      </c>
      <c r="D89">
        <v>24014721.1800313</v>
      </c>
      <c r="E89">
        <f t="shared" si="2"/>
        <v>551.30213911917588</v>
      </c>
      <c r="F89" s="1">
        <f>D89/SUMIF(B:B,B89,D:D)</f>
        <v>0.88734180459767242</v>
      </c>
    </row>
    <row r="90" spans="1:6" x14ac:dyDescent="0.25">
      <c r="A90" t="s">
        <v>91</v>
      </c>
      <c r="B90" t="s">
        <v>73</v>
      </c>
      <c r="C90">
        <v>206</v>
      </c>
      <c r="D90">
        <v>3048943.6395471701</v>
      </c>
      <c r="E90">
        <f t="shared" si="2"/>
        <v>69.994114773810153</v>
      </c>
      <c r="F90" s="1">
        <f>D90/SUMIF(B:B,B90,D:D)</f>
        <v>0.11265819540232759</v>
      </c>
    </row>
    <row r="91" spans="1:6" x14ac:dyDescent="0.25">
      <c r="A91" t="s">
        <v>53</v>
      </c>
      <c r="B91" t="s">
        <v>74</v>
      </c>
      <c r="C91">
        <v>783</v>
      </c>
      <c r="D91">
        <v>24014721.1800313</v>
      </c>
      <c r="E91">
        <f t="shared" ref="E91:E120" si="3">D91/43560</f>
        <v>551.30213911917588</v>
      </c>
      <c r="F91" s="1">
        <f>D91/SUMIF(B:B,B91,D:D)</f>
        <v>0.88734180459767242</v>
      </c>
    </row>
    <row r="92" spans="1:6" x14ac:dyDescent="0.25">
      <c r="A92" t="s">
        <v>91</v>
      </c>
      <c r="B92" t="s">
        <v>74</v>
      </c>
      <c r="C92">
        <v>206</v>
      </c>
      <c r="D92">
        <v>3048943.6395471701</v>
      </c>
      <c r="E92">
        <f t="shared" si="3"/>
        <v>69.994114773810153</v>
      </c>
      <c r="F92" s="1">
        <f>D92/SUMIF(B:B,B92,D:D)</f>
        <v>0.11265819540232759</v>
      </c>
    </row>
    <row r="93" spans="1:6" x14ac:dyDescent="0.25">
      <c r="A93" t="s">
        <v>53</v>
      </c>
      <c r="B93" t="s">
        <v>75</v>
      </c>
      <c r="C93">
        <v>918</v>
      </c>
      <c r="D93">
        <v>28106480.693845201</v>
      </c>
      <c r="E93">
        <f t="shared" si="3"/>
        <v>645.23601225539949</v>
      </c>
      <c r="F93" s="1">
        <f>D93/SUMIF(B:B,B93,D:D)</f>
        <v>0.51761751180513715</v>
      </c>
    </row>
    <row r="94" spans="1:6" x14ac:dyDescent="0.25">
      <c r="A94" t="s">
        <v>79</v>
      </c>
      <c r="B94" t="s">
        <v>75</v>
      </c>
      <c r="C94">
        <v>165</v>
      </c>
      <c r="D94">
        <v>2618119.7639869298</v>
      </c>
      <c r="E94">
        <f t="shared" si="3"/>
        <v>60.10375950383218</v>
      </c>
      <c r="F94" s="1">
        <f>D94/SUMIF(B:B,B94,D:D)</f>
        <v>4.8216091249714092E-2</v>
      </c>
    </row>
    <row r="95" spans="1:6" x14ac:dyDescent="0.25">
      <c r="A95" t="s">
        <v>91</v>
      </c>
      <c r="B95" t="s">
        <v>75</v>
      </c>
      <c r="C95">
        <v>957</v>
      </c>
      <c r="D95">
        <v>23575109.371973999</v>
      </c>
      <c r="E95">
        <f t="shared" si="3"/>
        <v>541.21004067892557</v>
      </c>
      <c r="F95" s="1">
        <f>D95/SUMIF(B:B,B95,D:D)</f>
        <v>0.43416639694514864</v>
      </c>
    </row>
    <row r="96" spans="1:6" x14ac:dyDescent="0.25">
      <c r="A96" t="s">
        <v>79</v>
      </c>
      <c r="B96" t="s">
        <v>81</v>
      </c>
      <c r="C96">
        <v>346</v>
      </c>
      <c r="D96">
        <v>4365547.1434655702</v>
      </c>
      <c r="E96">
        <f t="shared" si="3"/>
        <v>100.21917225586708</v>
      </c>
      <c r="F96" s="1">
        <f>D96/SUMIF(B:B,B96,D:D)</f>
        <v>1</v>
      </c>
    </row>
    <row r="97" spans="1:6" x14ac:dyDescent="0.25">
      <c r="A97" t="s">
        <v>79</v>
      </c>
      <c r="B97" t="s">
        <v>82</v>
      </c>
      <c r="C97">
        <v>116</v>
      </c>
      <c r="D97">
        <v>2944922.4302504798</v>
      </c>
      <c r="E97">
        <f t="shared" si="3"/>
        <v>67.606116396934794</v>
      </c>
      <c r="F97" s="1">
        <f>D97/SUMIF(B:B,B97,D:D)</f>
        <v>0.99122761891921463</v>
      </c>
    </row>
    <row r="98" spans="1:6" x14ac:dyDescent="0.25">
      <c r="A98" t="s">
        <v>91</v>
      </c>
      <c r="B98" t="s">
        <v>82</v>
      </c>
      <c r="C98">
        <v>23</v>
      </c>
      <c r="D98">
        <v>26062.612984571701</v>
      </c>
      <c r="E98">
        <f t="shared" si="3"/>
        <v>0.59831526594517215</v>
      </c>
      <c r="F98" s="1">
        <f>D98/SUMIF(B:B,B98,D:D)</f>
        <v>8.772381080785447E-3</v>
      </c>
    </row>
    <row r="99" spans="1:6" x14ac:dyDescent="0.25">
      <c r="A99" t="s">
        <v>79</v>
      </c>
      <c r="B99" t="s">
        <v>83</v>
      </c>
      <c r="C99">
        <v>14</v>
      </c>
      <c r="D99">
        <v>73922.546939763401</v>
      </c>
      <c r="E99">
        <f t="shared" si="3"/>
        <v>1.697028166661235</v>
      </c>
      <c r="F99" s="1">
        <f>D99/SUMIF(B:B,B99,D:D)</f>
        <v>1</v>
      </c>
    </row>
    <row r="100" spans="1:6" x14ac:dyDescent="0.25">
      <c r="A100" t="s">
        <v>79</v>
      </c>
      <c r="B100" t="s">
        <v>84</v>
      </c>
      <c r="C100">
        <v>219</v>
      </c>
      <c r="D100">
        <v>1340770.1624711</v>
      </c>
      <c r="E100">
        <f t="shared" si="3"/>
        <v>30.779847623303489</v>
      </c>
      <c r="F100" s="1">
        <f>D100/SUMIF(B:B,B100,D:D)</f>
        <v>1</v>
      </c>
    </row>
    <row r="101" spans="1:6" x14ac:dyDescent="0.25">
      <c r="A101" t="s">
        <v>79</v>
      </c>
      <c r="B101" t="s">
        <v>85</v>
      </c>
      <c r="C101">
        <v>697</v>
      </c>
      <c r="D101">
        <v>3813215.9950278099</v>
      </c>
      <c r="E101">
        <f t="shared" si="3"/>
        <v>87.539393825248155</v>
      </c>
      <c r="F101" s="1">
        <f>D101/SUMIF(B:B,B101,D:D)</f>
        <v>1</v>
      </c>
    </row>
    <row r="102" spans="1:6" x14ac:dyDescent="0.25">
      <c r="A102" t="s">
        <v>79</v>
      </c>
      <c r="B102" t="s">
        <v>86</v>
      </c>
      <c r="C102">
        <v>116</v>
      </c>
      <c r="D102">
        <v>2944922.4302504798</v>
      </c>
      <c r="E102">
        <f t="shared" si="3"/>
        <v>67.606116396934794</v>
      </c>
      <c r="F102" s="1">
        <f>D102/SUMIF(B:B,B102,D:D)</f>
        <v>0.99122761891921463</v>
      </c>
    </row>
    <row r="103" spans="1:6" x14ac:dyDescent="0.25">
      <c r="A103" t="s">
        <v>91</v>
      </c>
      <c r="B103" t="s">
        <v>86</v>
      </c>
      <c r="C103">
        <v>23</v>
      </c>
      <c r="D103">
        <v>26062.612984571701</v>
      </c>
      <c r="E103">
        <f t="shared" si="3"/>
        <v>0.59831526594517215</v>
      </c>
      <c r="F103" s="1">
        <f>D103/SUMIF(B:B,B103,D:D)</f>
        <v>8.772381080785447E-3</v>
      </c>
    </row>
    <row r="104" spans="1:6" x14ac:dyDescent="0.25">
      <c r="A104" t="s">
        <v>4</v>
      </c>
      <c r="B104" t="s">
        <v>12</v>
      </c>
      <c r="C104">
        <v>24</v>
      </c>
      <c r="D104">
        <v>200557.66019221899</v>
      </c>
      <c r="E104">
        <f t="shared" si="3"/>
        <v>4.6041703441739896</v>
      </c>
      <c r="F104" s="1">
        <f>D104/SUMIF(B:B,B104,D:D)</f>
        <v>1</v>
      </c>
    </row>
    <row r="105" spans="1:6" x14ac:dyDescent="0.25">
      <c r="A105" t="s">
        <v>4</v>
      </c>
      <c r="B105" t="s">
        <v>13</v>
      </c>
      <c r="C105">
        <v>86</v>
      </c>
      <c r="D105">
        <v>636377.56383463903</v>
      </c>
      <c r="E105">
        <f t="shared" si="3"/>
        <v>14.60921863715884</v>
      </c>
      <c r="F105" s="1">
        <f>D105/SUMIF(B:B,B105,D:D)</f>
        <v>0.50646827216262735</v>
      </c>
    </row>
    <row r="106" spans="1:6" x14ac:dyDescent="0.25">
      <c r="A106" t="s">
        <v>79</v>
      </c>
      <c r="B106" t="s">
        <v>13</v>
      </c>
      <c r="C106">
        <v>152</v>
      </c>
      <c r="D106">
        <v>620122.79129579605</v>
      </c>
      <c r="E106">
        <f t="shared" si="3"/>
        <v>14.236060406239579</v>
      </c>
      <c r="F106" s="1">
        <f>D106/SUMIF(B:B,B106,D:D)</f>
        <v>0.49353172783737276</v>
      </c>
    </row>
    <row r="107" spans="1:6" x14ac:dyDescent="0.25">
      <c r="A107" t="s">
        <v>79</v>
      </c>
      <c r="B107" t="s">
        <v>87</v>
      </c>
      <c r="C107">
        <v>548</v>
      </c>
      <c r="D107">
        <v>4535130.1680840096</v>
      </c>
      <c r="E107">
        <f t="shared" si="3"/>
        <v>104.11226281184595</v>
      </c>
      <c r="F107" s="1">
        <f>D107/SUMIF(B:B,B107,D:D)</f>
        <v>1</v>
      </c>
    </row>
    <row r="108" spans="1:6" x14ac:dyDescent="0.25">
      <c r="A108" t="s">
        <v>79</v>
      </c>
      <c r="B108" t="s">
        <v>88</v>
      </c>
      <c r="C108">
        <v>348</v>
      </c>
      <c r="D108">
        <v>5002198.1749176504</v>
      </c>
      <c r="E108">
        <f t="shared" si="3"/>
        <v>114.83466884567609</v>
      </c>
      <c r="F108" s="1">
        <f>D108/SUMIF(B:B,B108,D:D)</f>
        <v>1</v>
      </c>
    </row>
    <row r="109" spans="1:6" x14ac:dyDescent="0.25">
      <c r="A109" t="s">
        <v>79</v>
      </c>
      <c r="B109" t="s">
        <v>89</v>
      </c>
      <c r="C109">
        <v>474</v>
      </c>
      <c r="D109">
        <v>6711156.6505397502</v>
      </c>
      <c r="E109">
        <f t="shared" si="3"/>
        <v>154.06695708309803</v>
      </c>
      <c r="F109" s="1">
        <f>D109/SUMIF(B:B,B109,D:D)</f>
        <v>1</v>
      </c>
    </row>
    <row r="110" spans="1:6" x14ac:dyDescent="0.25">
      <c r="A110" t="s">
        <v>79</v>
      </c>
      <c r="B110" t="s">
        <v>90</v>
      </c>
      <c r="C110">
        <v>846</v>
      </c>
      <c r="D110">
        <v>7674033.0278778505</v>
      </c>
      <c r="E110">
        <f t="shared" si="3"/>
        <v>176.17155711381659</v>
      </c>
      <c r="F110" s="1">
        <f>D110/SUMIF(B:B,B110,D:D)</f>
        <v>1</v>
      </c>
    </row>
    <row r="111" spans="1:6" x14ac:dyDescent="0.25">
      <c r="A111" t="s">
        <v>4</v>
      </c>
      <c r="B111" t="s">
        <v>14</v>
      </c>
      <c r="C111">
        <v>566</v>
      </c>
      <c r="D111">
        <v>3476545.2233734899</v>
      </c>
      <c r="E111">
        <f t="shared" si="3"/>
        <v>79.81049640435009</v>
      </c>
      <c r="F111" s="1">
        <f>D111/SUMIF(B:B,B111,D:D)</f>
        <v>0.96470328322627452</v>
      </c>
    </row>
    <row r="112" spans="1:6" x14ac:dyDescent="0.25">
      <c r="A112" t="s">
        <v>79</v>
      </c>
      <c r="B112" t="s">
        <v>14</v>
      </c>
      <c r="C112">
        <v>24</v>
      </c>
      <c r="D112">
        <v>127200.38817539701</v>
      </c>
      <c r="E112">
        <f t="shared" si="3"/>
        <v>2.9201191041183887</v>
      </c>
      <c r="F112" s="1">
        <f>D112/SUMIF(B:B,B112,D:D)</f>
        <v>3.529671677372543E-2</v>
      </c>
    </row>
    <row r="113" spans="1:6" x14ac:dyDescent="0.25">
      <c r="A113" t="s">
        <v>4</v>
      </c>
      <c r="B113" t="s">
        <v>15</v>
      </c>
      <c r="C113">
        <v>580</v>
      </c>
      <c r="D113">
        <v>5874893.1058922298</v>
      </c>
      <c r="E113">
        <f t="shared" si="3"/>
        <v>134.86898773857277</v>
      </c>
      <c r="F113" s="1">
        <f>D113/SUMIF(B:B,B113,D:D)</f>
        <v>0.49999933515954276</v>
      </c>
    </row>
    <row r="114" spans="1:6" x14ac:dyDescent="0.25">
      <c r="A114" t="s">
        <v>79</v>
      </c>
      <c r="B114" t="s">
        <v>15</v>
      </c>
      <c r="C114">
        <v>1035</v>
      </c>
      <c r="D114">
        <v>5874908.7293794798</v>
      </c>
      <c r="E114">
        <f t="shared" si="3"/>
        <v>134.8693464044876</v>
      </c>
      <c r="F114" s="1">
        <f>D114/SUMIF(B:B,B114,D:D)</f>
        <v>0.50000066484045735</v>
      </c>
    </row>
    <row r="115" spans="1:6" x14ac:dyDescent="0.25">
      <c r="A115" t="s">
        <v>4</v>
      </c>
      <c r="B115" t="s">
        <v>16</v>
      </c>
      <c r="C115">
        <v>44</v>
      </c>
      <c r="D115">
        <v>458406.01327532402</v>
      </c>
      <c r="E115">
        <f t="shared" si="3"/>
        <v>10.523554023767769</v>
      </c>
      <c r="F115" s="1">
        <f>D115/SUMIF(B:B,B115,D:D)</f>
        <v>1</v>
      </c>
    </row>
    <row r="116" spans="1:6" x14ac:dyDescent="0.25">
      <c r="A116" t="s">
        <v>4</v>
      </c>
      <c r="B116" t="s">
        <v>17</v>
      </c>
      <c r="C116">
        <v>31</v>
      </c>
      <c r="D116">
        <v>224533.54093562599</v>
      </c>
      <c r="E116">
        <f t="shared" si="3"/>
        <v>5.1545808295598254</v>
      </c>
      <c r="F116" s="1">
        <f>D116/SUMIF(B:B,B116,D:D)</f>
        <v>1</v>
      </c>
    </row>
    <row r="117" spans="1:6" x14ac:dyDescent="0.25">
      <c r="A117" t="s">
        <v>4</v>
      </c>
      <c r="B117" t="s">
        <v>18</v>
      </c>
      <c r="C117">
        <v>57</v>
      </c>
      <c r="D117">
        <v>487597.13900351099</v>
      </c>
      <c r="E117">
        <f t="shared" si="3"/>
        <v>11.193690059768388</v>
      </c>
      <c r="F117" s="1">
        <f>D117/SUMIF(B:B,B117,D:D)</f>
        <v>1</v>
      </c>
    </row>
    <row r="118" spans="1:6" x14ac:dyDescent="0.25">
      <c r="A118" t="s">
        <v>4</v>
      </c>
      <c r="B118" t="s">
        <v>19</v>
      </c>
      <c r="C118">
        <v>671</v>
      </c>
      <c r="D118">
        <v>5023215.3557326999</v>
      </c>
      <c r="E118">
        <f t="shared" si="3"/>
        <v>115.31715692682965</v>
      </c>
      <c r="F118" s="1">
        <f>D118/SUMIF(B:B,B118,D:D)</f>
        <v>1</v>
      </c>
    </row>
    <row r="119" spans="1:6" x14ac:dyDescent="0.25">
      <c r="A119" t="s">
        <v>53</v>
      </c>
      <c r="B119" t="s">
        <v>76</v>
      </c>
      <c r="C119">
        <v>286</v>
      </c>
      <c r="D119">
        <v>1268466.0199535501</v>
      </c>
      <c r="E119">
        <f t="shared" si="3"/>
        <v>29.119972909861112</v>
      </c>
      <c r="F119" s="1">
        <f>D119/SUMIF(B:B,B119,D:D)</f>
        <v>9.4182998457216005E-2</v>
      </c>
    </row>
    <row r="120" spans="1:6" x14ac:dyDescent="0.25">
      <c r="A120" t="s">
        <v>79</v>
      </c>
      <c r="B120" t="s">
        <v>76</v>
      </c>
      <c r="C120">
        <v>1328</v>
      </c>
      <c r="D120">
        <v>12199633.751044599</v>
      </c>
      <c r="E120">
        <f t="shared" si="3"/>
        <v>280.06505397255739</v>
      </c>
      <c r="F120" s="1">
        <f>D120/SUMIF(B:B,B120,D:D)</f>
        <v>0.90581700154278388</v>
      </c>
    </row>
  </sheetData>
  <sortState xmlns:xlrd2="http://schemas.microsoft.com/office/spreadsheetml/2017/richdata2" ref="A2:F120">
    <sortCondition ref="B1:B120"/>
  </sortState>
  <pageMargins left="0.7" right="0.7" top="0.75" bottom="0.75" header="0.3" footer="0.3"/>
  <pageSetup paperSize="256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Jurisdiction_Tributary_Summary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Stiles, Jeffrey B</dc:creator>
  <cp:lastModifiedBy>Stiles, Jeff</cp:lastModifiedBy>
  <dcterms:created xsi:type="dcterms:W3CDTF">2024-11-01T19:26:03Z</dcterms:created>
  <dcterms:modified xsi:type="dcterms:W3CDTF">2024-12-16T19:47:30Z</dcterms:modified>
</cp:coreProperties>
</file>