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G1" i="2" l="1"/>
  <c r="D1" i="2"/>
  <c r="D2" i="2"/>
  <c r="E2" i="2"/>
  <c r="E1" i="2"/>
  <c r="B2" i="2"/>
  <c r="B1" i="2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1" i="1"/>
  <c r="E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1" i="1"/>
</calcChain>
</file>

<file path=xl/sharedStrings.xml><?xml version="1.0" encoding="utf-8"?>
<sst xmlns="http://schemas.openxmlformats.org/spreadsheetml/2006/main" count="2" uniqueCount="2">
  <si>
    <t>e0</t>
    <phoneticPr fontId="1" type="noConversion"/>
  </si>
  <si>
    <t>sni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</si>
</sst>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金属钝化曲线</a:t>
            </a:r>
            <a:endParaRPr lang="en-US" altLang="zh-CN"/>
          </a:p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800" baseline="0"/>
              <a:t>                                                                                               作图人：肖力铭 学号：</a:t>
            </a:r>
            <a:r>
              <a:rPr lang="en-US" altLang="zh-CN" sz="800" baseline="0"/>
              <a:t>10150111</a:t>
            </a:r>
            <a:r>
              <a:rPr lang="zh-CN" altLang="en-US" sz="800" baseline="0"/>
              <a:t> 做图时间：</a:t>
            </a:r>
            <a:r>
              <a:rPr lang="en-US" altLang="zh-CN" sz="800" baseline="0"/>
              <a:t>2017/5/8</a:t>
            </a:r>
            <a:endParaRPr lang="zh-CN" sz="800" baseline="0"/>
          </a:p>
        </c:rich>
      </c:tx>
      <c:layout>
        <c:manualLayout>
          <c:xMode val="edge"/>
          <c:yMode val="edge"/>
          <c:x val="0.1873220106364728"/>
          <c:y val="2.818886539816772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5838240240556662E-2"/>
          <c:y val="0.14275037369207771"/>
          <c:w val="0.91855698285960352"/>
          <c:h val="0.7705595376811083"/>
        </c:manualLayout>
      </c:layout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xVal>
            <c:numRef>
              <c:f>Sheet1!$C$2:$C$31</c:f>
              <c:numCache>
                <c:formatCode>General</c:formatCode>
                <c:ptCount val="30"/>
                <c:pt idx="0">
                  <c:v>5.0000000000000044E-2</c:v>
                </c:pt>
                <c:pt idx="1">
                  <c:v>9.9999999999999978E-2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0.60000000000000098</c:v>
                </c:pt>
                <c:pt idx="12">
                  <c:v>0.65000000000000102</c:v>
                </c:pt>
                <c:pt idx="13">
                  <c:v>0.70000000000000107</c:v>
                </c:pt>
                <c:pt idx="14">
                  <c:v>0.750000000000001</c:v>
                </c:pt>
                <c:pt idx="15">
                  <c:v>0.80000000000000104</c:v>
                </c:pt>
                <c:pt idx="16">
                  <c:v>0.85000000000000098</c:v>
                </c:pt>
                <c:pt idx="17">
                  <c:v>0.90000000000000102</c:v>
                </c:pt>
                <c:pt idx="18">
                  <c:v>0.95000000000000107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1.35</c:v>
                </c:pt>
                <c:pt idx="26">
                  <c:v>1.45</c:v>
                </c:pt>
                <c:pt idx="27">
                  <c:v>1.55</c:v>
                </c:pt>
                <c:pt idx="28">
                  <c:v>1.75</c:v>
                </c:pt>
                <c:pt idx="29">
                  <c:v>1.85</c:v>
                </c:pt>
              </c:numCache>
            </c:numRef>
          </c:xVal>
          <c:yVal>
            <c:numRef>
              <c:f>Sheet1!$D$2:$D$31</c:f>
              <c:numCache>
                <c:formatCode>General</c:formatCode>
                <c:ptCount val="30"/>
                <c:pt idx="0">
                  <c:v>-1.4910198642362211</c:v>
                </c:pt>
                <c:pt idx="1">
                  <c:v>-0.58463225713429778</c:v>
                </c:pt>
                <c:pt idx="2">
                  <c:v>-0.39623354485802043</c:v>
                </c:pt>
                <c:pt idx="3">
                  <c:v>-0.51273911392945759</c:v>
                </c:pt>
                <c:pt idx="4">
                  <c:v>-0.36740721867931436</c:v>
                </c:pt>
                <c:pt idx="5">
                  <c:v>-0.35561569394975634</c:v>
                </c:pt>
                <c:pt idx="6">
                  <c:v>-0.40963742502275863</c:v>
                </c:pt>
                <c:pt idx="7">
                  <c:v>-1.1038037209559568</c:v>
                </c:pt>
                <c:pt idx="8">
                  <c:v>-1.7058637122839191</c:v>
                </c:pt>
                <c:pt idx="9">
                  <c:v>-1.8863197767420503</c:v>
                </c:pt>
                <c:pt idx="10">
                  <c:v>-1.9424357187209818</c:v>
                </c:pt>
                <c:pt idx="11">
                  <c:v>-2.0624110357977314</c:v>
                </c:pt>
                <c:pt idx="12">
                  <c:v>-2.1743847952416639</c:v>
                </c:pt>
                <c:pt idx="13">
                  <c:v>-2.1743847952416639</c:v>
                </c:pt>
                <c:pt idx="14">
                  <c:v>-2.200713733964013</c:v>
                </c:pt>
                <c:pt idx="15">
                  <c:v>-2.200713733964013</c:v>
                </c:pt>
                <c:pt idx="16">
                  <c:v>-2.2287424575642567</c:v>
                </c:pt>
                <c:pt idx="17">
                  <c:v>-2.2287424575642567</c:v>
                </c:pt>
                <c:pt idx="18">
                  <c:v>-2.2587056809416999</c:v>
                </c:pt>
                <c:pt idx="19">
                  <c:v>-2.2587056809416999</c:v>
                </c:pt>
                <c:pt idx="20">
                  <c:v>-2.2287424575642567</c:v>
                </c:pt>
                <c:pt idx="21">
                  <c:v>-2.1743847952416639</c:v>
                </c:pt>
                <c:pt idx="22">
                  <c:v>-2.0624110357977314</c:v>
                </c:pt>
                <c:pt idx="23">
                  <c:v>-1.9898603686491199</c:v>
                </c:pt>
                <c:pt idx="24">
                  <c:v>-1.8250501200031279</c:v>
                </c:pt>
                <c:pt idx="25">
                  <c:v>-1.2976237469720695</c:v>
                </c:pt>
                <c:pt idx="26">
                  <c:v>-0.56977761489982182</c:v>
                </c:pt>
                <c:pt idx="27">
                  <c:v>-0.21170911826547642</c:v>
                </c:pt>
                <c:pt idx="28">
                  <c:v>0.11630436708409821</c:v>
                </c:pt>
                <c:pt idx="29">
                  <c:v>0.36748799010298167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262720"/>
        <c:axId val="297274792"/>
      </c:scatterChart>
      <c:valAx>
        <c:axId val="29726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in"/>
        <c:minorTickMark val="in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7274792"/>
        <c:crossesAt val="-2.5"/>
        <c:crossBetween val="midCat"/>
        <c:majorUnit val="0.1"/>
        <c:minorUnit val="5.000000000000001E-2"/>
      </c:valAx>
      <c:valAx>
        <c:axId val="29727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726272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Sheet2!$D$1:$D$2</c:f>
              <c:numCache>
                <c:formatCode>General</c:formatCode>
                <c:ptCount val="2"/>
                <c:pt idx="0">
                  <c:v>3.3484011384563874E-3</c:v>
                </c:pt>
                <c:pt idx="1">
                  <c:v>3.2976092333058533E-3</c:v>
                </c:pt>
              </c:numCache>
            </c:numRef>
          </c:xVal>
          <c:yVal>
            <c:numRef>
              <c:f>Sheet2!$E$1:$E$2</c:f>
              <c:numCache>
                <c:formatCode>General</c:formatCode>
                <c:ptCount val="2"/>
                <c:pt idx="0">
                  <c:v>5.0562458053483077</c:v>
                </c:pt>
                <c:pt idx="1">
                  <c:v>4.7874917427820458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334992"/>
        <c:axId val="240334600"/>
      </c:scatterChart>
      <c:valAx>
        <c:axId val="24033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0334600"/>
        <c:crosses val="autoZero"/>
        <c:crossBetween val="midCat"/>
      </c:valAx>
      <c:valAx>
        <c:axId val="24033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033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369570</xdr:colOff>
      <xdr:row>6</xdr:row>
      <xdr:rowOff>129540</xdr:rowOff>
    </xdr:from>
    <xdr:to>
      <xdr:col>16</xdr:col>
      <xdr:colOff>457200</xdr:colOff>
      <xdr:row>26</xdr:row>
      <xdr:rowOff>76200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</xdr:row>
      <xdr:rowOff>38100</xdr:rowOff>
    </xdr:from>
    <xdr:to>
      <xdr:col>15</xdr:col>
      <xdr:colOff>358140</xdr:colOff>
      <xdr:row>23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1"/>
  <sheetViews>
    <sheetView topLeftCell="A3" workbookViewId="0">
      <selection activeCell="S20" sqref="S20"/>
    </sheetView>
  </sheetViews>
  <sheetFormatPr defaultRowHeight="14.4" x14ac:dyDescent="0.25"/>
  <sheetData>
    <row r="1" spans="2:9" x14ac:dyDescent="0.25">
      <c r="B1">
        <v>0.63</v>
      </c>
      <c r="C1">
        <f>-B1+$I$11</f>
        <v>0</v>
      </c>
      <c r="D1" t="e">
        <f>LOG(E1,10)</f>
        <v>#NUM!</v>
      </c>
      <c r="E1">
        <f>F1/$I$10</f>
        <v>0</v>
      </c>
      <c r="F1">
        <f>G1-$G$1</f>
        <v>0</v>
      </c>
      <c r="G1">
        <v>-0.02</v>
      </c>
    </row>
    <row r="2" spans="2:9" x14ac:dyDescent="0.25">
      <c r="B2">
        <v>0.57999999999999996</v>
      </c>
      <c r="C2">
        <f t="shared" ref="C2:C31" si="0">-B2+$I$11</f>
        <v>5.0000000000000044E-2</v>
      </c>
      <c r="D2">
        <f t="shared" ref="D2:D31" si="1">LOG(E2,10)</f>
        <v>-1.4910198642362211</v>
      </c>
      <c r="E2">
        <f t="shared" ref="E2:E31" si="2">F2/$I$10</f>
        <v>3.2283464566929133E-2</v>
      </c>
      <c r="F2">
        <f t="shared" ref="F2:F31" si="3">G2-$G$1</f>
        <v>8.2000000000000003E-2</v>
      </c>
      <c r="G2">
        <v>6.2E-2</v>
      </c>
    </row>
    <row r="3" spans="2:9" x14ac:dyDescent="0.25">
      <c r="B3">
        <v>0.53</v>
      </c>
      <c r="C3">
        <f t="shared" si="0"/>
        <v>9.9999999999999978E-2</v>
      </c>
      <c r="D3">
        <f t="shared" si="1"/>
        <v>-0.58463225713429778</v>
      </c>
      <c r="E3">
        <f t="shared" si="2"/>
        <v>0.26023622047244094</v>
      </c>
      <c r="F3">
        <f t="shared" si="3"/>
        <v>0.66100000000000003</v>
      </c>
      <c r="G3">
        <v>0.64100000000000001</v>
      </c>
    </row>
    <row r="4" spans="2:9" x14ac:dyDescent="0.25">
      <c r="B4">
        <v>0.48</v>
      </c>
      <c r="C4">
        <f t="shared" si="0"/>
        <v>0.15000000000000002</v>
      </c>
      <c r="D4">
        <f t="shared" si="1"/>
        <v>-0.39623354485802043</v>
      </c>
      <c r="E4">
        <f t="shared" si="2"/>
        <v>0.40157480314960631</v>
      </c>
      <c r="F4">
        <f t="shared" si="3"/>
        <v>1.02</v>
      </c>
      <c r="G4">
        <v>1</v>
      </c>
    </row>
    <row r="5" spans="2:9" x14ac:dyDescent="0.25">
      <c r="B5">
        <v>0.43</v>
      </c>
      <c r="C5">
        <f t="shared" si="0"/>
        <v>0.2</v>
      </c>
      <c r="D5">
        <f t="shared" si="1"/>
        <v>-0.51273911392945759</v>
      </c>
      <c r="E5">
        <f t="shared" si="2"/>
        <v>0.30708661417322836</v>
      </c>
      <c r="F5">
        <f t="shared" si="3"/>
        <v>0.78</v>
      </c>
      <c r="G5">
        <v>0.76</v>
      </c>
    </row>
    <row r="6" spans="2:9" x14ac:dyDescent="0.25">
      <c r="B6">
        <v>0.38</v>
      </c>
      <c r="C6">
        <f t="shared" si="0"/>
        <v>0.25</v>
      </c>
      <c r="D6">
        <f t="shared" si="1"/>
        <v>-0.36740721867931436</v>
      </c>
      <c r="E6">
        <f t="shared" si="2"/>
        <v>0.42913385826771655</v>
      </c>
      <c r="F6">
        <f t="shared" si="3"/>
        <v>1.0900000000000001</v>
      </c>
      <c r="G6">
        <v>1.07</v>
      </c>
    </row>
    <row r="7" spans="2:9" x14ac:dyDescent="0.25">
      <c r="B7">
        <v>0.33</v>
      </c>
      <c r="C7">
        <f t="shared" si="0"/>
        <v>0.3</v>
      </c>
      <c r="D7">
        <f t="shared" si="1"/>
        <v>-0.35561569394975634</v>
      </c>
      <c r="E7">
        <f t="shared" si="2"/>
        <v>0.44094488188976383</v>
      </c>
      <c r="F7">
        <f t="shared" si="3"/>
        <v>1.1200000000000001</v>
      </c>
      <c r="G7">
        <v>1.1000000000000001</v>
      </c>
    </row>
    <row r="8" spans="2:9" x14ac:dyDescent="0.25">
      <c r="B8">
        <v>0.28000000000000003</v>
      </c>
      <c r="C8">
        <f t="shared" si="0"/>
        <v>0.35</v>
      </c>
      <c r="D8">
        <f t="shared" si="1"/>
        <v>-0.40963742502275863</v>
      </c>
      <c r="E8">
        <f t="shared" si="2"/>
        <v>0.38937007874015744</v>
      </c>
      <c r="F8">
        <f t="shared" si="3"/>
        <v>0.98899999999999999</v>
      </c>
      <c r="G8">
        <v>0.96899999999999997</v>
      </c>
    </row>
    <row r="9" spans="2:9" x14ac:dyDescent="0.25">
      <c r="B9">
        <v>0.23</v>
      </c>
      <c r="C9">
        <f t="shared" si="0"/>
        <v>0.4</v>
      </c>
      <c r="D9">
        <f t="shared" si="1"/>
        <v>-1.1038037209559568</v>
      </c>
      <c r="E9">
        <f t="shared" si="2"/>
        <v>7.874015748031496E-2</v>
      </c>
      <c r="F9">
        <f t="shared" si="3"/>
        <v>0.19999999999999998</v>
      </c>
      <c r="G9">
        <v>0.18</v>
      </c>
    </row>
    <row r="10" spans="2:9" x14ac:dyDescent="0.25">
      <c r="B10">
        <v>0.18</v>
      </c>
      <c r="C10">
        <f t="shared" si="0"/>
        <v>0.45</v>
      </c>
      <c r="D10">
        <f t="shared" si="1"/>
        <v>-1.7058637122839191</v>
      </c>
      <c r="E10">
        <f t="shared" si="2"/>
        <v>1.968503937007874E-2</v>
      </c>
      <c r="F10">
        <f t="shared" si="3"/>
        <v>0.05</v>
      </c>
      <c r="G10">
        <v>0.03</v>
      </c>
      <c r="H10" t="s">
        <v>1</v>
      </c>
      <c r="I10">
        <v>2.54</v>
      </c>
    </row>
    <row r="11" spans="2:9" x14ac:dyDescent="0.25">
      <c r="B11">
        <v>0.13</v>
      </c>
      <c r="C11">
        <f t="shared" si="0"/>
        <v>0.5</v>
      </c>
      <c r="D11">
        <f t="shared" si="1"/>
        <v>-1.8863197767420503</v>
      </c>
      <c r="E11">
        <f t="shared" si="2"/>
        <v>1.2992125984251968E-2</v>
      </c>
      <c r="F11">
        <f t="shared" si="3"/>
        <v>3.3000000000000002E-2</v>
      </c>
      <c r="G11">
        <v>1.2999999999999999E-2</v>
      </c>
      <c r="H11" t="s">
        <v>0</v>
      </c>
      <c r="I11">
        <v>0.63</v>
      </c>
    </row>
    <row r="12" spans="2:9" x14ac:dyDescent="0.25">
      <c r="B12">
        <v>0.08</v>
      </c>
      <c r="C12">
        <f t="shared" si="0"/>
        <v>0.55000000000000004</v>
      </c>
      <c r="D12">
        <f t="shared" si="1"/>
        <v>-1.9424357187209818</v>
      </c>
      <c r="E12">
        <f t="shared" si="2"/>
        <v>1.1417322834645669E-2</v>
      </c>
      <c r="F12">
        <f t="shared" si="3"/>
        <v>2.8999999999999998E-2</v>
      </c>
      <c r="G12">
        <v>8.9999999999999993E-3</v>
      </c>
    </row>
    <row r="13" spans="2:9" x14ac:dyDescent="0.25">
      <c r="B13">
        <v>2.9999999999999E-2</v>
      </c>
      <c r="C13">
        <f t="shared" si="0"/>
        <v>0.60000000000000098</v>
      </c>
      <c r="D13">
        <f t="shared" si="1"/>
        <v>-2.0624110357977314</v>
      </c>
      <c r="E13">
        <f t="shared" si="2"/>
        <v>8.6614173228346455E-3</v>
      </c>
      <c r="F13">
        <f t="shared" si="3"/>
        <v>2.1999999999999999E-2</v>
      </c>
      <c r="G13">
        <v>2E-3</v>
      </c>
    </row>
    <row r="14" spans="2:9" x14ac:dyDescent="0.25">
      <c r="B14">
        <v>-2.0000000000001E-2</v>
      </c>
      <c r="C14">
        <f t="shared" si="0"/>
        <v>0.65000000000000102</v>
      </c>
      <c r="D14">
        <f t="shared" si="1"/>
        <v>-2.1743847952416639</v>
      </c>
      <c r="E14">
        <f t="shared" si="2"/>
        <v>6.6929133858267724E-3</v>
      </c>
      <c r="F14">
        <f t="shared" si="3"/>
        <v>1.7000000000000001E-2</v>
      </c>
      <c r="G14">
        <v>-3.0000000000000001E-3</v>
      </c>
    </row>
    <row r="15" spans="2:9" x14ac:dyDescent="0.25">
      <c r="B15">
        <v>-7.0000000000001006E-2</v>
      </c>
      <c r="C15">
        <f t="shared" si="0"/>
        <v>0.70000000000000107</v>
      </c>
      <c r="D15">
        <f t="shared" si="1"/>
        <v>-2.1743847952416639</v>
      </c>
      <c r="E15">
        <f t="shared" si="2"/>
        <v>6.6929133858267724E-3</v>
      </c>
      <c r="F15">
        <f t="shared" si="3"/>
        <v>1.7000000000000001E-2</v>
      </c>
      <c r="G15">
        <v>-3.0000000000000001E-3</v>
      </c>
    </row>
    <row r="16" spans="2:9" x14ac:dyDescent="0.25">
      <c r="B16">
        <v>-0.12000000000000099</v>
      </c>
      <c r="C16">
        <f t="shared" si="0"/>
        <v>0.750000000000001</v>
      </c>
      <c r="D16">
        <f t="shared" si="1"/>
        <v>-2.200713733964013</v>
      </c>
      <c r="E16">
        <f t="shared" si="2"/>
        <v>6.2992125984251968E-3</v>
      </c>
      <c r="F16">
        <f t="shared" si="3"/>
        <v>1.6E-2</v>
      </c>
      <c r="G16">
        <v>-4.0000000000000001E-3</v>
      </c>
    </row>
    <row r="17" spans="2:7" x14ac:dyDescent="0.25">
      <c r="B17">
        <v>-0.17000000000000101</v>
      </c>
      <c r="C17">
        <f t="shared" si="0"/>
        <v>0.80000000000000104</v>
      </c>
      <c r="D17">
        <f t="shared" si="1"/>
        <v>-2.200713733964013</v>
      </c>
      <c r="E17">
        <f t="shared" si="2"/>
        <v>6.2992125984251968E-3</v>
      </c>
      <c r="F17">
        <f t="shared" si="3"/>
        <v>1.6E-2</v>
      </c>
      <c r="G17">
        <v>-4.0000000000000001E-3</v>
      </c>
    </row>
    <row r="18" spans="2:7" x14ac:dyDescent="0.25">
      <c r="B18">
        <v>-0.220000000000001</v>
      </c>
      <c r="C18">
        <f t="shared" si="0"/>
        <v>0.85000000000000098</v>
      </c>
      <c r="D18">
        <f t="shared" si="1"/>
        <v>-2.2287424575642567</v>
      </c>
      <c r="E18">
        <f t="shared" si="2"/>
        <v>5.905511811023622E-3</v>
      </c>
      <c r="F18">
        <f t="shared" si="3"/>
        <v>1.4999999999999999E-2</v>
      </c>
      <c r="G18">
        <v>-5.0000000000000001E-3</v>
      </c>
    </row>
    <row r="19" spans="2:7" x14ac:dyDescent="0.25">
      <c r="B19">
        <v>-0.27000000000000102</v>
      </c>
      <c r="C19">
        <f t="shared" si="0"/>
        <v>0.90000000000000102</v>
      </c>
      <c r="D19">
        <f t="shared" si="1"/>
        <v>-2.2287424575642567</v>
      </c>
      <c r="E19">
        <f t="shared" si="2"/>
        <v>5.905511811023622E-3</v>
      </c>
      <c r="F19">
        <f t="shared" si="3"/>
        <v>1.4999999999999999E-2</v>
      </c>
      <c r="G19">
        <v>-5.0000000000000001E-3</v>
      </c>
    </row>
    <row r="20" spans="2:7" x14ac:dyDescent="0.25">
      <c r="B20">
        <v>-0.32000000000000101</v>
      </c>
      <c r="C20">
        <f t="shared" si="0"/>
        <v>0.95000000000000107</v>
      </c>
      <c r="D20">
        <f t="shared" si="1"/>
        <v>-2.2587056809416999</v>
      </c>
      <c r="E20">
        <f t="shared" si="2"/>
        <v>5.5118110236220472E-3</v>
      </c>
      <c r="F20">
        <f t="shared" si="3"/>
        <v>1.4E-2</v>
      </c>
      <c r="G20">
        <v>-6.0000000000000001E-3</v>
      </c>
    </row>
    <row r="21" spans="2:7" x14ac:dyDescent="0.25">
      <c r="B21">
        <v>-0.37</v>
      </c>
      <c r="C21">
        <f t="shared" si="0"/>
        <v>1</v>
      </c>
      <c r="D21">
        <f t="shared" si="1"/>
        <v>-2.2587056809416999</v>
      </c>
      <c r="E21">
        <f t="shared" si="2"/>
        <v>5.5118110236220472E-3</v>
      </c>
      <c r="F21">
        <f t="shared" si="3"/>
        <v>1.4E-2</v>
      </c>
      <c r="G21">
        <v>-6.0000000000000001E-3</v>
      </c>
    </row>
    <row r="22" spans="2:7" x14ac:dyDescent="0.25">
      <c r="B22">
        <v>-0.42</v>
      </c>
      <c r="C22">
        <f t="shared" si="0"/>
        <v>1.05</v>
      </c>
      <c r="D22">
        <f t="shared" si="1"/>
        <v>-2.2287424575642567</v>
      </c>
      <c r="E22">
        <f t="shared" si="2"/>
        <v>5.905511811023622E-3</v>
      </c>
      <c r="F22">
        <f t="shared" si="3"/>
        <v>1.4999999999999999E-2</v>
      </c>
      <c r="G22">
        <v>-5.0000000000000001E-3</v>
      </c>
    </row>
    <row r="23" spans="2:7" x14ac:dyDescent="0.25">
      <c r="B23">
        <v>-0.47</v>
      </c>
      <c r="C23">
        <f t="shared" si="0"/>
        <v>1.1000000000000001</v>
      </c>
      <c r="D23">
        <f t="shared" si="1"/>
        <v>-2.1743847952416639</v>
      </c>
      <c r="E23">
        <f t="shared" si="2"/>
        <v>6.6929133858267724E-3</v>
      </c>
      <c r="F23">
        <f t="shared" si="3"/>
        <v>1.7000000000000001E-2</v>
      </c>
      <c r="G23">
        <v>-3.0000000000000001E-3</v>
      </c>
    </row>
    <row r="24" spans="2:7" x14ac:dyDescent="0.25">
      <c r="B24">
        <v>-0.52</v>
      </c>
      <c r="C24">
        <f t="shared" si="0"/>
        <v>1.1499999999999999</v>
      </c>
      <c r="D24">
        <f t="shared" si="1"/>
        <v>-2.0624110357977314</v>
      </c>
      <c r="E24">
        <f t="shared" si="2"/>
        <v>8.6614173228346455E-3</v>
      </c>
      <c r="F24">
        <f t="shared" si="3"/>
        <v>2.1999999999999999E-2</v>
      </c>
      <c r="G24">
        <v>2E-3</v>
      </c>
    </row>
    <row r="25" spans="2:7" x14ac:dyDescent="0.25">
      <c r="B25">
        <v>-0.56999999999999995</v>
      </c>
      <c r="C25">
        <f t="shared" si="0"/>
        <v>1.2</v>
      </c>
      <c r="D25">
        <f t="shared" si="1"/>
        <v>-1.9898603686491199</v>
      </c>
      <c r="E25">
        <f t="shared" si="2"/>
        <v>1.0236220472440946E-2</v>
      </c>
      <c r="F25">
        <f t="shared" si="3"/>
        <v>2.6000000000000002E-2</v>
      </c>
      <c r="G25">
        <v>6.0000000000000001E-3</v>
      </c>
    </row>
    <row r="26" spans="2:7" x14ac:dyDescent="0.25">
      <c r="B26">
        <v>-0.62</v>
      </c>
      <c r="C26">
        <f t="shared" si="0"/>
        <v>1.25</v>
      </c>
      <c r="D26">
        <f t="shared" si="1"/>
        <v>-1.8250501200031279</v>
      </c>
      <c r="E26">
        <f t="shared" si="2"/>
        <v>1.4960629921259842E-2</v>
      </c>
      <c r="F26">
        <f t="shared" si="3"/>
        <v>3.7999999999999999E-2</v>
      </c>
      <c r="G26">
        <v>1.7999999999999999E-2</v>
      </c>
    </row>
    <row r="27" spans="2:7" x14ac:dyDescent="0.25">
      <c r="B27">
        <v>-0.72</v>
      </c>
      <c r="C27">
        <f t="shared" si="0"/>
        <v>1.35</v>
      </c>
      <c r="D27">
        <f t="shared" si="1"/>
        <v>-1.2976237469720695</v>
      </c>
      <c r="E27">
        <f t="shared" si="2"/>
        <v>5.0393700787401574E-2</v>
      </c>
      <c r="F27">
        <f t="shared" si="3"/>
        <v>0.128</v>
      </c>
      <c r="G27">
        <v>0.108</v>
      </c>
    </row>
    <row r="28" spans="2:7" x14ac:dyDescent="0.25">
      <c r="B28">
        <v>-0.82</v>
      </c>
      <c r="C28">
        <f t="shared" si="0"/>
        <v>1.45</v>
      </c>
      <c r="D28">
        <f t="shared" si="1"/>
        <v>-0.56977761489982182</v>
      </c>
      <c r="E28">
        <f t="shared" si="2"/>
        <v>0.26929133858267718</v>
      </c>
      <c r="F28">
        <f t="shared" si="3"/>
        <v>0.68400000000000005</v>
      </c>
      <c r="G28">
        <v>0.66400000000000003</v>
      </c>
    </row>
    <row r="29" spans="2:7" x14ac:dyDescent="0.25">
      <c r="B29">
        <v>-0.92</v>
      </c>
      <c r="C29">
        <f t="shared" si="0"/>
        <v>1.55</v>
      </c>
      <c r="D29">
        <f t="shared" si="1"/>
        <v>-0.21170911826547642</v>
      </c>
      <c r="E29">
        <f t="shared" si="2"/>
        <v>0.61417322834645671</v>
      </c>
      <c r="F29">
        <f t="shared" si="3"/>
        <v>1.56</v>
      </c>
      <c r="G29">
        <v>1.54</v>
      </c>
    </row>
    <row r="30" spans="2:7" x14ac:dyDescent="0.25">
      <c r="B30">
        <v>-1.1200000000000001</v>
      </c>
      <c r="C30">
        <f t="shared" si="0"/>
        <v>1.75</v>
      </c>
      <c r="D30">
        <f t="shared" si="1"/>
        <v>0.11630436708409821</v>
      </c>
      <c r="E30">
        <f t="shared" si="2"/>
        <v>1.3070866141732282</v>
      </c>
      <c r="F30">
        <f t="shared" si="3"/>
        <v>3.32</v>
      </c>
      <c r="G30">
        <v>3.3</v>
      </c>
    </row>
    <row r="31" spans="2:7" x14ac:dyDescent="0.25">
      <c r="B31">
        <v>-1.22</v>
      </c>
      <c r="C31">
        <f t="shared" si="0"/>
        <v>1.85</v>
      </c>
      <c r="D31">
        <f t="shared" si="1"/>
        <v>0.36748799010298167</v>
      </c>
      <c r="E31">
        <f t="shared" si="2"/>
        <v>2.3307086614173227</v>
      </c>
      <c r="F31">
        <f t="shared" si="3"/>
        <v>5.92</v>
      </c>
      <c r="G31">
        <v>5.9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G2" sqref="G2"/>
    </sheetView>
  </sheetViews>
  <sheetFormatPr defaultRowHeight="14.4" x14ac:dyDescent="0.25"/>
  <sheetData>
    <row r="1" spans="1:7" x14ac:dyDescent="0.25">
      <c r="A1">
        <v>25.5</v>
      </c>
      <c r="B1">
        <f>A1+273.15</f>
        <v>298.64999999999998</v>
      </c>
      <c r="C1">
        <v>157</v>
      </c>
      <c r="D1">
        <f>1/B1</f>
        <v>3.3484011384563874E-3</v>
      </c>
      <c r="E1">
        <f>LN(C1)</f>
        <v>5.0562458053483077</v>
      </c>
      <c r="G1">
        <f>5291.3*8.314</f>
        <v>43991.868200000004</v>
      </c>
    </row>
    <row r="2" spans="1:7" x14ac:dyDescent="0.25">
      <c r="A2">
        <v>30.1</v>
      </c>
      <c r="B2">
        <f>A2+273.15</f>
        <v>303.25</v>
      </c>
      <c r="C2">
        <v>120</v>
      </c>
      <c r="D2">
        <f>1/B2</f>
        <v>3.2976092333058533E-3</v>
      </c>
      <c r="E2">
        <f>LN(C2)</f>
        <v>4.7874917427820458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2017-05-16T01:28:22Z</dcterms:modified>
</cp:coreProperties>
</file>